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amilia\Downloads\"/>
    </mc:Choice>
  </mc:AlternateContent>
  <bookViews>
    <workbookView xWindow="0" yWindow="0" windowWidth="20490" windowHeight="696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Estratégicas'!$B$8:$BI$142</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workbook>
</file>

<file path=xl/calcChain.xml><?xml version="1.0" encoding="utf-8"?>
<calcChain xmlns="http://schemas.openxmlformats.org/spreadsheetml/2006/main">
  <c r="BQ21" i="3" l="1"/>
  <c r="BR21" i="3" s="1"/>
  <c r="BP21" i="3"/>
  <c r="BB21" i="3"/>
  <c r="AU21" i="3"/>
  <c r="AR21" i="3"/>
  <c r="AQ21" i="3"/>
  <c r="AJ21" i="3"/>
  <c r="BT21" i="3" s="1"/>
  <c r="AG21" i="3"/>
  <c r="AF21" i="3"/>
  <c r="Y21" i="3"/>
  <c r="BV21" i="3" s="1"/>
  <c r="U21" i="3"/>
  <c r="V21" i="3" s="1"/>
  <c r="N21" i="3"/>
  <c r="BN21" i="3" s="1"/>
  <c r="BC21" i="3" l="1"/>
  <c r="BY21" i="3"/>
  <c r="BW21" i="3"/>
  <c r="BG21" i="3"/>
  <c r="BF21" i="3"/>
  <c r="BP19" i="3"/>
  <c r="BB19" i="3"/>
  <c r="AU19" i="3"/>
  <c r="AQ19" i="3"/>
  <c r="AJ19" i="3"/>
  <c r="BT19" i="3" s="1"/>
  <c r="AF19" i="3"/>
  <c r="Y19" i="3"/>
  <c r="BV19" i="3" s="1"/>
  <c r="BW19" i="3" s="1"/>
  <c r="U19" i="3"/>
  <c r="N19" i="3"/>
  <c r="BN19" i="3" s="1"/>
  <c r="AG19" i="3" l="1"/>
  <c r="V19" i="3"/>
  <c r="BH21" i="3"/>
  <c r="AR19" i="3"/>
  <c r="BZ21" i="3"/>
  <c r="BC19" i="3"/>
  <c r="BY19" i="3"/>
  <c r="BF19" i="3"/>
  <c r="BZ19" i="3" s="1"/>
  <c r="BG19" i="3"/>
  <c r="BQ19" i="3"/>
  <c r="BR19" i="3" s="1"/>
  <c r="BP20" i="3"/>
  <c r="BB20" i="3"/>
  <c r="AU20" i="3"/>
  <c r="AQ20" i="3"/>
  <c r="AR20" i="3" s="1"/>
  <c r="AJ20" i="3"/>
  <c r="BT20" i="3" s="1"/>
  <c r="AF20" i="3"/>
  <c r="Y20" i="3"/>
  <c r="BV20" i="3" s="1"/>
  <c r="U20" i="3"/>
  <c r="BG20" i="3" s="1"/>
  <c r="N20" i="3"/>
  <c r="BN20" i="3" s="1"/>
  <c r="BW20" i="3" l="1"/>
  <c r="BH19" i="3"/>
  <c r="BC20" i="3"/>
  <c r="AG20" i="3"/>
  <c r="BY20" i="3"/>
  <c r="BF20" i="3"/>
  <c r="BH20" i="3" s="1"/>
  <c r="BQ20" i="3"/>
  <c r="BR20" i="3" s="1"/>
  <c r="V20" i="3"/>
  <c r="N45" i="3"/>
  <c r="N46" i="3"/>
  <c r="Y87" i="3"/>
  <c r="BV93" i="3"/>
  <c r="BW93" i="3" s="1"/>
  <c r="BT93" i="3"/>
  <c r="BP93" i="3"/>
  <c r="BQ93" i="3" s="1"/>
  <c r="BR93" i="3" s="1"/>
  <c r="BN93" i="3"/>
  <c r="BG93" i="3"/>
  <c r="BF93" i="3"/>
  <c r="BZ93" i="3" s="1"/>
  <c r="BC93" i="3"/>
  <c r="AR93" i="3"/>
  <c r="AG93" i="3"/>
  <c r="V93" i="3"/>
  <c r="BP92" i="3"/>
  <c r="BB92" i="3"/>
  <c r="AU92" i="3"/>
  <c r="AQ92" i="3"/>
  <c r="AJ92" i="3"/>
  <c r="BT92" i="3" s="1"/>
  <c r="AF92" i="3"/>
  <c r="Y92" i="3"/>
  <c r="BV92" i="3" s="1"/>
  <c r="BW92" i="3" s="1"/>
  <c r="U92" i="3"/>
  <c r="N92" i="3"/>
  <c r="BP91" i="3"/>
  <c r="BB91" i="3"/>
  <c r="AU91" i="3"/>
  <c r="AQ91" i="3"/>
  <c r="AJ91" i="3"/>
  <c r="BT91" i="3" s="1"/>
  <c r="AF91" i="3"/>
  <c r="Y91" i="3"/>
  <c r="BV91" i="3" s="1"/>
  <c r="U91" i="3"/>
  <c r="N91" i="3"/>
  <c r="BP90" i="3"/>
  <c r="BB90" i="3"/>
  <c r="AU90" i="3"/>
  <c r="AQ90" i="3"/>
  <c r="AJ90" i="3"/>
  <c r="BT90" i="3" s="1"/>
  <c r="AF90" i="3"/>
  <c r="Y90" i="3"/>
  <c r="BV90" i="3" s="1"/>
  <c r="BW90" i="3" s="1"/>
  <c r="U90" i="3"/>
  <c r="N90" i="3"/>
  <c r="V90" i="3" s="1"/>
  <c r="BP89" i="3"/>
  <c r="BB89" i="3"/>
  <c r="AU89" i="3"/>
  <c r="AQ89" i="3"/>
  <c r="AJ89" i="3"/>
  <c r="BT89" i="3" s="1"/>
  <c r="AF89" i="3"/>
  <c r="Y89" i="3"/>
  <c r="BV89" i="3" s="1"/>
  <c r="BW89" i="3" s="1"/>
  <c r="U89" i="3"/>
  <c r="N89" i="3"/>
  <c r="BP88" i="3"/>
  <c r="BB88" i="3"/>
  <c r="AU88" i="3"/>
  <c r="AQ88" i="3"/>
  <c r="AJ88" i="3"/>
  <c r="AF88" i="3"/>
  <c r="Y88" i="3"/>
  <c r="BV88" i="3" s="1"/>
  <c r="U88" i="3"/>
  <c r="N88" i="3"/>
  <c r="BP87" i="3"/>
  <c r="BB87" i="3"/>
  <c r="AU87" i="3"/>
  <c r="AQ87" i="3"/>
  <c r="AJ87" i="3"/>
  <c r="BT87" i="3" s="1"/>
  <c r="AF87" i="3"/>
  <c r="U87" i="3"/>
  <c r="N87" i="3"/>
  <c r="BN87" i="3" s="1"/>
  <c r="B84" i="3"/>
  <c r="BS82" i="3"/>
  <c r="BS68" i="3" s="1"/>
  <c r="BM82" i="3"/>
  <c r="BM68" i="3" s="1"/>
  <c r="G82" i="3"/>
  <c r="BV79" i="3"/>
  <c r="BW79" i="3" s="1"/>
  <c r="BT79" i="3"/>
  <c r="BP79" i="3"/>
  <c r="BQ79" i="3" s="1"/>
  <c r="BR79" i="3" s="1"/>
  <c r="BN79" i="3"/>
  <c r="BG79" i="3"/>
  <c r="BF79" i="3"/>
  <c r="BZ79" i="3" s="1"/>
  <c r="BC79" i="3"/>
  <c r="AR79" i="3"/>
  <c r="AG79" i="3"/>
  <c r="V79" i="3"/>
  <c r="BP78" i="3"/>
  <c r="BB78" i="3"/>
  <c r="AU78" i="3"/>
  <c r="AQ78" i="3"/>
  <c r="AJ78" i="3"/>
  <c r="BT78" i="3" s="1"/>
  <c r="AF78" i="3"/>
  <c r="Y78" i="3"/>
  <c r="BV78" i="3" s="1"/>
  <c r="BW78" i="3" s="1"/>
  <c r="U78" i="3"/>
  <c r="N78" i="3"/>
  <c r="BP77" i="3"/>
  <c r="BB77" i="3"/>
  <c r="AU77" i="3"/>
  <c r="AQ77" i="3"/>
  <c r="AJ77" i="3"/>
  <c r="BT77" i="3" s="1"/>
  <c r="AF77" i="3"/>
  <c r="Y77" i="3"/>
  <c r="BV77" i="3" s="1"/>
  <c r="U77" i="3"/>
  <c r="N77" i="3"/>
  <c r="BP76" i="3"/>
  <c r="BB76" i="3"/>
  <c r="AU76" i="3"/>
  <c r="AQ76" i="3"/>
  <c r="AJ76" i="3"/>
  <c r="BT76" i="3" s="1"/>
  <c r="AF76" i="3"/>
  <c r="Y76" i="3"/>
  <c r="BV76" i="3" s="1"/>
  <c r="U76" i="3"/>
  <c r="N76" i="3"/>
  <c r="BN76" i="3" s="1"/>
  <c r="BP75" i="3"/>
  <c r="BB75" i="3"/>
  <c r="AU75" i="3"/>
  <c r="AQ75" i="3"/>
  <c r="AJ75" i="3"/>
  <c r="BT75" i="3" s="1"/>
  <c r="AF75" i="3"/>
  <c r="Y75" i="3"/>
  <c r="BV75" i="3" s="1"/>
  <c r="U75" i="3"/>
  <c r="N75" i="3"/>
  <c r="BP74" i="3"/>
  <c r="BB74" i="3"/>
  <c r="AU74" i="3"/>
  <c r="AQ74" i="3"/>
  <c r="AJ74" i="3"/>
  <c r="AF74" i="3"/>
  <c r="Y74" i="3"/>
  <c r="BV74" i="3" s="1"/>
  <c r="U74" i="3"/>
  <c r="N74" i="3"/>
  <c r="BP73" i="3"/>
  <c r="BB73" i="3"/>
  <c r="AU73" i="3"/>
  <c r="AQ73" i="3"/>
  <c r="AJ73" i="3"/>
  <c r="BT73" i="3" s="1"/>
  <c r="AF73" i="3"/>
  <c r="Y73" i="3"/>
  <c r="BV73" i="3" s="1"/>
  <c r="U73" i="3"/>
  <c r="N73" i="3"/>
  <c r="BN73" i="3" s="1"/>
  <c r="B70" i="3"/>
  <c r="G68" i="3"/>
  <c r="BV65" i="3"/>
  <c r="BW65" i="3" s="1"/>
  <c r="BT65" i="3"/>
  <c r="BP65" i="3"/>
  <c r="BQ65" i="3" s="1"/>
  <c r="BR65" i="3" s="1"/>
  <c r="BN65" i="3"/>
  <c r="BG65" i="3"/>
  <c r="BF65" i="3"/>
  <c r="BZ65" i="3" s="1"/>
  <c r="BC65" i="3"/>
  <c r="AR65" i="3"/>
  <c r="AG65" i="3"/>
  <c r="V65" i="3"/>
  <c r="BP64" i="3"/>
  <c r="BB64" i="3"/>
  <c r="AU64" i="3"/>
  <c r="AQ64" i="3"/>
  <c r="AJ64" i="3"/>
  <c r="BT64" i="3" s="1"/>
  <c r="AF64" i="3"/>
  <c r="Y64" i="3"/>
  <c r="BV64" i="3" s="1"/>
  <c r="U64" i="3"/>
  <c r="N64" i="3"/>
  <c r="BP63" i="3"/>
  <c r="BB63" i="3"/>
  <c r="AU63" i="3"/>
  <c r="AQ63" i="3"/>
  <c r="AJ63" i="3"/>
  <c r="BT63" i="3" s="1"/>
  <c r="AF63" i="3"/>
  <c r="Y63" i="3"/>
  <c r="BV63" i="3" s="1"/>
  <c r="U63" i="3"/>
  <c r="N63" i="3"/>
  <c r="BN63" i="3" s="1"/>
  <c r="BP62" i="3"/>
  <c r="BB62" i="3"/>
  <c r="AU62" i="3"/>
  <c r="AQ62" i="3"/>
  <c r="AJ62" i="3"/>
  <c r="BT62" i="3" s="1"/>
  <c r="AF62" i="3"/>
  <c r="Y62" i="3"/>
  <c r="BV62" i="3" s="1"/>
  <c r="U62" i="3"/>
  <c r="N62" i="3"/>
  <c r="BP61" i="3"/>
  <c r="BB61" i="3"/>
  <c r="AU61" i="3"/>
  <c r="AQ61" i="3"/>
  <c r="AJ61" i="3"/>
  <c r="BT61" i="3" s="1"/>
  <c r="AF61" i="3"/>
  <c r="Y61" i="3"/>
  <c r="BV61" i="3" s="1"/>
  <c r="U61" i="3"/>
  <c r="N61" i="3"/>
  <c r="BN61" i="3" s="1"/>
  <c r="BP60" i="3"/>
  <c r="BB60" i="3"/>
  <c r="AU60" i="3"/>
  <c r="AQ60" i="3"/>
  <c r="AJ60" i="3"/>
  <c r="BT60" i="3" s="1"/>
  <c r="AF60" i="3"/>
  <c r="Y60" i="3"/>
  <c r="BV60" i="3" s="1"/>
  <c r="U60" i="3"/>
  <c r="N60" i="3"/>
  <c r="BP59" i="3"/>
  <c r="BB59" i="3"/>
  <c r="AU59" i="3"/>
  <c r="AQ59" i="3"/>
  <c r="AJ59" i="3"/>
  <c r="BT59" i="3" s="1"/>
  <c r="AF59" i="3"/>
  <c r="Y59" i="3"/>
  <c r="BV59" i="3" s="1"/>
  <c r="BW59" i="3" s="1"/>
  <c r="BX59" i="3" s="1"/>
  <c r="U59" i="3"/>
  <c r="BG59" i="3" s="1"/>
  <c r="N59" i="3"/>
  <c r="BN59" i="3" s="1"/>
  <c r="B56" i="3"/>
  <c r="BS54" i="3"/>
  <c r="BM54" i="3"/>
  <c r="G54" i="3"/>
  <c r="BC62" i="3" l="1"/>
  <c r="V91" i="3"/>
  <c r="BQ61" i="3"/>
  <c r="BQ77" i="3"/>
  <c r="BR77" i="3" s="1"/>
  <c r="V89" i="3"/>
  <c r="AG60" i="3"/>
  <c r="BQ63" i="3"/>
  <c r="BR63" i="3" s="1"/>
  <c r="AG64" i="3"/>
  <c r="AG75" i="3"/>
  <c r="BC75" i="3"/>
  <c r="V77" i="3"/>
  <c r="BF75" i="3"/>
  <c r="BQ75" i="3"/>
  <c r="BC92" i="3"/>
  <c r="AR87" i="3"/>
  <c r="V88" i="3"/>
  <c r="V92" i="3"/>
  <c r="BZ20" i="3"/>
  <c r="BF59" i="3"/>
  <c r="BC73" i="3"/>
  <c r="BC87" i="3"/>
  <c r="BT88" i="3"/>
  <c r="BC89" i="3"/>
  <c r="BC91" i="3"/>
  <c r="BW91" i="3"/>
  <c r="BF60" i="3"/>
  <c r="BC61" i="3"/>
  <c r="BC63" i="3"/>
  <c r="AR77" i="3"/>
  <c r="BQ60" i="3"/>
  <c r="BR60" i="3" s="1"/>
  <c r="BG76" i="3"/>
  <c r="BQ76" i="3"/>
  <c r="BR76" i="3" s="1"/>
  <c r="BC90" i="3"/>
  <c r="AG73" i="3"/>
  <c r="BR61" i="3"/>
  <c r="AG62" i="3"/>
  <c r="AG74" i="3"/>
  <c r="BG75" i="3"/>
  <c r="BF78" i="3"/>
  <c r="BC78" i="3"/>
  <c r="AG88" i="3"/>
  <c r="AG89" i="3"/>
  <c r="AG90" i="3"/>
  <c r="AG91" i="3"/>
  <c r="AG92" i="3"/>
  <c r="BQ62" i="3"/>
  <c r="BR62" i="3" s="1"/>
  <c r="BR75" i="3"/>
  <c r="BF77" i="3"/>
  <c r="AG77" i="3"/>
  <c r="BC77" i="3"/>
  <c r="BG78" i="3"/>
  <c r="BN78" i="3"/>
  <c r="AG87" i="3"/>
  <c r="BC88" i="3"/>
  <c r="V63" i="3"/>
  <c r="BF74" i="3"/>
  <c r="BN75" i="3"/>
  <c r="V76" i="3"/>
  <c r="AR76" i="3"/>
  <c r="AG78" i="3"/>
  <c r="BV87" i="3"/>
  <c r="BW87" i="3" s="1"/>
  <c r="BX87" i="3" s="1"/>
  <c r="AG61" i="3"/>
  <c r="BF64" i="3"/>
  <c r="BH65" i="3"/>
  <c r="V73" i="3"/>
  <c r="BG74" i="3"/>
  <c r="BN74" i="3"/>
  <c r="V75" i="3"/>
  <c r="AR75" i="3"/>
  <c r="AR62" i="3"/>
  <c r="AG63" i="3"/>
  <c r="BQ64" i="3"/>
  <c r="BR64" i="3" s="1"/>
  <c r="V74" i="3"/>
  <c r="AR74" i="3"/>
  <c r="BQ74" i="3"/>
  <c r="BR74" i="3" s="1"/>
  <c r="BF76" i="3"/>
  <c r="BH76" i="3" s="1"/>
  <c r="AG76" i="3"/>
  <c r="BC76" i="3"/>
  <c r="BG77" i="3"/>
  <c r="BH77" i="3" s="1"/>
  <c r="BN77" i="3"/>
  <c r="V78" i="3"/>
  <c r="AR78" i="3"/>
  <c r="BG88" i="3"/>
  <c r="AR88" i="3"/>
  <c r="BN88" i="3"/>
  <c r="BG89" i="3"/>
  <c r="AR89" i="3"/>
  <c r="BN89" i="3"/>
  <c r="BG90" i="3"/>
  <c r="AR90" i="3"/>
  <c r="BN90" i="3"/>
  <c r="BG91" i="3"/>
  <c r="AR91" i="3"/>
  <c r="BN91" i="3"/>
  <c r="BG92" i="3"/>
  <c r="AR92" i="3"/>
  <c r="BN92" i="3"/>
  <c r="BH93" i="3"/>
  <c r="BW88" i="3"/>
  <c r="BY88" i="3"/>
  <c r="BY89" i="3"/>
  <c r="BY90" i="3"/>
  <c r="BY91" i="3"/>
  <c r="BY92" i="3"/>
  <c r="BF87" i="3"/>
  <c r="BG87" i="3"/>
  <c r="BQ87" i="3"/>
  <c r="BR87" i="3" s="1"/>
  <c r="BF88" i="3"/>
  <c r="BF89" i="3"/>
  <c r="BF90" i="3"/>
  <c r="BF91" i="3"/>
  <c r="BF92" i="3"/>
  <c r="BP82" i="3"/>
  <c r="BP68" i="3" s="1"/>
  <c r="V87" i="3"/>
  <c r="BQ88" i="3"/>
  <c r="BR88" i="3" s="1"/>
  <c r="BQ89" i="3"/>
  <c r="BR89" i="3" s="1"/>
  <c r="BQ90" i="3"/>
  <c r="BR90" i="3" s="1"/>
  <c r="BQ91" i="3"/>
  <c r="BR91" i="3" s="1"/>
  <c r="BQ92" i="3"/>
  <c r="BR92" i="3" s="1"/>
  <c r="BW77" i="3"/>
  <c r="BY77" i="3"/>
  <c r="BW76" i="3"/>
  <c r="BY76" i="3"/>
  <c r="BW73" i="3"/>
  <c r="BX73" i="3" s="1"/>
  <c r="BY73" i="3"/>
  <c r="BW75" i="3"/>
  <c r="BY75" i="3"/>
  <c r="BY78" i="3"/>
  <c r="BW74" i="3"/>
  <c r="BY74" i="3"/>
  <c r="AR73" i="3"/>
  <c r="BF73" i="3"/>
  <c r="BC74" i="3"/>
  <c r="BT74" i="3"/>
  <c r="BG73" i="3"/>
  <c r="BQ73" i="3"/>
  <c r="BR73" i="3" s="1"/>
  <c r="BQ78" i="3"/>
  <c r="BR78" i="3" s="1"/>
  <c r="BH79" i="3"/>
  <c r="BY59" i="3"/>
  <c r="AR60" i="3"/>
  <c r="V61" i="3"/>
  <c r="BF62" i="3"/>
  <c r="AR64" i="3"/>
  <c r="V59" i="3"/>
  <c r="BC60" i="3"/>
  <c r="AR61" i="3"/>
  <c r="V62" i="3"/>
  <c r="BN62" i="3"/>
  <c r="BF63" i="3"/>
  <c r="BC64" i="3"/>
  <c r="AG59" i="3"/>
  <c r="BC59" i="3"/>
  <c r="V60" i="3"/>
  <c r="BN60" i="3"/>
  <c r="BF61" i="3"/>
  <c r="AR63" i="3"/>
  <c r="V64" i="3"/>
  <c r="BN64" i="3"/>
  <c r="BP54" i="3"/>
  <c r="BY63" i="3"/>
  <c r="BW63" i="3"/>
  <c r="BY60" i="3"/>
  <c r="BW60" i="3"/>
  <c r="BV54" i="3"/>
  <c r="BY64" i="3"/>
  <c r="BW64" i="3"/>
  <c r="BY61" i="3"/>
  <c r="BW61" i="3"/>
  <c r="BY62" i="3"/>
  <c r="BW62" i="3"/>
  <c r="BG61" i="3"/>
  <c r="AR59" i="3"/>
  <c r="BQ59" i="3"/>
  <c r="BR59" i="3" s="1"/>
  <c r="BG60" i="3"/>
  <c r="BG62" i="3"/>
  <c r="BG63" i="3"/>
  <c r="BG64" i="3"/>
  <c r="BH75" i="3" l="1"/>
  <c r="BH64" i="3"/>
  <c r="BZ78" i="3"/>
  <c r="BH74" i="3"/>
  <c r="BZ75" i="3"/>
  <c r="BH60" i="3"/>
  <c r="BZ60" i="3"/>
  <c r="BZ76" i="3"/>
  <c r="BH91" i="3"/>
  <c r="BH78" i="3"/>
  <c r="BH88" i="3"/>
  <c r="BZ74" i="3"/>
  <c r="BH90" i="3"/>
  <c r="BH92" i="3"/>
  <c r="BV82" i="3"/>
  <c r="BV68" i="3" s="1"/>
  <c r="BH62" i="3"/>
  <c r="BZ63" i="3"/>
  <c r="BH61" i="3"/>
  <c r="BZ61" i="3"/>
  <c r="BZ77" i="3"/>
  <c r="BZ91" i="3"/>
  <c r="BZ64" i="3"/>
  <c r="BH89" i="3"/>
  <c r="BZ89" i="3"/>
  <c r="BY87" i="3"/>
  <c r="BZ87" i="3" s="1"/>
  <c r="BZ92" i="3"/>
  <c r="BZ88" i="3"/>
  <c r="BH87" i="3"/>
  <c r="BZ90" i="3"/>
  <c r="BH73" i="3"/>
  <c r="BZ73" i="3"/>
  <c r="BH63" i="3"/>
  <c r="BZ62" i="3"/>
  <c r="BY54" i="3"/>
  <c r="BH59" i="3"/>
  <c r="BZ59" i="3"/>
  <c r="BY82" i="3" l="1"/>
  <c r="BY68" i="3" s="1"/>
  <c r="BV51" i="3" l="1"/>
  <c r="BW51" i="3" s="1"/>
  <c r="BT51" i="3"/>
  <c r="BP51" i="3"/>
  <c r="BQ51" i="3" s="1"/>
  <c r="BR51" i="3" s="1"/>
  <c r="BN51" i="3"/>
  <c r="BG51" i="3"/>
  <c r="BF51" i="3"/>
  <c r="BZ51" i="3" s="1"/>
  <c r="BC51" i="3"/>
  <c r="AR51" i="3"/>
  <c r="AG51" i="3"/>
  <c r="V51" i="3"/>
  <c r="BP50" i="3"/>
  <c r="BB50" i="3"/>
  <c r="AU50" i="3"/>
  <c r="AQ50" i="3"/>
  <c r="AJ50" i="3"/>
  <c r="BT50" i="3" s="1"/>
  <c r="AF50" i="3"/>
  <c r="Y50" i="3"/>
  <c r="BV50" i="3" s="1"/>
  <c r="U50" i="3"/>
  <c r="N50" i="3"/>
  <c r="BP49" i="3"/>
  <c r="BB49" i="3"/>
  <c r="AU49" i="3"/>
  <c r="AQ49" i="3"/>
  <c r="AJ49" i="3"/>
  <c r="BT49" i="3" s="1"/>
  <c r="AF49" i="3"/>
  <c r="Y49" i="3"/>
  <c r="BV49" i="3" s="1"/>
  <c r="U49" i="3"/>
  <c r="N49" i="3"/>
  <c r="BN49" i="3" s="1"/>
  <c r="BP48" i="3"/>
  <c r="BB48" i="3"/>
  <c r="AU48" i="3"/>
  <c r="AQ48" i="3"/>
  <c r="AR48" i="3" s="1"/>
  <c r="AJ48" i="3"/>
  <c r="BT48" i="3" s="1"/>
  <c r="AF48" i="3"/>
  <c r="Y48" i="3"/>
  <c r="BV48" i="3" s="1"/>
  <c r="U48" i="3"/>
  <c r="N48" i="3"/>
  <c r="BP47" i="3"/>
  <c r="BB47" i="3"/>
  <c r="AU47" i="3"/>
  <c r="AQ47" i="3"/>
  <c r="AJ47" i="3"/>
  <c r="BT47" i="3" s="1"/>
  <c r="AF47" i="3"/>
  <c r="Y47" i="3"/>
  <c r="BV47" i="3" s="1"/>
  <c r="U47" i="3"/>
  <c r="N47" i="3"/>
  <c r="BN47" i="3" s="1"/>
  <c r="BP46" i="3"/>
  <c r="BB46" i="3"/>
  <c r="AU46" i="3"/>
  <c r="AQ46" i="3"/>
  <c r="AJ46" i="3"/>
  <c r="BT46" i="3" s="1"/>
  <c r="AF46" i="3"/>
  <c r="AG46" i="3" s="1"/>
  <c r="Y46" i="3"/>
  <c r="BV46" i="3" s="1"/>
  <c r="U46" i="3"/>
  <c r="V46" i="3" s="1"/>
  <c r="BP45" i="3"/>
  <c r="BB45" i="3"/>
  <c r="AU45" i="3"/>
  <c r="AQ45" i="3"/>
  <c r="AJ45" i="3"/>
  <c r="BT45" i="3" s="1"/>
  <c r="AF45" i="3"/>
  <c r="Y45" i="3"/>
  <c r="U45" i="3"/>
  <c r="B42" i="3"/>
  <c r="BS40" i="3"/>
  <c r="BM40" i="3"/>
  <c r="G40" i="3"/>
  <c r="BV37" i="3"/>
  <c r="BW37" i="3" s="1"/>
  <c r="BT37" i="3"/>
  <c r="BP37" i="3"/>
  <c r="BQ37" i="3" s="1"/>
  <c r="BR37" i="3" s="1"/>
  <c r="BN37" i="3"/>
  <c r="BG37" i="3"/>
  <c r="BF37" i="3"/>
  <c r="BZ37" i="3" s="1"/>
  <c r="BC37" i="3"/>
  <c r="AR37" i="3"/>
  <c r="AG37" i="3"/>
  <c r="V37" i="3"/>
  <c r="BP36" i="3"/>
  <c r="BB36" i="3"/>
  <c r="AU36" i="3"/>
  <c r="AQ36" i="3"/>
  <c r="AJ36" i="3"/>
  <c r="BT36" i="3" s="1"/>
  <c r="AF36" i="3"/>
  <c r="Y36" i="3"/>
  <c r="U36" i="3"/>
  <c r="N36" i="3"/>
  <c r="BN36" i="3" s="1"/>
  <c r="BP35" i="3"/>
  <c r="BB35" i="3"/>
  <c r="AU35" i="3"/>
  <c r="AQ35" i="3"/>
  <c r="AJ35" i="3"/>
  <c r="BT35" i="3" s="1"/>
  <c r="AF35" i="3"/>
  <c r="Y35" i="3"/>
  <c r="U35" i="3"/>
  <c r="N35" i="3"/>
  <c r="BN35" i="3" s="1"/>
  <c r="BP34" i="3"/>
  <c r="BB34" i="3"/>
  <c r="AU34" i="3"/>
  <c r="AQ34" i="3"/>
  <c r="AJ34" i="3"/>
  <c r="BT34" i="3" s="1"/>
  <c r="AF34" i="3"/>
  <c r="Y34" i="3"/>
  <c r="U34" i="3"/>
  <c r="N34" i="3"/>
  <c r="BN34" i="3" s="1"/>
  <c r="BP33" i="3"/>
  <c r="BB33" i="3"/>
  <c r="AU33" i="3"/>
  <c r="AQ33" i="3"/>
  <c r="AJ33" i="3"/>
  <c r="BT33" i="3" s="1"/>
  <c r="AF33" i="3"/>
  <c r="Y33" i="3"/>
  <c r="U33" i="3"/>
  <c r="N33" i="3"/>
  <c r="BN33" i="3" s="1"/>
  <c r="BP32" i="3"/>
  <c r="BB32" i="3"/>
  <c r="AU32" i="3"/>
  <c r="AQ32" i="3"/>
  <c r="AJ32" i="3"/>
  <c r="BT32" i="3" s="1"/>
  <c r="AF32" i="3"/>
  <c r="Y32" i="3"/>
  <c r="U32" i="3"/>
  <c r="N32" i="3"/>
  <c r="BN32" i="3" s="1"/>
  <c r="BP31" i="3"/>
  <c r="BB31" i="3"/>
  <c r="AU31" i="3"/>
  <c r="AQ31" i="3"/>
  <c r="AJ31" i="3"/>
  <c r="BT31" i="3" s="1"/>
  <c r="AF31" i="3"/>
  <c r="Y31" i="3"/>
  <c r="BV31" i="3" s="1"/>
  <c r="BW31" i="3" s="1"/>
  <c r="BX31" i="3" s="1"/>
  <c r="U31" i="3"/>
  <c r="N31" i="3"/>
  <c r="BN31" i="3" s="1"/>
  <c r="B28" i="3"/>
  <c r="BS26" i="3"/>
  <c r="BM26" i="3"/>
  <c r="G26" i="3"/>
  <c r="G10" i="3"/>
  <c r="BQ33" i="3" l="1"/>
  <c r="V50" i="3"/>
  <c r="V33" i="3"/>
  <c r="AR33" i="3"/>
  <c r="BC34" i="3"/>
  <c r="V36" i="3"/>
  <c r="AR36" i="3"/>
  <c r="BF48" i="3"/>
  <c r="BQ48" i="3"/>
  <c r="BR48" i="3" s="1"/>
  <c r="V32" i="3"/>
  <c r="BH37" i="3"/>
  <c r="BQ34" i="3"/>
  <c r="BR34" i="3" s="1"/>
  <c r="BQ46" i="3"/>
  <c r="BR46" i="3" s="1"/>
  <c r="BQ50" i="3"/>
  <c r="BC35" i="3"/>
  <c r="AR50" i="3"/>
  <c r="AR32" i="3"/>
  <c r="BV45" i="3"/>
  <c r="BW45" i="3" s="1"/>
  <c r="BX45" i="3" s="1"/>
  <c r="BF46" i="3"/>
  <c r="BR50" i="3"/>
  <c r="BC31" i="3"/>
  <c r="AR35" i="3"/>
  <c r="BQ36" i="3"/>
  <c r="AR46" i="3"/>
  <c r="BG49" i="3"/>
  <c r="BH51" i="3"/>
  <c r="BQ32" i="3"/>
  <c r="BR32" i="3" s="1"/>
  <c r="BC33" i="3"/>
  <c r="V35" i="3"/>
  <c r="BC32" i="3"/>
  <c r="V34" i="3"/>
  <c r="AR34" i="3"/>
  <c r="BQ35" i="3"/>
  <c r="BR35" i="3" s="1"/>
  <c r="BC36" i="3"/>
  <c r="BP40" i="3"/>
  <c r="BG47" i="3"/>
  <c r="BH47" i="3" s="1"/>
  <c r="AG48" i="3"/>
  <c r="BC48" i="3"/>
  <c r="BF50" i="3"/>
  <c r="AG50" i="3"/>
  <c r="BC50" i="3"/>
  <c r="B69" i="3"/>
  <c r="B83" i="3"/>
  <c r="AR31" i="3"/>
  <c r="AG31" i="3"/>
  <c r="BF32" i="3"/>
  <c r="BF33" i="3"/>
  <c r="BF34" i="3"/>
  <c r="BF35" i="3"/>
  <c r="BF36" i="3"/>
  <c r="AG45" i="3"/>
  <c r="BF47" i="3"/>
  <c r="AG47" i="3"/>
  <c r="BC47" i="3"/>
  <c r="BG48" i="3"/>
  <c r="BN48" i="3"/>
  <c r="V49" i="3"/>
  <c r="AR49" i="3"/>
  <c r="BQ49" i="3"/>
  <c r="BR49" i="3" s="1"/>
  <c r="BC45" i="3"/>
  <c r="V48" i="3"/>
  <c r="BG31" i="3"/>
  <c r="BY31" i="3"/>
  <c r="BR33" i="3"/>
  <c r="BR36" i="3"/>
  <c r="V45" i="3"/>
  <c r="AR45" i="3"/>
  <c r="BN45" i="3"/>
  <c r="BG46" i="3"/>
  <c r="BN46" i="3"/>
  <c r="V47" i="3"/>
  <c r="AR47" i="3"/>
  <c r="BQ47" i="3"/>
  <c r="BR47" i="3" s="1"/>
  <c r="BF49" i="3"/>
  <c r="AG49" i="3"/>
  <c r="BC49" i="3"/>
  <c r="BG50" i="3"/>
  <c r="BH50" i="3" s="1"/>
  <c r="BN50" i="3"/>
  <c r="B27" i="3"/>
  <c r="B55" i="3"/>
  <c r="BY47" i="3"/>
  <c r="BW47" i="3"/>
  <c r="BY49" i="3"/>
  <c r="BW49" i="3"/>
  <c r="BY45" i="3"/>
  <c r="BV40" i="3"/>
  <c r="BY46" i="3"/>
  <c r="BW46" i="3"/>
  <c r="BY50" i="3"/>
  <c r="BZ50" i="3" s="1"/>
  <c r="BW50" i="3"/>
  <c r="BY48" i="3"/>
  <c r="BW48" i="3"/>
  <c r="BG45" i="3"/>
  <c r="BQ45" i="3"/>
  <c r="BR45" i="3" s="1"/>
  <c r="BF45" i="3"/>
  <c r="BC46" i="3"/>
  <c r="B41" i="3"/>
  <c r="BQ31" i="3"/>
  <c r="BR31" i="3" s="1"/>
  <c r="BV32" i="3"/>
  <c r="BV33" i="3"/>
  <c r="BV34" i="3"/>
  <c r="BV35" i="3"/>
  <c r="BV36" i="3"/>
  <c r="BF31" i="3"/>
  <c r="BP26" i="3"/>
  <c r="V31" i="3"/>
  <c r="BG33" i="3"/>
  <c r="AG35" i="3"/>
  <c r="BG36" i="3"/>
  <c r="BH36" i="3" s="1"/>
  <c r="AG32" i="3"/>
  <c r="BG32" i="3"/>
  <c r="BH32" i="3" s="1"/>
  <c r="AG33" i="3"/>
  <c r="AG34" i="3"/>
  <c r="BG34" i="3"/>
  <c r="BG35" i="3"/>
  <c r="AG36" i="3"/>
  <c r="BV23" i="3"/>
  <c r="BW23" i="3" s="1"/>
  <c r="BT23" i="3"/>
  <c r="BP23" i="3"/>
  <c r="BQ23" i="3" s="1"/>
  <c r="BR23" i="3" s="1"/>
  <c r="BN23" i="3"/>
  <c r="BG23" i="3"/>
  <c r="BF23" i="3"/>
  <c r="BZ23" i="3" s="1"/>
  <c r="BC23" i="3"/>
  <c r="AR23" i="3"/>
  <c r="AG23" i="3"/>
  <c r="V23" i="3"/>
  <c r="BP22" i="3"/>
  <c r="BB22" i="3"/>
  <c r="AU22" i="3"/>
  <c r="AQ22" i="3"/>
  <c r="AJ22" i="3"/>
  <c r="AF22" i="3"/>
  <c r="Y22" i="3"/>
  <c r="BV22" i="3" s="1"/>
  <c r="U22" i="3"/>
  <c r="N22" i="3"/>
  <c r="BP18" i="3"/>
  <c r="BB18" i="3"/>
  <c r="AU18" i="3"/>
  <c r="AQ18" i="3"/>
  <c r="AJ18" i="3"/>
  <c r="AF18" i="3"/>
  <c r="Y18" i="3"/>
  <c r="BV18" i="3" s="1"/>
  <c r="BW18" i="3" s="1"/>
  <c r="U18" i="3"/>
  <c r="N18" i="3"/>
  <c r="BP17" i="3"/>
  <c r="BB17" i="3"/>
  <c r="AU17" i="3"/>
  <c r="AQ17" i="3"/>
  <c r="AJ17" i="3"/>
  <c r="BT17" i="3" s="1"/>
  <c r="AF17" i="3"/>
  <c r="Y17" i="3"/>
  <c r="BV17" i="3" s="1"/>
  <c r="U17" i="3"/>
  <c r="N17" i="3"/>
  <c r="BP16" i="3"/>
  <c r="BB16" i="3"/>
  <c r="AU16" i="3"/>
  <c r="AQ16" i="3"/>
  <c r="AJ16" i="3"/>
  <c r="BT16" i="3" s="1"/>
  <c r="AF16" i="3"/>
  <c r="Y16" i="3"/>
  <c r="BV16" i="3" s="1"/>
  <c r="U16" i="3"/>
  <c r="N16" i="3"/>
  <c r="BP15" i="3"/>
  <c r="BB15" i="3"/>
  <c r="AU15" i="3"/>
  <c r="AQ15" i="3"/>
  <c r="AJ15" i="3"/>
  <c r="AF15" i="3"/>
  <c r="Y15" i="3"/>
  <c r="U15" i="3"/>
  <c r="N15" i="3"/>
  <c r="B12" i="3"/>
  <c r="B11" i="3"/>
  <c r="BS10" i="3"/>
  <c r="G5" i="5" s="1"/>
  <c r="BM10" i="3"/>
  <c r="E5" i="5" s="1"/>
  <c r="BW16" i="3" l="1"/>
  <c r="BH35" i="3"/>
  <c r="BH34" i="3"/>
  <c r="BH49" i="3"/>
  <c r="Y7" i="3"/>
  <c r="BH48" i="3"/>
  <c r="AF7" i="3"/>
  <c r="AR17" i="3"/>
  <c r="BZ48" i="3"/>
  <c r="BB7" i="3"/>
  <c r="N7" i="3"/>
  <c r="E3" i="5" s="1"/>
  <c r="AJ7" i="3"/>
  <c r="BC16" i="3"/>
  <c r="BF18" i="3"/>
  <c r="BQ18" i="3"/>
  <c r="BR18" i="3" s="1"/>
  <c r="AG22" i="3"/>
  <c r="BC22" i="3"/>
  <c r="BF26" i="3"/>
  <c r="BZ47" i="3"/>
  <c r="U7" i="3"/>
  <c r="E4" i="5" s="1"/>
  <c r="AQ7" i="3"/>
  <c r="BQ16" i="3"/>
  <c r="BR16" i="3" s="1"/>
  <c r="AR22" i="3"/>
  <c r="BQ22" i="3"/>
  <c r="BR22" i="3" s="1"/>
  <c r="BZ49" i="3"/>
  <c r="AR15" i="3"/>
  <c r="H3" i="5"/>
  <c r="AU7" i="3"/>
  <c r="BZ46" i="3"/>
  <c r="BH46" i="3"/>
  <c r="BV15" i="3"/>
  <c r="BV10" i="3" s="1"/>
  <c r="H5" i="5" s="1"/>
  <c r="BT15" i="3"/>
  <c r="AG15" i="3"/>
  <c r="G4" i="5"/>
  <c r="BG22" i="3"/>
  <c r="AG18" i="3"/>
  <c r="BC18" i="3"/>
  <c r="BH33" i="3"/>
  <c r="BW17" i="3"/>
  <c r="AR18" i="3"/>
  <c r="BG16" i="3"/>
  <c r="BF15" i="3"/>
  <c r="BN15" i="3"/>
  <c r="BP10" i="3"/>
  <c r="F5" i="5" s="1"/>
  <c r="AR16" i="3"/>
  <c r="AG17" i="3"/>
  <c r="V22" i="3"/>
  <c r="V15" i="3"/>
  <c r="BY15" i="3"/>
  <c r="BQ15" i="3"/>
  <c r="BR15" i="3" s="1"/>
  <c r="AG16" i="3"/>
  <c r="BF17" i="3"/>
  <c r="BC17" i="3"/>
  <c r="BG18" i="3"/>
  <c r="G3" i="5"/>
  <c r="H4" i="5"/>
  <c r="BW15" i="3"/>
  <c r="BX15" i="3" s="1"/>
  <c r="BF16" i="3"/>
  <c r="BG17" i="3"/>
  <c r="BQ17" i="3"/>
  <c r="BR17" i="3" s="1"/>
  <c r="BF22" i="3"/>
  <c r="BH45" i="3"/>
  <c r="BZ45" i="3"/>
  <c r="BY40" i="3"/>
  <c r="BY36" i="3"/>
  <c r="BZ36" i="3" s="1"/>
  <c r="BW36" i="3"/>
  <c r="BY32" i="3"/>
  <c r="BW32" i="3"/>
  <c r="BV26" i="3"/>
  <c r="BZ31" i="3"/>
  <c r="BY35" i="3"/>
  <c r="BZ35" i="3" s="1"/>
  <c r="BW35" i="3"/>
  <c r="BG26" i="3"/>
  <c r="BY33" i="3"/>
  <c r="BZ33" i="3" s="1"/>
  <c r="BW33" i="3"/>
  <c r="BY34" i="3"/>
  <c r="BZ34" i="3" s="1"/>
  <c r="BW34" i="3"/>
  <c r="BH31" i="3"/>
  <c r="BW22" i="3"/>
  <c r="BY22" i="3"/>
  <c r="BC15" i="3"/>
  <c r="V16" i="3"/>
  <c r="BY16" i="3"/>
  <c r="V17" i="3"/>
  <c r="BY17" i="3"/>
  <c r="V18" i="3"/>
  <c r="BY18" i="3"/>
  <c r="BH23" i="3"/>
  <c r="F3" i="5"/>
  <c r="F4" i="5"/>
  <c r="BN16" i="3"/>
  <c r="BN17" i="3"/>
  <c r="BN18" i="3"/>
  <c r="BT18" i="3"/>
  <c r="BN22" i="3"/>
  <c r="BT22" i="3"/>
  <c r="BG15" i="3"/>
  <c r="BZ18" i="3" l="1"/>
  <c r="BH18" i="3"/>
  <c r="BZ17" i="3"/>
  <c r="BH22" i="3"/>
  <c r="BG7" i="3"/>
  <c r="BZ15" i="3"/>
  <c r="I3" i="5"/>
  <c r="I7" i="5" s="1"/>
  <c r="BF7" i="3"/>
  <c r="BH16" i="3"/>
  <c r="BZ22" i="3"/>
  <c r="BH17" i="3"/>
  <c r="BZ16" i="3"/>
  <c r="BZ32" i="3"/>
  <c r="BY26" i="3"/>
  <c r="G7" i="5"/>
  <c r="BY10" i="3"/>
  <c r="I5" i="5" s="1"/>
  <c r="H9" i="5" s="1"/>
  <c r="BH15" i="3"/>
  <c r="I4" i="5"/>
  <c r="F8" i="5" s="1"/>
  <c r="E7" i="5" l="1"/>
  <c r="H7" i="5"/>
  <c r="F7" i="5"/>
  <c r="E8" i="5"/>
  <c r="I8" i="5"/>
  <c r="G8" i="5"/>
  <c r="H8" i="5"/>
  <c r="I9" i="5"/>
  <c r="E9" i="5"/>
  <c r="G9" i="5"/>
  <c r="F9" i="5"/>
</calcChain>
</file>

<file path=xl/comments1.xml><?xml version="1.0" encoding="utf-8"?>
<comments xmlns="http://schemas.openxmlformats.org/spreadsheetml/2006/main">
  <authors>
    <author>Familia</author>
    <author>User</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O17" authorId="1" shapeId="0">
      <text>
        <r>
          <rPr>
            <b/>
            <sz val="9"/>
            <color indexed="81"/>
            <rFont val="Tahoma"/>
            <family val="2"/>
          </rPr>
          <t>User:</t>
        </r>
        <r>
          <rPr>
            <sz val="9"/>
            <color indexed="81"/>
            <rFont val="Tahoma"/>
            <family val="2"/>
          </rPr>
          <t xml:space="preserve">
corresponde a enero de 2022</t>
        </r>
      </text>
    </comment>
    <comment ref="O18" authorId="1" shapeId="0">
      <text>
        <r>
          <rPr>
            <b/>
            <sz val="9"/>
            <color indexed="81"/>
            <rFont val="Tahoma"/>
            <family val="2"/>
          </rPr>
          <t>User:</t>
        </r>
        <r>
          <rPr>
            <sz val="9"/>
            <color indexed="81"/>
            <rFont val="Tahoma"/>
            <family val="2"/>
          </rPr>
          <t xml:space="preserve">
corresponde a enero de 2022</t>
        </r>
      </text>
    </comment>
    <comment ref="O19" authorId="1" shapeId="0">
      <text>
        <r>
          <rPr>
            <b/>
            <sz val="9"/>
            <color indexed="81"/>
            <rFont val="Tahoma"/>
            <family val="2"/>
          </rPr>
          <t>User:</t>
        </r>
        <r>
          <rPr>
            <sz val="9"/>
            <color indexed="81"/>
            <rFont val="Tahoma"/>
            <family val="2"/>
          </rPr>
          <t xml:space="preserve">
corresponde a enero de 2022</t>
        </r>
      </text>
    </comment>
    <comment ref="H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5" authorId="2" shapeId="0">
      <text>
        <r>
          <rPr>
            <sz val="11"/>
            <color theme="1"/>
            <rFont val="Arial"/>
            <family val="2"/>
          </rPr>
          <t>======
ID#AAAAGYEYdds
José Francisco Rodríguez Téllez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<sst xmlns="http://schemas.openxmlformats.org/spreadsheetml/2006/main" count="1000" uniqueCount="284">
  <si>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</si>
  <si>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</si>
  <si>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</si>
  <si>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</si>
  <si>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</si>
  <si>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</si>
  <si>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</si>
  <si>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</si>
  <si>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</si>
  <si>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</si>
  <si>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</si>
  <si>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</si>
  <si>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</si>
  <si>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</si>
  <si>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</si>
  <si>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</si>
  <si>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</si>
  <si>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</si>
  <si>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</si>
  <si>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</si>
  <si>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</si>
  <si>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</si>
  <si>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</si>
  <si>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</si>
  <si>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</si>
  <si>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</si>
  <si>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</si>
  <si>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</si>
  <si>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</si>
  <si>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</si>
  <si>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</si>
  <si>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</si>
  <si>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</si>
  <si>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</si>
  <si>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</si>
  <si>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</si>
  <si>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</si>
  <si>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</si>
  <si>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</si>
  <si>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</si>
  <si>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</si>
  <si>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</si>
  <si>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</si>
  <si>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</si>
  <si>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</si>
  <si>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</si>
  <si>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</si>
  <si>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</si>
  <si>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</si>
  <si>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</si>
  <si>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</si>
  <si>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</si>
  <si>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</si>
  <si>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</si>
  <si>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</si>
  <si>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</si>
  <si>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</si>
  <si>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</si>
  <si>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</si>
  <si>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</si>
  <si>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</si>
  <si>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</si>
  <si>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</si>
  <si>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</si>
  <si>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</si>
  <si>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</si>
  <si>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</si>
  <si>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</si>
  <si>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</si>
  <si>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</si>
  <si>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</si>
  <si>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</si>
  <si>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</si>
  <si>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</si>
  <si>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</si>
  <si>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</si>
  <si>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</si>
  <si>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</si>
  <si>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</si>
  <si>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</si>
  <si>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</si>
  <si>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</si>
  <si>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</si>
  <si>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</si>
  <si>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</si>
  <si>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</si>
  <si>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</si>
  <si>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</si>
  <si>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</si>
  <si>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</si>
  <si>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</si>
  <si>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</si>
  <si>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</si>
  <si>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</si>
  <si>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</si>
  <si>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</si>
  <si>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</si>
  <si>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</si>
  <si>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</si>
  <si>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</si>
  <si>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</si>
  <si>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</si>
  <si>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</si>
  <si>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</si>
  <si>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</si>
  <si>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</si>
  <si>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</si>
  <si>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</si>
  <si>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</si>
  <si>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</si>
  <si>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</si>
  <si>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</si>
  <si>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</si>
  <si>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</si>
  <si>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</si>
  <si>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</si>
  <si>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</si>
  <si>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</si>
  <si>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</si>
  <si>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</si>
  <si>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</si>
  <si>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</si>
  <si>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</si>
  <si>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</si>
  <si>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</si>
  <si>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</si>
  <si>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</si>
  <si>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</si>
  <si>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</si>
  <si>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</si>
  <si>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</si>
  <si>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</si>
  <si>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</si>
  <si>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</si>
  <si>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</si>
  <si>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</si>
  <si>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</si>
  <si>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</si>
  <si>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</si>
  <si>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</si>
  <si>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</si>
  <si>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</si>
  <si>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</si>
  <si>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</si>
  <si>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</si>
  <si>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</si>
  <si>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</si>
  <si>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</si>
  <si>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</si>
  <si>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</si>
  <si>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</si>
  <si>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</si>
  <si>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</si>
  <si>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</si>
  <si>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</si>
  <si>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</si>
  <si>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</si>
  <si>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</si>
  <si>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</si>
  <si>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</si>
  <si>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</si>
  <si>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</si>
  <si>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</si>
  <si>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</si>
  <si>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</si>
  <si>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</si>
  <si>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</si>
  <si>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</si>
  <si>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</si>
  <si>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</si>
  <si>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</si>
  <si>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</si>
  <si>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</si>
  <si>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</si>
  <si>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</si>
  <si>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</si>
  <si>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</si>
  <si>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</si>
  <si>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</si>
  <si>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</si>
  <si>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</si>
  <si>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</si>
  <si>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</si>
  <si>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</si>
  <si>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</si>
  <si>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</si>
  <si>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</si>
  <si>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</si>
  <si>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</si>
  <si>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</si>
  <si>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</si>
  <si>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</si>
  <si>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</si>
  <si>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</si>
  <si>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</si>
  <si>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</si>
  <si>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</si>
  <si>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</si>
  <si>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</si>
  <si>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</si>
  <si>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</si>
  <si>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</si>
  <si>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</si>
  <si>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</si>
  <si>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</si>
  <si>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</si>
  <si>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</si>
  <si>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</si>
  <si>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</si>
  <si>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</si>
  <si>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</si>
  <si>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</si>
  <si>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</si>
  <si>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</si>
  <si>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</si>
  <si>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</si>
  <si>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</si>
  <si>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</si>
  <si>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</si>
  <si>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</si>
  <si>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</si>
  <si>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</si>
  <si>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</si>
  <si>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</si>
  <si>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</si>
  <si>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</si>
  <si>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</si>
  <si>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</si>
  <si>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</si>
  <si>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</si>
  <si>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</si>
  <si>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</si>
  <si>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</si>
  <si>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</si>
  <si>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</si>
  <si>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</si>
  <si>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</si>
  <si>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</si>
  <si>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</si>
  <si>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</si>
  <si>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</si>
  <si>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</si>
  <si>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</si>
  <si>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</si>
  <si>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</si>
  <si>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</si>
  <si>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</si>
  <si>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</si>
  <si>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</si>
  <si>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</si>
  <si>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</si>
  <si>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</si>
  <si>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</si>
  <si>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</si>
  <si>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</si>
  <si>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</si>
  <si>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Deivi Pineda</t>
  </si>
  <si>
    <t>Carlos Román</t>
  </si>
  <si>
    <t>Mariela Cajamarca- Carlos Román</t>
  </si>
  <si>
    <t>Carlos Román - Deivi Pineda</t>
  </si>
  <si>
    <t>Ago.</t>
  </si>
  <si>
    <t>Sep.</t>
  </si>
  <si>
    <t>Análisis de gastos-reducción del 2% en el valor de la factura del plan</t>
  </si>
  <si>
    <t>Análisis de gasto- disminución del 1% en el gasto</t>
  </si>
  <si>
    <t>Mayerly Caro</t>
  </si>
  <si>
    <t>Art. 16 Vehiculos oficiales
Controlar y analizar el consumo de combustible para Vehículos oficiales del instituto</t>
  </si>
  <si>
    <t xml:space="preserve"> Art. 18 Fotocopiado, multicopiado e impresión
Realizar informe trimestral de seguimiento al consumo de impresiones y fotocopiado</t>
  </si>
  <si>
    <t>Art. 19 Condiciones para contratar elementos de consumo
Entrega de papel por oferta en la subdirección de gestión corporativa</t>
  </si>
  <si>
    <t>Art 27. Servicios público
Controlar y analizar el consumo de Servicio público de energía eléctrica</t>
  </si>
  <si>
    <t>Art 27. Servicios público 
Controlar y analizar el consumo de Servicio público de  acueducto</t>
  </si>
  <si>
    <t>Art 3. Condiciones para contratar la prestación de servicios profesionales y de apoyo a la gestión.
Analizar el gasto en contratos de prestación de servicios</t>
  </si>
  <si>
    <t>Análisis de gasto- Disminución en el gasto y consumo del 5%</t>
  </si>
  <si>
    <t xml:space="preserve">IAt=1-(valor gasto semestre actual /gasto semestre año anterior)*100
 Reducción Consumo papel= (consumo semestre año actual / consumo semestre año anterior)*100
C(IA)=%reducción ejecutado/% reducción programado
</t>
  </si>
  <si>
    <t xml:space="preserve"> Reducción Consumo acueducto= (consumo semestre año actual / consumo semestre año anterior)*100
C(IA)=%reducción ejecutado/% reducción programado</t>
  </si>
  <si>
    <t xml:space="preserve"> Reducción Consumo energia= (consumo semestre año actual / consumo semestre año anterior)*100
C(IA)=%reducción ejecutado/% reducción programado</t>
  </si>
  <si>
    <t xml:space="preserve"> Reducción Consumo combustible= (consumo semestre año actual / consumo semestre año anterior)*100
C(IA)=%reducción ejecutado/% reducción programado</t>
  </si>
  <si>
    <t xml:space="preserve">IAt=1-(valor gasto semestre actual /gasto semestre año anterior)*100
C(IA)= %reducción ejecutado/% reducción programado
</t>
  </si>
  <si>
    <t>IAt=1-(valor gasto semestre actual /gasto semestre año anterior)*100
 Reducción Consumo papel= (consumo semestre año actual / consumo semestre año anterior)*100
C(IA)=%reducción ejecutado/% reducción programado</t>
  </si>
  <si>
    <t xml:space="preserve">IAt=1-(valor gasto semestre actual /gasto semestre año anterior)*100
C(IA)=%reducción ejecutado/% reducción programado
</t>
  </si>
  <si>
    <t>Art. 14 Telefonia Celular 
 Revisar los planes de Telefonía celular para estudiar la posibilidad de reducir el valor en los planes</t>
  </si>
  <si>
    <t>informe de consumo por vehículo- reducción del 2% en el valor</t>
  </si>
  <si>
    <t>Informes de  seguimiento al consumo de impresiones y fotocopiado. Disminución en el gasto y consumo del 5%</t>
  </si>
  <si>
    <t>Informes de seguimiento y análisis de consumo de energía eléctrica. Reducción del 1% de consumo.</t>
  </si>
  <si>
    <t>Informes de seguimiento y análisis de consumo de acueducto. Reducción del 1% de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</si>
</sst>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 _€_-;_-@"/>
    <numFmt numFmtId="165" formatCode="0.0%"/>
    <numFmt numFmtId="166" formatCode="_-* #,##0\ _€_-;\-* #,##0\ _€_-;_-* \-?\ _€_-;_-@"/>
    <numFmt numFmtId="167" formatCode="0.0"/>
  </numFmts>
  <fonts count="30"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0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s>
  <cellStyleXfs count="1">
    <xf numFmtId="0" fontId="0" fillId="0" borderId="0"/>
  </cellStyleXfs>
  <cellXfs count="290">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11" fillId="0" borderId="25" xfId="0" applyFont="1" applyBorder="1" applyAlignment="1" applyProtection="1">
      <alignment horizontal="center" vertical="center" wrapText="1"/>
      <protection locked="0"/>
    </xf>
    <xf numFmtId="0" fontId="17" fillId="2" borderId="51" xfId="0" applyFont="1" applyFill="1" applyBorder="1" applyAlignment="1">
      <alignment horizontal="center" vertical="center"/>
    </xf>
    <xf numFmtId="0" fontId="12" fillId="0" borderId="52" xfId="0" applyFont="1" applyBorder="1"/>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1">
    <cellStyle name="Normal" xfId="0" builtinId="0"/>
  </cellStyles>
  <dxfs count="472">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71" dataDxfId="470">
  <tableColumns count="1">
    <tableColumn id="1" name="1.Gestión Estratégica del Talento humano" dataDxfId="469"/>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68" dataDxfId="467" tableBorderDxfId="466">
  <autoFilter ref="K2:K21"/>
  <tableColumns count="1">
    <tableColumn id="1" name="Meta proyecto de inversión" dataDxfId="465"/>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50</v>
      </c>
      <c r="H2" s="58" t="s">
        <v>51</v>
      </c>
      <c r="I2" s="58" t="s">
        <v>52</v>
      </c>
      <c r="K2" s="58" t="s">
        <v>173</v>
      </c>
      <c r="R2" s="58" t="s">
        <v>226</v>
      </c>
      <c r="S2" s="58" t="s">
        <v>227</v>
      </c>
      <c r="V2" s="171"/>
      <c r="W2" s="171"/>
      <c r="X2" s="171"/>
      <c r="Y2" s="171"/>
    </row>
    <row r="3" spans="1:25" ht="24" x14ac:dyDescent="0.2">
      <c r="B3" s="206" t="s">
        <v>200</v>
      </c>
      <c r="H3" s="58" t="s">
        <v>229</v>
      </c>
      <c r="I3" s="58" t="s">
        <v>230</v>
      </c>
      <c r="K3" s="206" t="s">
        <v>193</v>
      </c>
      <c r="R3" s="171" t="s">
        <v>88</v>
      </c>
      <c r="S3" s="58" t="s">
        <v>208</v>
      </c>
    </row>
    <row r="4" spans="1:25" x14ac:dyDescent="0.2">
      <c r="B4" s="206" t="s">
        <v>53</v>
      </c>
      <c r="H4" s="58" t="s">
        <v>167</v>
      </c>
      <c r="I4" s="58" t="s">
        <v>113</v>
      </c>
      <c r="K4" s="58" t="s">
        <v>237</v>
      </c>
      <c r="R4" s="171" t="s">
        <v>201</v>
      </c>
      <c r="S4" s="58" t="s">
        <v>209</v>
      </c>
    </row>
    <row r="5" spans="1:25" ht="24" x14ac:dyDescent="0.2">
      <c r="B5" s="206" t="s">
        <v>4</v>
      </c>
      <c r="H5" s="58" t="s">
        <v>114</v>
      </c>
      <c r="I5" s="58" t="s">
        <v>115</v>
      </c>
      <c r="K5" s="58" t="s">
        <v>238</v>
      </c>
      <c r="R5" s="171" t="s">
        <v>202</v>
      </c>
      <c r="S5" s="58" t="s">
        <v>210</v>
      </c>
    </row>
    <row r="6" spans="1:25" x14ac:dyDescent="0.2">
      <c r="B6" s="206" t="s">
        <v>1</v>
      </c>
      <c r="H6" s="58" t="s">
        <v>116</v>
      </c>
      <c r="I6" s="58" t="s">
        <v>117</v>
      </c>
      <c r="K6" s="58" t="s">
        <v>239</v>
      </c>
      <c r="R6" s="171" t="s">
        <v>203</v>
      </c>
      <c r="S6" s="58" t="s">
        <v>211</v>
      </c>
    </row>
    <row r="7" spans="1:25" x14ac:dyDescent="0.2">
      <c r="B7" s="206" t="s">
        <v>8</v>
      </c>
      <c r="H7" s="58" t="s">
        <v>118</v>
      </c>
      <c r="I7" s="58" t="s">
        <v>119</v>
      </c>
      <c r="K7" s="58" t="s">
        <v>233</v>
      </c>
      <c r="R7" s="171" t="s">
        <v>204</v>
      </c>
      <c r="S7" s="58" t="s">
        <v>212</v>
      </c>
    </row>
    <row r="8" spans="1:25" x14ac:dyDescent="0.2">
      <c r="B8" s="206" t="s">
        <v>5</v>
      </c>
      <c r="H8" s="58" t="s">
        <v>120</v>
      </c>
      <c r="I8" s="58" t="s">
        <v>121</v>
      </c>
      <c r="K8" s="58" t="s">
        <v>234</v>
      </c>
      <c r="R8" s="171" t="s">
        <v>205</v>
      </c>
      <c r="S8" s="58" t="s">
        <v>213</v>
      </c>
    </row>
    <row r="9" spans="1:25" ht="24" x14ac:dyDescent="0.2">
      <c r="B9" s="206" t="s">
        <v>54</v>
      </c>
      <c r="H9" s="58" t="s">
        <v>122</v>
      </c>
      <c r="I9" s="58" t="s">
        <v>123</v>
      </c>
      <c r="K9" s="58" t="s">
        <v>235</v>
      </c>
      <c r="R9" s="171" t="s">
        <v>206</v>
      </c>
      <c r="S9" s="58" t="s">
        <v>214</v>
      </c>
    </row>
    <row r="10" spans="1:25" x14ac:dyDescent="0.2">
      <c r="K10" s="58" t="s">
        <v>240</v>
      </c>
      <c r="R10" s="171" t="s">
        <v>207</v>
      </c>
      <c r="S10" s="58" t="s">
        <v>215</v>
      </c>
    </row>
    <row r="11" spans="1:25" x14ac:dyDescent="0.2">
      <c r="K11" s="58" t="s">
        <v>236</v>
      </c>
      <c r="S11" s="58" t="s">
        <v>216</v>
      </c>
    </row>
    <row r="12" spans="1:25" x14ac:dyDescent="0.2">
      <c r="B12" s="58" t="s">
        <v>55</v>
      </c>
      <c r="F12" s="58" t="s">
        <v>174</v>
      </c>
      <c r="K12" s="58" t="s">
        <v>241</v>
      </c>
      <c r="S12" s="58" t="s">
        <v>217</v>
      </c>
    </row>
    <row r="13" spans="1:25" x14ac:dyDescent="0.2">
      <c r="B13" s="58" t="s">
        <v>76</v>
      </c>
      <c r="F13" s="58" t="s">
        <v>199</v>
      </c>
      <c r="K13" s="58" t="s">
        <v>242</v>
      </c>
      <c r="S13" s="58" t="s">
        <v>218</v>
      </c>
    </row>
    <row r="14" spans="1:25" x14ac:dyDescent="0.2">
      <c r="A14" s="58" t="s">
        <v>5</v>
      </c>
      <c r="B14" s="58" t="s">
        <v>7</v>
      </c>
      <c r="F14" s="58" t="s">
        <v>175</v>
      </c>
      <c r="K14" s="58" t="s">
        <v>243</v>
      </c>
      <c r="S14" s="58" t="s">
        <v>219</v>
      </c>
    </row>
    <row r="15" spans="1:25" x14ac:dyDescent="0.2">
      <c r="A15" s="58" t="s">
        <v>5</v>
      </c>
      <c r="B15" s="58" t="s">
        <v>9</v>
      </c>
      <c r="F15" s="58" t="s">
        <v>254</v>
      </c>
      <c r="K15" s="58" t="s">
        <v>244</v>
      </c>
      <c r="S15" s="58" t="s">
        <v>90</v>
      </c>
    </row>
    <row r="16" spans="1:25" x14ac:dyDescent="0.2">
      <c r="A16" s="58" t="s">
        <v>4</v>
      </c>
      <c r="B16" s="58" t="s">
        <v>56</v>
      </c>
      <c r="F16" s="58" t="s">
        <v>253</v>
      </c>
      <c r="K16" s="58" t="s">
        <v>245</v>
      </c>
      <c r="S16" s="58" t="s">
        <v>220</v>
      </c>
    </row>
    <row r="17" spans="1:19" x14ac:dyDescent="0.2">
      <c r="A17" s="58" t="s">
        <v>8</v>
      </c>
      <c r="B17" s="58" t="s">
        <v>57</v>
      </c>
      <c r="F17" s="58" t="s">
        <v>176</v>
      </c>
      <c r="K17" s="58" t="s">
        <v>246</v>
      </c>
      <c r="S17" s="58" t="s">
        <v>221</v>
      </c>
    </row>
    <row r="18" spans="1:19" x14ac:dyDescent="0.2">
      <c r="A18" s="58" t="s">
        <v>53</v>
      </c>
      <c r="B18" s="58" t="s">
        <v>58</v>
      </c>
      <c r="F18" s="58" t="s">
        <v>177</v>
      </c>
      <c r="K18" s="58" t="s">
        <v>247</v>
      </c>
      <c r="S18" s="58" t="s">
        <v>222</v>
      </c>
    </row>
    <row r="19" spans="1:19" x14ac:dyDescent="0.2">
      <c r="A19" s="58" t="s">
        <v>4</v>
      </c>
      <c r="B19" s="58" t="s">
        <v>59</v>
      </c>
      <c r="F19" s="58" t="s">
        <v>178</v>
      </c>
      <c r="K19" s="58" t="s">
        <v>248</v>
      </c>
      <c r="S19" s="58" t="s">
        <v>223</v>
      </c>
    </row>
    <row r="20" spans="1:19" x14ac:dyDescent="0.2">
      <c r="A20" s="58" t="s">
        <v>1</v>
      </c>
      <c r="B20" s="58" t="s">
        <v>60</v>
      </c>
      <c r="F20" s="58" t="s">
        <v>179</v>
      </c>
      <c r="K20" s="58" t="s">
        <v>249</v>
      </c>
      <c r="S20" s="58" t="s">
        <v>224</v>
      </c>
    </row>
    <row r="21" spans="1:19" x14ac:dyDescent="0.2">
      <c r="A21" s="58" t="s">
        <v>8</v>
      </c>
      <c r="B21" s="58" t="s">
        <v>61</v>
      </c>
      <c r="F21" s="58" t="s">
        <v>180</v>
      </c>
      <c r="K21" s="58" t="s">
        <v>250</v>
      </c>
      <c r="S21" s="58" t="s">
        <v>225</v>
      </c>
    </row>
    <row r="22" spans="1:19" x14ac:dyDescent="0.2">
      <c r="A22" s="58" t="s">
        <v>8</v>
      </c>
      <c r="B22" s="58" t="s">
        <v>62</v>
      </c>
      <c r="F22" s="58" t="s">
        <v>181</v>
      </c>
      <c r="K22" s="58" t="s">
        <v>251</v>
      </c>
    </row>
    <row r="23" spans="1:19" x14ac:dyDescent="0.2">
      <c r="A23" s="58" t="s">
        <v>8</v>
      </c>
      <c r="B23" s="58" t="s">
        <v>63</v>
      </c>
      <c r="F23" s="58" t="s">
        <v>255</v>
      </c>
    </row>
    <row r="24" spans="1:19" x14ac:dyDescent="0.2">
      <c r="A24" s="58" t="s">
        <v>54</v>
      </c>
      <c r="B24" s="58" t="s">
        <v>64</v>
      </c>
      <c r="F24" s="58" t="s">
        <v>182</v>
      </c>
    </row>
    <row r="25" spans="1:19" x14ac:dyDescent="0.2">
      <c r="A25" s="58" t="s">
        <v>8</v>
      </c>
      <c r="B25" s="58" t="s">
        <v>65</v>
      </c>
      <c r="F25" s="58" t="s">
        <v>183</v>
      </c>
    </row>
    <row r="26" spans="1:19" x14ac:dyDescent="0.2">
      <c r="A26" s="58" t="s">
        <v>8</v>
      </c>
      <c r="B26" s="58" t="s">
        <v>66</v>
      </c>
      <c r="F26" s="58" t="s">
        <v>184</v>
      </c>
    </row>
    <row r="27" spans="1:19" x14ac:dyDescent="0.2">
      <c r="A27" s="58" t="s">
        <v>54</v>
      </c>
      <c r="B27" s="58" t="s">
        <v>67</v>
      </c>
      <c r="F27" s="58" t="s">
        <v>185</v>
      </c>
    </row>
    <row r="28" spans="1:19" x14ac:dyDescent="0.2">
      <c r="A28" s="58" t="s">
        <v>8</v>
      </c>
      <c r="B28" s="58" t="s">
        <v>68</v>
      </c>
      <c r="F28" s="58" t="s">
        <v>186</v>
      </c>
    </row>
    <row r="29" spans="1:19" x14ac:dyDescent="0.2">
      <c r="B29" s="58" t="s">
        <v>69</v>
      </c>
      <c r="F29" s="58" t="s">
        <v>187</v>
      </c>
    </row>
    <row r="30" spans="1:19" x14ac:dyDescent="0.2">
      <c r="F30" s="58" t="s">
        <v>188</v>
      </c>
    </row>
    <row r="31" spans="1:19" x14ac:dyDescent="0.2">
      <c r="F31" s="58" t="s">
        <v>189</v>
      </c>
    </row>
    <row r="32" spans="1:19" x14ac:dyDescent="0.2">
      <c r="F32" s="58" t="s">
        <v>195</v>
      </c>
    </row>
    <row r="33" spans="2:6" x14ac:dyDescent="0.2">
      <c r="F33" s="58" t="s">
        <v>190</v>
      </c>
    </row>
    <row r="34" spans="2:6" x14ac:dyDescent="0.2">
      <c r="F34" s="58" t="s">
        <v>191</v>
      </c>
    </row>
    <row r="35" spans="2:6" x14ac:dyDescent="0.2">
      <c r="F35" s="58" t="s">
        <v>252</v>
      </c>
    </row>
    <row r="36" spans="2:6" x14ac:dyDescent="0.2">
      <c r="B36" s="58" t="s">
        <v>37</v>
      </c>
      <c r="F36" s="58" t="s">
        <v>196</v>
      </c>
    </row>
    <row r="37" spans="2:6" x14ac:dyDescent="0.2">
      <c r="B37" s="58" t="s">
        <v>82</v>
      </c>
      <c r="F37" s="58" t="s">
        <v>198</v>
      </c>
    </row>
    <row r="38" spans="2:6" x14ac:dyDescent="0.2">
      <c r="B38" s="58" t="s">
        <v>38</v>
      </c>
      <c r="F38" s="58" t="s">
        <v>192</v>
      </c>
    </row>
    <row r="39" spans="2:6" x14ac:dyDescent="0.2">
      <c r="B39" s="58" t="s">
        <v>77</v>
      </c>
    </row>
    <row r="40" spans="2:6" x14ac:dyDescent="0.2">
      <c r="B40" s="58" t="s">
        <v>78</v>
      </c>
    </row>
    <row r="41" spans="2:6" x14ac:dyDescent="0.2">
      <c r="B41" s="58" t="s">
        <v>79</v>
      </c>
    </row>
    <row r="42" spans="2:6" x14ac:dyDescent="0.2">
      <c r="B42" s="58" t="s">
        <v>80</v>
      </c>
    </row>
    <row r="43" spans="2:6" x14ac:dyDescent="0.2">
      <c r="B43" s="58" t="s">
        <v>81</v>
      </c>
    </row>
    <row r="47" spans="2:6" x14ac:dyDescent="0.2">
      <c r="B47" s="58" t="s">
        <v>95</v>
      </c>
      <c r="C47" s="58" t="s">
        <v>70</v>
      </c>
      <c r="D47" s="58" t="s">
        <v>96</v>
      </c>
    </row>
    <row r="48" spans="2:6" x14ac:dyDescent="0.2">
      <c r="B48" s="68" t="s">
        <v>113</v>
      </c>
      <c r="C48" s="68" t="s">
        <v>71</v>
      </c>
      <c r="D48" s="69" t="s">
        <v>124</v>
      </c>
    </row>
    <row r="49" spans="2:4" x14ac:dyDescent="0.2">
      <c r="B49" s="68" t="s">
        <v>113</v>
      </c>
      <c r="C49" s="68" t="s">
        <v>71</v>
      </c>
      <c r="D49" s="69" t="s">
        <v>163</v>
      </c>
    </row>
    <row r="50" spans="2:4" x14ac:dyDescent="0.2">
      <c r="B50" s="68" t="s">
        <v>113</v>
      </c>
      <c r="C50" s="68" t="s">
        <v>71</v>
      </c>
      <c r="D50" s="69" t="s">
        <v>125</v>
      </c>
    </row>
    <row r="51" spans="2:4" x14ac:dyDescent="0.2">
      <c r="B51" s="68" t="s">
        <v>115</v>
      </c>
      <c r="C51" s="68" t="s">
        <v>72</v>
      </c>
      <c r="D51" s="68" t="s">
        <v>160</v>
      </c>
    </row>
    <row r="52" spans="2:4" x14ac:dyDescent="0.2">
      <c r="B52" s="68" t="s">
        <v>115</v>
      </c>
      <c r="C52" s="68" t="s">
        <v>72</v>
      </c>
      <c r="D52" s="68" t="s">
        <v>126</v>
      </c>
    </row>
    <row r="53" spans="2:4" x14ac:dyDescent="0.2">
      <c r="B53" s="68" t="s">
        <v>115</v>
      </c>
      <c r="C53" s="68" t="s">
        <v>72</v>
      </c>
      <c r="D53" s="68" t="s">
        <v>89</v>
      </c>
    </row>
    <row r="54" spans="2:4" x14ac:dyDescent="0.2">
      <c r="B54" s="68" t="s">
        <v>117</v>
      </c>
      <c r="C54" s="68" t="s">
        <v>73</v>
      </c>
      <c r="D54" s="68" t="s">
        <v>127</v>
      </c>
    </row>
    <row r="55" spans="2:4" x14ac:dyDescent="0.2">
      <c r="B55" s="68" t="s">
        <v>117</v>
      </c>
      <c r="C55" s="68" t="s">
        <v>73</v>
      </c>
      <c r="D55" s="68" t="s">
        <v>128</v>
      </c>
    </row>
    <row r="56" spans="2:4" x14ac:dyDescent="0.2">
      <c r="B56" s="68" t="s">
        <v>117</v>
      </c>
      <c r="C56" s="68" t="s">
        <v>73</v>
      </c>
      <c r="D56" s="68" t="s">
        <v>129</v>
      </c>
    </row>
    <row r="57" spans="2:4" x14ac:dyDescent="0.2">
      <c r="B57" s="68" t="s">
        <v>119</v>
      </c>
      <c r="C57" s="68" t="s">
        <v>74</v>
      </c>
      <c r="D57" s="68" t="s">
        <v>99</v>
      </c>
    </row>
    <row r="58" spans="2:4" x14ac:dyDescent="0.2">
      <c r="B58" s="68" t="s">
        <v>119</v>
      </c>
      <c r="C58" s="68" t="s">
        <v>74</v>
      </c>
      <c r="D58" s="68" t="s">
        <v>100</v>
      </c>
    </row>
    <row r="59" spans="2:4" x14ac:dyDescent="0.2">
      <c r="B59" s="68" t="s">
        <v>119</v>
      </c>
      <c r="C59" s="68" t="s">
        <v>74</v>
      </c>
      <c r="D59" s="68" t="s">
        <v>161</v>
      </c>
    </row>
    <row r="60" spans="2:4" x14ac:dyDescent="0.2">
      <c r="B60" s="68" t="s">
        <v>121</v>
      </c>
      <c r="C60" s="68" t="s">
        <v>75</v>
      </c>
      <c r="D60" s="68" t="s">
        <v>162</v>
      </c>
    </row>
    <row r="61" spans="2:4" x14ac:dyDescent="0.2">
      <c r="B61" s="68" t="s">
        <v>121</v>
      </c>
      <c r="C61" s="68" t="s">
        <v>75</v>
      </c>
      <c r="D61" s="68" t="s">
        <v>130</v>
      </c>
    </row>
    <row r="62" spans="2:4" x14ac:dyDescent="0.2">
      <c r="B62" s="68" t="s">
        <v>121</v>
      </c>
      <c r="C62" s="68" t="s">
        <v>75</v>
      </c>
      <c r="D62" s="68" t="s">
        <v>89</v>
      </c>
    </row>
    <row r="63" spans="2:4" x14ac:dyDescent="0.2">
      <c r="B63" s="68" t="s">
        <v>123</v>
      </c>
      <c r="C63" s="68" t="s">
        <v>97</v>
      </c>
      <c r="D63" s="68" t="s">
        <v>131</v>
      </c>
    </row>
    <row r="64" spans="2:4" x14ac:dyDescent="0.2">
      <c r="B64" s="68" t="s">
        <v>123</v>
      </c>
      <c r="C64" s="68" t="s">
        <v>97</v>
      </c>
      <c r="D64" s="68" t="s">
        <v>101</v>
      </c>
    </row>
    <row r="65" spans="2:4" x14ac:dyDescent="0.2">
      <c r="B65" s="68" t="s">
        <v>123</v>
      </c>
      <c r="C65" s="68" t="s">
        <v>97</v>
      </c>
      <c r="D65" s="68" t="s">
        <v>102</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132</v>
      </c>
      <c r="C94" s="58" t="s">
        <v>0</v>
      </c>
    </row>
    <row r="95" spans="2:3" x14ac:dyDescent="0.2">
      <c r="B95" s="58" t="s">
        <v>1</v>
      </c>
      <c r="C95" s="58" t="s">
        <v>107</v>
      </c>
    </row>
    <row r="96" spans="2:3" x14ac:dyDescent="0.2">
      <c r="B96" s="58" t="s">
        <v>3</v>
      </c>
      <c r="C96" s="58" t="s">
        <v>108</v>
      </c>
    </row>
    <row r="97" spans="2:4" x14ac:dyDescent="0.2">
      <c r="B97" s="58" t="s">
        <v>4</v>
      </c>
      <c r="C97" s="58" t="s">
        <v>109</v>
      </c>
    </row>
    <row r="98" spans="2:4" x14ac:dyDescent="0.2">
      <c r="B98" s="58" t="s">
        <v>8</v>
      </c>
      <c r="C98" s="58" t="s">
        <v>110</v>
      </c>
    </row>
    <row r="99" spans="2:4" x14ac:dyDescent="0.2">
      <c r="B99" s="58" t="s">
        <v>5</v>
      </c>
      <c r="C99" s="58" t="s">
        <v>111</v>
      </c>
    </row>
    <row r="100" spans="2:4" x14ac:dyDescent="0.2">
      <c r="B100" s="58" t="s">
        <v>54</v>
      </c>
      <c r="C100" s="58" t="s">
        <v>112</v>
      </c>
    </row>
    <row r="112" spans="2:4" x14ac:dyDescent="0.2">
      <c r="B112" s="58" t="s">
        <v>96</v>
      </c>
      <c r="C112" s="58" t="s">
        <v>158</v>
      </c>
      <c r="D112" s="58" t="s">
        <v>103</v>
      </c>
    </row>
    <row r="113" spans="2:4" x14ac:dyDescent="0.2">
      <c r="B113" s="58" t="s">
        <v>124</v>
      </c>
      <c r="C113" s="58" t="s">
        <v>152</v>
      </c>
      <c r="D113" s="58" t="s">
        <v>133</v>
      </c>
    </row>
    <row r="114" spans="2:4" x14ac:dyDescent="0.2">
      <c r="B114" s="58" t="s">
        <v>163</v>
      </c>
      <c r="C114" s="58" t="s">
        <v>152</v>
      </c>
      <c r="D114" s="58" t="s">
        <v>134</v>
      </c>
    </row>
    <row r="115" spans="2:4" x14ac:dyDescent="0.2">
      <c r="B115" s="58" t="s">
        <v>125</v>
      </c>
      <c r="C115" s="58" t="s">
        <v>152</v>
      </c>
      <c r="D115" s="58" t="s">
        <v>135</v>
      </c>
    </row>
    <row r="116" spans="2:4" x14ac:dyDescent="0.2">
      <c r="B116" s="58" t="s">
        <v>160</v>
      </c>
      <c r="C116" s="58" t="s">
        <v>153</v>
      </c>
      <c r="D116" s="58" t="s">
        <v>136</v>
      </c>
    </row>
    <row r="117" spans="2:4" x14ac:dyDescent="0.2">
      <c r="B117" s="58" t="s">
        <v>160</v>
      </c>
      <c r="C117" s="58" t="s">
        <v>153</v>
      </c>
      <c r="D117" s="58" t="s">
        <v>138</v>
      </c>
    </row>
    <row r="118" spans="2:4" x14ac:dyDescent="0.2">
      <c r="B118" s="58" t="s">
        <v>126</v>
      </c>
      <c r="C118" s="58" t="s">
        <v>153</v>
      </c>
      <c r="D118" s="58" t="s">
        <v>137</v>
      </c>
    </row>
    <row r="119" spans="2:4" x14ac:dyDescent="0.2">
      <c r="B119" s="58" t="s">
        <v>127</v>
      </c>
      <c r="C119" s="58" t="s">
        <v>154</v>
      </c>
      <c r="D119" s="58" t="s">
        <v>139</v>
      </c>
    </row>
    <row r="120" spans="2:4" x14ac:dyDescent="0.2">
      <c r="B120" s="58" t="s">
        <v>128</v>
      </c>
      <c r="C120" s="58" t="s">
        <v>154</v>
      </c>
      <c r="D120" s="58" t="s">
        <v>140</v>
      </c>
    </row>
    <row r="121" spans="2:4" x14ac:dyDescent="0.2">
      <c r="B121" s="58" t="s">
        <v>128</v>
      </c>
      <c r="C121" s="58" t="s">
        <v>154</v>
      </c>
      <c r="D121" s="58" t="s">
        <v>143</v>
      </c>
    </row>
    <row r="122" spans="2:4" x14ac:dyDescent="0.2">
      <c r="B122" s="58" t="s">
        <v>129</v>
      </c>
      <c r="C122" s="58" t="s">
        <v>154</v>
      </c>
      <c r="D122" s="58" t="s">
        <v>141</v>
      </c>
    </row>
    <row r="123" spans="2:4" x14ac:dyDescent="0.2">
      <c r="B123" s="58" t="s">
        <v>129</v>
      </c>
      <c r="C123" s="58" t="s">
        <v>154</v>
      </c>
      <c r="D123" s="58" t="s">
        <v>142</v>
      </c>
    </row>
    <row r="124" spans="2:4" x14ac:dyDescent="0.2">
      <c r="B124" s="58" t="s">
        <v>99</v>
      </c>
      <c r="C124" s="58" t="s">
        <v>155</v>
      </c>
      <c r="D124" s="58" t="s">
        <v>159</v>
      </c>
    </row>
    <row r="125" spans="2:4" x14ac:dyDescent="0.2">
      <c r="B125" s="58" t="s">
        <v>100</v>
      </c>
      <c r="C125" s="58" t="s">
        <v>155</v>
      </c>
      <c r="D125" s="58" t="s">
        <v>144</v>
      </c>
    </row>
    <row r="126" spans="2:4" x14ac:dyDescent="0.2">
      <c r="B126" s="58" t="s">
        <v>100</v>
      </c>
      <c r="C126" s="58" t="s">
        <v>155</v>
      </c>
      <c r="D126" s="58" t="s">
        <v>145</v>
      </c>
    </row>
    <row r="127" spans="2:4" x14ac:dyDescent="0.2">
      <c r="B127" s="58" t="s">
        <v>161</v>
      </c>
      <c r="C127" s="58" t="s">
        <v>155</v>
      </c>
      <c r="D127" s="58" t="s">
        <v>146</v>
      </c>
    </row>
    <row r="128" spans="2:4" x14ac:dyDescent="0.2">
      <c r="B128" s="58" t="s">
        <v>162</v>
      </c>
      <c r="C128" s="58" t="s">
        <v>156</v>
      </c>
      <c r="D128" s="58" t="s">
        <v>147</v>
      </c>
    </row>
    <row r="129" spans="2:4" x14ac:dyDescent="0.2">
      <c r="B129" s="58" t="s">
        <v>130</v>
      </c>
      <c r="C129" s="58" t="s">
        <v>156</v>
      </c>
      <c r="D129" s="58" t="s">
        <v>148</v>
      </c>
    </row>
    <row r="130" spans="2:4" x14ac:dyDescent="0.2">
      <c r="B130" s="58" t="s">
        <v>131</v>
      </c>
      <c r="C130" s="58" t="s">
        <v>157</v>
      </c>
      <c r="D130" s="58" t="s">
        <v>149</v>
      </c>
    </row>
    <row r="131" spans="2:4" x14ac:dyDescent="0.2">
      <c r="B131" s="58" t="s">
        <v>101</v>
      </c>
      <c r="C131" s="58" t="s">
        <v>157</v>
      </c>
      <c r="D131" s="58" t="s">
        <v>150</v>
      </c>
    </row>
    <row r="132" spans="2:4" x14ac:dyDescent="0.2">
      <c r="B132" s="58" t="s">
        <v>102</v>
      </c>
      <c r="C132" s="58" t="s">
        <v>157</v>
      </c>
      <c r="D132" s="58" t="s">
        <v>151</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5"/>
  <sheetViews>
    <sheetView showGridLines="0" tabSelected="1" topLeftCell="A7" zoomScale="130" zoomScaleNormal="130" workbookViewId="0">
      <selection activeCell="A21" sqref="A21"/>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25.625" style="16" customWidth="1"/>
    <col min="24" max="24" width="34.25" style="16" hidden="1" customWidth="1" outlineLevel="1"/>
    <col min="25" max="25" width="7.75" style="16" customWidth="1" collapsed="1"/>
    <col min="26" max="31" width="4.625" style="16" customWidth="1" outlineLevel="1"/>
    <col min="32" max="32" width="6.625" style="16" customWidth="1"/>
    <col min="33" max="33" width="10.125" style="16" customWidth="1"/>
    <col min="34" max="34" width="53.375" style="16" customWidth="1"/>
    <col min="35" max="35" width="34.25" style="16" hidden="1" customWidth="1" outlineLevel="1"/>
    <col min="36" max="36" width="9.75" style="16" customWidth="1" collapsed="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33.62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270"/>
      <c r="D1" s="270"/>
      <c r="E1" s="282" t="s">
        <v>232</v>
      </c>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15"/>
    </row>
    <row r="2" spans="1:78" ht="43.5" customHeight="1" x14ac:dyDescent="0.25">
      <c r="A2" s="14"/>
      <c r="B2" s="131"/>
      <c r="C2" s="270"/>
      <c r="D2" s="270"/>
      <c r="E2" s="271" t="s">
        <v>231</v>
      </c>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15"/>
    </row>
    <row r="3" spans="1:78" ht="43.5" customHeight="1" x14ac:dyDescent="0.25">
      <c r="A3" s="14"/>
      <c r="B3" s="131"/>
      <c r="C3" s="270"/>
      <c r="D3" s="270"/>
      <c r="E3" s="271" t="s">
        <v>194</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244" t="s">
        <v>2</v>
      </c>
      <c r="D5" s="245"/>
      <c r="E5" s="245"/>
      <c r="F5" s="245"/>
      <c r="G5" s="283" t="s">
        <v>8</v>
      </c>
      <c r="H5" s="283" t="s">
        <v>5</v>
      </c>
      <c r="I5" s="283" t="s">
        <v>5</v>
      </c>
      <c r="J5" s="283" t="s">
        <v>5</v>
      </c>
      <c r="K5" s="283" t="s">
        <v>5</v>
      </c>
      <c r="L5" s="283" t="s">
        <v>5</v>
      </c>
      <c r="M5" s="284"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221" t="s">
        <v>168</v>
      </c>
      <c r="D6" s="222"/>
      <c r="E6" s="222"/>
      <c r="F6" s="222"/>
      <c r="G6" s="276" t="s">
        <v>62</v>
      </c>
      <c r="H6" s="276"/>
      <c r="I6" s="276"/>
      <c r="J6" s="276"/>
      <c r="K6" s="276"/>
      <c r="L6" s="276"/>
      <c r="M6" s="277"/>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274" t="s">
        <v>6</v>
      </c>
      <c r="D7" s="275"/>
      <c r="E7" s="275"/>
      <c r="F7" s="275"/>
      <c r="G7" s="249">
        <v>2021</v>
      </c>
      <c r="H7" s="249"/>
      <c r="I7" s="249"/>
      <c r="J7" s="249"/>
      <c r="K7" s="249"/>
      <c r="L7" s="249"/>
      <c r="M7" s="250"/>
      <c r="N7" s="64">
        <f>SUM(N14:N93)</f>
        <v>3</v>
      </c>
      <c r="O7" s="18"/>
      <c r="P7" s="121"/>
      <c r="Q7" s="18"/>
      <c r="R7" s="121"/>
      <c r="S7" s="18"/>
      <c r="T7" s="121"/>
      <c r="U7" s="64">
        <f>SUM(U15:U92)</f>
        <v>0</v>
      </c>
      <c r="V7" s="18"/>
      <c r="W7" s="20"/>
      <c r="X7" s="20"/>
      <c r="Y7" s="64">
        <f>SUM(Y14:Y93)</f>
        <v>4</v>
      </c>
      <c r="Z7" s="21"/>
      <c r="AA7" s="127"/>
      <c r="AB7" s="21"/>
      <c r="AC7" s="127"/>
      <c r="AD7" s="21"/>
      <c r="AE7" s="127"/>
      <c r="AF7" s="64">
        <f>SUM(AF14:AF93)</f>
        <v>0</v>
      </c>
      <c r="AG7" s="18"/>
      <c r="AH7" s="18"/>
      <c r="AI7" s="20"/>
      <c r="AJ7" s="64">
        <f>SUM(AJ14:AJ93)</f>
        <v>3</v>
      </c>
      <c r="AK7" s="21"/>
      <c r="AL7" s="127"/>
      <c r="AM7" s="21"/>
      <c r="AN7" s="127"/>
      <c r="AO7" s="21"/>
      <c r="AP7" s="127"/>
      <c r="AQ7" s="64">
        <f>SUM(AQ14:AQ93)</f>
        <v>0</v>
      </c>
      <c r="AR7" s="18"/>
      <c r="AS7" s="18"/>
      <c r="AT7" s="20"/>
      <c r="AU7" s="64">
        <f>SUM(AU14:AU93)</f>
        <v>4</v>
      </c>
      <c r="AV7" s="21"/>
      <c r="AW7" s="127"/>
      <c r="AX7" s="21"/>
      <c r="AY7" s="127"/>
      <c r="AZ7" s="21"/>
      <c r="BA7" s="127"/>
      <c r="BB7" s="64">
        <f>SUM(BB14:BB93)</f>
        <v>0</v>
      </c>
      <c r="BC7" s="18"/>
      <c r="BD7" s="18"/>
      <c r="BE7" s="20"/>
      <c r="BF7" s="64">
        <f>SUM(BF14:BF93)</f>
        <v>14</v>
      </c>
      <c r="BG7" s="64">
        <f>SUM(BG14:BG93)</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272"/>
      <c r="C8" s="273"/>
      <c r="D8" s="273"/>
      <c r="E8" s="273"/>
      <c r="F8" s="273"/>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244" t="s">
        <v>228</v>
      </c>
      <c r="D9" s="245"/>
      <c r="E9" s="245"/>
      <c r="F9" s="245"/>
      <c r="G9" s="223" t="s">
        <v>122</v>
      </c>
      <c r="H9" s="224"/>
      <c r="I9" s="224"/>
      <c r="J9" s="224"/>
      <c r="K9" s="224"/>
      <c r="L9" s="224"/>
      <c r="M9" s="225"/>
      <c r="N9" s="278" t="s">
        <v>98</v>
      </c>
      <c r="O9" s="279"/>
      <c r="P9" s="279"/>
      <c r="Q9" s="279"/>
      <c r="R9" s="279"/>
      <c r="S9" s="279"/>
      <c r="T9" s="279"/>
      <c r="U9" s="279"/>
      <c r="V9" s="279"/>
      <c r="W9" s="279"/>
      <c r="X9" s="280"/>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221" t="s">
        <v>85</v>
      </c>
      <c r="D10" s="222"/>
      <c r="E10" s="222"/>
      <c r="F10" s="222"/>
      <c r="G10" s="223" t="str">
        <f>+VLOOKUP(G9,LISTAS!$H$3:$I$10,2,FALSE)</f>
        <v>Proyecto 7597 - Fortalecer la capacidad administrativa para el desarrollo de la gestión institucional</v>
      </c>
      <c r="H10" s="224"/>
      <c r="I10" s="224"/>
      <c r="J10" s="224"/>
      <c r="K10" s="224"/>
      <c r="L10" s="224"/>
      <c r="M10" s="225"/>
      <c r="N10" s="281" t="s">
        <v>91</v>
      </c>
      <c r="O10" s="263"/>
      <c r="P10" s="263"/>
      <c r="Q10" s="263"/>
      <c r="R10" s="263"/>
      <c r="S10" s="263" t="s">
        <v>92</v>
      </c>
      <c r="T10" s="263"/>
      <c r="U10" s="263"/>
      <c r="V10" s="263"/>
      <c r="W10" s="179" t="s">
        <v>93</v>
      </c>
      <c r="X10" s="180" t="s">
        <v>94</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SUM(BM14:BM24)</f>
        <v>0</v>
      </c>
      <c r="BN10" s="64"/>
      <c r="BO10" s="64"/>
      <c r="BP10" s="64">
        <f>SUM(BP14:BP24)</f>
        <v>0</v>
      </c>
      <c r="BQ10" s="64"/>
      <c r="BR10" s="64"/>
      <c r="BS10" s="64">
        <f>SUM(BS14:BS24)</f>
        <v>0</v>
      </c>
      <c r="BT10" s="64"/>
      <c r="BU10" s="64"/>
      <c r="BV10" s="64">
        <f>SUM(BV14:BV24)</f>
        <v>0</v>
      </c>
      <c r="BW10" s="64"/>
      <c r="BX10" s="64"/>
      <c r="BY10" s="64">
        <f>SUM(BY14:BY24)</f>
        <v>0</v>
      </c>
      <c r="BZ10" s="64"/>
    </row>
    <row r="11" spans="1:78" ht="24" customHeight="1" thickBot="1" x14ac:dyDescent="0.3">
      <c r="A11" s="24"/>
      <c r="B11" s="71" t="str">
        <f>+VLOOKUP($G$10,LISTAS!$B$47:$D$65,2,FALSE)</f>
        <v>OBJ_6</v>
      </c>
      <c r="C11" s="221" t="s">
        <v>166</v>
      </c>
      <c r="D11" s="222"/>
      <c r="E11" s="222"/>
      <c r="F11" s="222"/>
      <c r="G11" s="226" t="s">
        <v>131</v>
      </c>
      <c r="H11" s="226"/>
      <c r="I11" s="226"/>
      <c r="J11" s="226"/>
      <c r="K11" s="226"/>
      <c r="L11" s="226"/>
      <c r="M11" s="227"/>
      <c r="N11" s="264"/>
      <c r="O11" s="265"/>
      <c r="P11" s="265"/>
      <c r="Q11" s="265"/>
      <c r="R11" s="265"/>
      <c r="S11" s="265"/>
      <c r="T11" s="265"/>
      <c r="U11" s="265"/>
      <c r="V11" s="265"/>
      <c r="W11" s="265"/>
      <c r="X11" s="268"/>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28" t="s">
        <v>106</v>
      </c>
      <c r="BN11" s="229"/>
      <c r="BO11" s="229"/>
      <c r="BP11" s="229"/>
      <c r="BQ11" s="229"/>
      <c r="BR11" s="229"/>
      <c r="BS11" s="229"/>
      <c r="BT11" s="229"/>
      <c r="BU11" s="229"/>
      <c r="BV11" s="229"/>
      <c r="BW11" s="229"/>
      <c r="BX11" s="229"/>
      <c r="BY11" s="229"/>
      <c r="BZ11" s="230"/>
    </row>
    <row r="12" spans="1:78" ht="24" customHeight="1" thickBot="1" x14ac:dyDescent="0.3">
      <c r="A12" s="24"/>
      <c r="B12" s="71" t="str">
        <f>+VLOOKUP($G$11,LISTAS!$B$112:$D$132,2,FALSE)</f>
        <v>PROD_OBJ_6</v>
      </c>
      <c r="C12" s="231" t="s">
        <v>164</v>
      </c>
      <c r="D12" s="232"/>
      <c r="E12" s="232"/>
      <c r="F12" s="233"/>
      <c r="G12" s="234"/>
      <c r="H12" s="235"/>
      <c r="I12" s="235"/>
      <c r="J12" s="235"/>
      <c r="K12" s="235"/>
      <c r="L12" s="235"/>
      <c r="M12" s="236"/>
      <c r="N12" s="266"/>
      <c r="O12" s="267"/>
      <c r="P12" s="267"/>
      <c r="Q12" s="267"/>
      <c r="R12" s="267"/>
      <c r="S12" s="267"/>
      <c r="T12" s="267"/>
      <c r="U12" s="267"/>
      <c r="V12" s="267"/>
      <c r="W12" s="267"/>
      <c r="X12" s="269"/>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237" t="s">
        <v>171</v>
      </c>
      <c r="D13" s="239" t="s">
        <v>171</v>
      </c>
      <c r="E13" s="239" t="s">
        <v>30</v>
      </c>
      <c r="F13" s="239" t="s">
        <v>10</v>
      </c>
      <c r="G13" s="239" t="s">
        <v>104</v>
      </c>
      <c r="H13" s="239" t="s">
        <v>84</v>
      </c>
      <c r="I13" s="239" t="s">
        <v>87</v>
      </c>
      <c r="J13" s="239" t="s">
        <v>86</v>
      </c>
      <c r="K13" s="239" t="s">
        <v>172</v>
      </c>
      <c r="L13" s="208" t="s">
        <v>31</v>
      </c>
      <c r="M13" s="209"/>
      <c r="N13" s="139"/>
      <c r="O13" s="210" t="s">
        <v>14</v>
      </c>
      <c r="P13" s="211"/>
      <c r="Q13" s="210" t="s">
        <v>15</v>
      </c>
      <c r="R13" s="211"/>
      <c r="S13" s="212" t="s">
        <v>16</v>
      </c>
      <c r="T13" s="212"/>
      <c r="U13" s="140"/>
      <c r="V13" s="140"/>
      <c r="W13" s="175" t="s">
        <v>32</v>
      </c>
      <c r="X13" s="141"/>
      <c r="Y13" s="139"/>
      <c r="Z13" s="212" t="s">
        <v>22</v>
      </c>
      <c r="AA13" s="212"/>
      <c r="AB13" s="212" t="s">
        <v>23</v>
      </c>
      <c r="AC13" s="212"/>
      <c r="AD13" s="212" t="s">
        <v>24</v>
      </c>
      <c r="AE13" s="212"/>
      <c r="AF13" s="140"/>
      <c r="AG13" s="140"/>
      <c r="AH13" s="140" t="s">
        <v>33</v>
      </c>
      <c r="AI13" s="141"/>
      <c r="AJ13" s="139"/>
      <c r="AK13" s="212" t="s">
        <v>25</v>
      </c>
      <c r="AL13" s="212"/>
      <c r="AM13" s="212" t="s">
        <v>260</v>
      </c>
      <c r="AN13" s="212"/>
      <c r="AO13" s="212" t="s">
        <v>261</v>
      </c>
      <c r="AP13" s="212"/>
      <c r="AQ13" s="140"/>
      <c r="AR13" s="140"/>
      <c r="AS13" s="140" t="s">
        <v>34</v>
      </c>
      <c r="AT13" s="141"/>
      <c r="AU13" s="140"/>
      <c r="AV13" s="210" t="s">
        <v>26</v>
      </c>
      <c r="AW13" s="211"/>
      <c r="AX13" s="210" t="s">
        <v>27</v>
      </c>
      <c r="AY13" s="211"/>
      <c r="AZ13" s="210" t="s">
        <v>28</v>
      </c>
      <c r="BA13" s="218"/>
      <c r="BB13" s="140"/>
      <c r="BC13" s="140"/>
      <c r="BD13" s="140" t="s">
        <v>35</v>
      </c>
      <c r="BE13" s="141"/>
      <c r="BF13" s="139"/>
      <c r="BG13" s="140"/>
      <c r="BH13" s="140" t="s">
        <v>36</v>
      </c>
      <c r="BI13" s="219" t="s">
        <v>105</v>
      </c>
      <c r="BJ13" s="28"/>
      <c r="BM13" s="213" t="s">
        <v>32</v>
      </c>
      <c r="BN13" s="214"/>
      <c r="BO13" s="215"/>
      <c r="BP13" s="216" t="s">
        <v>33</v>
      </c>
      <c r="BQ13" s="214"/>
      <c r="BR13" s="215"/>
      <c r="BS13" s="216" t="s">
        <v>34</v>
      </c>
      <c r="BT13" s="214"/>
      <c r="BU13" s="215"/>
      <c r="BV13" s="216" t="s">
        <v>35</v>
      </c>
      <c r="BW13" s="214"/>
      <c r="BX13" s="215"/>
      <c r="BY13" s="216" t="s">
        <v>36</v>
      </c>
      <c r="BZ13" s="217"/>
    </row>
    <row r="14" spans="1:78" ht="25.5" x14ac:dyDescent="0.25">
      <c r="A14" s="27"/>
      <c r="B14" s="71"/>
      <c r="C14" s="238"/>
      <c r="D14" s="240"/>
      <c r="E14" s="240"/>
      <c r="F14" s="240"/>
      <c r="G14" s="240"/>
      <c r="H14" s="240"/>
      <c r="I14" s="240"/>
      <c r="J14" s="240"/>
      <c r="K14" s="240"/>
      <c r="L14" s="29" t="s">
        <v>11</v>
      </c>
      <c r="M14" s="30" t="s">
        <v>12</v>
      </c>
      <c r="N14" s="31" t="s">
        <v>13</v>
      </c>
      <c r="O14" s="32" t="s">
        <v>169</v>
      </c>
      <c r="P14" s="32" t="s">
        <v>170</v>
      </c>
      <c r="Q14" s="32" t="s">
        <v>169</v>
      </c>
      <c r="R14" s="32" t="s">
        <v>170</v>
      </c>
      <c r="S14" s="178" t="s">
        <v>169</v>
      </c>
      <c r="T14" s="178" t="s">
        <v>170</v>
      </c>
      <c r="U14" s="32" t="s">
        <v>17</v>
      </c>
      <c r="V14" s="59" t="s">
        <v>197</v>
      </c>
      <c r="W14" s="32" t="s">
        <v>18</v>
      </c>
      <c r="X14" s="33" t="s">
        <v>83</v>
      </c>
      <c r="Y14" s="31" t="s">
        <v>13</v>
      </c>
      <c r="Z14" s="178" t="s">
        <v>169</v>
      </c>
      <c r="AA14" s="178" t="s">
        <v>170</v>
      </c>
      <c r="AB14" s="178" t="s">
        <v>169</v>
      </c>
      <c r="AC14" s="178" t="s">
        <v>170</v>
      </c>
      <c r="AD14" s="178" t="s">
        <v>169</v>
      </c>
      <c r="AE14" s="178" t="s">
        <v>170</v>
      </c>
      <c r="AF14" s="32" t="s">
        <v>17</v>
      </c>
      <c r="AG14" s="59" t="s">
        <v>197</v>
      </c>
      <c r="AH14" s="32" t="s">
        <v>18</v>
      </c>
      <c r="AI14" s="33" t="s">
        <v>83</v>
      </c>
      <c r="AJ14" s="31" t="s">
        <v>13</v>
      </c>
      <c r="AK14" s="178" t="s">
        <v>169</v>
      </c>
      <c r="AL14" s="178" t="s">
        <v>170</v>
      </c>
      <c r="AM14" s="178" t="s">
        <v>169</v>
      </c>
      <c r="AN14" s="178" t="s">
        <v>170</v>
      </c>
      <c r="AO14" s="178" t="s">
        <v>169</v>
      </c>
      <c r="AP14" s="178" t="s">
        <v>170</v>
      </c>
      <c r="AQ14" s="32" t="s">
        <v>17</v>
      </c>
      <c r="AR14" s="59" t="s">
        <v>197</v>
      </c>
      <c r="AS14" s="33" t="s">
        <v>83</v>
      </c>
      <c r="AT14" s="33" t="s">
        <v>83</v>
      </c>
      <c r="AU14" s="34" t="s">
        <v>13</v>
      </c>
      <c r="AV14" s="32" t="s">
        <v>169</v>
      </c>
      <c r="AW14" s="32" t="s">
        <v>170</v>
      </c>
      <c r="AX14" s="32" t="s">
        <v>169</v>
      </c>
      <c r="AY14" s="32" t="s">
        <v>170</v>
      </c>
      <c r="AZ14" s="32" t="s">
        <v>169</v>
      </c>
      <c r="BA14" s="32" t="s">
        <v>170</v>
      </c>
      <c r="BB14" s="32" t="s">
        <v>17</v>
      </c>
      <c r="BC14" s="59" t="s">
        <v>197</v>
      </c>
      <c r="BD14" s="32" t="s">
        <v>18</v>
      </c>
      <c r="BE14" s="33" t="s">
        <v>83</v>
      </c>
      <c r="BF14" s="31" t="s">
        <v>13</v>
      </c>
      <c r="BG14" s="35" t="s">
        <v>17</v>
      </c>
      <c r="BH14" s="59" t="s">
        <v>197</v>
      </c>
      <c r="BI14" s="220"/>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29</v>
      </c>
    </row>
    <row r="15" spans="1:78" s="93" customFormat="1" ht="76.5" x14ac:dyDescent="0.25">
      <c r="A15" s="81"/>
      <c r="B15" s="82"/>
      <c r="C15" s="142" t="s">
        <v>177</v>
      </c>
      <c r="D15" s="143"/>
      <c r="E15" s="147">
        <v>1</v>
      </c>
      <c r="F15" s="144" t="s">
        <v>279</v>
      </c>
      <c r="G15" s="83" t="s">
        <v>262</v>
      </c>
      <c r="H15" s="84" t="s">
        <v>276</v>
      </c>
      <c r="I15" s="83" t="s">
        <v>203</v>
      </c>
      <c r="J15" s="83" t="s">
        <v>211</v>
      </c>
      <c r="K15" s="85" t="s">
        <v>256</v>
      </c>
      <c r="L15" s="86">
        <v>44197</v>
      </c>
      <c r="M15" s="145">
        <v>44561</v>
      </c>
      <c r="N15" s="87">
        <f t="shared" ref="N15:N22" si="0">SUM(O15,Q15,S15)</f>
        <v>0</v>
      </c>
      <c r="O15" s="83"/>
      <c r="P15" s="83"/>
      <c r="Q15" s="83"/>
      <c r="R15" s="83"/>
      <c r="S15" s="83"/>
      <c r="T15" s="83"/>
      <c r="U15" s="83">
        <f t="shared" ref="U15:U22" si="1">SUM(P15,R15,T15)</f>
        <v>0</v>
      </c>
      <c r="V15" s="88" t="str">
        <f t="shared" ref="V15:V23" si="2">IFERROR(U15/N15,"")</f>
        <v/>
      </c>
      <c r="W15" s="146"/>
      <c r="X15" s="89"/>
      <c r="Y15" s="87">
        <f t="shared" ref="Y15:Y22" si="3">SUM(Z15,AB15,AD15)</f>
        <v>1</v>
      </c>
      <c r="Z15" s="83"/>
      <c r="AA15" s="83"/>
      <c r="AB15" s="83"/>
      <c r="AC15" s="83"/>
      <c r="AD15" s="83">
        <v>1</v>
      </c>
      <c r="AE15" s="83"/>
      <c r="AF15" s="83">
        <f t="shared" ref="AF15:AF22" si="4">SUM(AA15,AC15,AE15)</f>
        <v>0</v>
      </c>
      <c r="AG15" s="88">
        <f t="shared" ref="AG15:AG23" si="5">IFERROR(AF15/Y15,"")</f>
        <v>0</v>
      </c>
      <c r="AH15" s="147"/>
      <c r="AI15" s="89"/>
      <c r="AJ15" s="87">
        <f t="shared" ref="AJ15:AJ22" si="6">SUM(AK15,AM15,AO15)</f>
        <v>0</v>
      </c>
      <c r="AK15" s="83"/>
      <c r="AL15" s="83"/>
      <c r="AM15" s="83"/>
      <c r="AN15" s="83"/>
      <c r="AO15" s="83"/>
      <c r="AP15" s="83"/>
      <c r="AQ15" s="83">
        <f t="shared" ref="AQ15:AQ22" si="7">SUM(AL15,AN15,AP15)</f>
        <v>0</v>
      </c>
      <c r="AR15" s="88" t="str">
        <f t="shared" ref="AR15:AR23" si="8">IFERROR(AQ15/AJ15,"")</f>
        <v/>
      </c>
      <c r="AS15" s="148"/>
      <c r="AT15" s="89"/>
      <c r="AU15" s="87">
        <f t="shared" ref="AU15:AU22" si="9">SUM(AV15,AX15,AZ15)</f>
        <v>1</v>
      </c>
      <c r="AV15" s="83"/>
      <c r="AW15" s="83"/>
      <c r="AX15" s="83"/>
      <c r="AY15" s="83"/>
      <c r="AZ15" s="83">
        <v>1</v>
      </c>
      <c r="BA15" s="83"/>
      <c r="BB15" s="83">
        <f t="shared" ref="BB15:BB22" si="10">SUM(AW15,AY15,BA15)</f>
        <v>0</v>
      </c>
      <c r="BC15" s="88">
        <f t="shared" ref="BC15:BC23" si="11">IFERROR(BB15/AU15,"")</f>
        <v>0</v>
      </c>
      <c r="BD15" s="90"/>
      <c r="BE15" s="89"/>
      <c r="BF15" s="87">
        <f t="shared" ref="BF15:BF23" si="12">+SUM(N15,Y15,AJ15,AU15)</f>
        <v>2</v>
      </c>
      <c r="BG15" s="83">
        <f t="shared" ref="BG15:BG23" si="13">+SUM(U15,AF15,AQ15,BB15)</f>
        <v>0</v>
      </c>
      <c r="BH15" s="91">
        <f>IFERROR(BG15/BF15,"")</f>
        <v>0</v>
      </c>
      <c r="BI15" s="149"/>
      <c r="BJ15" s="92"/>
      <c r="BM15" s="94"/>
      <c r="BN15" s="88" t="str">
        <f>IFERROR(BM15/N15,"")</f>
        <v/>
      </c>
      <c r="BO15" s="89"/>
      <c r="BP15" s="95" t="str">
        <f t="shared" ref="BP15:BP23" si="14">IFERROR(BO15/Q15,"")</f>
        <v/>
      </c>
      <c r="BQ15" s="88" t="str">
        <f>IFERROR(BP15/Y15,"")</f>
        <v/>
      </c>
      <c r="BR15" s="89" t="str">
        <f t="shared" ref="BR15:BR23" si="15">IFERROR(BQ15/U15,"")</f>
        <v/>
      </c>
      <c r="BS15" s="95"/>
      <c r="BT15" s="88" t="str">
        <f>IFERROR(BS15/AJ15,"")</f>
        <v/>
      </c>
      <c r="BU15" s="89"/>
      <c r="BV15" s="96">
        <f>IFERROR(BU15/Y15,"")</f>
        <v>0</v>
      </c>
      <c r="BW15" s="88">
        <f>IFERROR(BV15/AU15,"")</f>
        <v>0</v>
      </c>
      <c r="BX15" s="97" t="str">
        <f>IFERROR(BW15/AB15,"")</f>
        <v/>
      </c>
      <c r="BY15" s="98">
        <f>SUM(BM15,BP15,BS15,BV15)</f>
        <v>0</v>
      </c>
      <c r="BZ15" s="99">
        <f>IFERROR(BY15/BF15,"")</f>
        <v>0</v>
      </c>
    </row>
    <row r="16" spans="1:78" s="93" customFormat="1" ht="89.25" x14ac:dyDescent="0.25">
      <c r="A16" s="100"/>
      <c r="B16" s="82"/>
      <c r="C16" s="142" t="s">
        <v>177</v>
      </c>
      <c r="D16" s="143"/>
      <c r="E16" s="207">
        <v>2</v>
      </c>
      <c r="F16" s="143" t="s">
        <v>265</v>
      </c>
      <c r="G16" s="85" t="s">
        <v>280</v>
      </c>
      <c r="H16" s="101" t="s">
        <v>275</v>
      </c>
      <c r="I16" s="83" t="s">
        <v>203</v>
      </c>
      <c r="J16" s="83" t="s">
        <v>211</v>
      </c>
      <c r="K16" s="85" t="s">
        <v>256</v>
      </c>
      <c r="L16" s="102">
        <v>44197</v>
      </c>
      <c r="M16" s="150">
        <v>44561</v>
      </c>
      <c r="N16" s="87">
        <f t="shared" si="0"/>
        <v>0</v>
      </c>
      <c r="O16" s="85"/>
      <c r="P16" s="85"/>
      <c r="Q16" s="85"/>
      <c r="R16" s="85"/>
      <c r="S16" s="85"/>
      <c r="T16" s="85"/>
      <c r="U16" s="83">
        <f t="shared" si="1"/>
        <v>0</v>
      </c>
      <c r="V16" s="104" t="str">
        <f t="shared" si="2"/>
        <v/>
      </c>
      <c r="W16" s="151"/>
      <c r="X16" s="105"/>
      <c r="Y16" s="87">
        <f t="shared" si="3"/>
        <v>1</v>
      </c>
      <c r="Z16" s="85"/>
      <c r="AA16" s="85"/>
      <c r="AB16" s="85"/>
      <c r="AC16" s="85"/>
      <c r="AD16" s="85">
        <v>1</v>
      </c>
      <c r="AE16" s="85"/>
      <c r="AF16" s="83">
        <f t="shared" si="4"/>
        <v>0</v>
      </c>
      <c r="AG16" s="104">
        <f t="shared" si="5"/>
        <v>0</v>
      </c>
      <c r="AH16" s="151"/>
      <c r="AI16" s="105"/>
      <c r="AJ16" s="87">
        <f t="shared" si="6"/>
        <v>0</v>
      </c>
      <c r="AK16" s="85"/>
      <c r="AL16" s="85"/>
      <c r="AM16" s="85"/>
      <c r="AN16" s="85"/>
      <c r="AO16" s="85"/>
      <c r="AP16" s="85"/>
      <c r="AQ16" s="83">
        <f t="shared" si="7"/>
        <v>0</v>
      </c>
      <c r="AR16" s="104" t="str">
        <f t="shared" si="8"/>
        <v/>
      </c>
      <c r="AS16" s="151"/>
      <c r="AT16" s="105"/>
      <c r="AU16" s="87">
        <f t="shared" si="9"/>
        <v>1</v>
      </c>
      <c r="AV16" s="85"/>
      <c r="AW16" s="85"/>
      <c r="AX16" s="85"/>
      <c r="AY16" s="85"/>
      <c r="AZ16" s="85">
        <v>1</v>
      </c>
      <c r="BA16" s="85"/>
      <c r="BB16" s="83">
        <f t="shared" si="10"/>
        <v>0</v>
      </c>
      <c r="BC16" s="104">
        <f t="shared" si="11"/>
        <v>0</v>
      </c>
      <c r="BD16" s="106"/>
      <c r="BE16" s="105"/>
      <c r="BF16" s="103">
        <f t="shared" si="12"/>
        <v>2</v>
      </c>
      <c r="BG16" s="85">
        <f t="shared" si="13"/>
        <v>0</v>
      </c>
      <c r="BH16" s="107">
        <f t="shared" ref="BH16:BH23" si="16">IFERROR(BG16/BF16,"")</f>
        <v>0</v>
      </c>
      <c r="BI16" s="152"/>
      <c r="BJ16" s="108"/>
      <c r="BM16" s="109"/>
      <c r="BN16" s="104" t="str">
        <f t="shared" ref="BN16:BN23" si="17">IFERROR(BM16/N16,"")</f>
        <v/>
      </c>
      <c r="BO16" s="105"/>
      <c r="BP16" s="116" t="str">
        <f t="shared" si="14"/>
        <v/>
      </c>
      <c r="BQ16" s="104" t="str">
        <f t="shared" ref="BQ16:BQ23" si="18">IFERROR(BP16/Y16,"")</f>
        <v/>
      </c>
      <c r="BR16" s="105" t="str">
        <f t="shared" si="15"/>
        <v/>
      </c>
      <c r="BS16" s="116"/>
      <c r="BT16" s="104" t="str">
        <f t="shared" ref="BT16:BT23" si="19">IFERROR(BS16/AJ16,"")</f>
        <v/>
      </c>
      <c r="BU16" s="105"/>
      <c r="BV16" s="117">
        <f t="shared" ref="BV16:BV23" si="20">IFERROR(BU16/Y16,"")</f>
        <v>0</v>
      </c>
      <c r="BW16" s="104">
        <f t="shared" ref="BW16:BW23" si="21">IFERROR(BV16/AU16,"")</f>
        <v>0</v>
      </c>
      <c r="BX16" s="118"/>
      <c r="BY16" s="114">
        <f t="shared" ref="BY16:BY22" si="22">SUM(BM16,BP16,BS16,BV16)</f>
        <v>0</v>
      </c>
      <c r="BZ16" s="115">
        <f t="shared" ref="BZ16:BZ23" si="23">IFERROR(BY16/BF16,"")</f>
        <v>0</v>
      </c>
    </row>
    <row r="17" spans="1:78" s="93" customFormat="1" ht="140.25" x14ac:dyDescent="0.25">
      <c r="A17" s="100"/>
      <c r="B17" s="82"/>
      <c r="C17" s="142" t="s">
        <v>177</v>
      </c>
      <c r="D17" s="143"/>
      <c r="E17" s="207">
        <v>3</v>
      </c>
      <c r="F17" s="143" t="s">
        <v>266</v>
      </c>
      <c r="G17" s="85" t="s">
        <v>281</v>
      </c>
      <c r="H17" s="101" t="s">
        <v>277</v>
      </c>
      <c r="I17" s="83" t="s">
        <v>203</v>
      </c>
      <c r="J17" s="83" t="s">
        <v>211</v>
      </c>
      <c r="K17" s="85" t="s">
        <v>257</v>
      </c>
      <c r="L17" s="102">
        <v>44286</v>
      </c>
      <c r="M17" s="150">
        <v>44592</v>
      </c>
      <c r="N17" s="87">
        <f t="shared" si="0"/>
        <v>1</v>
      </c>
      <c r="O17" s="85">
        <v>1</v>
      </c>
      <c r="P17" s="85"/>
      <c r="Q17" s="85"/>
      <c r="R17" s="85"/>
      <c r="S17" s="85"/>
      <c r="T17" s="85"/>
      <c r="U17" s="83">
        <f t="shared" si="1"/>
        <v>0</v>
      </c>
      <c r="V17" s="104">
        <f t="shared" si="2"/>
        <v>0</v>
      </c>
      <c r="W17" s="151"/>
      <c r="X17" s="105"/>
      <c r="Y17" s="87">
        <f t="shared" si="3"/>
        <v>0</v>
      </c>
      <c r="Z17" s="85"/>
      <c r="AA17" s="85"/>
      <c r="AB17" s="85"/>
      <c r="AC17" s="85"/>
      <c r="AD17" s="85"/>
      <c r="AE17" s="85"/>
      <c r="AF17" s="83">
        <f t="shared" si="4"/>
        <v>0</v>
      </c>
      <c r="AG17" s="104" t="str">
        <f t="shared" si="5"/>
        <v/>
      </c>
      <c r="AH17" s="151"/>
      <c r="AI17" s="105"/>
      <c r="AJ17" s="87">
        <f t="shared" si="6"/>
        <v>1</v>
      </c>
      <c r="AK17" s="85">
        <v>1</v>
      </c>
      <c r="AL17" s="85"/>
      <c r="AM17" s="85"/>
      <c r="AN17" s="85"/>
      <c r="AO17" s="85"/>
      <c r="AP17" s="85"/>
      <c r="AQ17" s="83">
        <f t="shared" si="7"/>
        <v>0</v>
      </c>
      <c r="AR17" s="104">
        <f>IFERROR(AQ17/AJ17,"")</f>
        <v>0</v>
      </c>
      <c r="AS17" s="151"/>
      <c r="AT17" s="105"/>
      <c r="AU17" s="87">
        <f t="shared" si="9"/>
        <v>0</v>
      </c>
      <c r="AV17" s="85"/>
      <c r="AW17" s="85"/>
      <c r="AX17" s="85"/>
      <c r="AY17" s="85"/>
      <c r="AZ17" s="85"/>
      <c r="BA17" s="85"/>
      <c r="BB17" s="83">
        <f t="shared" si="10"/>
        <v>0</v>
      </c>
      <c r="BC17" s="104" t="str">
        <f t="shared" si="11"/>
        <v/>
      </c>
      <c r="BD17" s="106"/>
      <c r="BE17" s="105"/>
      <c r="BF17" s="103">
        <f t="shared" si="12"/>
        <v>2</v>
      </c>
      <c r="BG17" s="85">
        <f t="shared" si="13"/>
        <v>0</v>
      </c>
      <c r="BH17" s="107">
        <f>IFERROR(BG17/BF17,"")</f>
        <v>0</v>
      </c>
      <c r="BI17" s="152"/>
      <c r="BJ17" s="108"/>
      <c r="BM17" s="109"/>
      <c r="BN17" s="104">
        <f t="shared" si="17"/>
        <v>0</v>
      </c>
      <c r="BO17" s="105"/>
      <c r="BP17" s="116" t="str">
        <f t="shared" si="14"/>
        <v/>
      </c>
      <c r="BQ17" s="104" t="str">
        <f t="shared" si="18"/>
        <v/>
      </c>
      <c r="BR17" s="105" t="str">
        <f t="shared" si="15"/>
        <v/>
      </c>
      <c r="BS17" s="116"/>
      <c r="BT17" s="104">
        <f t="shared" si="19"/>
        <v>0</v>
      </c>
      <c r="BU17" s="105"/>
      <c r="BV17" s="117" t="str">
        <f t="shared" si="20"/>
        <v/>
      </c>
      <c r="BW17" s="104" t="str">
        <f t="shared" si="21"/>
        <v/>
      </c>
      <c r="BX17" s="118"/>
      <c r="BY17" s="114">
        <f t="shared" si="22"/>
        <v>0</v>
      </c>
      <c r="BZ17" s="115">
        <f t="shared" si="23"/>
        <v>0</v>
      </c>
    </row>
    <row r="18" spans="1:78" s="93" customFormat="1" ht="89.25" x14ac:dyDescent="0.25">
      <c r="A18" s="100"/>
      <c r="B18" s="82"/>
      <c r="C18" s="142" t="s">
        <v>177</v>
      </c>
      <c r="D18" s="143"/>
      <c r="E18" s="207">
        <v>4</v>
      </c>
      <c r="F18" s="143" t="s">
        <v>268</v>
      </c>
      <c r="G18" s="85" t="s">
        <v>282</v>
      </c>
      <c r="H18" s="101" t="s">
        <v>274</v>
      </c>
      <c r="I18" s="83" t="s">
        <v>203</v>
      </c>
      <c r="J18" s="83" t="s">
        <v>211</v>
      </c>
      <c r="K18" s="85" t="s">
        <v>258</v>
      </c>
      <c r="L18" s="102">
        <v>44197</v>
      </c>
      <c r="M18" s="150">
        <v>44592</v>
      </c>
      <c r="N18" s="87">
        <f t="shared" si="0"/>
        <v>1</v>
      </c>
      <c r="O18" s="85">
        <v>1</v>
      </c>
      <c r="P18" s="85"/>
      <c r="Q18" s="85"/>
      <c r="R18" s="85"/>
      <c r="S18" s="85"/>
      <c r="T18" s="85"/>
      <c r="U18" s="83">
        <f t="shared" si="1"/>
        <v>0</v>
      </c>
      <c r="V18" s="104">
        <f t="shared" si="2"/>
        <v>0</v>
      </c>
      <c r="W18" s="151"/>
      <c r="X18" s="105"/>
      <c r="Y18" s="87">
        <f t="shared" si="3"/>
        <v>0</v>
      </c>
      <c r="Z18" s="85"/>
      <c r="AA18" s="85"/>
      <c r="AB18" s="85"/>
      <c r="AC18" s="85"/>
      <c r="AD18" s="85"/>
      <c r="AE18" s="85"/>
      <c r="AF18" s="83">
        <f t="shared" si="4"/>
        <v>0</v>
      </c>
      <c r="AG18" s="104" t="str">
        <f t="shared" si="5"/>
        <v/>
      </c>
      <c r="AH18" s="151"/>
      <c r="AI18" s="105"/>
      <c r="AJ18" s="87">
        <f t="shared" si="6"/>
        <v>1</v>
      </c>
      <c r="AK18" s="85">
        <v>1</v>
      </c>
      <c r="AL18" s="85"/>
      <c r="AM18" s="85"/>
      <c r="AN18" s="85"/>
      <c r="AO18" s="85"/>
      <c r="AP18" s="85"/>
      <c r="AQ18" s="83">
        <f t="shared" si="7"/>
        <v>0</v>
      </c>
      <c r="AR18" s="104">
        <f>IFERROR(AQ18/AJ18,"")</f>
        <v>0</v>
      </c>
      <c r="AS18" s="151"/>
      <c r="AT18" s="105"/>
      <c r="AU18" s="87">
        <f t="shared" si="9"/>
        <v>0</v>
      </c>
      <c r="AV18" s="85"/>
      <c r="AW18" s="85"/>
      <c r="AX18" s="85"/>
      <c r="AY18" s="85"/>
      <c r="AZ18" s="85"/>
      <c r="BA18" s="85"/>
      <c r="BB18" s="83">
        <f t="shared" si="10"/>
        <v>0</v>
      </c>
      <c r="BC18" s="104" t="str">
        <f t="shared" si="11"/>
        <v/>
      </c>
      <c r="BD18" s="106"/>
      <c r="BE18" s="105"/>
      <c r="BF18" s="103">
        <f t="shared" si="12"/>
        <v>2</v>
      </c>
      <c r="BG18" s="85">
        <f t="shared" si="13"/>
        <v>0</v>
      </c>
      <c r="BH18" s="107">
        <f>IFERROR(BG18/BF18,"")</f>
        <v>0</v>
      </c>
      <c r="BI18" s="152"/>
      <c r="BJ18" s="108"/>
      <c r="BM18" s="109"/>
      <c r="BN18" s="104">
        <f t="shared" si="17"/>
        <v>0</v>
      </c>
      <c r="BO18" s="110"/>
      <c r="BP18" s="111" t="str">
        <f t="shared" si="14"/>
        <v/>
      </c>
      <c r="BQ18" s="104" t="str">
        <f t="shared" si="18"/>
        <v/>
      </c>
      <c r="BR18" s="110" t="str">
        <f t="shared" si="15"/>
        <v/>
      </c>
      <c r="BS18" s="111"/>
      <c r="BT18" s="104">
        <f t="shared" si="19"/>
        <v>0</v>
      </c>
      <c r="BU18" s="110"/>
      <c r="BV18" s="112" t="str">
        <f t="shared" si="20"/>
        <v/>
      </c>
      <c r="BW18" s="104" t="str">
        <f t="shared" si="21"/>
        <v/>
      </c>
      <c r="BX18" s="113"/>
      <c r="BY18" s="114">
        <f t="shared" si="22"/>
        <v>0</v>
      </c>
      <c r="BZ18" s="115">
        <f t="shared" si="23"/>
        <v>0</v>
      </c>
    </row>
    <row r="19" spans="1:78" s="93" customFormat="1" ht="89.25" x14ac:dyDescent="0.25">
      <c r="A19" s="100"/>
      <c r="B19" s="82"/>
      <c r="C19" s="142" t="s">
        <v>177</v>
      </c>
      <c r="D19" s="143"/>
      <c r="E19" s="207">
        <v>5</v>
      </c>
      <c r="F19" s="143" t="s">
        <v>269</v>
      </c>
      <c r="G19" s="85" t="s">
        <v>283</v>
      </c>
      <c r="H19" s="101" t="s">
        <v>273</v>
      </c>
      <c r="I19" s="83" t="s">
        <v>203</v>
      </c>
      <c r="J19" s="83" t="s">
        <v>211</v>
      </c>
      <c r="K19" s="85" t="s">
        <v>258</v>
      </c>
      <c r="L19" s="102">
        <v>44197</v>
      </c>
      <c r="M19" s="150">
        <v>44592</v>
      </c>
      <c r="N19" s="87">
        <f t="shared" si="0"/>
        <v>1</v>
      </c>
      <c r="O19" s="85">
        <v>1</v>
      </c>
      <c r="P19" s="85"/>
      <c r="Q19" s="85"/>
      <c r="R19" s="85"/>
      <c r="S19" s="85"/>
      <c r="T19" s="85"/>
      <c r="U19" s="83">
        <f t="shared" si="1"/>
        <v>0</v>
      </c>
      <c r="V19" s="104">
        <f t="shared" si="2"/>
        <v>0</v>
      </c>
      <c r="W19" s="151"/>
      <c r="X19" s="105"/>
      <c r="Y19" s="87">
        <f t="shared" si="3"/>
        <v>0</v>
      </c>
      <c r="Z19" s="85"/>
      <c r="AA19" s="85"/>
      <c r="AB19" s="85"/>
      <c r="AC19" s="85"/>
      <c r="AD19" s="85"/>
      <c r="AE19" s="85"/>
      <c r="AF19" s="83">
        <f t="shared" si="4"/>
        <v>0</v>
      </c>
      <c r="AG19" s="104" t="str">
        <f t="shared" si="5"/>
        <v/>
      </c>
      <c r="AH19" s="151"/>
      <c r="AI19" s="105"/>
      <c r="AJ19" s="87">
        <f t="shared" si="6"/>
        <v>1</v>
      </c>
      <c r="AK19" s="85">
        <v>1</v>
      </c>
      <c r="AL19" s="85"/>
      <c r="AM19" s="85"/>
      <c r="AN19" s="85"/>
      <c r="AO19" s="85"/>
      <c r="AP19" s="85"/>
      <c r="AQ19" s="83">
        <f t="shared" si="7"/>
        <v>0</v>
      </c>
      <c r="AR19" s="104">
        <f>IFERROR(AQ19/AJ19,"")</f>
        <v>0</v>
      </c>
      <c r="AS19" s="151"/>
      <c r="AT19" s="105"/>
      <c r="AU19" s="87">
        <f t="shared" si="9"/>
        <v>0</v>
      </c>
      <c r="AV19" s="85"/>
      <c r="AW19" s="85"/>
      <c r="AX19" s="85"/>
      <c r="AY19" s="85"/>
      <c r="AZ19" s="85"/>
      <c r="BA19" s="85"/>
      <c r="BB19" s="83">
        <f t="shared" si="10"/>
        <v>0</v>
      </c>
      <c r="BC19" s="104" t="str">
        <f t="shared" si="11"/>
        <v/>
      </c>
      <c r="BD19" s="106"/>
      <c r="BE19" s="105"/>
      <c r="BF19" s="103">
        <f t="shared" si="12"/>
        <v>2</v>
      </c>
      <c r="BG19" s="85">
        <f t="shared" si="13"/>
        <v>0</v>
      </c>
      <c r="BH19" s="107">
        <f>IFERROR(BG19/BF19,"")</f>
        <v>0</v>
      </c>
      <c r="BI19" s="152"/>
      <c r="BJ19" s="108"/>
      <c r="BM19" s="109"/>
      <c r="BN19" s="104">
        <f t="shared" si="17"/>
        <v>0</v>
      </c>
      <c r="BO19" s="110"/>
      <c r="BP19" s="111" t="str">
        <f t="shared" si="14"/>
        <v/>
      </c>
      <c r="BQ19" s="104" t="str">
        <f t="shared" si="18"/>
        <v/>
      </c>
      <c r="BR19" s="110" t="str">
        <f t="shared" si="15"/>
        <v/>
      </c>
      <c r="BS19" s="111"/>
      <c r="BT19" s="104">
        <f t="shared" si="19"/>
        <v>0</v>
      </c>
      <c r="BU19" s="110"/>
      <c r="BV19" s="112" t="str">
        <f t="shared" si="20"/>
        <v/>
      </c>
      <c r="BW19" s="104" t="str">
        <f t="shared" si="21"/>
        <v/>
      </c>
      <c r="BX19" s="113"/>
      <c r="BY19" s="114">
        <f t="shared" si="22"/>
        <v>0</v>
      </c>
      <c r="BZ19" s="115">
        <f t="shared" si="23"/>
        <v>0</v>
      </c>
    </row>
    <row r="20" spans="1:78" s="93" customFormat="1" ht="140.25" x14ac:dyDescent="0.25">
      <c r="A20" s="100"/>
      <c r="B20" s="82"/>
      <c r="C20" s="142" t="s">
        <v>177</v>
      </c>
      <c r="D20" s="143"/>
      <c r="E20" s="207">
        <v>6</v>
      </c>
      <c r="F20" s="143" t="s">
        <v>267</v>
      </c>
      <c r="G20" s="85" t="s">
        <v>271</v>
      </c>
      <c r="H20" s="101" t="s">
        <v>272</v>
      </c>
      <c r="I20" s="83" t="s">
        <v>203</v>
      </c>
      <c r="J20" s="83" t="s">
        <v>211</v>
      </c>
      <c r="K20" s="85" t="s">
        <v>259</v>
      </c>
      <c r="L20" s="102">
        <v>44228</v>
      </c>
      <c r="M20" s="150">
        <v>44561</v>
      </c>
      <c r="N20" s="87">
        <f t="shared" ref="N20" si="24">SUM(O20,Q20,S20)</f>
        <v>0</v>
      </c>
      <c r="O20" s="85"/>
      <c r="P20" s="85"/>
      <c r="Q20" s="85"/>
      <c r="R20" s="85"/>
      <c r="S20" s="85"/>
      <c r="T20" s="85"/>
      <c r="U20" s="83">
        <f t="shared" ref="U20" si="25">SUM(P20,R20,T20)</f>
        <v>0</v>
      </c>
      <c r="V20" s="104" t="str">
        <f t="shared" ref="V20" si="26">IFERROR(U20/N20,"")</f>
        <v/>
      </c>
      <c r="W20" s="151"/>
      <c r="X20" s="105"/>
      <c r="Y20" s="87">
        <f t="shared" ref="Y20" si="27">SUM(Z20,AB20,AD20)</f>
        <v>1</v>
      </c>
      <c r="Z20" s="85"/>
      <c r="AA20" s="85"/>
      <c r="AB20" s="85"/>
      <c r="AC20" s="85"/>
      <c r="AD20" s="85">
        <v>1</v>
      </c>
      <c r="AE20" s="85"/>
      <c r="AF20" s="83">
        <f t="shared" ref="AF20" si="28">SUM(AA20,AC20,AE20)</f>
        <v>0</v>
      </c>
      <c r="AG20" s="104">
        <f t="shared" ref="AG20" si="29">IFERROR(AF20/Y20,"")</f>
        <v>0</v>
      </c>
      <c r="AH20" s="151"/>
      <c r="AI20" s="105"/>
      <c r="AJ20" s="87">
        <f t="shared" ref="AJ20" si="30">SUM(AK20,AM20,AO20)</f>
        <v>0</v>
      </c>
      <c r="AK20" s="85"/>
      <c r="AL20" s="85"/>
      <c r="AM20" s="85"/>
      <c r="AN20" s="85"/>
      <c r="AO20" s="85"/>
      <c r="AP20" s="85"/>
      <c r="AQ20" s="83">
        <f t="shared" ref="AQ20" si="31">SUM(AL20,AN20,AP20)</f>
        <v>0</v>
      </c>
      <c r="AR20" s="104" t="str">
        <f>IFERROR(AQ20/AJ20,"")</f>
        <v/>
      </c>
      <c r="AS20" s="151"/>
      <c r="AT20" s="105"/>
      <c r="AU20" s="87">
        <f t="shared" ref="AU20" si="32">SUM(AV20,AX20,AZ20)</f>
        <v>1</v>
      </c>
      <c r="AV20" s="85"/>
      <c r="AW20" s="85"/>
      <c r="AX20" s="85"/>
      <c r="AY20" s="85"/>
      <c r="AZ20" s="85">
        <v>1</v>
      </c>
      <c r="BA20" s="85"/>
      <c r="BB20" s="83">
        <f t="shared" ref="BB20" si="33">SUM(AW20,AY20,BA20)</f>
        <v>0</v>
      </c>
      <c r="BC20" s="104">
        <f t="shared" ref="BC20" si="34">IFERROR(BB20/AU20,"")</f>
        <v>0</v>
      </c>
      <c r="BD20" s="106"/>
      <c r="BE20" s="105"/>
      <c r="BF20" s="103">
        <f t="shared" ref="BF20" si="35">+SUM(N20,Y20,AJ20,AU20)</f>
        <v>2</v>
      </c>
      <c r="BG20" s="85">
        <f t="shared" ref="BG20" si="36">+SUM(U20,AF20,AQ20,BB20)</f>
        <v>0</v>
      </c>
      <c r="BH20" s="107">
        <f>IFERROR(BG20/BF20,"")</f>
        <v>0</v>
      </c>
      <c r="BI20" s="152"/>
      <c r="BJ20" s="108"/>
      <c r="BM20" s="109"/>
      <c r="BN20" s="104" t="str">
        <f t="shared" ref="BN20" si="37">IFERROR(BM20/N20,"")</f>
        <v/>
      </c>
      <c r="BO20" s="110"/>
      <c r="BP20" s="111" t="str">
        <f t="shared" ref="BP20" si="38">IFERROR(BO20/Q20,"")</f>
        <v/>
      </c>
      <c r="BQ20" s="104" t="str">
        <f t="shared" ref="BQ20" si="39">IFERROR(BP20/Y20,"")</f>
        <v/>
      </c>
      <c r="BR20" s="110" t="str">
        <f t="shared" ref="BR20" si="40">IFERROR(BQ20/U20,"")</f>
        <v/>
      </c>
      <c r="BS20" s="111"/>
      <c r="BT20" s="104" t="str">
        <f t="shared" ref="BT20" si="41">IFERROR(BS20/AJ20,"")</f>
        <v/>
      </c>
      <c r="BU20" s="110"/>
      <c r="BV20" s="112">
        <f t="shared" ref="BV20" si="42">IFERROR(BU20/Y20,"")</f>
        <v>0</v>
      </c>
      <c r="BW20" s="104">
        <f t="shared" ref="BW20" si="43">IFERROR(BV20/AU20,"")</f>
        <v>0</v>
      </c>
      <c r="BX20" s="113"/>
      <c r="BY20" s="114">
        <f t="shared" ref="BY20" si="44">SUM(BM20,BP20,BS20,BV20)</f>
        <v>0</v>
      </c>
      <c r="BZ20" s="115">
        <f t="shared" ref="BZ20" si="45">IFERROR(BY20/BF20,"")</f>
        <v>0</v>
      </c>
    </row>
    <row r="21" spans="1:78" s="93" customFormat="1" ht="76.5" x14ac:dyDescent="0.25">
      <c r="A21" s="100"/>
      <c r="B21" s="82"/>
      <c r="C21" s="142" t="s">
        <v>177</v>
      </c>
      <c r="D21" s="143"/>
      <c r="E21" s="207">
        <v>7</v>
      </c>
      <c r="F21" s="143" t="s">
        <v>270</v>
      </c>
      <c r="G21" s="85" t="s">
        <v>263</v>
      </c>
      <c r="H21" s="101" t="s">
        <v>278</v>
      </c>
      <c r="I21" s="83" t="s">
        <v>203</v>
      </c>
      <c r="J21" s="83" t="s">
        <v>211</v>
      </c>
      <c r="K21" s="85" t="s">
        <v>264</v>
      </c>
      <c r="L21" s="102">
        <v>44197</v>
      </c>
      <c r="M21" s="150">
        <v>44561</v>
      </c>
      <c r="N21" s="87">
        <f t="shared" ref="N21" si="46">SUM(O21,Q21,S21)</f>
        <v>0</v>
      </c>
      <c r="O21" s="85"/>
      <c r="P21" s="85"/>
      <c r="Q21" s="85"/>
      <c r="R21" s="85"/>
      <c r="S21" s="85"/>
      <c r="T21" s="85"/>
      <c r="U21" s="83">
        <f t="shared" ref="U21" si="47">SUM(P21,R21,T21)</f>
        <v>0</v>
      </c>
      <c r="V21" s="104" t="str">
        <f t="shared" ref="V21" si="48">IFERROR(U21/N21,"")</f>
        <v/>
      </c>
      <c r="W21" s="151"/>
      <c r="X21" s="105"/>
      <c r="Y21" s="87">
        <f t="shared" ref="Y21" si="49">SUM(Z21,AB21,AD21)</f>
        <v>1</v>
      </c>
      <c r="Z21" s="85"/>
      <c r="AA21" s="85"/>
      <c r="AB21" s="85"/>
      <c r="AC21" s="85"/>
      <c r="AD21" s="85">
        <v>1</v>
      </c>
      <c r="AE21" s="85"/>
      <c r="AF21" s="83">
        <f t="shared" ref="AF21" si="50">SUM(AA21,AC21,AE21)</f>
        <v>0</v>
      </c>
      <c r="AG21" s="104">
        <f t="shared" ref="AG21" si="51">IFERROR(AF21/Y21,"")</f>
        <v>0</v>
      </c>
      <c r="AH21" s="151"/>
      <c r="AI21" s="105"/>
      <c r="AJ21" s="87">
        <f t="shared" ref="AJ21" si="52">SUM(AK21,AM21,AO21)</f>
        <v>0</v>
      </c>
      <c r="AK21" s="85"/>
      <c r="AL21" s="85"/>
      <c r="AM21" s="85"/>
      <c r="AN21" s="85"/>
      <c r="AO21" s="85"/>
      <c r="AP21" s="85"/>
      <c r="AQ21" s="83">
        <f t="shared" ref="AQ21" si="53">SUM(AL21,AN21,AP21)</f>
        <v>0</v>
      </c>
      <c r="AR21" s="104" t="str">
        <f>IFERROR(AQ21/AJ21,"")</f>
        <v/>
      </c>
      <c r="AS21" s="151"/>
      <c r="AT21" s="105"/>
      <c r="AU21" s="87">
        <f t="shared" ref="AU21" si="54">SUM(AV21,AX21,AZ21)</f>
        <v>1</v>
      </c>
      <c r="AV21" s="85"/>
      <c r="AW21" s="85"/>
      <c r="AX21" s="85"/>
      <c r="AY21" s="85"/>
      <c r="AZ21" s="85">
        <v>1</v>
      </c>
      <c r="BA21" s="85"/>
      <c r="BB21" s="83">
        <f t="shared" ref="BB21" si="55">SUM(AW21,AY21,BA21)</f>
        <v>0</v>
      </c>
      <c r="BC21" s="104">
        <f t="shared" ref="BC21" si="56">IFERROR(BB21/AU21,"")</f>
        <v>0</v>
      </c>
      <c r="BD21" s="106"/>
      <c r="BE21" s="105"/>
      <c r="BF21" s="103">
        <f t="shared" ref="BF21" si="57">+SUM(N21,Y21,AJ21,AU21)</f>
        <v>2</v>
      </c>
      <c r="BG21" s="85">
        <f t="shared" ref="BG21" si="58">+SUM(U21,AF21,AQ21,BB21)</f>
        <v>0</v>
      </c>
      <c r="BH21" s="107">
        <f>IFERROR(BG21/BF21,"")</f>
        <v>0</v>
      </c>
      <c r="BI21" s="152"/>
      <c r="BJ21" s="108"/>
      <c r="BM21" s="109"/>
      <c r="BN21" s="104" t="str">
        <f t="shared" ref="BN21" si="59">IFERROR(BM21/N21,"")</f>
        <v/>
      </c>
      <c r="BO21" s="110"/>
      <c r="BP21" s="111" t="str">
        <f t="shared" ref="BP21" si="60">IFERROR(BO21/Q21,"")</f>
        <v/>
      </c>
      <c r="BQ21" s="104" t="str">
        <f t="shared" ref="BQ21" si="61">IFERROR(BP21/Y21,"")</f>
        <v/>
      </c>
      <c r="BR21" s="110" t="str">
        <f t="shared" ref="BR21" si="62">IFERROR(BQ21/U21,"")</f>
        <v/>
      </c>
      <c r="BS21" s="111"/>
      <c r="BT21" s="104" t="str">
        <f t="shared" ref="BT21" si="63">IFERROR(BS21/AJ21,"")</f>
        <v/>
      </c>
      <c r="BU21" s="110"/>
      <c r="BV21" s="112">
        <f t="shared" ref="BV21" si="64">IFERROR(BU21/Y21,"")</f>
        <v>0</v>
      </c>
      <c r="BW21" s="104">
        <f t="shared" ref="BW21" si="65">IFERROR(BV21/AU21,"")</f>
        <v>0</v>
      </c>
      <c r="BX21" s="113"/>
      <c r="BY21" s="114">
        <f t="shared" ref="BY21" si="66">SUM(BM21,BP21,BS21,BV21)</f>
        <v>0</v>
      </c>
      <c r="BZ21" s="115">
        <f t="shared" ref="BZ21" si="67">IFERROR(BY21/BF21,"")</f>
        <v>0</v>
      </c>
    </row>
    <row r="22" spans="1:78" s="93" customFormat="1" x14ac:dyDescent="0.25">
      <c r="A22" s="100"/>
      <c r="B22" s="82"/>
      <c r="C22" s="142"/>
      <c r="D22" s="143"/>
      <c r="E22" s="143"/>
      <c r="F22" s="143"/>
      <c r="G22" s="85"/>
      <c r="H22" s="101"/>
      <c r="I22" s="85"/>
      <c r="J22" s="85"/>
      <c r="K22" s="85"/>
      <c r="L22" s="102"/>
      <c r="M22" s="150"/>
      <c r="N22" s="87">
        <f t="shared" si="0"/>
        <v>0</v>
      </c>
      <c r="O22" s="85"/>
      <c r="P22" s="85"/>
      <c r="Q22" s="85"/>
      <c r="R22" s="85"/>
      <c r="S22" s="85"/>
      <c r="T22" s="85"/>
      <c r="U22" s="83">
        <f t="shared" si="1"/>
        <v>0</v>
      </c>
      <c r="V22" s="104" t="str">
        <f t="shared" si="2"/>
        <v/>
      </c>
      <c r="W22" s="151"/>
      <c r="X22" s="105"/>
      <c r="Y22" s="87">
        <f t="shared" si="3"/>
        <v>0</v>
      </c>
      <c r="Z22" s="85"/>
      <c r="AA22" s="85"/>
      <c r="AB22" s="85"/>
      <c r="AC22" s="85"/>
      <c r="AD22" s="85"/>
      <c r="AE22" s="85"/>
      <c r="AF22" s="83">
        <f t="shared" si="4"/>
        <v>0</v>
      </c>
      <c r="AG22" s="104" t="str">
        <f t="shared" si="5"/>
        <v/>
      </c>
      <c r="AH22" s="151"/>
      <c r="AI22" s="105"/>
      <c r="AJ22" s="87">
        <f t="shared" si="6"/>
        <v>0</v>
      </c>
      <c r="AK22" s="85"/>
      <c r="AL22" s="85"/>
      <c r="AM22" s="85"/>
      <c r="AN22" s="85"/>
      <c r="AO22" s="85"/>
      <c r="AP22" s="85"/>
      <c r="AQ22" s="83">
        <f t="shared" si="7"/>
        <v>0</v>
      </c>
      <c r="AR22" s="104" t="str">
        <f t="shared" si="8"/>
        <v/>
      </c>
      <c r="AS22" s="151"/>
      <c r="AT22" s="105"/>
      <c r="AU22" s="87">
        <f t="shared" si="9"/>
        <v>0</v>
      </c>
      <c r="AV22" s="85"/>
      <c r="AW22" s="85"/>
      <c r="AX22" s="85"/>
      <c r="AY22" s="85"/>
      <c r="AZ22" s="85"/>
      <c r="BA22" s="85"/>
      <c r="BB22" s="83">
        <f t="shared" si="10"/>
        <v>0</v>
      </c>
      <c r="BC22" s="104" t="str">
        <f t="shared" si="11"/>
        <v/>
      </c>
      <c r="BD22" s="106"/>
      <c r="BE22" s="105"/>
      <c r="BF22" s="103">
        <f t="shared" si="12"/>
        <v>0</v>
      </c>
      <c r="BG22" s="85">
        <f t="shared" si="13"/>
        <v>0</v>
      </c>
      <c r="BH22" s="107" t="str">
        <f t="shared" si="16"/>
        <v/>
      </c>
      <c r="BI22" s="152"/>
      <c r="BJ22" s="108"/>
      <c r="BM22" s="109"/>
      <c r="BN22" s="104" t="str">
        <f t="shared" si="17"/>
        <v/>
      </c>
      <c r="BO22" s="110"/>
      <c r="BP22" s="111" t="str">
        <f t="shared" si="14"/>
        <v/>
      </c>
      <c r="BQ22" s="104" t="str">
        <f t="shared" si="18"/>
        <v/>
      </c>
      <c r="BR22" s="110" t="str">
        <f t="shared" si="15"/>
        <v/>
      </c>
      <c r="BS22" s="111"/>
      <c r="BT22" s="104" t="str">
        <f t="shared" si="19"/>
        <v/>
      </c>
      <c r="BU22" s="110"/>
      <c r="BV22" s="112" t="str">
        <f t="shared" si="20"/>
        <v/>
      </c>
      <c r="BW22" s="104" t="str">
        <f t="shared" si="21"/>
        <v/>
      </c>
      <c r="BX22" s="113"/>
      <c r="BY22" s="114">
        <f t="shared" si="22"/>
        <v>0</v>
      </c>
      <c r="BZ22" s="115" t="str">
        <f t="shared" si="23"/>
        <v/>
      </c>
    </row>
    <row r="23" spans="1:78" ht="33" customHeight="1" thickBot="1" x14ac:dyDescent="0.3">
      <c r="A23" s="37"/>
      <c r="B23" s="71"/>
      <c r="C23" s="153"/>
      <c r="D23" s="154"/>
      <c r="E23" s="154"/>
      <c r="F23" s="155" t="s">
        <v>165</v>
      </c>
      <c r="G23" s="156"/>
      <c r="H23" s="157"/>
      <c r="I23" s="156"/>
      <c r="J23" s="156"/>
      <c r="K23" s="156"/>
      <c r="L23" s="158"/>
      <c r="M23" s="159"/>
      <c r="N23" s="160"/>
      <c r="O23" s="156"/>
      <c r="P23" s="156"/>
      <c r="Q23" s="156"/>
      <c r="R23" s="156"/>
      <c r="S23" s="156"/>
      <c r="T23" s="156"/>
      <c r="U23" s="156"/>
      <c r="V23" s="161" t="str">
        <f t="shared" si="2"/>
        <v/>
      </c>
      <c r="W23" s="162"/>
      <c r="X23" s="163"/>
      <c r="Y23" s="160"/>
      <c r="Z23" s="156"/>
      <c r="AA23" s="156"/>
      <c r="AB23" s="156"/>
      <c r="AC23" s="156"/>
      <c r="AD23" s="156"/>
      <c r="AE23" s="156"/>
      <c r="AF23" s="156"/>
      <c r="AG23" s="161" t="str">
        <f t="shared" si="5"/>
        <v/>
      </c>
      <c r="AH23" s="162"/>
      <c r="AI23" s="163"/>
      <c r="AJ23" s="160"/>
      <c r="AK23" s="156"/>
      <c r="AL23" s="156"/>
      <c r="AM23" s="156"/>
      <c r="AN23" s="156"/>
      <c r="AO23" s="156"/>
      <c r="AP23" s="156"/>
      <c r="AQ23" s="156"/>
      <c r="AR23" s="161" t="str">
        <f t="shared" si="8"/>
        <v/>
      </c>
      <c r="AS23" s="164"/>
      <c r="AT23" s="163"/>
      <c r="AU23" s="160"/>
      <c r="AV23" s="156"/>
      <c r="AW23" s="156"/>
      <c r="AX23" s="156"/>
      <c r="AY23" s="156"/>
      <c r="AZ23" s="156"/>
      <c r="BA23" s="156"/>
      <c r="BB23" s="156"/>
      <c r="BC23" s="161" t="str">
        <f t="shared" si="11"/>
        <v/>
      </c>
      <c r="BD23" s="165"/>
      <c r="BE23" s="163"/>
      <c r="BF23" s="182">
        <f t="shared" si="12"/>
        <v>0</v>
      </c>
      <c r="BG23" s="183">
        <f t="shared" si="13"/>
        <v>0</v>
      </c>
      <c r="BH23" s="166" t="str">
        <f t="shared" si="16"/>
        <v/>
      </c>
      <c r="BI23" s="167"/>
      <c r="BJ23" s="44"/>
      <c r="BM23" s="62"/>
      <c r="BN23" s="38" t="str">
        <f t="shared" si="17"/>
        <v/>
      </c>
      <c r="BO23" s="39"/>
      <c r="BP23" s="40" t="str">
        <f t="shared" si="14"/>
        <v/>
      </c>
      <c r="BQ23" s="38" t="str">
        <f t="shared" si="18"/>
        <v/>
      </c>
      <c r="BR23" s="39" t="str">
        <f t="shared" si="15"/>
        <v/>
      </c>
      <c r="BS23" s="40"/>
      <c r="BT23" s="38" t="str">
        <f t="shared" si="19"/>
        <v/>
      </c>
      <c r="BU23" s="39"/>
      <c r="BV23" s="41" t="str">
        <f t="shared" si="20"/>
        <v/>
      </c>
      <c r="BW23" s="38" t="str">
        <f t="shared" si="21"/>
        <v/>
      </c>
      <c r="BX23" s="42"/>
      <c r="BY23" s="43"/>
      <c r="BZ23" s="63" t="str">
        <f t="shared" si="23"/>
        <v/>
      </c>
    </row>
    <row r="24" spans="1:78" ht="16.5" thickBot="1" x14ac:dyDescent="0.3">
      <c r="A24" s="14"/>
      <c r="B24" s="71"/>
      <c r="C24" s="122"/>
      <c r="D24" s="122"/>
      <c r="E24" s="122"/>
      <c r="F24" s="122"/>
      <c r="G24" s="122"/>
      <c r="H24" s="133"/>
      <c r="I24" s="122"/>
      <c r="J24" s="122"/>
      <c r="K24" s="122"/>
      <c r="L24" s="122"/>
      <c r="M24" s="122"/>
      <c r="N24" s="122"/>
      <c r="O24" s="122"/>
      <c r="P24" s="122"/>
      <c r="Q24" s="122"/>
      <c r="R24" s="122"/>
      <c r="S24" s="122"/>
      <c r="T24" s="122"/>
      <c r="U24" s="134"/>
      <c r="V24" s="134"/>
      <c r="W24" s="122"/>
      <c r="X24" s="122"/>
      <c r="Y24" s="122"/>
      <c r="Z24" s="135"/>
      <c r="AA24" s="135"/>
      <c r="AB24" s="135"/>
      <c r="AC24" s="135"/>
      <c r="AD24" s="135"/>
      <c r="AE24" s="135"/>
      <c r="AF24" s="134"/>
      <c r="AG24" s="134"/>
      <c r="AH24" s="136"/>
      <c r="AI24" s="122"/>
      <c r="AJ24" s="136"/>
      <c r="AK24" s="137"/>
      <c r="AL24" s="137"/>
      <c r="AM24" s="137"/>
      <c r="AN24" s="137"/>
      <c r="AO24" s="137"/>
      <c r="AP24" s="137"/>
      <c r="AQ24" s="134"/>
      <c r="AR24" s="134"/>
      <c r="AS24" s="136"/>
      <c r="AT24" s="122"/>
      <c r="AU24" s="136"/>
      <c r="AV24" s="137"/>
      <c r="AW24" s="137"/>
      <c r="AX24" s="137"/>
      <c r="AY24" s="137"/>
      <c r="AZ24" s="137"/>
      <c r="BA24" s="137"/>
      <c r="BB24" s="134"/>
      <c r="BC24" s="134"/>
      <c r="BD24" s="136"/>
      <c r="BE24" s="122"/>
      <c r="BF24" s="136"/>
      <c r="BG24" s="136"/>
      <c r="BH24" s="136"/>
      <c r="BI24" s="138"/>
      <c r="BJ24" s="15"/>
      <c r="BM24" s="46"/>
      <c r="BN24" s="46"/>
      <c r="BO24" s="46"/>
      <c r="BP24" s="46"/>
      <c r="BQ24" s="46"/>
      <c r="BR24" s="46"/>
      <c r="BS24" s="46"/>
      <c r="BT24" s="46"/>
      <c r="BU24" s="46"/>
      <c r="BV24" s="46"/>
      <c r="BW24" s="46"/>
      <c r="BX24" s="46"/>
      <c r="BY24" s="46"/>
      <c r="BZ24" s="46"/>
    </row>
    <row r="25" spans="1:78" s="174" customFormat="1" ht="17.25" customHeight="1" x14ac:dyDescent="0.2">
      <c r="A25" s="10"/>
      <c r="B25" s="173"/>
      <c r="C25" s="244" t="s">
        <v>228</v>
      </c>
      <c r="D25" s="245"/>
      <c r="E25" s="245"/>
      <c r="F25" s="245"/>
      <c r="G25" s="260" t="s">
        <v>229</v>
      </c>
      <c r="H25" s="261"/>
      <c r="I25" s="261"/>
      <c r="J25" s="261"/>
      <c r="K25" s="261"/>
      <c r="L25" s="261"/>
      <c r="M25" s="262"/>
      <c r="N25" s="278" t="s">
        <v>98</v>
      </c>
      <c r="O25" s="279"/>
      <c r="P25" s="279"/>
      <c r="Q25" s="279"/>
      <c r="R25" s="279"/>
      <c r="S25" s="279"/>
      <c r="T25" s="279"/>
      <c r="U25" s="279"/>
      <c r="V25" s="279"/>
      <c r="W25" s="279"/>
      <c r="X25" s="280"/>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2"/>
      <c r="BH25" s="12"/>
      <c r="BI25" s="13"/>
      <c r="BJ25" s="11"/>
      <c r="BM25" s="173"/>
      <c r="BN25" s="173"/>
      <c r="BO25" s="173"/>
      <c r="BP25" s="173"/>
      <c r="BQ25" s="173"/>
      <c r="BR25" s="173"/>
      <c r="BS25" s="173"/>
      <c r="BT25" s="173"/>
      <c r="BU25" s="173"/>
      <c r="BV25" s="173"/>
      <c r="BW25" s="173"/>
      <c r="BX25" s="173"/>
      <c r="BY25" s="173"/>
      <c r="BZ25" s="12"/>
    </row>
    <row r="26" spans="1:78" ht="36.75" customHeight="1" thickBot="1" x14ac:dyDescent="0.3">
      <c r="A26" s="24"/>
      <c r="B26" s="71"/>
      <c r="C26" s="221" t="s">
        <v>85</v>
      </c>
      <c r="D26" s="222"/>
      <c r="E26" s="222"/>
      <c r="F26" s="222"/>
      <c r="G26" s="223" t="str">
        <f>+VLOOKUP(G25,LISTAS!$H$3:$I$10,2,FALSE)</f>
        <v>&lt;Por favor seleccione los objetivos estratégicos asociados al proceso</v>
      </c>
      <c r="H26" s="224"/>
      <c r="I26" s="224"/>
      <c r="J26" s="224"/>
      <c r="K26" s="224"/>
      <c r="L26" s="224"/>
      <c r="M26" s="225"/>
      <c r="N26" s="281" t="s">
        <v>91</v>
      </c>
      <c r="O26" s="263"/>
      <c r="P26" s="263"/>
      <c r="Q26" s="263"/>
      <c r="R26" s="263"/>
      <c r="S26" s="263" t="s">
        <v>92</v>
      </c>
      <c r="T26" s="263"/>
      <c r="U26" s="263"/>
      <c r="V26" s="263"/>
      <c r="W26" s="202" t="s">
        <v>93</v>
      </c>
      <c r="X26" s="180" t="s">
        <v>94</v>
      </c>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f>SUM(BF30:BF38)</f>
        <v>0</v>
      </c>
      <c r="BG26" s="64">
        <f>SUM(BG30:BG38)</f>
        <v>0</v>
      </c>
      <c r="BH26" s="24"/>
      <c r="BI26" s="24"/>
      <c r="BM26" s="64">
        <f>SUM(BM30:BM38)</f>
        <v>0</v>
      </c>
      <c r="BN26" s="64"/>
      <c r="BO26" s="64"/>
      <c r="BP26" s="64">
        <f>SUM(BP30:BP38)</f>
        <v>0</v>
      </c>
      <c r="BQ26" s="64"/>
      <c r="BR26" s="64"/>
      <c r="BS26" s="64">
        <f>SUM(BS30:BS38)</f>
        <v>0</v>
      </c>
      <c r="BT26" s="64"/>
      <c r="BU26" s="64"/>
      <c r="BV26" s="64">
        <f>SUM(BV30:BV38)</f>
        <v>0</v>
      </c>
      <c r="BW26" s="64"/>
      <c r="BX26" s="64"/>
      <c r="BY26" s="64">
        <f>SUM(BY30:BY38)</f>
        <v>0</v>
      </c>
      <c r="BZ26" s="64"/>
    </row>
    <row r="27" spans="1:78" ht="24" customHeight="1" thickBot="1" x14ac:dyDescent="0.3">
      <c r="A27" s="24"/>
      <c r="B27" s="71" t="str">
        <f>+VLOOKUP($G$10,LISTAS!$B$47:$D$65,2,FALSE)</f>
        <v>OBJ_6</v>
      </c>
      <c r="C27" s="221" t="s">
        <v>166</v>
      </c>
      <c r="D27" s="222"/>
      <c r="E27" s="222"/>
      <c r="F27" s="222"/>
      <c r="G27" s="226"/>
      <c r="H27" s="226"/>
      <c r="I27" s="226"/>
      <c r="J27" s="226"/>
      <c r="K27" s="226"/>
      <c r="L27" s="226"/>
      <c r="M27" s="227"/>
      <c r="N27" s="264"/>
      <c r="O27" s="265"/>
      <c r="P27" s="265"/>
      <c r="Q27" s="265"/>
      <c r="R27" s="265"/>
      <c r="S27" s="265"/>
      <c r="T27" s="265"/>
      <c r="U27" s="265"/>
      <c r="V27" s="265"/>
      <c r="W27" s="265"/>
      <c r="X27" s="268"/>
      <c r="Y27" s="26"/>
      <c r="Z27" s="26"/>
      <c r="AA27" s="26"/>
      <c r="AB27" s="26"/>
      <c r="AC27" s="26"/>
      <c r="AD27" s="26"/>
      <c r="AE27" s="26"/>
      <c r="AF27" s="14"/>
      <c r="AG27" s="26"/>
      <c r="AH27" s="26"/>
      <c r="AI27" s="26"/>
      <c r="AJ27" s="26"/>
      <c r="AK27" s="26"/>
      <c r="AL27" s="26"/>
      <c r="AM27" s="26"/>
      <c r="AN27" s="26"/>
      <c r="AO27" s="26"/>
      <c r="AP27" s="26"/>
      <c r="AQ27" s="14"/>
      <c r="AR27" s="26"/>
      <c r="AS27" s="26"/>
      <c r="AT27" s="26"/>
      <c r="AU27" s="26"/>
      <c r="AV27" s="26"/>
      <c r="AW27" s="26"/>
      <c r="AX27" s="26"/>
      <c r="AY27" s="26"/>
      <c r="AZ27" s="26"/>
      <c r="BA27" s="26"/>
      <c r="BB27" s="14"/>
      <c r="BC27" s="26"/>
      <c r="BD27" s="26"/>
      <c r="BE27" s="26"/>
      <c r="BF27" s="26"/>
      <c r="BG27" s="26"/>
      <c r="BH27" s="26"/>
      <c r="BI27" s="26"/>
      <c r="BJ27" s="25"/>
      <c r="BM27" s="228" t="s">
        <v>106</v>
      </c>
      <c r="BN27" s="229"/>
      <c r="BO27" s="229"/>
      <c r="BP27" s="229"/>
      <c r="BQ27" s="229"/>
      <c r="BR27" s="229"/>
      <c r="BS27" s="229"/>
      <c r="BT27" s="229"/>
      <c r="BU27" s="229"/>
      <c r="BV27" s="229"/>
      <c r="BW27" s="229"/>
      <c r="BX27" s="229"/>
      <c r="BY27" s="229"/>
      <c r="BZ27" s="230"/>
    </row>
    <row r="28" spans="1:78" ht="24" customHeight="1" thickBot="1" x14ac:dyDescent="0.3">
      <c r="A28" s="24"/>
      <c r="B28" s="71" t="str">
        <f>+VLOOKUP($G$11,LISTAS!$B$112:$D$132,2,FALSE)</f>
        <v>PROD_OBJ_6</v>
      </c>
      <c r="C28" s="251" t="s">
        <v>164</v>
      </c>
      <c r="D28" s="252"/>
      <c r="E28" s="252"/>
      <c r="F28" s="253"/>
      <c r="G28" s="254"/>
      <c r="H28" s="255"/>
      <c r="I28" s="255"/>
      <c r="J28" s="255"/>
      <c r="K28" s="255"/>
      <c r="L28" s="255"/>
      <c r="M28" s="256"/>
      <c r="N28" s="287"/>
      <c r="O28" s="288"/>
      <c r="P28" s="288"/>
      <c r="Q28" s="288"/>
      <c r="R28" s="288"/>
      <c r="S28" s="288"/>
      <c r="T28" s="288"/>
      <c r="U28" s="288"/>
      <c r="V28" s="288"/>
      <c r="W28" s="288"/>
      <c r="X28" s="289"/>
      <c r="Y28" s="26"/>
      <c r="Z28" s="26"/>
      <c r="AA28" s="26"/>
      <c r="AB28" s="26"/>
      <c r="AC28" s="26"/>
      <c r="AD28" s="26"/>
      <c r="AE28" s="26"/>
      <c r="AF28" s="14"/>
      <c r="AG28" s="26"/>
      <c r="AH28" s="26"/>
      <c r="AI28" s="26"/>
      <c r="AJ28" s="26"/>
      <c r="AK28" s="26"/>
      <c r="AL28" s="26"/>
      <c r="AM28" s="26"/>
      <c r="AN28" s="26"/>
      <c r="AO28" s="26"/>
      <c r="AP28" s="26"/>
      <c r="AQ28" s="14"/>
      <c r="AR28" s="26"/>
      <c r="AS28" s="26"/>
      <c r="AT28" s="26"/>
      <c r="AU28" s="26"/>
      <c r="AV28" s="26"/>
      <c r="AW28" s="26"/>
      <c r="AX28" s="26"/>
      <c r="AY28" s="26"/>
      <c r="AZ28" s="26"/>
      <c r="BA28" s="26"/>
      <c r="BB28" s="14"/>
      <c r="BC28" s="26"/>
      <c r="BD28" s="26"/>
      <c r="BE28" s="26"/>
      <c r="BF28" s="26"/>
      <c r="BG28" s="26"/>
      <c r="BH28" s="26"/>
      <c r="BI28" s="26"/>
      <c r="BJ28" s="25"/>
      <c r="BM28" s="78"/>
      <c r="BN28" s="79"/>
      <c r="BO28" s="79"/>
      <c r="BP28" s="79"/>
      <c r="BQ28" s="79"/>
      <c r="BR28" s="79"/>
      <c r="BS28" s="79"/>
      <c r="BT28" s="79"/>
      <c r="BU28" s="79"/>
      <c r="BV28" s="79"/>
      <c r="BW28" s="79"/>
      <c r="BX28" s="79"/>
      <c r="BY28" s="79"/>
      <c r="BZ28" s="80"/>
    </row>
    <row r="29" spans="1:78" ht="23.25" customHeight="1" x14ac:dyDescent="0.25">
      <c r="A29" s="27"/>
      <c r="B29" s="71"/>
      <c r="C29" s="237" t="s">
        <v>171</v>
      </c>
      <c r="D29" s="239" t="s">
        <v>171</v>
      </c>
      <c r="E29" s="239" t="s">
        <v>30</v>
      </c>
      <c r="F29" s="239" t="s">
        <v>10</v>
      </c>
      <c r="G29" s="239" t="s">
        <v>104</v>
      </c>
      <c r="H29" s="239" t="s">
        <v>84</v>
      </c>
      <c r="I29" s="239" t="s">
        <v>87</v>
      </c>
      <c r="J29" s="239" t="s">
        <v>86</v>
      </c>
      <c r="K29" s="239" t="s">
        <v>172</v>
      </c>
      <c r="L29" s="208" t="s">
        <v>31</v>
      </c>
      <c r="M29" s="209"/>
      <c r="N29" s="203"/>
      <c r="O29" s="257" t="s">
        <v>14</v>
      </c>
      <c r="P29" s="258"/>
      <c r="Q29" s="257" t="s">
        <v>15</v>
      </c>
      <c r="R29" s="258"/>
      <c r="S29" s="243" t="s">
        <v>16</v>
      </c>
      <c r="T29" s="243"/>
      <c r="U29" s="204"/>
      <c r="V29" s="204"/>
      <c r="W29" s="168" t="s">
        <v>32</v>
      </c>
      <c r="X29" s="205"/>
      <c r="Y29" s="139"/>
      <c r="Z29" s="212" t="s">
        <v>22</v>
      </c>
      <c r="AA29" s="212"/>
      <c r="AB29" s="212" t="s">
        <v>23</v>
      </c>
      <c r="AC29" s="212"/>
      <c r="AD29" s="212" t="s">
        <v>24</v>
      </c>
      <c r="AE29" s="212"/>
      <c r="AF29" s="140"/>
      <c r="AG29" s="140"/>
      <c r="AH29" s="140" t="s">
        <v>33</v>
      </c>
      <c r="AI29" s="141"/>
      <c r="AJ29" s="139"/>
      <c r="AK29" s="243" t="s">
        <v>25</v>
      </c>
      <c r="AL29" s="243"/>
      <c r="AM29" s="243" t="s">
        <v>260</v>
      </c>
      <c r="AN29" s="243"/>
      <c r="AO29" s="243" t="s">
        <v>261</v>
      </c>
      <c r="AP29" s="243"/>
      <c r="AQ29" s="140"/>
      <c r="AR29" s="140"/>
      <c r="AS29" s="140" t="s">
        <v>34</v>
      </c>
      <c r="AT29" s="141"/>
      <c r="AU29" s="140"/>
      <c r="AV29" s="241" t="s">
        <v>26</v>
      </c>
      <c r="AW29" s="259"/>
      <c r="AX29" s="241" t="s">
        <v>27</v>
      </c>
      <c r="AY29" s="259"/>
      <c r="AZ29" s="241" t="s">
        <v>28</v>
      </c>
      <c r="BA29" s="242"/>
      <c r="BB29" s="140"/>
      <c r="BC29" s="140"/>
      <c r="BD29" s="140" t="s">
        <v>35</v>
      </c>
      <c r="BE29" s="141"/>
      <c r="BF29" s="139"/>
      <c r="BG29" s="140"/>
      <c r="BH29" s="140" t="s">
        <v>36</v>
      </c>
      <c r="BI29" s="219" t="s">
        <v>105</v>
      </c>
      <c r="BJ29" s="28"/>
      <c r="BM29" s="213" t="s">
        <v>32</v>
      </c>
      <c r="BN29" s="214"/>
      <c r="BO29" s="215"/>
      <c r="BP29" s="216" t="s">
        <v>33</v>
      </c>
      <c r="BQ29" s="214"/>
      <c r="BR29" s="215"/>
      <c r="BS29" s="216" t="s">
        <v>34</v>
      </c>
      <c r="BT29" s="214"/>
      <c r="BU29" s="215"/>
      <c r="BV29" s="216" t="s">
        <v>35</v>
      </c>
      <c r="BW29" s="214"/>
      <c r="BX29" s="215"/>
      <c r="BY29" s="216" t="s">
        <v>36</v>
      </c>
      <c r="BZ29" s="217"/>
    </row>
    <row r="30" spans="1:78" ht="25.5" x14ac:dyDescent="0.25">
      <c r="A30" s="27"/>
      <c r="B30" s="71"/>
      <c r="C30" s="238"/>
      <c r="D30" s="240"/>
      <c r="E30" s="240"/>
      <c r="F30" s="240"/>
      <c r="G30" s="240"/>
      <c r="H30" s="240"/>
      <c r="I30" s="240"/>
      <c r="J30" s="240"/>
      <c r="K30" s="240"/>
      <c r="L30" s="29" t="s">
        <v>11</v>
      </c>
      <c r="M30" s="30" t="s">
        <v>12</v>
      </c>
      <c r="N30" s="31" t="s">
        <v>13</v>
      </c>
      <c r="O30" s="32" t="s">
        <v>169</v>
      </c>
      <c r="P30" s="32" t="s">
        <v>170</v>
      </c>
      <c r="Q30" s="32" t="s">
        <v>169</v>
      </c>
      <c r="R30" s="32" t="s">
        <v>170</v>
      </c>
      <c r="S30" s="172" t="s">
        <v>169</v>
      </c>
      <c r="T30" s="172" t="s">
        <v>170</v>
      </c>
      <c r="U30" s="32" t="s">
        <v>17</v>
      </c>
      <c r="V30" s="59" t="s">
        <v>197</v>
      </c>
      <c r="W30" s="32" t="s">
        <v>18</v>
      </c>
      <c r="X30" s="33" t="s">
        <v>83</v>
      </c>
      <c r="Y30" s="31" t="s">
        <v>13</v>
      </c>
      <c r="Z30" s="172" t="s">
        <v>169</v>
      </c>
      <c r="AA30" s="172" t="s">
        <v>170</v>
      </c>
      <c r="AB30" s="172" t="s">
        <v>169</v>
      </c>
      <c r="AC30" s="172" t="s">
        <v>170</v>
      </c>
      <c r="AD30" s="172" t="s">
        <v>169</v>
      </c>
      <c r="AE30" s="172" t="s">
        <v>170</v>
      </c>
      <c r="AF30" s="32" t="s">
        <v>17</v>
      </c>
      <c r="AG30" s="59" t="s">
        <v>197</v>
      </c>
      <c r="AH30" s="32" t="s">
        <v>18</v>
      </c>
      <c r="AI30" s="33" t="s">
        <v>83</v>
      </c>
      <c r="AJ30" s="31" t="s">
        <v>13</v>
      </c>
      <c r="AK30" s="172" t="s">
        <v>169</v>
      </c>
      <c r="AL30" s="172" t="s">
        <v>170</v>
      </c>
      <c r="AM30" s="172" t="s">
        <v>169</v>
      </c>
      <c r="AN30" s="172" t="s">
        <v>170</v>
      </c>
      <c r="AO30" s="172" t="s">
        <v>169</v>
      </c>
      <c r="AP30" s="172" t="s">
        <v>170</v>
      </c>
      <c r="AQ30" s="32" t="s">
        <v>17</v>
      </c>
      <c r="AR30" s="59" t="s">
        <v>197</v>
      </c>
      <c r="AS30" s="33" t="s">
        <v>83</v>
      </c>
      <c r="AT30" s="33" t="s">
        <v>83</v>
      </c>
      <c r="AU30" s="34" t="s">
        <v>13</v>
      </c>
      <c r="AV30" s="32" t="s">
        <v>169</v>
      </c>
      <c r="AW30" s="32" t="s">
        <v>170</v>
      </c>
      <c r="AX30" s="32" t="s">
        <v>169</v>
      </c>
      <c r="AY30" s="32" t="s">
        <v>170</v>
      </c>
      <c r="AZ30" s="32" t="s">
        <v>169</v>
      </c>
      <c r="BA30" s="32" t="s">
        <v>170</v>
      </c>
      <c r="BB30" s="32" t="s">
        <v>17</v>
      </c>
      <c r="BC30" s="59" t="s">
        <v>197</v>
      </c>
      <c r="BD30" s="32" t="s">
        <v>18</v>
      </c>
      <c r="BE30" s="33" t="s">
        <v>83</v>
      </c>
      <c r="BF30" s="31" t="s">
        <v>13</v>
      </c>
      <c r="BG30" s="35" t="s">
        <v>17</v>
      </c>
      <c r="BH30" s="59" t="s">
        <v>197</v>
      </c>
      <c r="BI30" s="220"/>
      <c r="BJ30" s="28"/>
      <c r="BM30" s="60" t="s">
        <v>19</v>
      </c>
      <c r="BN30" s="32" t="s">
        <v>20</v>
      </c>
      <c r="BO30" s="33" t="s">
        <v>21</v>
      </c>
      <c r="BP30" s="32" t="s">
        <v>19</v>
      </c>
      <c r="BQ30" s="32" t="s">
        <v>20</v>
      </c>
      <c r="BR30" s="33" t="s">
        <v>21</v>
      </c>
      <c r="BS30" s="32" t="s">
        <v>19</v>
      </c>
      <c r="BT30" s="32" t="s">
        <v>20</v>
      </c>
      <c r="BU30" s="33" t="s">
        <v>21</v>
      </c>
      <c r="BV30" s="32" t="s">
        <v>19</v>
      </c>
      <c r="BW30" s="32" t="s">
        <v>20</v>
      </c>
      <c r="BX30" s="30" t="s">
        <v>21</v>
      </c>
      <c r="BY30" s="36" t="s">
        <v>19</v>
      </c>
      <c r="BZ30" s="61" t="s">
        <v>29</v>
      </c>
    </row>
    <row r="31" spans="1:78" s="93" customFormat="1" x14ac:dyDescent="0.25">
      <c r="A31" s="81"/>
      <c r="B31" s="82"/>
      <c r="C31" s="142"/>
      <c r="D31" s="143"/>
      <c r="E31" s="144"/>
      <c r="F31" s="144"/>
      <c r="G31" s="83"/>
      <c r="H31" s="84"/>
      <c r="I31" s="83"/>
      <c r="J31" s="83"/>
      <c r="K31" s="85"/>
      <c r="L31" s="86"/>
      <c r="M31" s="145"/>
      <c r="N31" s="87">
        <f t="shared" ref="N31:N36" si="68">SUM(O31,Q31,S31)</f>
        <v>0</v>
      </c>
      <c r="O31" s="83"/>
      <c r="P31" s="83"/>
      <c r="Q31" s="83"/>
      <c r="R31" s="83"/>
      <c r="S31" s="83"/>
      <c r="T31" s="83"/>
      <c r="U31" s="83">
        <f t="shared" ref="U31:U36" si="69">SUM(P31,R31,T31)</f>
        <v>0</v>
      </c>
      <c r="V31" s="88" t="str">
        <f t="shared" ref="V31:V37" si="70">IFERROR(U31/N31,"")</f>
        <v/>
      </c>
      <c r="W31" s="146"/>
      <c r="X31" s="89"/>
      <c r="Y31" s="87">
        <f t="shared" ref="Y31:Y36" si="71">SUM(Z31,AB31,AD31)</f>
        <v>0</v>
      </c>
      <c r="Z31" s="83"/>
      <c r="AA31" s="83"/>
      <c r="AB31" s="83"/>
      <c r="AC31" s="83"/>
      <c r="AD31" s="83"/>
      <c r="AE31" s="83"/>
      <c r="AF31" s="83">
        <f t="shared" ref="AF31:AF36" si="72">SUM(AA31,AC31,AE31)</f>
        <v>0</v>
      </c>
      <c r="AG31" s="88" t="str">
        <f t="shared" ref="AG31:AG37" si="73">IFERROR(AF31/Y31,"")</f>
        <v/>
      </c>
      <c r="AH31" s="147"/>
      <c r="AI31" s="89"/>
      <c r="AJ31" s="87">
        <f t="shared" ref="AJ31:AJ36" si="74">SUM(AK31,AM31,AO31)</f>
        <v>0</v>
      </c>
      <c r="AK31" s="83"/>
      <c r="AL31" s="83"/>
      <c r="AM31" s="83"/>
      <c r="AN31" s="83"/>
      <c r="AO31" s="83"/>
      <c r="AP31" s="83"/>
      <c r="AQ31" s="83">
        <f t="shared" ref="AQ31:AQ36" si="75">SUM(AL31,AN31,AP31)</f>
        <v>0</v>
      </c>
      <c r="AR31" s="88" t="str">
        <f t="shared" ref="AR31:AR33" si="76">IFERROR(AQ31/AJ31,"")</f>
        <v/>
      </c>
      <c r="AS31" s="148"/>
      <c r="AT31" s="89"/>
      <c r="AU31" s="87">
        <f t="shared" ref="AU31:AU36" si="77">SUM(AV31,AX31,AZ31)</f>
        <v>0</v>
      </c>
      <c r="AV31" s="83"/>
      <c r="AW31" s="83"/>
      <c r="AX31" s="83"/>
      <c r="AY31" s="83"/>
      <c r="AZ31" s="83"/>
      <c r="BA31" s="83"/>
      <c r="BB31" s="83">
        <f t="shared" ref="BB31:BB36" si="78">SUM(AW31,AY31,BA31)</f>
        <v>0</v>
      </c>
      <c r="BC31" s="88" t="str">
        <f t="shared" ref="BC31:BC37" si="79">IFERROR(BB31/AU31,"")</f>
        <v/>
      </c>
      <c r="BD31" s="90"/>
      <c r="BE31" s="89"/>
      <c r="BF31" s="87">
        <f t="shared" ref="BF31:BF37" si="80">+SUM(N31,Y31,AJ31,AU31)</f>
        <v>0</v>
      </c>
      <c r="BG31" s="83">
        <f t="shared" ref="BG31:BG37" si="81">+SUM(U31,AF31,AQ31,BB31)</f>
        <v>0</v>
      </c>
      <c r="BH31" s="91" t="str">
        <f>IFERROR(BG31/BF31,"")</f>
        <v/>
      </c>
      <c r="BI31" s="149"/>
      <c r="BJ31" s="92"/>
      <c r="BM31" s="94"/>
      <c r="BN31" s="88" t="str">
        <f t="shared" ref="BN31:BN37" si="82">IFERROR(BM31/N31,"")</f>
        <v/>
      </c>
      <c r="BO31" s="89"/>
      <c r="BP31" s="95" t="str">
        <f t="shared" ref="BP31:BP37" si="83">IFERROR(BO31/Q31,"")</f>
        <v/>
      </c>
      <c r="BQ31" s="88" t="str">
        <f t="shared" ref="BQ31:BQ37" si="84">IFERROR(BP31/Y31,"")</f>
        <v/>
      </c>
      <c r="BR31" s="89" t="str">
        <f t="shared" ref="BR31:BR37" si="85">IFERROR(BQ31/U31,"")</f>
        <v/>
      </c>
      <c r="BS31" s="95"/>
      <c r="BT31" s="88" t="str">
        <f t="shared" ref="BT31:BT37" si="86">IFERROR(BS31/AJ31,"")</f>
        <v/>
      </c>
      <c r="BU31" s="89"/>
      <c r="BV31" s="96" t="str">
        <f t="shared" ref="BV31:BV37" si="87">IFERROR(BU31/Y31,"")</f>
        <v/>
      </c>
      <c r="BW31" s="88" t="str">
        <f t="shared" ref="BW31:BW37" si="88">IFERROR(BV31/AU31,"")</f>
        <v/>
      </c>
      <c r="BX31" s="97" t="str">
        <f>IFERROR(BW31/AB31,"")</f>
        <v/>
      </c>
      <c r="BY31" s="98">
        <f t="shared" ref="BY31:BY36" si="89">SUM(BM31,BP31,BS31,BV31)</f>
        <v>0</v>
      </c>
      <c r="BZ31" s="99" t="str">
        <f>IFERROR(BY31/BF31,"")</f>
        <v/>
      </c>
    </row>
    <row r="32" spans="1:78" s="93" customFormat="1" x14ac:dyDescent="0.25">
      <c r="A32" s="100"/>
      <c r="B32" s="82"/>
      <c r="C32" s="142"/>
      <c r="D32" s="143"/>
      <c r="E32" s="143"/>
      <c r="F32" s="143"/>
      <c r="G32" s="85"/>
      <c r="H32" s="101"/>
      <c r="I32" s="85"/>
      <c r="J32" s="85"/>
      <c r="K32" s="85"/>
      <c r="L32" s="102"/>
      <c r="M32" s="150"/>
      <c r="N32" s="87">
        <f t="shared" si="68"/>
        <v>0</v>
      </c>
      <c r="O32" s="85"/>
      <c r="P32" s="85"/>
      <c r="Q32" s="85"/>
      <c r="R32" s="85"/>
      <c r="S32" s="85"/>
      <c r="T32" s="85"/>
      <c r="U32" s="83">
        <f t="shared" si="69"/>
        <v>0</v>
      </c>
      <c r="V32" s="104" t="str">
        <f t="shared" si="70"/>
        <v/>
      </c>
      <c r="W32" s="151"/>
      <c r="X32" s="105"/>
      <c r="Y32" s="87">
        <f t="shared" si="71"/>
        <v>0</v>
      </c>
      <c r="Z32" s="85"/>
      <c r="AA32" s="85"/>
      <c r="AB32" s="85"/>
      <c r="AC32" s="85"/>
      <c r="AD32" s="85"/>
      <c r="AE32" s="85"/>
      <c r="AF32" s="83">
        <f t="shared" si="72"/>
        <v>0</v>
      </c>
      <c r="AG32" s="104" t="str">
        <f t="shared" si="73"/>
        <v/>
      </c>
      <c r="AH32" s="151"/>
      <c r="AI32" s="105"/>
      <c r="AJ32" s="87">
        <f t="shared" si="74"/>
        <v>0</v>
      </c>
      <c r="AK32" s="85"/>
      <c r="AL32" s="85"/>
      <c r="AM32" s="85"/>
      <c r="AN32" s="85"/>
      <c r="AO32" s="85"/>
      <c r="AP32" s="85"/>
      <c r="AQ32" s="83">
        <f t="shared" si="75"/>
        <v>0</v>
      </c>
      <c r="AR32" s="104" t="str">
        <f t="shared" si="76"/>
        <v/>
      </c>
      <c r="AS32" s="151"/>
      <c r="AT32" s="105"/>
      <c r="AU32" s="87">
        <f t="shared" si="77"/>
        <v>0</v>
      </c>
      <c r="AV32" s="85"/>
      <c r="AW32" s="85"/>
      <c r="AX32" s="85"/>
      <c r="AY32" s="85"/>
      <c r="AZ32" s="85"/>
      <c r="BA32" s="85"/>
      <c r="BB32" s="83">
        <f t="shared" si="78"/>
        <v>0</v>
      </c>
      <c r="BC32" s="104" t="str">
        <f t="shared" si="79"/>
        <v/>
      </c>
      <c r="BD32" s="106"/>
      <c r="BE32" s="105"/>
      <c r="BF32" s="103">
        <f t="shared" si="80"/>
        <v>0</v>
      </c>
      <c r="BG32" s="85">
        <f t="shared" si="81"/>
        <v>0</v>
      </c>
      <c r="BH32" s="107" t="str">
        <f t="shared" ref="BH32:BH33" si="90">IFERROR(BG32/BF32,"")</f>
        <v/>
      </c>
      <c r="BI32" s="152"/>
      <c r="BJ32" s="108"/>
      <c r="BM32" s="109"/>
      <c r="BN32" s="104" t="str">
        <f t="shared" si="82"/>
        <v/>
      </c>
      <c r="BO32" s="110"/>
      <c r="BP32" s="111" t="str">
        <f t="shared" si="83"/>
        <v/>
      </c>
      <c r="BQ32" s="104" t="str">
        <f t="shared" si="84"/>
        <v/>
      </c>
      <c r="BR32" s="110" t="str">
        <f t="shared" si="85"/>
        <v/>
      </c>
      <c r="BS32" s="111"/>
      <c r="BT32" s="104" t="str">
        <f t="shared" si="86"/>
        <v/>
      </c>
      <c r="BU32" s="110"/>
      <c r="BV32" s="112" t="str">
        <f t="shared" si="87"/>
        <v/>
      </c>
      <c r="BW32" s="104" t="str">
        <f t="shared" si="88"/>
        <v/>
      </c>
      <c r="BX32" s="113"/>
      <c r="BY32" s="114">
        <f t="shared" si="89"/>
        <v>0</v>
      </c>
      <c r="BZ32" s="115" t="str">
        <f t="shared" ref="BZ32:BZ37" si="91">IFERROR(BY32/BF32,"")</f>
        <v/>
      </c>
    </row>
    <row r="33" spans="1:78" s="93" customFormat="1" x14ac:dyDescent="0.25">
      <c r="A33" s="100"/>
      <c r="B33" s="82"/>
      <c r="C33" s="142"/>
      <c r="D33" s="143"/>
      <c r="E33" s="143"/>
      <c r="F33" s="143"/>
      <c r="G33" s="85"/>
      <c r="H33" s="101"/>
      <c r="I33" s="85"/>
      <c r="J33" s="85"/>
      <c r="K33" s="85"/>
      <c r="L33" s="102"/>
      <c r="M33" s="150"/>
      <c r="N33" s="87">
        <f t="shared" si="68"/>
        <v>0</v>
      </c>
      <c r="O33" s="85"/>
      <c r="P33" s="85"/>
      <c r="Q33" s="85"/>
      <c r="R33" s="85"/>
      <c r="S33" s="85"/>
      <c r="T33" s="85"/>
      <c r="U33" s="83">
        <f t="shared" si="69"/>
        <v>0</v>
      </c>
      <c r="V33" s="104" t="str">
        <f t="shared" si="70"/>
        <v/>
      </c>
      <c r="W33" s="151"/>
      <c r="X33" s="105"/>
      <c r="Y33" s="87">
        <f t="shared" si="71"/>
        <v>0</v>
      </c>
      <c r="Z33" s="85"/>
      <c r="AA33" s="85"/>
      <c r="AB33" s="85"/>
      <c r="AC33" s="85"/>
      <c r="AD33" s="85"/>
      <c r="AE33" s="85"/>
      <c r="AF33" s="83">
        <f t="shared" si="72"/>
        <v>0</v>
      </c>
      <c r="AG33" s="104" t="str">
        <f t="shared" si="73"/>
        <v/>
      </c>
      <c r="AH33" s="151"/>
      <c r="AI33" s="105"/>
      <c r="AJ33" s="87">
        <f t="shared" si="74"/>
        <v>0</v>
      </c>
      <c r="AK33" s="85"/>
      <c r="AL33" s="85"/>
      <c r="AM33" s="85"/>
      <c r="AN33" s="85"/>
      <c r="AO33" s="85"/>
      <c r="AP33" s="85"/>
      <c r="AQ33" s="83">
        <f t="shared" si="75"/>
        <v>0</v>
      </c>
      <c r="AR33" s="104" t="str">
        <f t="shared" si="76"/>
        <v/>
      </c>
      <c r="AS33" s="151"/>
      <c r="AT33" s="105"/>
      <c r="AU33" s="87">
        <f t="shared" si="77"/>
        <v>0</v>
      </c>
      <c r="AV33" s="85"/>
      <c r="AW33" s="85"/>
      <c r="AX33" s="85"/>
      <c r="AY33" s="85"/>
      <c r="AZ33" s="85"/>
      <c r="BA33" s="85"/>
      <c r="BB33" s="83">
        <f t="shared" si="78"/>
        <v>0</v>
      </c>
      <c r="BC33" s="104" t="str">
        <f t="shared" si="79"/>
        <v/>
      </c>
      <c r="BD33" s="106"/>
      <c r="BE33" s="105"/>
      <c r="BF33" s="103">
        <f t="shared" si="80"/>
        <v>0</v>
      </c>
      <c r="BG33" s="85">
        <f t="shared" si="81"/>
        <v>0</v>
      </c>
      <c r="BH33" s="107" t="str">
        <f t="shared" si="90"/>
        <v/>
      </c>
      <c r="BI33" s="152"/>
      <c r="BJ33" s="108"/>
      <c r="BM33" s="109"/>
      <c r="BN33" s="104" t="str">
        <f t="shared" si="82"/>
        <v/>
      </c>
      <c r="BO33" s="105"/>
      <c r="BP33" s="116" t="str">
        <f t="shared" si="83"/>
        <v/>
      </c>
      <c r="BQ33" s="104" t="str">
        <f t="shared" si="84"/>
        <v/>
      </c>
      <c r="BR33" s="105" t="str">
        <f t="shared" si="85"/>
        <v/>
      </c>
      <c r="BS33" s="116"/>
      <c r="BT33" s="104" t="str">
        <f t="shared" si="86"/>
        <v/>
      </c>
      <c r="BU33" s="105"/>
      <c r="BV33" s="117" t="str">
        <f t="shared" si="87"/>
        <v/>
      </c>
      <c r="BW33" s="104" t="str">
        <f t="shared" si="88"/>
        <v/>
      </c>
      <c r="BX33" s="118"/>
      <c r="BY33" s="114">
        <f t="shared" si="89"/>
        <v>0</v>
      </c>
      <c r="BZ33" s="115" t="str">
        <f t="shared" si="91"/>
        <v/>
      </c>
    </row>
    <row r="34" spans="1:78" s="93" customFormat="1" x14ac:dyDescent="0.25">
      <c r="A34" s="100"/>
      <c r="B34" s="82"/>
      <c r="C34" s="142"/>
      <c r="D34" s="143"/>
      <c r="E34" s="143"/>
      <c r="F34" s="143"/>
      <c r="G34" s="85"/>
      <c r="H34" s="101"/>
      <c r="I34" s="85"/>
      <c r="J34" s="85"/>
      <c r="K34" s="85"/>
      <c r="L34" s="102"/>
      <c r="M34" s="150"/>
      <c r="N34" s="87">
        <f t="shared" si="68"/>
        <v>0</v>
      </c>
      <c r="O34" s="85"/>
      <c r="P34" s="85"/>
      <c r="Q34" s="85"/>
      <c r="R34" s="85"/>
      <c r="S34" s="85"/>
      <c r="T34" s="85"/>
      <c r="U34" s="83">
        <f t="shared" si="69"/>
        <v>0</v>
      </c>
      <c r="V34" s="104" t="str">
        <f t="shared" si="70"/>
        <v/>
      </c>
      <c r="W34" s="151"/>
      <c r="X34" s="105"/>
      <c r="Y34" s="87">
        <f t="shared" si="71"/>
        <v>0</v>
      </c>
      <c r="Z34" s="85"/>
      <c r="AA34" s="85"/>
      <c r="AB34" s="85"/>
      <c r="AC34" s="85"/>
      <c r="AD34" s="85"/>
      <c r="AE34" s="85"/>
      <c r="AF34" s="83">
        <f t="shared" si="72"/>
        <v>0</v>
      </c>
      <c r="AG34" s="104" t="str">
        <f t="shared" si="73"/>
        <v/>
      </c>
      <c r="AH34" s="151"/>
      <c r="AI34" s="105"/>
      <c r="AJ34" s="87">
        <f t="shared" si="74"/>
        <v>0</v>
      </c>
      <c r="AK34" s="85"/>
      <c r="AL34" s="85"/>
      <c r="AM34" s="85"/>
      <c r="AN34" s="85"/>
      <c r="AO34" s="85"/>
      <c r="AP34" s="85"/>
      <c r="AQ34" s="83">
        <f t="shared" si="75"/>
        <v>0</v>
      </c>
      <c r="AR34" s="104" t="str">
        <f>IFERROR(AQ34/AJ34,"")</f>
        <v/>
      </c>
      <c r="AS34" s="151"/>
      <c r="AT34" s="105"/>
      <c r="AU34" s="87">
        <f t="shared" si="77"/>
        <v>0</v>
      </c>
      <c r="AV34" s="85"/>
      <c r="AW34" s="85"/>
      <c r="AX34" s="85"/>
      <c r="AY34" s="85"/>
      <c r="AZ34" s="85"/>
      <c r="BA34" s="85"/>
      <c r="BB34" s="83">
        <f t="shared" si="78"/>
        <v>0</v>
      </c>
      <c r="BC34" s="104" t="str">
        <f t="shared" si="79"/>
        <v/>
      </c>
      <c r="BD34" s="106"/>
      <c r="BE34" s="105"/>
      <c r="BF34" s="103">
        <f t="shared" si="80"/>
        <v>0</v>
      </c>
      <c r="BG34" s="85">
        <f t="shared" si="81"/>
        <v>0</v>
      </c>
      <c r="BH34" s="107" t="str">
        <f>IFERROR(BG34/BF34,"")</f>
        <v/>
      </c>
      <c r="BI34" s="152"/>
      <c r="BJ34" s="108"/>
      <c r="BM34" s="109"/>
      <c r="BN34" s="104" t="str">
        <f t="shared" si="82"/>
        <v/>
      </c>
      <c r="BO34" s="105"/>
      <c r="BP34" s="116" t="str">
        <f t="shared" si="83"/>
        <v/>
      </c>
      <c r="BQ34" s="104" t="str">
        <f t="shared" si="84"/>
        <v/>
      </c>
      <c r="BR34" s="105" t="str">
        <f t="shared" si="85"/>
        <v/>
      </c>
      <c r="BS34" s="116"/>
      <c r="BT34" s="104" t="str">
        <f t="shared" si="86"/>
        <v/>
      </c>
      <c r="BU34" s="105"/>
      <c r="BV34" s="117" t="str">
        <f t="shared" si="87"/>
        <v/>
      </c>
      <c r="BW34" s="104" t="str">
        <f t="shared" si="88"/>
        <v/>
      </c>
      <c r="BX34" s="118"/>
      <c r="BY34" s="114">
        <f t="shared" si="89"/>
        <v>0</v>
      </c>
      <c r="BZ34" s="115" t="str">
        <f t="shared" si="91"/>
        <v/>
      </c>
    </row>
    <row r="35" spans="1:78" s="93" customFormat="1" x14ac:dyDescent="0.25">
      <c r="A35" s="100"/>
      <c r="B35" s="82"/>
      <c r="C35" s="142"/>
      <c r="D35" s="143"/>
      <c r="E35" s="143"/>
      <c r="F35" s="143"/>
      <c r="G35" s="85"/>
      <c r="H35" s="101"/>
      <c r="I35" s="85"/>
      <c r="J35" s="85"/>
      <c r="K35" s="85"/>
      <c r="L35" s="102"/>
      <c r="M35" s="150"/>
      <c r="N35" s="87">
        <f t="shared" si="68"/>
        <v>0</v>
      </c>
      <c r="O35" s="85"/>
      <c r="P35" s="85"/>
      <c r="Q35" s="85"/>
      <c r="R35" s="85"/>
      <c r="S35" s="85"/>
      <c r="T35" s="85"/>
      <c r="U35" s="83">
        <f t="shared" si="69"/>
        <v>0</v>
      </c>
      <c r="V35" s="104" t="str">
        <f t="shared" si="70"/>
        <v/>
      </c>
      <c r="W35" s="151"/>
      <c r="X35" s="105"/>
      <c r="Y35" s="87">
        <f t="shared" si="71"/>
        <v>0</v>
      </c>
      <c r="Z35" s="85"/>
      <c r="AA35" s="85"/>
      <c r="AB35" s="85"/>
      <c r="AC35" s="85"/>
      <c r="AD35" s="85"/>
      <c r="AE35" s="85"/>
      <c r="AF35" s="83">
        <f t="shared" si="72"/>
        <v>0</v>
      </c>
      <c r="AG35" s="104" t="str">
        <f t="shared" si="73"/>
        <v/>
      </c>
      <c r="AH35" s="151"/>
      <c r="AI35" s="105"/>
      <c r="AJ35" s="87">
        <f t="shared" si="74"/>
        <v>0</v>
      </c>
      <c r="AK35" s="85"/>
      <c r="AL35" s="85"/>
      <c r="AM35" s="85"/>
      <c r="AN35" s="85"/>
      <c r="AO35" s="85"/>
      <c r="AP35" s="85"/>
      <c r="AQ35" s="83">
        <f t="shared" si="75"/>
        <v>0</v>
      </c>
      <c r="AR35" s="104" t="str">
        <f>IFERROR(AQ35/AJ35,"")</f>
        <v/>
      </c>
      <c r="AS35" s="151"/>
      <c r="AT35" s="105"/>
      <c r="AU35" s="87">
        <f t="shared" si="77"/>
        <v>0</v>
      </c>
      <c r="AV35" s="85"/>
      <c r="AW35" s="85"/>
      <c r="AX35" s="85"/>
      <c r="AY35" s="85"/>
      <c r="AZ35" s="85"/>
      <c r="BA35" s="85"/>
      <c r="BB35" s="83">
        <f t="shared" si="78"/>
        <v>0</v>
      </c>
      <c r="BC35" s="104" t="str">
        <f t="shared" si="79"/>
        <v/>
      </c>
      <c r="BD35" s="106"/>
      <c r="BE35" s="105"/>
      <c r="BF35" s="103">
        <f t="shared" si="80"/>
        <v>0</v>
      </c>
      <c r="BG35" s="85">
        <f t="shared" si="81"/>
        <v>0</v>
      </c>
      <c r="BH35" s="107" t="str">
        <f>IFERROR(BG35/BF35,"")</f>
        <v/>
      </c>
      <c r="BI35" s="152"/>
      <c r="BJ35" s="108"/>
      <c r="BM35" s="109"/>
      <c r="BN35" s="104" t="str">
        <f t="shared" si="82"/>
        <v/>
      </c>
      <c r="BO35" s="110"/>
      <c r="BP35" s="111" t="str">
        <f t="shared" si="83"/>
        <v/>
      </c>
      <c r="BQ35" s="104" t="str">
        <f t="shared" si="84"/>
        <v/>
      </c>
      <c r="BR35" s="110" t="str">
        <f t="shared" si="85"/>
        <v/>
      </c>
      <c r="BS35" s="111"/>
      <c r="BT35" s="104" t="str">
        <f t="shared" si="86"/>
        <v/>
      </c>
      <c r="BU35" s="110"/>
      <c r="BV35" s="112" t="str">
        <f t="shared" si="87"/>
        <v/>
      </c>
      <c r="BW35" s="104" t="str">
        <f t="shared" si="88"/>
        <v/>
      </c>
      <c r="BX35" s="113"/>
      <c r="BY35" s="114">
        <f t="shared" si="89"/>
        <v>0</v>
      </c>
      <c r="BZ35" s="115" t="str">
        <f t="shared" si="91"/>
        <v/>
      </c>
    </row>
    <row r="36" spans="1:78" s="93" customFormat="1" x14ac:dyDescent="0.25">
      <c r="A36" s="100"/>
      <c r="B36" s="82"/>
      <c r="C36" s="142"/>
      <c r="D36" s="143"/>
      <c r="E36" s="143"/>
      <c r="F36" s="143"/>
      <c r="G36" s="85"/>
      <c r="H36" s="101"/>
      <c r="I36" s="85"/>
      <c r="J36" s="85"/>
      <c r="K36" s="85"/>
      <c r="L36" s="102"/>
      <c r="M36" s="150"/>
      <c r="N36" s="87">
        <f t="shared" si="68"/>
        <v>0</v>
      </c>
      <c r="O36" s="85"/>
      <c r="P36" s="85"/>
      <c r="Q36" s="85"/>
      <c r="R36" s="85"/>
      <c r="S36" s="85"/>
      <c r="T36" s="85"/>
      <c r="U36" s="83">
        <f t="shared" si="69"/>
        <v>0</v>
      </c>
      <c r="V36" s="104" t="str">
        <f t="shared" si="70"/>
        <v/>
      </c>
      <c r="W36" s="151"/>
      <c r="X36" s="105"/>
      <c r="Y36" s="87">
        <f t="shared" si="71"/>
        <v>0</v>
      </c>
      <c r="Z36" s="85"/>
      <c r="AA36" s="85"/>
      <c r="AB36" s="85"/>
      <c r="AC36" s="85"/>
      <c r="AD36" s="85"/>
      <c r="AE36" s="85"/>
      <c r="AF36" s="83">
        <f t="shared" si="72"/>
        <v>0</v>
      </c>
      <c r="AG36" s="104" t="str">
        <f t="shared" si="73"/>
        <v/>
      </c>
      <c r="AH36" s="151"/>
      <c r="AI36" s="105"/>
      <c r="AJ36" s="87">
        <f t="shared" si="74"/>
        <v>0</v>
      </c>
      <c r="AK36" s="85"/>
      <c r="AL36" s="85"/>
      <c r="AM36" s="85"/>
      <c r="AN36" s="85"/>
      <c r="AO36" s="85"/>
      <c r="AP36" s="85"/>
      <c r="AQ36" s="83">
        <f t="shared" si="75"/>
        <v>0</v>
      </c>
      <c r="AR36" s="104" t="str">
        <f t="shared" ref="AR36:AR37" si="92">IFERROR(AQ36/AJ36,"")</f>
        <v/>
      </c>
      <c r="AS36" s="151"/>
      <c r="AT36" s="105"/>
      <c r="AU36" s="87">
        <f t="shared" si="77"/>
        <v>0</v>
      </c>
      <c r="AV36" s="85"/>
      <c r="AW36" s="85"/>
      <c r="AX36" s="85"/>
      <c r="AY36" s="85"/>
      <c r="AZ36" s="85"/>
      <c r="BA36" s="85"/>
      <c r="BB36" s="83">
        <f t="shared" si="78"/>
        <v>0</v>
      </c>
      <c r="BC36" s="104" t="str">
        <f t="shared" si="79"/>
        <v/>
      </c>
      <c r="BD36" s="106"/>
      <c r="BE36" s="105"/>
      <c r="BF36" s="103">
        <f t="shared" si="80"/>
        <v>0</v>
      </c>
      <c r="BG36" s="85">
        <f t="shared" si="81"/>
        <v>0</v>
      </c>
      <c r="BH36" s="107" t="str">
        <f t="shared" ref="BH36:BH37" si="93">IFERROR(BG36/BF36,"")</f>
        <v/>
      </c>
      <c r="BI36" s="152"/>
      <c r="BJ36" s="108"/>
      <c r="BM36" s="109"/>
      <c r="BN36" s="104" t="str">
        <f t="shared" si="82"/>
        <v/>
      </c>
      <c r="BO36" s="110"/>
      <c r="BP36" s="111" t="str">
        <f t="shared" si="83"/>
        <v/>
      </c>
      <c r="BQ36" s="104" t="str">
        <f t="shared" si="84"/>
        <v/>
      </c>
      <c r="BR36" s="110" t="str">
        <f t="shared" si="85"/>
        <v/>
      </c>
      <c r="BS36" s="111"/>
      <c r="BT36" s="104" t="str">
        <f t="shared" si="86"/>
        <v/>
      </c>
      <c r="BU36" s="110"/>
      <c r="BV36" s="112" t="str">
        <f t="shared" si="87"/>
        <v/>
      </c>
      <c r="BW36" s="104" t="str">
        <f t="shared" si="88"/>
        <v/>
      </c>
      <c r="BX36" s="113"/>
      <c r="BY36" s="114">
        <f t="shared" si="89"/>
        <v>0</v>
      </c>
      <c r="BZ36" s="115" t="str">
        <f t="shared" si="91"/>
        <v/>
      </c>
    </row>
    <row r="37" spans="1:78" ht="33" customHeight="1" thickBot="1" x14ac:dyDescent="0.3">
      <c r="A37" s="37"/>
      <c r="B37" s="71"/>
      <c r="C37" s="153"/>
      <c r="D37" s="154"/>
      <c r="E37" s="154"/>
      <c r="F37" s="155" t="s">
        <v>165</v>
      </c>
      <c r="G37" s="156"/>
      <c r="H37" s="157"/>
      <c r="I37" s="156"/>
      <c r="J37" s="156"/>
      <c r="K37" s="156"/>
      <c r="L37" s="158"/>
      <c r="M37" s="159"/>
      <c r="N37" s="160"/>
      <c r="O37" s="156"/>
      <c r="P37" s="156"/>
      <c r="Q37" s="156"/>
      <c r="R37" s="156"/>
      <c r="S37" s="156"/>
      <c r="T37" s="156"/>
      <c r="U37" s="156"/>
      <c r="V37" s="161" t="str">
        <f t="shared" si="70"/>
        <v/>
      </c>
      <c r="W37" s="162"/>
      <c r="X37" s="163"/>
      <c r="Y37" s="160"/>
      <c r="Z37" s="156"/>
      <c r="AA37" s="156"/>
      <c r="AB37" s="156"/>
      <c r="AC37" s="156"/>
      <c r="AD37" s="156"/>
      <c r="AE37" s="156"/>
      <c r="AF37" s="156"/>
      <c r="AG37" s="161" t="str">
        <f t="shared" si="73"/>
        <v/>
      </c>
      <c r="AH37" s="162"/>
      <c r="AI37" s="163"/>
      <c r="AJ37" s="160"/>
      <c r="AK37" s="156"/>
      <c r="AL37" s="156"/>
      <c r="AM37" s="156"/>
      <c r="AN37" s="156"/>
      <c r="AO37" s="156"/>
      <c r="AP37" s="156"/>
      <c r="AQ37" s="156"/>
      <c r="AR37" s="161" t="str">
        <f t="shared" si="92"/>
        <v/>
      </c>
      <c r="AS37" s="164"/>
      <c r="AT37" s="163"/>
      <c r="AU37" s="160"/>
      <c r="AV37" s="156"/>
      <c r="AW37" s="156"/>
      <c r="AX37" s="156"/>
      <c r="AY37" s="156"/>
      <c r="AZ37" s="156"/>
      <c r="BA37" s="156"/>
      <c r="BB37" s="156"/>
      <c r="BC37" s="161" t="str">
        <f t="shared" si="79"/>
        <v/>
      </c>
      <c r="BD37" s="165"/>
      <c r="BE37" s="163"/>
      <c r="BF37" s="103">
        <f t="shared" si="80"/>
        <v>0</v>
      </c>
      <c r="BG37" s="85">
        <f t="shared" si="81"/>
        <v>0</v>
      </c>
      <c r="BH37" s="166" t="str">
        <f t="shared" si="93"/>
        <v/>
      </c>
      <c r="BI37" s="167"/>
      <c r="BJ37" s="44"/>
      <c r="BM37" s="62"/>
      <c r="BN37" s="38" t="str">
        <f t="shared" si="82"/>
        <v/>
      </c>
      <c r="BO37" s="39"/>
      <c r="BP37" s="40" t="str">
        <f t="shared" si="83"/>
        <v/>
      </c>
      <c r="BQ37" s="38" t="str">
        <f t="shared" si="84"/>
        <v/>
      </c>
      <c r="BR37" s="39" t="str">
        <f t="shared" si="85"/>
        <v/>
      </c>
      <c r="BS37" s="40"/>
      <c r="BT37" s="38" t="str">
        <f t="shared" si="86"/>
        <v/>
      </c>
      <c r="BU37" s="39"/>
      <c r="BV37" s="41" t="str">
        <f t="shared" si="87"/>
        <v/>
      </c>
      <c r="BW37" s="38" t="str">
        <f t="shared" si="88"/>
        <v/>
      </c>
      <c r="BX37" s="42"/>
      <c r="BY37" s="43"/>
      <c r="BZ37" s="63" t="str">
        <f t="shared" si="91"/>
        <v/>
      </c>
    </row>
    <row r="38" spans="1:78" ht="16.5" thickBot="1" x14ac:dyDescent="0.3">
      <c r="A38" s="14"/>
      <c r="B38" s="71"/>
      <c r="C38" s="122"/>
      <c r="D38" s="122"/>
      <c r="E38" s="122"/>
      <c r="F38" s="122"/>
      <c r="G38" s="122"/>
      <c r="H38" s="133"/>
      <c r="I38" s="122"/>
      <c r="J38" s="122"/>
      <c r="K38" s="122"/>
      <c r="L38" s="122"/>
      <c r="M38" s="122"/>
      <c r="N38" s="122"/>
      <c r="O38" s="122"/>
      <c r="P38" s="122"/>
      <c r="Q38" s="122"/>
      <c r="R38" s="122"/>
      <c r="S38" s="122"/>
      <c r="T38" s="122"/>
      <c r="U38" s="134"/>
      <c r="V38" s="134"/>
      <c r="W38" s="122"/>
      <c r="X38" s="122"/>
      <c r="Y38" s="122"/>
      <c r="Z38" s="135"/>
      <c r="AA38" s="135"/>
      <c r="AB38" s="135"/>
      <c r="AC38" s="135"/>
      <c r="AD38" s="135"/>
      <c r="AE38" s="135"/>
      <c r="AF38" s="134"/>
      <c r="AG38" s="134"/>
      <c r="AH38" s="136"/>
      <c r="AI38" s="122"/>
      <c r="AJ38" s="136"/>
      <c r="AK38" s="137"/>
      <c r="AL38" s="137"/>
      <c r="AM38" s="137"/>
      <c r="AN38" s="137"/>
      <c r="AO38" s="137"/>
      <c r="AP38" s="137"/>
      <c r="AQ38" s="134"/>
      <c r="AR38" s="134"/>
      <c r="AS38" s="136"/>
      <c r="AT38" s="122"/>
      <c r="AU38" s="136"/>
      <c r="AV38" s="137"/>
      <c r="AW38" s="137"/>
      <c r="AX38" s="137"/>
      <c r="AY38" s="137"/>
      <c r="AZ38" s="137"/>
      <c r="BA38" s="137"/>
      <c r="BB38" s="134"/>
      <c r="BC38" s="134"/>
      <c r="BD38" s="136"/>
      <c r="BE38" s="122"/>
      <c r="BF38" s="136"/>
      <c r="BG38" s="136"/>
      <c r="BH38" s="136"/>
      <c r="BI38" s="138"/>
      <c r="BJ38" s="15"/>
      <c r="BM38" s="46"/>
      <c r="BN38" s="46"/>
      <c r="BO38" s="46"/>
      <c r="BP38" s="46"/>
      <c r="BQ38" s="46"/>
      <c r="BR38" s="46"/>
      <c r="BS38" s="46"/>
      <c r="BT38" s="46"/>
      <c r="BU38" s="46"/>
      <c r="BV38" s="46"/>
      <c r="BW38" s="46"/>
      <c r="BX38" s="46"/>
      <c r="BY38" s="46"/>
      <c r="BZ38" s="46"/>
    </row>
    <row r="39" spans="1:78" s="174" customFormat="1" ht="12.75" customHeight="1" x14ac:dyDescent="0.2">
      <c r="A39" s="10"/>
      <c r="B39" s="173"/>
      <c r="C39" s="244" t="s">
        <v>228</v>
      </c>
      <c r="D39" s="245"/>
      <c r="E39" s="245"/>
      <c r="F39" s="245"/>
      <c r="G39" s="246" t="s">
        <v>229</v>
      </c>
      <c r="H39" s="247"/>
      <c r="I39" s="247"/>
      <c r="J39" s="247"/>
      <c r="K39" s="247"/>
      <c r="L39" s="247"/>
      <c r="M39" s="248"/>
      <c r="N39" s="278" t="s">
        <v>98</v>
      </c>
      <c r="O39" s="279"/>
      <c r="P39" s="279"/>
      <c r="Q39" s="279"/>
      <c r="R39" s="279"/>
      <c r="S39" s="279"/>
      <c r="T39" s="279"/>
      <c r="U39" s="279"/>
      <c r="V39" s="279"/>
      <c r="W39" s="279"/>
      <c r="X39" s="280"/>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2"/>
      <c r="BH39" s="12"/>
      <c r="BI39" s="13"/>
      <c r="BJ39" s="11"/>
      <c r="BM39" s="173"/>
      <c r="BN39" s="173"/>
      <c r="BO39" s="173"/>
      <c r="BP39" s="173"/>
      <c r="BQ39" s="173"/>
      <c r="BR39" s="173"/>
      <c r="BS39" s="173"/>
      <c r="BT39" s="173"/>
      <c r="BU39" s="173"/>
      <c r="BV39" s="173"/>
      <c r="BW39" s="173"/>
      <c r="BX39" s="173"/>
      <c r="BY39" s="173"/>
      <c r="BZ39" s="12"/>
    </row>
    <row r="40" spans="1:78" ht="36.75" customHeight="1" thickBot="1" x14ac:dyDescent="0.3">
      <c r="A40" s="24"/>
      <c r="B40" s="71"/>
      <c r="C40" s="221" t="s">
        <v>85</v>
      </c>
      <c r="D40" s="222"/>
      <c r="E40" s="222"/>
      <c r="F40" s="222"/>
      <c r="G40" s="223" t="str">
        <f>+VLOOKUP(G39,LISTAS!$H$3:$I$10,2,FALSE)</f>
        <v>&lt;Por favor seleccione los objetivos estratégicos asociados al proceso</v>
      </c>
      <c r="H40" s="224"/>
      <c r="I40" s="224"/>
      <c r="J40" s="224"/>
      <c r="K40" s="224"/>
      <c r="L40" s="224"/>
      <c r="M40" s="225"/>
      <c r="N40" s="281" t="s">
        <v>91</v>
      </c>
      <c r="O40" s="263"/>
      <c r="P40" s="263"/>
      <c r="Q40" s="263"/>
      <c r="R40" s="263"/>
      <c r="S40" s="263" t="s">
        <v>92</v>
      </c>
      <c r="T40" s="263"/>
      <c r="U40" s="263"/>
      <c r="V40" s="263"/>
      <c r="W40" s="202" t="s">
        <v>93</v>
      </c>
      <c r="X40" s="180" t="s">
        <v>94</v>
      </c>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24"/>
      <c r="BI40" s="24"/>
      <c r="BM40" s="64">
        <f>SUM(BM44:BM52)</f>
        <v>0</v>
      </c>
      <c r="BN40" s="64"/>
      <c r="BO40" s="64"/>
      <c r="BP40" s="64">
        <f>SUM(BP44:BP52)</f>
        <v>0</v>
      </c>
      <c r="BQ40" s="64"/>
      <c r="BR40" s="64"/>
      <c r="BS40" s="64">
        <f>SUM(BS44:BS52)</f>
        <v>0</v>
      </c>
      <c r="BT40" s="64"/>
      <c r="BU40" s="64"/>
      <c r="BV40" s="64">
        <f>SUM(BV44:BV52)</f>
        <v>0</v>
      </c>
      <c r="BW40" s="64"/>
      <c r="BX40" s="64"/>
      <c r="BY40" s="64">
        <f>SUM(BY44:BY52)</f>
        <v>0</v>
      </c>
      <c r="BZ40" s="64"/>
    </row>
    <row r="41" spans="1:78" ht="24" customHeight="1" thickBot="1" x14ac:dyDescent="0.3">
      <c r="A41" s="24"/>
      <c r="B41" s="71" t="str">
        <f>+VLOOKUP($G$10,LISTAS!$B$47:$D$65,2,FALSE)</f>
        <v>OBJ_6</v>
      </c>
      <c r="C41" s="221" t="s">
        <v>166</v>
      </c>
      <c r="D41" s="222"/>
      <c r="E41" s="222"/>
      <c r="F41" s="222"/>
      <c r="G41" s="226"/>
      <c r="H41" s="226"/>
      <c r="I41" s="226"/>
      <c r="J41" s="226"/>
      <c r="K41" s="226"/>
      <c r="L41" s="226"/>
      <c r="M41" s="227"/>
      <c r="N41" s="264"/>
      <c r="O41" s="265"/>
      <c r="P41" s="265"/>
      <c r="Q41" s="265"/>
      <c r="R41" s="265"/>
      <c r="S41" s="265"/>
      <c r="T41" s="265"/>
      <c r="U41" s="265"/>
      <c r="V41" s="265"/>
      <c r="W41" s="265"/>
      <c r="X41" s="268"/>
      <c r="Y41" s="26"/>
      <c r="Z41" s="26"/>
      <c r="AA41" s="26"/>
      <c r="AB41" s="26"/>
      <c r="AC41" s="26"/>
      <c r="AD41" s="26"/>
      <c r="AE41" s="26"/>
      <c r="AF41" s="14"/>
      <c r="AG41" s="26"/>
      <c r="AH41" s="26"/>
      <c r="AI41" s="26"/>
      <c r="AJ41" s="26"/>
      <c r="AK41" s="26"/>
      <c r="AL41" s="26"/>
      <c r="AM41" s="26"/>
      <c r="AN41" s="26"/>
      <c r="AO41" s="26"/>
      <c r="AP41" s="26"/>
      <c r="AQ41" s="14"/>
      <c r="AR41" s="26"/>
      <c r="AS41" s="26"/>
      <c r="AT41" s="26"/>
      <c r="AU41" s="26"/>
      <c r="AV41" s="26"/>
      <c r="AW41" s="26"/>
      <c r="AX41" s="26"/>
      <c r="AY41" s="26"/>
      <c r="AZ41" s="26"/>
      <c r="BA41" s="26"/>
      <c r="BB41" s="14"/>
      <c r="BC41" s="26"/>
      <c r="BD41" s="26"/>
      <c r="BE41" s="26"/>
      <c r="BF41" s="26"/>
      <c r="BG41" s="26"/>
      <c r="BH41" s="26"/>
      <c r="BI41" s="26"/>
      <c r="BJ41" s="25"/>
      <c r="BM41" s="228" t="s">
        <v>106</v>
      </c>
      <c r="BN41" s="229"/>
      <c r="BO41" s="229"/>
      <c r="BP41" s="229"/>
      <c r="BQ41" s="229"/>
      <c r="BR41" s="229"/>
      <c r="BS41" s="229"/>
      <c r="BT41" s="229"/>
      <c r="BU41" s="229"/>
      <c r="BV41" s="229"/>
      <c r="BW41" s="229"/>
      <c r="BX41" s="229"/>
      <c r="BY41" s="229"/>
      <c r="BZ41" s="230"/>
    </row>
    <row r="42" spans="1:78" ht="24" customHeight="1" thickBot="1" x14ac:dyDescent="0.3">
      <c r="A42" s="24"/>
      <c r="B42" s="71" t="str">
        <f>+VLOOKUP($G$11,LISTAS!$B$112:$D$132,2,FALSE)</f>
        <v>PROD_OBJ_6</v>
      </c>
      <c r="C42" s="231" t="s">
        <v>164</v>
      </c>
      <c r="D42" s="232"/>
      <c r="E42" s="232"/>
      <c r="F42" s="233"/>
      <c r="G42" s="234"/>
      <c r="H42" s="235"/>
      <c r="I42" s="235"/>
      <c r="J42" s="235"/>
      <c r="K42" s="235"/>
      <c r="L42" s="235"/>
      <c r="M42" s="236"/>
      <c r="N42" s="287"/>
      <c r="O42" s="288"/>
      <c r="P42" s="288"/>
      <c r="Q42" s="288"/>
      <c r="R42" s="288"/>
      <c r="S42" s="288"/>
      <c r="T42" s="288"/>
      <c r="U42" s="288"/>
      <c r="V42" s="288"/>
      <c r="W42" s="288"/>
      <c r="X42" s="289"/>
      <c r="Y42" s="77"/>
      <c r="Z42" s="77"/>
      <c r="AA42" s="77"/>
      <c r="AB42" s="77"/>
      <c r="AC42" s="77"/>
      <c r="AD42" s="77"/>
      <c r="AE42" s="77"/>
      <c r="AF42" s="181"/>
      <c r="AG42" s="77"/>
      <c r="AH42" s="77"/>
      <c r="AI42" s="77"/>
      <c r="AJ42" s="77"/>
      <c r="AK42" s="77"/>
      <c r="AL42" s="77"/>
      <c r="AM42" s="77"/>
      <c r="AN42" s="77"/>
      <c r="AO42" s="77"/>
      <c r="AP42" s="77"/>
      <c r="AQ42" s="181"/>
      <c r="AR42" s="77"/>
      <c r="AS42" s="77"/>
      <c r="AT42" s="77"/>
      <c r="AU42" s="77"/>
      <c r="AV42" s="77"/>
      <c r="AW42" s="77"/>
      <c r="AX42" s="77"/>
      <c r="AY42" s="77"/>
      <c r="AZ42" s="77"/>
      <c r="BA42" s="77"/>
      <c r="BB42" s="181"/>
      <c r="BC42" s="77"/>
      <c r="BD42" s="77"/>
      <c r="BE42" s="77"/>
      <c r="BF42" s="77"/>
      <c r="BG42" s="77"/>
      <c r="BH42" s="77"/>
      <c r="BI42" s="77"/>
      <c r="BJ42" s="25"/>
      <c r="BM42" s="78"/>
      <c r="BN42" s="79"/>
      <c r="BO42" s="79"/>
      <c r="BP42" s="79"/>
      <c r="BQ42" s="79"/>
      <c r="BR42" s="79"/>
      <c r="BS42" s="79"/>
      <c r="BT42" s="79"/>
      <c r="BU42" s="79"/>
      <c r="BV42" s="79"/>
      <c r="BW42" s="79"/>
      <c r="BX42" s="79"/>
      <c r="BY42" s="79"/>
      <c r="BZ42" s="80"/>
    </row>
    <row r="43" spans="1:78" ht="23.25" customHeight="1" x14ac:dyDescent="0.25">
      <c r="A43" s="27"/>
      <c r="B43" s="71"/>
      <c r="C43" s="237" t="s">
        <v>171</v>
      </c>
      <c r="D43" s="239" t="s">
        <v>171</v>
      </c>
      <c r="E43" s="239" t="s">
        <v>30</v>
      </c>
      <c r="F43" s="239" t="s">
        <v>10</v>
      </c>
      <c r="G43" s="239" t="s">
        <v>104</v>
      </c>
      <c r="H43" s="239" t="s">
        <v>84</v>
      </c>
      <c r="I43" s="239" t="s">
        <v>87</v>
      </c>
      <c r="J43" s="239" t="s">
        <v>86</v>
      </c>
      <c r="K43" s="239" t="s">
        <v>172</v>
      </c>
      <c r="L43" s="208" t="s">
        <v>31</v>
      </c>
      <c r="M43" s="209"/>
      <c r="N43" s="139"/>
      <c r="O43" s="210" t="s">
        <v>14</v>
      </c>
      <c r="P43" s="211"/>
      <c r="Q43" s="210" t="s">
        <v>15</v>
      </c>
      <c r="R43" s="211"/>
      <c r="S43" s="212" t="s">
        <v>16</v>
      </c>
      <c r="T43" s="212"/>
      <c r="U43" s="140"/>
      <c r="V43" s="140"/>
      <c r="W43" s="175" t="s">
        <v>32</v>
      </c>
      <c r="X43" s="141"/>
      <c r="Y43" s="139"/>
      <c r="Z43" s="212" t="s">
        <v>22</v>
      </c>
      <c r="AA43" s="212"/>
      <c r="AB43" s="212" t="s">
        <v>23</v>
      </c>
      <c r="AC43" s="212"/>
      <c r="AD43" s="212" t="s">
        <v>24</v>
      </c>
      <c r="AE43" s="212"/>
      <c r="AF43" s="140"/>
      <c r="AG43" s="140"/>
      <c r="AH43" s="140" t="s">
        <v>33</v>
      </c>
      <c r="AI43" s="141"/>
      <c r="AJ43" s="139"/>
      <c r="AK43" s="212" t="s">
        <v>25</v>
      </c>
      <c r="AL43" s="212"/>
      <c r="AM43" s="212" t="s">
        <v>260</v>
      </c>
      <c r="AN43" s="212"/>
      <c r="AO43" s="212" t="s">
        <v>261</v>
      </c>
      <c r="AP43" s="212"/>
      <c r="AQ43" s="140"/>
      <c r="AR43" s="140"/>
      <c r="AS43" s="140" t="s">
        <v>34</v>
      </c>
      <c r="AT43" s="141"/>
      <c r="AU43" s="140"/>
      <c r="AV43" s="210" t="s">
        <v>26</v>
      </c>
      <c r="AW43" s="211"/>
      <c r="AX43" s="210" t="s">
        <v>27</v>
      </c>
      <c r="AY43" s="211"/>
      <c r="AZ43" s="210" t="s">
        <v>28</v>
      </c>
      <c r="BA43" s="218"/>
      <c r="BB43" s="140"/>
      <c r="BC43" s="140"/>
      <c r="BD43" s="140" t="s">
        <v>35</v>
      </c>
      <c r="BE43" s="141"/>
      <c r="BF43" s="139"/>
      <c r="BG43" s="140"/>
      <c r="BH43" s="140" t="s">
        <v>36</v>
      </c>
      <c r="BI43" s="219" t="s">
        <v>105</v>
      </c>
      <c r="BJ43" s="28"/>
      <c r="BM43" s="213" t="s">
        <v>32</v>
      </c>
      <c r="BN43" s="214"/>
      <c r="BO43" s="215"/>
      <c r="BP43" s="216" t="s">
        <v>33</v>
      </c>
      <c r="BQ43" s="214"/>
      <c r="BR43" s="215"/>
      <c r="BS43" s="216" t="s">
        <v>34</v>
      </c>
      <c r="BT43" s="214"/>
      <c r="BU43" s="215"/>
      <c r="BV43" s="216" t="s">
        <v>35</v>
      </c>
      <c r="BW43" s="214"/>
      <c r="BX43" s="215"/>
      <c r="BY43" s="216" t="s">
        <v>36</v>
      </c>
      <c r="BZ43" s="217"/>
    </row>
    <row r="44" spans="1:78" ht="25.5" x14ac:dyDescent="0.25">
      <c r="A44" s="27"/>
      <c r="B44" s="71"/>
      <c r="C44" s="238"/>
      <c r="D44" s="240"/>
      <c r="E44" s="240"/>
      <c r="F44" s="240"/>
      <c r="G44" s="240"/>
      <c r="H44" s="240"/>
      <c r="I44" s="240"/>
      <c r="J44" s="240"/>
      <c r="K44" s="240"/>
      <c r="L44" s="29" t="s">
        <v>11</v>
      </c>
      <c r="M44" s="30" t="s">
        <v>12</v>
      </c>
      <c r="N44" s="31" t="s">
        <v>13</v>
      </c>
      <c r="O44" s="32" t="s">
        <v>169</v>
      </c>
      <c r="P44" s="32" t="s">
        <v>170</v>
      </c>
      <c r="Q44" s="32" t="s">
        <v>169</v>
      </c>
      <c r="R44" s="32" t="s">
        <v>170</v>
      </c>
      <c r="S44" s="178" t="s">
        <v>169</v>
      </c>
      <c r="T44" s="178" t="s">
        <v>170</v>
      </c>
      <c r="U44" s="32" t="s">
        <v>17</v>
      </c>
      <c r="V44" s="59" t="s">
        <v>197</v>
      </c>
      <c r="W44" s="32" t="s">
        <v>18</v>
      </c>
      <c r="X44" s="33" t="s">
        <v>83</v>
      </c>
      <c r="Y44" s="31" t="s">
        <v>13</v>
      </c>
      <c r="Z44" s="178" t="s">
        <v>169</v>
      </c>
      <c r="AA44" s="178" t="s">
        <v>170</v>
      </c>
      <c r="AB44" s="178" t="s">
        <v>169</v>
      </c>
      <c r="AC44" s="178" t="s">
        <v>170</v>
      </c>
      <c r="AD44" s="178" t="s">
        <v>169</v>
      </c>
      <c r="AE44" s="178" t="s">
        <v>170</v>
      </c>
      <c r="AF44" s="32" t="s">
        <v>17</v>
      </c>
      <c r="AG44" s="59" t="s">
        <v>197</v>
      </c>
      <c r="AH44" s="32" t="s">
        <v>18</v>
      </c>
      <c r="AI44" s="33" t="s">
        <v>83</v>
      </c>
      <c r="AJ44" s="31" t="s">
        <v>13</v>
      </c>
      <c r="AK44" s="178" t="s">
        <v>169</v>
      </c>
      <c r="AL44" s="178" t="s">
        <v>170</v>
      </c>
      <c r="AM44" s="178" t="s">
        <v>169</v>
      </c>
      <c r="AN44" s="178" t="s">
        <v>170</v>
      </c>
      <c r="AO44" s="178" t="s">
        <v>169</v>
      </c>
      <c r="AP44" s="178" t="s">
        <v>170</v>
      </c>
      <c r="AQ44" s="32" t="s">
        <v>17</v>
      </c>
      <c r="AR44" s="59" t="s">
        <v>197</v>
      </c>
      <c r="AS44" s="33" t="s">
        <v>83</v>
      </c>
      <c r="AT44" s="33" t="s">
        <v>83</v>
      </c>
      <c r="AU44" s="34" t="s">
        <v>13</v>
      </c>
      <c r="AV44" s="32" t="s">
        <v>169</v>
      </c>
      <c r="AW44" s="32" t="s">
        <v>170</v>
      </c>
      <c r="AX44" s="32" t="s">
        <v>169</v>
      </c>
      <c r="AY44" s="32" t="s">
        <v>170</v>
      </c>
      <c r="AZ44" s="32" t="s">
        <v>169</v>
      </c>
      <c r="BA44" s="32" t="s">
        <v>170</v>
      </c>
      <c r="BB44" s="32" t="s">
        <v>17</v>
      </c>
      <c r="BC44" s="59" t="s">
        <v>197</v>
      </c>
      <c r="BD44" s="32" t="s">
        <v>18</v>
      </c>
      <c r="BE44" s="33" t="s">
        <v>83</v>
      </c>
      <c r="BF44" s="31" t="s">
        <v>13</v>
      </c>
      <c r="BG44" s="35" t="s">
        <v>17</v>
      </c>
      <c r="BH44" s="59" t="s">
        <v>197</v>
      </c>
      <c r="BI44" s="220"/>
      <c r="BJ44" s="28"/>
      <c r="BM44" s="60" t="s">
        <v>19</v>
      </c>
      <c r="BN44" s="32" t="s">
        <v>20</v>
      </c>
      <c r="BO44" s="33" t="s">
        <v>21</v>
      </c>
      <c r="BP44" s="32" t="s">
        <v>19</v>
      </c>
      <c r="BQ44" s="32" t="s">
        <v>20</v>
      </c>
      <c r="BR44" s="33" t="s">
        <v>21</v>
      </c>
      <c r="BS44" s="32" t="s">
        <v>19</v>
      </c>
      <c r="BT44" s="32" t="s">
        <v>20</v>
      </c>
      <c r="BU44" s="33" t="s">
        <v>21</v>
      </c>
      <c r="BV44" s="32" t="s">
        <v>19</v>
      </c>
      <c r="BW44" s="32" t="s">
        <v>20</v>
      </c>
      <c r="BX44" s="30" t="s">
        <v>21</v>
      </c>
      <c r="BY44" s="36" t="s">
        <v>19</v>
      </c>
      <c r="BZ44" s="61" t="s">
        <v>29</v>
      </c>
    </row>
    <row r="45" spans="1:78" s="93" customFormat="1" x14ac:dyDescent="0.25">
      <c r="A45" s="81"/>
      <c r="B45" s="82"/>
      <c r="C45" s="142"/>
      <c r="D45" s="143"/>
      <c r="E45" s="144"/>
      <c r="F45" s="144"/>
      <c r="G45" s="83"/>
      <c r="H45" s="84"/>
      <c r="I45" s="83"/>
      <c r="J45" s="83"/>
      <c r="K45" s="85"/>
      <c r="L45" s="86"/>
      <c r="M45" s="145"/>
      <c r="N45" s="87">
        <f t="shared" ref="N45:N50" si="94">SUM(O45,Q45,S45)</f>
        <v>0</v>
      </c>
      <c r="O45" s="83"/>
      <c r="P45" s="83"/>
      <c r="Q45" s="83"/>
      <c r="R45" s="83"/>
      <c r="S45" s="83"/>
      <c r="T45" s="83"/>
      <c r="U45" s="83">
        <f t="shared" ref="U45:U50" si="95">SUM(P45,R45,T45)</f>
        <v>0</v>
      </c>
      <c r="V45" s="88" t="str">
        <f t="shared" ref="V45:V51" si="96">IFERROR(U45/N45,"")</f>
        <v/>
      </c>
      <c r="W45" s="146"/>
      <c r="X45" s="89"/>
      <c r="Y45" s="87">
        <f t="shared" ref="Y45:Y50" si="97">SUM(Z45,AB45,AD45)</f>
        <v>0</v>
      </c>
      <c r="Z45" s="83"/>
      <c r="AA45" s="83"/>
      <c r="AB45" s="83"/>
      <c r="AC45" s="83"/>
      <c r="AD45" s="83"/>
      <c r="AE45" s="83"/>
      <c r="AF45" s="83">
        <f t="shared" ref="AF45:AF50" si="98">SUM(AA45,AC45,AE45)</f>
        <v>0</v>
      </c>
      <c r="AG45" s="88" t="str">
        <f t="shared" ref="AG45:AG51" si="99">IFERROR(AF45/Y45,"")</f>
        <v/>
      </c>
      <c r="AH45" s="147"/>
      <c r="AI45" s="89"/>
      <c r="AJ45" s="87">
        <f t="shared" ref="AJ45:AJ50" si="100">SUM(AK45,AM45,AO45)</f>
        <v>0</v>
      </c>
      <c r="AK45" s="83"/>
      <c r="AL45" s="83"/>
      <c r="AM45" s="83"/>
      <c r="AN45" s="83"/>
      <c r="AO45" s="83"/>
      <c r="AP45" s="83"/>
      <c r="AQ45" s="83">
        <f t="shared" ref="AQ45:AQ50" si="101">SUM(AL45,AN45,AP45)</f>
        <v>0</v>
      </c>
      <c r="AR45" s="88" t="str">
        <f t="shared" ref="AR45:AR47" si="102">IFERROR(AQ45/AJ45,"")</f>
        <v/>
      </c>
      <c r="AS45" s="148"/>
      <c r="AT45" s="89"/>
      <c r="AU45" s="87">
        <f t="shared" ref="AU45:AU50" si="103">SUM(AV45,AX45,AZ45)</f>
        <v>0</v>
      </c>
      <c r="AV45" s="83"/>
      <c r="AW45" s="83"/>
      <c r="AX45" s="83"/>
      <c r="AY45" s="83"/>
      <c r="AZ45" s="83"/>
      <c r="BA45" s="83"/>
      <c r="BB45" s="83">
        <f t="shared" ref="BB45:BB50" si="104">SUM(AW45,AY45,BA45)</f>
        <v>0</v>
      </c>
      <c r="BC45" s="88" t="str">
        <f t="shared" ref="BC45:BC51" si="105">IFERROR(BB45/AU45,"")</f>
        <v/>
      </c>
      <c r="BD45" s="90"/>
      <c r="BE45" s="89"/>
      <c r="BF45" s="87">
        <f t="shared" ref="BF45:BF51" si="106">+SUM(N45,Y45,AJ45,AU45)</f>
        <v>0</v>
      </c>
      <c r="BG45" s="83">
        <f t="shared" ref="BG45:BG51" si="107">+SUM(U45,AF45,AQ45,BB45)</f>
        <v>0</v>
      </c>
      <c r="BH45" s="91" t="str">
        <f>IFERROR(BG45/BF45,"")</f>
        <v/>
      </c>
      <c r="BI45" s="149"/>
      <c r="BJ45" s="92"/>
      <c r="BM45" s="94"/>
      <c r="BN45" s="88" t="str">
        <f t="shared" ref="BN45:BN51" si="108">IFERROR(BM45/N45,"")</f>
        <v/>
      </c>
      <c r="BO45" s="89"/>
      <c r="BP45" s="95" t="str">
        <f t="shared" ref="BP45:BP51" si="109">IFERROR(BO45/Q45,"")</f>
        <v/>
      </c>
      <c r="BQ45" s="88" t="str">
        <f t="shared" ref="BQ45:BQ51" si="110">IFERROR(BP45/Y45,"")</f>
        <v/>
      </c>
      <c r="BR45" s="89" t="str">
        <f t="shared" ref="BR45:BR51" si="111">IFERROR(BQ45/U45,"")</f>
        <v/>
      </c>
      <c r="BS45" s="95"/>
      <c r="BT45" s="88" t="str">
        <f t="shared" ref="BT45:BT51" si="112">IFERROR(BS45/AJ45,"")</f>
        <v/>
      </c>
      <c r="BU45" s="89"/>
      <c r="BV45" s="96" t="str">
        <f t="shared" ref="BV45:BV51" si="113">IFERROR(BU45/Y45,"")</f>
        <v/>
      </c>
      <c r="BW45" s="88" t="str">
        <f t="shared" ref="BW45:BW51" si="114">IFERROR(BV45/AU45,"")</f>
        <v/>
      </c>
      <c r="BX45" s="97" t="str">
        <f>IFERROR(BW45/AB45,"")</f>
        <v/>
      </c>
      <c r="BY45" s="98">
        <f t="shared" ref="BY45:BY50" si="115">SUM(BM45,BP45,BS45,BV45)</f>
        <v>0</v>
      </c>
      <c r="BZ45" s="99" t="str">
        <f>IFERROR(BY45/BF45,"")</f>
        <v/>
      </c>
    </row>
    <row r="46" spans="1:78" s="93" customFormat="1" x14ac:dyDescent="0.25">
      <c r="A46" s="100"/>
      <c r="B46" s="82"/>
      <c r="C46" s="142"/>
      <c r="D46" s="143"/>
      <c r="E46" s="143"/>
      <c r="F46" s="143"/>
      <c r="G46" s="85"/>
      <c r="H46" s="101"/>
      <c r="I46" s="85"/>
      <c r="J46" s="85"/>
      <c r="K46" s="85"/>
      <c r="L46" s="102"/>
      <c r="M46" s="150"/>
      <c r="N46" s="87">
        <f t="shared" si="94"/>
        <v>0</v>
      </c>
      <c r="O46" s="85"/>
      <c r="P46" s="85"/>
      <c r="Q46" s="85"/>
      <c r="R46" s="85"/>
      <c r="S46" s="85"/>
      <c r="T46" s="85"/>
      <c r="U46" s="83">
        <f t="shared" si="95"/>
        <v>0</v>
      </c>
      <c r="V46" s="104" t="str">
        <f t="shared" si="96"/>
        <v/>
      </c>
      <c r="W46" s="151"/>
      <c r="X46" s="105"/>
      <c r="Y46" s="87">
        <f t="shared" si="97"/>
        <v>0</v>
      </c>
      <c r="Z46" s="85"/>
      <c r="AA46" s="85"/>
      <c r="AB46" s="85"/>
      <c r="AC46" s="85"/>
      <c r="AD46" s="85"/>
      <c r="AE46" s="85"/>
      <c r="AF46" s="83">
        <f t="shared" si="98"/>
        <v>0</v>
      </c>
      <c r="AG46" s="104" t="str">
        <f t="shared" si="99"/>
        <v/>
      </c>
      <c r="AH46" s="151"/>
      <c r="AI46" s="105"/>
      <c r="AJ46" s="87">
        <f t="shared" si="100"/>
        <v>0</v>
      </c>
      <c r="AK46" s="85"/>
      <c r="AL46" s="85"/>
      <c r="AM46" s="85"/>
      <c r="AN46" s="85"/>
      <c r="AO46" s="85"/>
      <c r="AP46" s="85"/>
      <c r="AQ46" s="83">
        <f t="shared" si="101"/>
        <v>0</v>
      </c>
      <c r="AR46" s="104" t="str">
        <f t="shared" si="102"/>
        <v/>
      </c>
      <c r="AS46" s="151"/>
      <c r="AT46" s="105"/>
      <c r="AU46" s="87">
        <f t="shared" si="103"/>
        <v>0</v>
      </c>
      <c r="AV46" s="85"/>
      <c r="AW46" s="85"/>
      <c r="AX46" s="85"/>
      <c r="AY46" s="85"/>
      <c r="AZ46" s="85"/>
      <c r="BA46" s="85"/>
      <c r="BB46" s="83">
        <f t="shared" si="104"/>
        <v>0</v>
      </c>
      <c r="BC46" s="104" t="str">
        <f t="shared" si="105"/>
        <v/>
      </c>
      <c r="BD46" s="106"/>
      <c r="BE46" s="105"/>
      <c r="BF46" s="103">
        <f t="shared" si="106"/>
        <v>0</v>
      </c>
      <c r="BG46" s="85">
        <f t="shared" si="107"/>
        <v>0</v>
      </c>
      <c r="BH46" s="107" t="str">
        <f t="shared" ref="BH46:BH47" si="116">IFERROR(BG46/BF46,"")</f>
        <v/>
      </c>
      <c r="BI46" s="152"/>
      <c r="BJ46" s="108"/>
      <c r="BM46" s="109"/>
      <c r="BN46" s="104" t="str">
        <f t="shared" si="108"/>
        <v/>
      </c>
      <c r="BO46" s="110"/>
      <c r="BP46" s="111" t="str">
        <f t="shared" si="109"/>
        <v/>
      </c>
      <c r="BQ46" s="104" t="str">
        <f t="shared" si="110"/>
        <v/>
      </c>
      <c r="BR46" s="110" t="str">
        <f t="shared" si="111"/>
        <v/>
      </c>
      <c r="BS46" s="111"/>
      <c r="BT46" s="104" t="str">
        <f t="shared" si="112"/>
        <v/>
      </c>
      <c r="BU46" s="110"/>
      <c r="BV46" s="112" t="str">
        <f t="shared" si="113"/>
        <v/>
      </c>
      <c r="BW46" s="104" t="str">
        <f t="shared" si="114"/>
        <v/>
      </c>
      <c r="BX46" s="113"/>
      <c r="BY46" s="114">
        <f t="shared" si="115"/>
        <v>0</v>
      </c>
      <c r="BZ46" s="115" t="str">
        <f t="shared" ref="BZ46:BZ51" si="117">IFERROR(BY46/BF46,"")</f>
        <v/>
      </c>
    </row>
    <row r="47" spans="1:78" s="93" customFormat="1" x14ac:dyDescent="0.25">
      <c r="A47" s="100"/>
      <c r="B47" s="82"/>
      <c r="C47" s="142"/>
      <c r="D47" s="143"/>
      <c r="E47" s="143"/>
      <c r="F47" s="143"/>
      <c r="G47" s="85"/>
      <c r="H47" s="101"/>
      <c r="I47" s="85"/>
      <c r="J47" s="85"/>
      <c r="K47" s="85"/>
      <c r="L47" s="102"/>
      <c r="M47" s="150"/>
      <c r="N47" s="87">
        <f t="shared" si="94"/>
        <v>0</v>
      </c>
      <c r="O47" s="85"/>
      <c r="P47" s="85"/>
      <c r="Q47" s="85"/>
      <c r="R47" s="85"/>
      <c r="S47" s="85"/>
      <c r="T47" s="85"/>
      <c r="U47" s="83">
        <f t="shared" si="95"/>
        <v>0</v>
      </c>
      <c r="V47" s="104" t="str">
        <f t="shared" si="96"/>
        <v/>
      </c>
      <c r="W47" s="151"/>
      <c r="X47" s="105"/>
      <c r="Y47" s="87">
        <f t="shared" si="97"/>
        <v>0</v>
      </c>
      <c r="Z47" s="85"/>
      <c r="AA47" s="85"/>
      <c r="AB47" s="85"/>
      <c r="AC47" s="85"/>
      <c r="AD47" s="85"/>
      <c r="AE47" s="85"/>
      <c r="AF47" s="83">
        <f t="shared" si="98"/>
        <v>0</v>
      </c>
      <c r="AG47" s="104" t="str">
        <f t="shared" si="99"/>
        <v/>
      </c>
      <c r="AH47" s="151"/>
      <c r="AI47" s="105"/>
      <c r="AJ47" s="87">
        <f t="shared" si="100"/>
        <v>0</v>
      </c>
      <c r="AK47" s="85"/>
      <c r="AL47" s="85"/>
      <c r="AM47" s="85"/>
      <c r="AN47" s="85"/>
      <c r="AO47" s="85"/>
      <c r="AP47" s="85"/>
      <c r="AQ47" s="83">
        <f t="shared" si="101"/>
        <v>0</v>
      </c>
      <c r="AR47" s="104" t="str">
        <f t="shared" si="102"/>
        <v/>
      </c>
      <c r="AS47" s="151"/>
      <c r="AT47" s="105"/>
      <c r="AU47" s="87">
        <f t="shared" si="103"/>
        <v>0</v>
      </c>
      <c r="AV47" s="85"/>
      <c r="AW47" s="85"/>
      <c r="AX47" s="85"/>
      <c r="AY47" s="85"/>
      <c r="AZ47" s="85"/>
      <c r="BA47" s="85"/>
      <c r="BB47" s="83">
        <f t="shared" si="104"/>
        <v>0</v>
      </c>
      <c r="BC47" s="104" t="str">
        <f t="shared" si="105"/>
        <v/>
      </c>
      <c r="BD47" s="106"/>
      <c r="BE47" s="105"/>
      <c r="BF47" s="103">
        <f t="shared" si="106"/>
        <v>0</v>
      </c>
      <c r="BG47" s="85">
        <f t="shared" si="107"/>
        <v>0</v>
      </c>
      <c r="BH47" s="107" t="str">
        <f t="shared" si="116"/>
        <v/>
      </c>
      <c r="BI47" s="152"/>
      <c r="BJ47" s="108"/>
      <c r="BM47" s="109"/>
      <c r="BN47" s="104" t="str">
        <f t="shared" si="108"/>
        <v/>
      </c>
      <c r="BO47" s="105"/>
      <c r="BP47" s="116" t="str">
        <f t="shared" si="109"/>
        <v/>
      </c>
      <c r="BQ47" s="104" t="str">
        <f t="shared" si="110"/>
        <v/>
      </c>
      <c r="BR47" s="105" t="str">
        <f t="shared" si="111"/>
        <v/>
      </c>
      <c r="BS47" s="116"/>
      <c r="BT47" s="104" t="str">
        <f t="shared" si="112"/>
        <v/>
      </c>
      <c r="BU47" s="105"/>
      <c r="BV47" s="117" t="str">
        <f t="shared" si="113"/>
        <v/>
      </c>
      <c r="BW47" s="104" t="str">
        <f t="shared" si="114"/>
        <v/>
      </c>
      <c r="BX47" s="118"/>
      <c r="BY47" s="114">
        <f t="shared" si="115"/>
        <v>0</v>
      </c>
      <c r="BZ47" s="115" t="str">
        <f t="shared" si="117"/>
        <v/>
      </c>
    </row>
    <row r="48" spans="1:78" s="93" customFormat="1" x14ac:dyDescent="0.25">
      <c r="A48" s="100"/>
      <c r="B48" s="82"/>
      <c r="C48" s="142"/>
      <c r="D48" s="143"/>
      <c r="E48" s="143"/>
      <c r="F48" s="143"/>
      <c r="G48" s="85"/>
      <c r="H48" s="101"/>
      <c r="I48" s="85"/>
      <c r="J48" s="85"/>
      <c r="K48" s="85"/>
      <c r="L48" s="102"/>
      <c r="M48" s="150"/>
      <c r="N48" s="87">
        <f t="shared" si="94"/>
        <v>0</v>
      </c>
      <c r="O48" s="85"/>
      <c r="P48" s="85"/>
      <c r="Q48" s="85"/>
      <c r="R48" s="85"/>
      <c r="S48" s="85"/>
      <c r="T48" s="85"/>
      <c r="U48" s="83">
        <f t="shared" si="95"/>
        <v>0</v>
      </c>
      <c r="V48" s="104" t="str">
        <f t="shared" si="96"/>
        <v/>
      </c>
      <c r="W48" s="151"/>
      <c r="X48" s="105"/>
      <c r="Y48" s="87">
        <f t="shared" si="97"/>
        <v>0</v>
      </c>
      <c r="Z48" s="85"/>
      <c r="AA48" s="85"/>
      <c r="AB48" s="85"/>
      <c r="AC48" s="85"/>
      <c r="AD48" s="85"/>
      <c r="AE48" s="85"/>
      <c r="AF48" s="83">
        <f t="shared" si="98"/>
        <v>0</v>
      </c>
      <c r="AG48" s="104" t="str">
        <f t="shared" si="99"/>
        <v/>
      </c>
      <c r="AH48" s="151"/>
      <c r="AI48" s="105"/>
      <c r="AJ48" s="87">
        <f t="shared" si="100"/>
        <v>0</v>
      </c>
      <c r="AK48" s="85"/>
      <c r="AL48" s="85"/>
      <c r="AM48" s="85"/>
      <c r="AN48" s="85"/>
      <c r="AO48" s="85"/>
      <c r="AP48" s="85"/>
      <c r="AQ48" s="83">
        <f t="shared" si="101"/>
        <v>0</v>
      </c>
      <c r="AR48" s="104" t="str">
        <f>IFERROR(AQ48/AJ48,"")</f>
        <v/>
      </c>
      <c r="AS48" s="151"/>
      <c r="AT48" s="105"/>
      <c r="AU48" s="87">
        <f t="shared" si="103"/>
        <v>0</v>
      </c>
      <c r="AV48" s="85"/>
      <c r="AW48" s="85"/>
      <c r="AX48" s="85"/>
      <c r="AY48" s="85"/>
      <c r="AZ48" s="85"/>
      <c r="BA48" s="85"/>
      <c r="BB48" s="83">
        <f t="shared" si="104"/>
        <v>0</v>
      </c>
      <c r="BC48" s="104" t="str">
        <f t="shared" si="105"/>
        <v/>
      </c>
      <c r="BD48" s="106"/>
      <c r="BE48" s="105"/>
      <c r="BF48" s="103">
        <f t="shared" si="106"/>
        <v>0</v>
      </c>
      <c r="BG48" s="85">
        <f t="shared" si="107"/>
        <v>0</v>
      </c>
      <c r="BH48" s="107" t="str">
        <f>IFERROR(BG48/BF48,"")</f>
        <v/>
      </c>
      <c r="BI48" s="152"/>
      <c r="BJ48" s="108"/>
      <c r="BM48" s="109"/>
      <c r="BN48" s="104" t="str">
        <f t="shared" si="108"/>
        <v/>
      </c>
      <c r="BO48" s="105"/>
      <c r="BP48" s="116" t="str">
        <f t="shared" si="109"/>
        <v/>
      </c>
      <c r="BQ48" s="104" t="str">
        <f t="shared" si="110"/>
        <v/>
      </c>
      <c r="BR48" s="105" t="str">
        <f t="shared" si="111"/>
        <v/>
      </c>
      <c r="BS48" s="116"/>
      <c r="BT48" s="104" t="str">
        <f t="shared" si="112"/>
        <v/>
      </c>
      <c r="BU48" s="105"/>
      <c r="BV48" s="117" t="str">
        <f t="shared" si="113"/>
        <v/>
      </c>
      <c r="BW48" s="104" t="str">
        <f t="shared" si="114"/>
        <v/>
      </c>
      <c r="BX48" s="118"/>
      <c r="BY48" s="114">
        <f t="shared" si="115"/>
        <v>0</v>
      </c>
      <c r="BZ48" s="115" t="str">
        <f t="shared" si="117"/>
        <v/>
      </c>
    </row>
    <row r="49" spans="1:78" s="93" customFormat="1" x14ac:dyDescent="0.25">
      <c r="A49" s="100"/>
      <c r="B49" s="82"/>
      <c r="C49" s="142"/>
      <c r="D49" s="143"/>
      <c r="E49" s="143"/>
      <c r="F49" s="143"/>
      <c r="G49" s="85"/>
      <c r="H49" s="101"/>
      <c r="I49" s="85"/>
      <c r="J49" s="85"/>
      <c r="K49" s="85"/>
      <c r="L49" s="102"/>
      <c r="M49" s="150"/>
      <c r="N49" s="87">
        <f t="shared" si="94"/>
        <v>0</v>
      </c>
      <c r="O49" s="85"/>
      <c r="P49" s="85"/>
      <c r="Q49" s="85"/>
      <c r="R49" s="85"/>
      <c r="S49" s="85"/>
      <c r="T49" s="85"/>
      <c r="U49" s="83">
        <f t="shared" si="95"/>
        <v>0</v>
      </c>
      <c r="V49" s="104" t="str">
        <f t="shared" si="96"/>
        <v/>
      </c>
      <c r="W49" s="151"/>
      <c r="X49" s="105"/>
      <c r="Y49" s="87">
        <f t="shared" si="97"/>
        <v>0</v>
      </c>
      <c r="Z49" s="85"/>
      <c r="AA49" s="85"/>
      <c r="AB49" s="85"/>
      <c r="AC49" s="85"/>
      <c r="AD49" s="85"/>
      <c r="AE49" s="85"/>
      <c r="AF49" s="83">
        <f t="shared" si="98"/>
        <v>0</v>
      </c>
      <c r="AG49" s="104" t="str">
        <f t="shared" si="99"/>
        <v/>
      </c>
      <c r="AH49" s="151"/>
      <c r="AI49" s="105"/>
      <c r="AJ49" s="87">
        <f t="shared" si="100"/>
        <v>0</v>
      </c>
      <c r="AK49" s="85"/>
      <c r="AL49" s="85"/>
      <c r="AM49" s="85"/>
      <c r="AN49" s="85"/>
      <c r="AO49" s="85"/>
      <c r="AP49" s="85"/>
      <c r="AQ49" s="83">
        <f t="shared" si="101"/>
        <v>0</v>
      </c>
      <c r="AR49" s="104" t="str">
        <f>IFERROR(AQ49/AJ49,"")</f>
        <v/>
      </c>
      <c r="AS49" s="151"/>
      <c r="AT49" s="105"/>
      <c r="AU49" s="87">
        <f t="shared" si="103"/>
        <v>0</v>
      </c>
      <c r="AV49" s="85"/>
      <c r="AW49" s="85"/>
      <c r="AX49" s="85"/>
      <c r="AY49" s="85"/>
      <c r="AZ49" s="85"/>
      <c r="BA49" s="85"/>
      <c r="BB49" s="83">
        <f t="shared" si="104"/>
        <v>0</v>
      </c>
      <c r="BC49" s="104" t="str">
        <f t="shared" si="105"/>
        <v/>
      </c>
      <c r="BD49" s="106"/>
      <c r="BE49" s="105"/>
      <c r="BF49" s="103">
        <f t="shared" si="106"/>
        <v>0</v>
      </c>
      <c r="BG49" s="85">
        <f t="shared" si="107"/>
        <v>0</v>
      </c>
      <c r="BH49" s="107" t="str">
        <f>IFERROR(BG49/BF49,"")</f>
        <v/>
      </c>
      <c r="BI49" s="152"/>
      <c r="BJ49" s="108"/>
      <c r="BM49" s="109"/>
      <c r="BN49" s="104" t="str">
        <f t="shared" si="108"/>
        <v/>
      </c>
      <c r="BO49" s="110"/>
      <c r="BP49" s="111" t="str">
        <f t="shared" si="109"/>
        <v/>
      </c>
      <c r="BQ49" s="104" t="str">
        <f t="shared" si="110"/>
        <v/>
      </c>
      <c r="BR49" s="110" t="str">
        <f t="shared" si="111"/>
        <v/>
      </c>
      <c r="BS49" s="111"/>
      <c r="BT49" s="104" t="str">
        <f t="shared" si="112"/>
        <v/>
      </c>
      <c r="BU49" s="110"/>
      <c r="BV49" s="112" t="str">
        <f t="shared" si="113"/>
        <v/>
      </c>
      <c r="BW49" s="104" t="str">
        <f t="shared" si="114"/>
        <v/>
      </c>
      <c r="BX49" s="113"/>
      <c r="BY49" s="114">
        <f t="shared" si="115"/>
        <v>0</v>
      </c>
      <c r="BZ49" s="115" t="str">
        <f t="shared" si="117"/>
        <v/>
      </c>
    </row>
    <row r="50" spans="1:78" s="93" customFormat="1" x14ac:dyDescent="0.25">
      <c r="A50" s="100"/>
      <c r="B50" s="82"/>
      <c r="C50" s="142"/>
      <c r="D50" s="143"/>
      <c r="E50" s="143"/>
      <c r="F50" s="143"/>
      <c r="G50" s="85"/>
      <c r="H50" s="101"/>
      <c r="I50" s="85"/>
      <c r="J50" s="85"/>
      <c r="K50" s="85"/>
      <c r="L50" s="102"/>
      <c r="M50" s="150"/>
      <c r="N50" s="87">
        <f t="shared" si="94"/>
        <v>0</v>
      </c>
      <c r="O50" s="85"/>
      <c r="P50" s="85"/>
      <c r="Q50" s="85"/>
      <c r="R50" s="85"/>
      <c r="S50" s="85"/>
      <c r="T50" s="85"/>
      <c r="U50" s="83">
        <f t="shared" si="95"/>
        <v>0</v>
      </c>
      <c r="V50" s="104" t="str">
        <f t="shared" si="96"/>
        <v/>
      </c>
      <c r="W50" s="151"/>
      <c r="X50" s="105"/>
      <c r="Y50" s="87">
        <f t="shared" si="97"/>
        <v>0</v>
      </c>
      <c r="Z50" s="85"/>
      <c r="AA50" s="85"/>
      <c r="AB50" s="85"/>
      <c r="AC50" s="85"/>
      <c r="AD50" s="85"/>
      <c r="AE50" s="85"/>
      <c r="AF50" s="83">
        <f t="shared" si="98"/>
        <v>0</v>
      </c>
      <c r="AG50" s="104" t="str">
        <f t="shared" si="99"/>
        <v/>
      </c>
      <c r="AH50" s="151"/>
      <c r="AI50" s="105"/>
      <c r="AJ50" s="87">
        <f t="shared" si="100"/>
        <v>0</v>
      </c>
      <c r="AK50" s="85"/>
      <c r="AL50" s="85"/>
      <c r="AM50" s="85"/>
      <c r="AN50" s="85"/>
      <c r="AO50" s="85"/>
      <c r="AP50" s="85"/>
      <c r="AQ50" s="83">
        <f t="shared" si="101"/>
        <v>0</v>
      </c>
      <c r="AR50" s="104" t="str">
        <f t="shared" ref="AR50:AR51" si="118">IFERROR(AQ50/AJ50,"")</f>
        <v/>
      </c>
      <c r="AS50" s="151"/>
      <c r="AT50" s="105"/>
      <c r="AU50" s="87">
        <f t="shared" si="103"/>
        <v>0</v>
      </c>
      <c r="AV50" s="85"/>
      <c r="AW50" s="85"/>
      <c r="AX50" s="85"/>
      <c r="AY50" s="85"/>
      <c r="AZ50" s="85"/>
      <c r="BA50" s="85"/>
      <c r="BB50" s="83">
        <f t="shared" si="104"/>
        <v>0</v>
      </c>
      <c r="BC50" s="104" t="str">
        <f t="shared" si="105"/>
        <v/>
      </c>
      <c r="BD50" s="106"/>
      <c r="BE50" s="105"/>
      <c r="BF50" s="103">
        <f t="shared" si="106"/>
        <v>0</v>
      </c>
      <c r="BG50" s="85">
        <f t="shared" si="107"/>
        <v>0</v>
      </c>
      <c r="BH50" s="107" t="str">
        <f t="shared" ref="BH50:BH51" si="119">IFERROR(BG50/BF50,"")</f>
        <v/>
      </c>
      <c r="BI50" s="152"/>
      <c r="BJ50" s="108"/>
      <c r="BM50" s="109"/>
      <c r="BN50" s="104" t="str">
        <f t="shared" si="108"/>
        <v/>
      </c>
      <c r="BO50" s="110"/>
      <c r="BP50" s="111" t="str">
        <f t="shared" si="109"/>
        <v/>
      </c>
      <c r="BQ50" s="104" t="str">
        <f t="shared" si="110"/>
        <v/>
      </c>
      <c r="BR50" s="110" t="str">
        <f t="shared" si="111"/>
        <v/>
      </c>
      <c r="BS50" s="111"/>
      <c r="BT50" s="104" t="str">
        <f t="shared" si="112"/>
        <v/>
      </c>
      <c r="BU50" s="110"/>
      <c r="BV50" s="112" t="str">
        <f t="shared" si="113"/>
        <v/>
      </c>
      <c r="BW50" s="104" t="str">
        <f t="shared" si="114"/>
        <v/>
      </c>
      <c r="BX50" s="113"/>
      <c r="BY50" s="114">
        <f t="shared" si="115"/>
        <v>0</v>
      </c>
      <c r="BZ50" s="115" t="str">
        <f t="shared" si="117"/>
        <v/>
      </c>
    </row>
    <row r="51" spans="1:78" ht="33" customHeight="1" thickBot="1" x14ac:dyDescent="0.3">
      <c r="A51" s="37"/>
      <c r="B51" s="71"/>
      <c r="C51" s="153"/>
      <c r="D51" s="154"/>
      <c r="E51" s="154"/>
      <c r="F51" s="155" t="s">
        <v>165</v>
      </c>
      <c r="G51" s="156"/>
      <c r="H51" s="157"/>
      <c r="I51" s="156"/>
      <c r="J51" s="156"/>
      <c r="K51" s="156"/>
      <c r="L51" s="158"/>
      <c r="M51" s="159"/>
      <c r="N51" s="160"/>
      <c r="O51" s="156"/>
      <c r="P51" s="156"/>
      <c r="Q51" s="156"/>
      <c r="R51" s="156"/>
      <c r="S51" s="156"/>
      <c r="T51" s="156"/>
      <c r="U51" s="156"/>
      <c r="V51" s="161" t="str">
        <f t="shared" si="96"/>
        <v/>
      </c>
      <c r="W51" s="162"/>
      <c r="X51" s="163"/>
      <c r="Y51" s="160"/>
      <c r="Z51" s="156"/>
      <c r="AA51" s="156"/>
      <c r="AB51" s="156"/>
      <c r="AC51" s="156"/>
      <c r="AD51" s="156"/>
      <c r="AE51" s="156"/>
      <c r="AF51" s="156"/>
      <c r="AG51" s="161" t="str">
        <f t="shared" si="99"/>
        <v/>
      </c>
      <c r="AH51" s="162"/>
      <c r="AI51" s="163"/>
      <c r="AJ51" s="160"/>
      <c r="AK51" s="156"/>
      <c r="AL51" s="156"/>
      <c r="AM51" s="156"/>
      <c r="AN51" s="156"/>
      <c r="AO51" s="156"/>
      <c r="AP51" s="156"/>
      <c r="AQ51" s="156"/>
      <c r="AR51" s="161" t="str">
        <f t="shared" si="118"/>
        <v/>
      </c>
      <c r="AS51" s="164"/>
      <c r="AT51" s="163"/>
      <c r="AU51" s="160"/>
      <c r="AV51" s="156"/>
      <c r="AW51" s="156"/>
      <c r="AX51" s="156"/>
      <c r="AY51" s="156"/>
      <c r="AZ51" s="156"/>
      <c r="BA51" s="156"/>
      <c r="BB51" s="156"/>
      <c r="BC51" s="161" t="str">
        <f t="shared" si="105"/>
        <v/>
      </c>
      <c r="BD51" s="165"/>
      <c r="BE51" s="163"/>
      <c r="BF51" s="182">
        <f t="shared" si="106"/>
        <v>0</v>
      </c>
      <c r="BG51" s="183">
        <f t="shared" si="107"/>
        <v>0</v>
      </c>
      <c r="BH51" s="166" t="str">
        <f t="shared" si="119"/>
        <v/>
      </c>
      <c r="BI51" s="167"/>
      <c r="BJ51" s="44"/>
      <c r="BM51" s="62"/>
      <c r="BN51" s="38" t="str">
        <f t="shared" si="108"/>
        <v/>
      </c>
      <c r="BO51" s="39"/>
      <c r="BP51" s="40" t="str">
        <f t="shared" si="109"/>
        <v/>
      </c>
      <c r="BQ51" s="38" t="str">
        <f t="shared" si="110"/>
        <v/>
      </c>
      <c r="BR51" s="39" t="str">
        <f t="shared" si="111"/>
        <v/>
      </c>
      <c r="BS51" s="40"/>
      <c r="BT51" s="38" t="str">
        <f t="shared" si="112"/>
        <v/>
      </c>
      <c r="BU51" s="39"/>
      <c r="BV51" s="41" t="str">
        <f t="shared" si="113"/>
        <v/>
      </c>
      <c r="BW51" s="38" t="str">
        <f t="shared" si="114"/>
        <v/>
      </c>
      <c r="BX51" s="42"/>
      <c r="BY51" s="43"/>
      <c r="BZ51" s="63" t="str">
        <f t="shared" si="117"/>
        <v/>
      </c>
    </row>
    <row r="52" spans="1:78" ht="16.5" thickBot="1" x14ac:dyDescent="0.3">
      <c r="A52" s="14"/>
      <c r="B52" s="71"/>
      <c r="C52" s="122"/>
      <c r="D52" s="122"/>
      <c r="E52" s="122"/>
      <c r="F52" s="122"/>
      <c r="G52" s="122"/>
      <c r="H52" s="133"/>
      <c r="I52" s="122"/>
      <c r="J52" s="122"/>
      <c r="K52" s="122"/>
      <c r="L52" s="122"/>
      <c r="M52" s="122"/>
      <c r="N52" s="122"/>
      <c r="O52" s="122"/>
      <c r="P52" s="122"/>
      <c r="Q52" s="122"/>
      <c r="R52" s="122"/>
      <c r="S52" s="122"/>
      <c r="T52" s="122"/>
      <c r="U52" s="134"/>
      <c r="V52" s="134"/>
      <c r="W52" s="122"/>
      <c r="X52" s="122"/>
      <c r="Y52" s="122"/>
      <c r="Z52" s="135"/>
      <c r="AA52" s="135"/>
      <c r="AB52" s="135"/>
      <c r="AC52" s="135"/>
      <c r="AD52" s="135"/>
      <c r="AE52" s="135"/>
      <c r="AF52" s="134"/>
      <c r="AG52" s="134"/>
      <c r="AH52" s="136"/>
      <c r="AI52" s="122"/>
      <c r="AJ52" s="136"/>
      <c r="AK52" s="137"/>
      <c r="AL52" s="137"/>
      <c r="AM52" s="137"/>
      <c r="AN52" s="137"/>
      <c r="AO52" s="137"/>
      <c r="AP52" s="137"/>
      <c r="AQ52" s="134"/>
      <c r="AR52" s="134"/>
      <c r="AS52" s="136"/>
      <c r="AT52" s="122"/>
      <c r="AU52" s="136"/>
      <c r="AV52" s="137"/>
      <c r="AW52" s="137"/>
      <c r="AX52" s="137"/>
      <c r="AY52" s="137"/>
      <c r="AZ52" s="137"/>
      <c r="BA52" s="137"/>
      <c r="BB52" s="134"/>
      <c r="BC52" s="134"/>
      <c r="BD52" s="136"/>
      <c r="BE52" s="122"/>
      <c r="BF52" s="136"/>
      <c r="BG52" s="136"/>
      <c r="BH52" s="136"/>
      <c r="BI52" s="138"/>
      <c r="BJ52" s="15"/>
      <c r="BM52" s="46"/>
      <c r="BN52" s="46"/>
      <c r="BO52" s="46"/>
      <c r="BP52" s="46"/>
      <c r="BQ52" s="46"/>
      <c r="BR52" s="46"/>
      <c r="BS52" s="46"/>
      <c r="BT52" s="46"/>
      <c r="BU52" s="46"/>
      <c r="BV52" s="46"/>
      <c r="BW52" s="46"/>
      <c r="BX52" s="46"/>
      <c r="BY52" s="46"/>
      <c r="BZ52" s="46"/>
    </row>
    <row r="53" spans="1:78" s="177" customFormat="1" ht="12.75" customHeight="1" x14ac:dyDescent="0.2">
      <c r="A53" s="10"/>
      <c r="B53" s="176"/>
      <c r="C53" s="244" t="s">
        <v>228</v>
      </c>
      <c r="D53" s="245"/>
      <c r="E53" s="245"/>
      <c r="F53" s="245"/>
      <c r="G53" s="246" t="s">
        <v>229</v>
      </c>
      <c r="H53" s="247"/>
      <c r="I53" s="247"/>
      <c r="J53" s="247"/>
      <c r="K53" s="247"/>
      <c r="L53" s="247"/>
      <c r="M53" s="248"/>
      <c r="N53" s="278" t="s">
        <v>98</v>
      </c>
      <c r="O53" s="279"/>
      <c r="P53" s="279"/>
      <c r="Q53" s="279"/>
      <c r="R53" s="279"/>
      <c r="S53" s="279"/>
      <c r="T53" s="279"/>
      <c r="U53" s="279"/>
      <c r="V53" s="279"/>
      <c r="W53" s="279"/>
      <c r="X53" s="280"/>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2"/>
      <c r="BH53" s="12"/>
      <c r="BI53" s="13"/>
      <c r="BJ53" s="11"/>
      <c r="BM53" s="176"/>
      <c r="BN53" s="176"/>
      <c r="BO53" s="176"/>
      <c r="BP53" s="176"/>
      <c r="BQ53" s="176"/>
      <c r="BR53" s="176"/>
      <c r="BS53" s="176"/>
      <c r="BT53" s="176"/>
      <c r="BU53" s="176"/>
      <c r="BV53" s="176"/>
      <c r="BW53" s="176"/>
      <c r="BX53" s="176"/>
      <c r="BY53" s="176"/>
      <c r="BZ53" s="12"/>
    </row>
    <row r="54" spans="1:78" ht="36.75" customHeight="1" thickBot="1" x14ac:dyDescent="0.3">
      <c r="A54" s="24"/>
      <c r="B54" s="71"/>
      <c r="C54" s="221" t="s">
        <v>85</v>
      </c>
      <c r="D54" s="222"/>
      <c r="E54" s="222"/>
      <c r="F54" s="222"/>
      <c r="G54" s="223" t="str">
        <f>+VLOOKUP(G53,LISTAS!$H$3:$I$10,2,FALSE)</f>
        <v>&lt;Por favor seleccione los objetivos estratégicos asociados al proceso</v>
      </c>
      <c r="H54" s="224"/>
      <c r="I54" s="224"/>
      <c r="J54" s="224"/>
      <c r="K54" s="224"/>
      <c r="L54" s="224"/>
      <c r="M54" s="225"/>
      <c r="N54" s="281" t="s">
        <v>91</v>
      </c>
      <c r="O54" s="263"/>
      <c r="P54" s="263"/>
      <c r="Q54" s="263"/>
      <c r="R54" s="263"/>
      <c r="S54" s="263" t="s">
        <v>92</v>
      </c>
      <c r="T54" s="263"/>
      <c r="U54" s="263"/>
      <c r="V54" s="263"/>
      <c r="W54" s="202" t="s">
        <v>93</v>
      </c>
      <c r="X54" s="180" t="s">
        <v>94</v>
      </c>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24"/>
      <c r="BI54" s="24"/>
      <c r="BM54" s="64">
        <f>SUM(BM58:BM66)</f>
        <v>0</v>
      </c>
      <c r="BN54" s="64"/>
      <c r="BO54" s="64"/>
      <c r="BP54" s="64">
        <f>SUM(BP58:BP66)</f>
        <v>0</v>
      </c>
      <c r="BQ54" s="64"/>
      <c r="BR54" s="64"/>
      <c r="BS54" s="64">
        <f>SUM(BS58:BS66)</f>
        <v>0</v>
      </c>
      <c r="BT54" s="64"/>
      <c r="BU54" s="64"/>
      <c r="BV54" s="64">
        <f>SUM(BV58:BV66)</f>
        <v>0</v>
      </c>
      <c r="BW54" s="64"/>
      <c r="BX54" s="64"/>
      <c r="BY54" s="64">
        <f>SUM(BY58:BY66)</f>
        <v>0</v>
      </c>
      <c r="BZ54" s="64"/>
    </row>
    <row r="55" spans="1:78" ht="24" customHeight="1" thickBot="1" x14ac:dyDescent="0.3">
      <c r="A55" s="24"/>
      <c r="B55" s="71" t="str">
        <f>+VLOOKUP($G$10,LISTAS!$B$47:$D$65,2,FALSE)</f>
        <v>OBJ_6</v>
      </c>
      <c r="C55" s="221" t="s">
        <v>166</v>
      </c>
      <c r="D55" s="222"/>
      <c r="E55" s="222"/>
      <c r="F55" s="222"/>
      <c r="G55" s="226"/>
      <c r="H55" s="226"/>
      <c r="I55" s="226"/>
      <c r="J55" s="226"/>
      <c r="K55" s="226"/>
      <c r="L55" s="226"/>
      <c r="M55" s="227"/>
      <c r="N55" s="264"/>
      <c r="O55" s="265"/>
      <c r="P55" s="265"/>
      <c r="Q55" s="265"/>
      <c r="R55" s="265"/>
      <c r="S55" s="265"/>
      <c r="T55" s="265"/>
      <c r="U55" s="265"/>
      <c r="V55" s="265"/>
      <c r="W55" s="265"/>
      <c r="X55" s="268"/>
      <c r="Y55" s="26"/>
      <c r="Z55" s="26"/>
      <c r="AA55" s="26"/>
      <c r="AB55" s="26"/>
      <c r="AC55" s="26"/>
      <c r="AD55" s="26"/>
      <c r="AE55" s="26"/>
      <c r="AF55" s="14"/>
      <c r="AG55" s="26"/>
      <c r="AH55" s="26"/>
      <c r="AI55" s="26"/>
      <c r="AJ55" s="26"/>
      <c r="AK55" s="26"/>
      <c r="AL55" s="26"/>
      <c r="AM55" s="26"/>
      <c r="AN55" s="26"/>
      <c r="AO55" s="26"/>
      <c r="AP55" s="26"/>
      <c r="AQ55" s="14"/>
      <c r="AR55" s="26"/>
      <c r="AS55" s="26"/>
      <c r="AT55" s="26"/>
      <c r="AU55" s="26"/>
      <c r="AV55" s="26"/>
      <c r="AW55" s="26"/>
      <c r="AX55" s="26"/>
      <c r="AY55" s="26"/>
      <c r="AZ55" s="26"/>
      <c r="BA55" s="26"/>
      <c r="BB55" s="14"/>
      <c r="BC55" s="26"/>
      <c r="BD55" s="26"/>
      <c r="BE55" s="26"/>
      <c r="BF55" s="26"/>
      <c r="BG55" s="26"/>
      <c r="BH55" s="26"/>
      <c r="BI55" s="26"/>
      <c r="BJ55" s="25"/>
      <c r="BM55" s="228" t="s">
        <v>106</v>
      </c>
      <c r="BN55" s="229"/>
      <c r="BO55" s="229"/>
      <c r="BP55" s="229"/>
      <c r="BQ55" s="229"/>
      <c r="BR55" s="229"/>
      <c r="BS55" s="229"/>
      <c r="BT55" s="229"/>
      <c r="BU55" s="229"/>
      <c r="BV55" s="229"/>
      <c r="BW55" s="229"/>
      <c r="BX55" s="229"/>
      <c r="BY55" s="229"/>
      <c r="BZ55" s="230"/>
    </row>
    <row r="56" spans="1:78" ht="24" customHeight="1" thickBot="1" x14ac:dyDescent="0.3">
      <c r="A56" s="24"/>
      <c r="B56" s="71" t="str">
        <f>+VLOOKUP($G$11,LISTAS!$B$112:$D$132,2,FALSE)</f>
        <v>PROD_OBJ_6</v>
      </c>
      <c r="C56" s="251" t="s">
        <v>164</v>
      </c>
      <c r="D56" s="252"/>
      <c r="E56" s="252"/>
      <c r="F56" s="253"/>
      <c r="G56" s="254"/>
      <c r="H56" s="255"/>
      <c r="I56" s="255"/>
      <c r="J56" s="255"/>
      <c r="K56" s="255"/>
      <c r="L56" s="255"/>
      <c r="M56" s="256"/>
      <c r="N56" s="287"/>
      <c r="O56" s="288"/>
      <c r="P56" s="288"/>
      <c r="Q56" s="288"/>
      <c r="R56" s="288"/>
      <c r="S56" s="288"/>
      <c r="T56" s="288"/>
      <c r="U56" s="288"/>
      <c r="V56" s="288"/>
      <c r="W56" s="288"/>
      <c r="X56" s="289"/>
      <c r="Y56" s="26"/>
      <c r="Z56" s="26"/>
      <c r="AA56" s="26"/>
      <c r="AB56" s="26"/>
      <c r="AC56" s="26"/>
      <c r="AD56" s="26"/>
      <c r="AE56" s="26"/>
      <c r="AF56" s="14"/>
      <c r="AG56" s="26"/>
      <c r="AH56" s="26"/>
      <c r="AI56" s="26"/>
      <c r="AJ56" s="26"/>
      <c r="AK56" s="26"/>
      <c r="AL56" s="26"/>
      <c r="AM56" s="26"/>
      <c r="AN56" s="26"/>
      <c r="AO56" s="26"/>
      <c r="AP56" s="26"/>
      <c r="AQ56" s="14"/>
      <c r="AR56" s="26"/>
      <c r="AS56" s="26"/>
      <c r="AT56" s="26"/>
      <c r="AU56" s="26"/>
      <c r="AV56" s="26"/>
      <c r="AW56" s="26"/>
      <c r="AX56" s="26"/>
      <c r="AY56" s="26"/>
      <c r="AZ56" s="26"/>
      <c r="BA56" s="26"/>
      <c r="BB56" s="14"/>
      <c r="BC56" s="26"/>
      <c r="BD56" s="26"/>
      <c r="BE56" s="26"/>
      <c r="BF56" s="26"/>
      <c r="BG56" s="26"/>
      <c r="BH56" s="26"/>
      <c r="BI56" s="26"/>
      <c r="BJ56" s="25"/>
      <c r="BM56" s="78"/>
      <c r="BN56" s="79"/>
      <c r="BO56" s="79"/>
      <c r="BP56" s="79"/>
      <c r="BQ56" s="79"/>
      <c r="BR56" s="79"/>
      <c r="BS56" s="79"/>
      <c r="BT56" s="79"/>
      <c r="BU56" s="79"/>
      <c r="BV56" s="79"/>
      <c r="BW56" s="79"/>
      <c r="BX56" s="79"/>
      <c r="BY56" s="79"/>
      <c r="BZ56" s="80"/>
    </row>
    <row r="57" spans="1:78" ht="23.25" customHeight="1" x14ac:dyDescent="0.25">
      <c r="A57" s="27"/>
      <c r="B57" s="71"/>
      <c r="C57" s="237" t="s">
        <v>171</v>
      </c>
      <c r="D57" s="239" t="s">
        <v>171</v>
      </c>
      <c r="E57" s="239" t="s">
        <v>30</v>
      </c>
      <c r="F57" s="239" t="s">
        <v>10</v>
      </c>
      <c r="G57" s="239" t="s">
        <v>104</v>
      </c>
      <c r="H57" s="239" t="s">
        <v>84</v>
      </c>
      <c r="I57" s="239" t="s">
        <v>87</v>
      </c>
      <c r="J57" s="239" t="s">
        <v>86</v>
      </c>
      <c r="K57" s="239" t="s">
        <v>172</v>
      </c>
      <c r="L57" s="208" t="s">
        <v>31</v>
      </c>
      <c r="M57" s="209"/>
      <c r="N57" s="139"/>
      <c r="O57" s="210" t="s">
        <v>14</v>
      </c>
      <c r="P57" s="211"/>
      <c r="Q57" s="210" t="s">
        <v>15</v>
      </c>
      <c r="R57" s="211"/>
      <c r="S57" s="212" t="s">
        <v>16</v>
      </c>
      <c r="T57" s="212"/>
      <c r="U57" s="140"/>
      <c r="V57" s="140"/>
      <c r="W57" s="168" t="s">
        <v>32</v>
      </c>
      <c r="X57" s="141"/>
      <c r="Y57" s="139"/>
      <c r="Z57" s="212" t="s">
        <v>22</v>
      </c>
      <c r="AA57" s="212"/>
      <c r="AB57" s="212" t="s">
        <v>23</v>
      </c>
      <c r="AC57" s="212"/>
      <c r="AD57" s="212" t="s">
        <v>24</v>
      </c>
      <c r="AE57" s="212"/>
      <c r="AF57" s="140"/>
      <c r="AG57" s="140"/>
      <c r="AH57" s="140" t="s">
        <v>33</v>
      </c>
      <c r="AI57" s="141"/>
      <c r="AJ57" s="139"/>
      <c r="AK57" s="243" t="s">
        <v>25</v>
      </c>
      <c r="AL57" s="243"/>
      <c r="AM57" s="243" t="s">
        <v>260</v>
      </c>
      <c r="AN57" s="243"/>
      <c r="AO57" s="243" t="s">
        <v>261</v>
      </c>
      <c r="AP57" s="243"/>
      <c r="AQ57" s="140"/>
      <c r="AR57" s="140"/>
      <c r="AS57" s="140" t="s">
        <v>34</v>
      </c>
      <c r="AT57" s="141"/>
      <c r="AU57" s="140"/>
      <c r="AV57" s="241" t="s">
        <v>26</v>
      </c>
      <c r="AW57" s="259"/>
      <c r="AX57" s="241" t="s">
        <v>27</v>
      </c>
      <c r="AY57" s="259"/>
      <c r="AZ57" s="241" t="s">
        <v>28</v>
      </c>
      <c r="BA57" s="242"/>
      <c r="BB57" s="140"/>
      <c r="BC57" s="140"/>
      <c r="BD57" s="140" t="s">
        <v>35</v>
      </c>
      <c r="BE57" s="141"/>
      <c r="BF57" s="139"/>
      <c r="BG57" s="140"/>
      <c r="BH57" s="140" t="s">
        <v>36</v>
      </c>
      <c r="BI57" s="219" t="s">
        <v>105</v>
      </c>
      <c r="BJ57" s="28"/>
      <c r="BM57" s="213" t="s">
        <v>32</v>
      </c>
      <c r="BN57" s="214"/>
      <c r="BO57" s="215"/>
      <c r="BP57" s="216" t="s">
        <v>33</v>
      </c>
      <c r="BQ57" s="214"/>
      <c r="BR57" s="215"/>
      <c r="BS57" s="216" t="s">
        <v>34</v>
      </c>
      <c r="BT57" s="214"/>
      <c r="BU57" s="215"/>
      <c r="BV57" s="216" t="s">
        <v>35</v>
      </c>
      <c r="BW57" s="214"/>
      <c r="BX57" s="215"/>
      <c r="BY57" s="216" t="s">
        <v>36</v>
      </c>
      <c r="BZ57" s="217"/>
    </row>
    <row r="58" spans="1:78" ht="25.5" x14ac:dyDescent="0.25">
      <c r="A58" s="27"/>
      <c r="B58" s="71"/>
      <c r="C58" s="238"/>
      <c r="D58" s="240"/>
      <c r="E58" s="240"/>
      <c r="F58" s="240"/>
      <c r="G58" s="240"/>
      <c r="H58" s="240"/>
      <c r="I58" s="240"/>
      <c r="J58" s="240"/>
      <c r="K58" s="240"/>
      <c r="L58" s="29" t="s">
        <v>11</v>
      </c>
      <c r="M58" s="30" t="s">
        <v>12</v>
      </c>
      <c r="N58" s="31" t="s">
        <v>13</v>
      </c>
      <c r="O58" s="32" t="s">
        <v>169</v>
      </c>
      <c r="P58" s="32" t="s">
        <v>170</v>
      </c>
      <c r="Q58" s="32" t="s">
        <v>169</v>
      </c>
      <c r="R58" s="32" t="s">
        <v>170</v>
      </c>
      <c r="S58" s="178" t="s">
        <v>169</v>
      </c>
      <c r="T58" s="178" t="s">
        <v>170</v>
      </c>
      <c r="U58" s="32" t="s">
        <v>17</v>
      </c>
      <c r="V58" s="59" t="s">
        <v>197</v>
      </c>
      <c r="W58" s="32" t="s">
        <v>18</v>
      </c>
      <c r="X58" s="33" t="s">
        <v>83</v>
      </c>
      <c r="Y58" s="31" t="s">
        <v>13</v>
      </c>
      <c r="Z58" s="178" t="s">
        <v>169</v>
      </c>
      <c r="AA58" s="178" t="s">
        <v>170</v>
      </c>
      <c r="AB58" s="178" t="s">
        <v>169</v>
      </c>
      <c r="AC58" s="178" t="s">
        <v>170</v>
      </c>
      <c r="AD58" s="178" t="s">
        <v>169</v>
      </c>
      <c r="AE58" s="178" t="s">
        <v>170</v>
      </c>
      <c r="AF58" s="32" t="s">
        <v>17</v>
      </c>
      <c r="AG58" s="59" t="s">
        <v>197</v>
      </c>
      <c r="AH58" s="32" t="s">
        <v>18</v>
      </c>
      <c r="AI58" s="33" t="s">
        <v>83</v>
      </c>
      <c r="AJ58" s="31" t="s">
        <v>13</v>
      </c>
      <c r="AK58" s="178" t="s">
        <v>169</v>
      </c>
      <c r="AL58" s="178" t="s">
        <v>170</v>
      </c>
      <c r="AM58" s="178" t="s">
        <v>169</v>
      </c>
      <c r="AN58" s="178" t="s">
        <v>170</v>
      </c>
      <c r="AO58" s="178" t="s">
        <v>169</v>
      </c>
      <c r="AP58" s="178" t="s">
        <v>170</v>
      </c>
      <c r="AQ58" s="32" t="s">
        <v>17</v>
      </c>
      <c r="AR58" s="59" t="s">
        <v>197</v>
      </c>
      <c r="AS58" s="33" t="s">
        <v>83</v>
      </c>
      <c r="AT58" s="33" t="s">
        <v>83</v>
      </c>
      <c r="AU58" s="34" t="s">
        <v>13</v>
      </c>
      <c r="AV58" s="32" t="s">
        <v>169</v>
      </c>
      <c r="AW58" s="32" t="s">
        <v>170</v>
      </c>
      <c r="AX58" s="32" t="s">
        <v>169</v>
      </c>
      <c r="AY58" s="32" t="s">
        <v>170</v>
      </c>
      <c r="AZ58" s="32" t="s">
        <v>169</v>
      </c>
      <c r="BA58" s="32" t="s">
        <v>170</v>
      </c>
      <c r="BB58" s="32" t="s">
        <v>17</v>
      </c>
      <c r="BC58" s="59" t="s">
        <v>197</v>
      </c>
      <c r="BD58" s="32" t="s">
        <v>18</v>
      </c>
      <c r="BE58" s="33" t="s">
        <v>83</v>
      </c>
      <c r="BF58" s="31" t="s">
        <v>13</v>
      </c>
      <c r="BG58" s="35" t="s">
        <v>17</v>
      </c>
      <c r="BH58" s="59" t="s">
        <v>197</v>
      </c>
      <c r="BI58" s="220"/>
      <c r="BJ58" s="28"/>
      <c r="BM58" s="60" t="s">
        <v>19</v>
      </c>
      <c r="BN58" s="32" t="s">
        <v>20</v>
      </c>
      <c r="BO58" s="33" t="s">
        <v>21</v>
      </c>
      <c r="BP58" s="32" t="s">
        <v>19</v>
      </c>
      <c r="BQ58" s="32" t="s">
        <v>20</v>
      </c>
      <c r="BR58" s="33" t="s">
        <v>21</v>
      </c>
      <c r="BS58" s="32" t="s">
        <v>19</v>
      </c>
      <c r="BT58" s="32" t="s">
        <v>20</v>
      </c>
      <c r="BU58" s="33" t="s">
        <v>21</v>
      </c>
      <c r="BV58" s="32" t="s">
        <v>19</v>
      </c>
      <c r="BW58" s="32" t="s">
        <v>20</v>
      </c>
      <c r="BX58" s="30" t="s">
        <v>21</v>
      </c>
      <c r="BY58" s="36" t="s">
        <v>19</v>
      </c>
      <c r="BZ58" s="61" t="s">
        <v>29</v>
      </c>
    </row>
    <row r="59" spans="1:78" s="93" customFormat="1" x14ac:dyDescent="0.25">
      <c r="A59" s="81"/>
      <c r="B59" s="82"/>
      <c r="C59" s="142"/>
      <c r="D59" s="143"/>
      <c r="E59" s="144"/>
      <c r="F59" s="144"/>
      <c r="G59" s="83"/>
      <c r="H59" s="84"/>
      <c r="I59" s="83"/>
      <c r="J59" s="83"/>
      <c r="K59" s="85"/>
      <c r="L59" s="86"/>
      <c r="M59" s="145"/>
      <c r="N59" s="87">
        <f t="shared" ref="N59:N64" si="120">SUM(O59,Q59,S59)</f>
        <v>0</v>
      </c>
      <c r="O59" s="83"/>
      <c r="P59" s="83"/>
      <c r="Q59" s="83"/>
      <c r="R59" s="83"/>
      <c r="S59" s="83"/>
      <c r="T59" s="83"/>
      <c r="U59" s="83">
        <f t="shared" ref="U59:U64" si="121">SUM(P59,R59,T59)</f>
        <v>0</v>
      </c>
      <c r="V59" s="88" t="str">
        <f t="shared" ref="V59:V65" si="122">IFERROR(U59/N59,"")</f>
        <v/>
      </c>
      <c r="W59" s="146"/>
      <c r="X59" s="89"/>
      <c r="Y59" s="87">
        <f t="shared" ref="Y59:Y64" si="123">SUM(Z59,AB59,AD59)</f>
        <v>0</v>
      </c>
      <c r="Z59" s="83"/>
      <c r="AA59" s="83"/>
      <c r="AB59" s="83"/>
      <c r="AC59" s="83"/>
      <c r="AD59" s="83"/>
      <c r="AE59" s="83"/>
      <c r="AF59" s="83">
        <f t="shared" ref="AF59:AF64" si="124">SUM(AA59,AC59,AE59)</f>
        <v>0</v>
      </c>
      <c r="AG59" s="88" t="str">
        <f t="shared" ref="AG59:AG65" si="125">IFERROR(AF59/Y59,"")</f>
        <v/>
      </c>
      <c r="AH59" s="147"/>
      <c r="AI59" s="89"/>
      <c r="AJ59" s="87">
        <f t="shared" ref="AJ59:AJ64" si="126">SUM(AK59,AM59,AO59)</f>
        <v>0</v>
      </c>
      <c r="AK59" s="83"/>
      <c r="AL59" s="83"/>
      <c r="AM59" s="83"/>
      <c r="AN59" s="83"/>
      <c r="AO59" s="83"/>
      <c r="AP59" s="83"/>
      <c r="AQ59" s="83">
        <f t="shared" ref="AQ59:AQ64" si="127">SUM(AL59,AN59,AP59)</f>
        <v>0</v>
      </c>
      <c r="AR59" s="88" t="str">
        <f t="shared" ref="AR59:AR61" si="128">IFERROR(AQ59/AJ59,"")</f>
        <v/>
      </c>
      <c r="AS59" s="148"/>
      <c r="AT59" s="89"/>
      <c r="AU59" s="87">
        <f t="shared" ref="AU59:AU64" si="129">SUM(AV59,AX59,AZ59)</f>
        <v>0</v>
      </c>
      <c r="AV59" s="83"/>
      <c r="AW59" s="83"/>
      <c r="AX59" s="83"/>
      <c r="AY59" s="83"/>
      <c r="AZ59" s="83"/>
      <c r="BA59" s="83"/>
      <c r="BB59" s="83">
        <f t="shared" ref="BB59:BB64" si="130">SUM(AW59,AY59,BA59)</f>
        <v>0</v>
      </c>
      <c r="BC59" s="88" t="str">
        <f t="shared" ref="BC59:BC65" si="131">IFERROR(BB59/AU59,"")</f>
        <v/>
      </c>
      <c r="BD59" s="90"/>
      <c r="BE59" s="89"/>
      <c r="BF59" s="87">
        <f>+SUM(N59,Y59,AJ59,AU59)</f>
        <v>0</v>
      </c>
      <c r="BG59" s="83">
        <f>+SUM(U59,AF59,AQ59,BB59)</f>
        <v>0</v>
      </c>
      <c r="BH59" s="91" t="str">
        <f>IFERROR(BG59/BF59,"")</f>
        <v/>
      </c>
      <c r="BI59" s="149"/>
      <c r="BJ59" s="92"/>
      <c r="BM59" s="94"/>
      <c r="BN59" s="88" t="str">
        <f t="shared" ref="BN59:BN65" si="132">IFERROR(BM59/N59,"")</f>
        <v/>
      </c>
      <c r="BO59" s="89"/>
      <c r="BP59" s="95" t="str">
        <f t="shared" ref="BP59:BP65" si="133">IFERROR(BO59/Q59,"")</f>
        <v/>
      </c>
      <c r="BQ59" s="88" t="str">
        <f t="shared" ref="BQ59:BQ65" si="134">IFERROR(BP59/Y59,"")</f>
        <v/>
      </c>
      <c r="BR59" s="89" t="str">
        <f t="shared" ref="BR59:BR65" si="135">IFERROR(BQ59/U59,"")</f>
        <v/>
      </c>
      <c r="BS59" s="95"/>
      <c r="BT59" s="88" t="str">
        <f t="shared" ref="BT59:BT65" si="136">IFERROR(BS59/AJ59,"")</f>
        <v/>
      </c>
      <c r="BU59" s="89"/>
      <c r="BV59" s="96" t="str">
        <f t="shared" ref="BV59:BV65" si="137">IFERROR(BU59/Y59,"")</f>
        <v/>
      </c>
      <c r="BW59" s="88" t="str">
        <f t="shared" ref="BW59:BW65" si="138">IFERROR(BV59/AU59,"")</f>
        <v/>
      </c>
      <c r="BX59" s="97" t="str">
        <f>IFERROR(BW59/AB59,"")</f>
        <v/>
      </c>
      <c r="BY59" s="98">
        <f t="shared" ref="BY59:BY64" si="139">SUM(BM59,BP59,BS59,BV59)</f>
        <v>0</v>
      </c>
      <c r="BZ59" s="99" t="str">
        <f>IFERROR(BY59/BF59,"")</f>
        <v/>
      </c>
    </row>
    <row r="60" spans="1:78" s="93" customFormat="1" x14ac:dyDescent="0.25">
      <c r="A60" s="100"/>
      <c r="B60" s="82"/>
      <c r="C60" s="142"/>
      <c r="D60" s="143"/>
      <c r="E60" s="143"/>
      <c r="F60" s="143"/>
      <c r="G60" s="85"/>
      <c r="H60" s="101"/>
      <c r="I60" s="85"/>
      <c r="J60" s="85"/>
      <c r="K60" s="85"/>
      <c r="L60" s="102"/>
      <c r="M60" s="150"/>
      <c r="N60" s="87">
        <f t="shared" si="120"/>
        <v>0</v>
      </c>
      <c r="O60" s="85"/>
      <c r="P60" s="85"/>
      <c r="Q60" s="85"/>
      <c r="R60" s="85"/>
      <c r="S60" s="85"/>
      <c r="T60" s="85"/>
      <c r="U60" s="83">
        <f t="shared" si="121"/>
        <v>0</v>
      </c>
      <c r="V60" s="104" t="str">
        <f t="shared" si="122"/>
        <v/>
      </c>
      <c r="W60" s="151"/>
      <c r="X60" s="105"/>
      <c r="Y60" s="87">
        <f t="shared" si="123"/>
        <v>0</v>
      </c>
      <c r="Z60" s="85"/>
      <c r="AA60" s="85"/>
      <c r="AB60" s="85"/>
      <c r="AC60" s="85"/>
      <c r="AD60" s="85"/>
      <c r="AE60" s="85"/>
      <c r="AF60" s="83">
        <f t="shared" si="124"/>
        <v>0</v>
      </c>
      <c r="AG60" s="104" t="str">
        <f t="shared" si="125"/>
        <v/>
      </c>
      <c r="AH60" s="151"/>
      <c r="AI60" s="105"/>
      <c r="AJ60" s="87">
        <f t="shared" si="126"/>
        <v>0</v>
      </c>
      <c r="AK60" s="85"/>
      <c r="AL60" s="85"/>
      <c r="AM60" s="85"/>
      <c r="AN60" s="85"/>
      <c r="AO60" s="85"/>
      <c r="AP60" s="85"/>
      <c r="AQ60" s="83">
        <f t="shared" si="127"/>
        <v>0</v>
      </c>
      <c r="AR60" s="104" t="str">
        <f t="shared" si="128"/>
        <v/>
      </c>
      <c r="AS60" s="151"/>
      <c r="AT60" s="105"/>
      <c r="AU60" s="87">
        <f t="shared" si="129"/>
        <v>0</v>
      </c>
      <c r="AV60" s="85"/>
      <c r="AW60" s="85"/>
      <c r="AX60" s="85"/>
      <c r="AY60" s="85"/>
      <c r="AZ60" s="85"/>
      <c r="BA60" s="85"/>
      <c r="BB60" s="83">
        <f t="shared" si="130"/>
        <v>0</v>
      </c>
      <c r="BC60" s="104" t="str">
        <f t="shared" si="131"/>
        <v/>
      </c>
      <c r="BD60" s="106"/>
      <c r="BE60" s="105"/>
      <c r="BF60" s="103">
        <f t="shared" ref="BF60:BF65" si="140">+SUM(N60,Y60,AJ60,AU60)</f>
        <v>0</v>
      </c>
      <c r="BG60" s="85">
        <f t="shared" ref="BG60:BG65" si="141">+SUM(U60,AF60,AQ60,BB60)</f>
        <v>0</v>
      </c>
      <c r="BH60" s="107" t="str">
        <f t="shared" ref="BH60:BH61" si="142">IFERROR(BG60/BF60,"")</f>
        <v/>
      </c>
      <c r="BI60" s="152"/>
      <c r="BJ60" s="108"/>
      <c r="BM60" s="109"/>
      <c r="BN60" s="104" t="str">
        <f t="shared" si="132"/>
        <v/>
      </c>
      <c r="BO60" s="110"/>
      <c r="BP60" s="111" t="str">
        <f t="shared" si="133"/>
        <v/>
      </c>
      <c r="BQ60" s="104" t="str">
        <f t="shared" si="134"/>
        <v/>
      </c>
      <c r="BR60" s="110" t="str">
        <f t="shared" si="135"/>
        <v/>
      </c>
      <c r="BS60" s="111"/>
      <c r="BT60" s="104" t="str">
        <f t="shared" si="136"/>
        <v/>
      </c>
      <c r="BU60" s="110"/>
      <c r="BV60" s="112" t="str">
        <f t="shared" si="137"/>
        <v/>
      </c>
      <c r="BW60" s="104" t="str">
        <f t="shared" si="138"/>
        <v/>
      </c>
      <c r="BX60" s="113"/>
      <c r="BY60" s="114">
        <f t="shared" si="139"/>
        <v>0</v>
      </c>
      <c r="BZ60" s="115" t="str">
        <f t="shared" ref="BZ60:BZ65" si="143">IFERROR(BY60/BF60,"")</f>
        <v/>
      </c>
    </row>
    <row r="61" spans="1:78" s="93" customFormat="1" x14ac:dyDescent="0.25">
      <c r="A61" s="100"/>
      <c r="B61" s="82"/>
      <c r="C61" s="142"/>
      <c r="D61" s="143"/>
      <c r="E61" s="143"/>
      <c r="F61" s="143"/>
      <c r="G61" s="85"/>
      <c r="H61" s="101"/>
      <c r="I61" s="85"/>
      <c r="J61" s="85"/>
      <c r="K61" s="85"/>
      <c r="L61" s="102"/>
      <c r="M61" s="150"/>
      <c r="N61" s="87">
        <f t="shared" si="120"/>
        <v>0</v>
      </c>
      <c r="O61" s="85"/>
      <c r="P61" s="85"/>
      <c r="Q61" s="85"/>
      <c r="R61" s="85"/>
      <c r="S61" s="85"/>
      <c r="T61" s="85"/>
      <c r="U61" s="83">
        <f t="shared" si="121"/>
        <v>0</v>
      </c>
      <c r="V61" s="104" t="str">
        <f t="shared" si="122"/>
        <v/>
      </c>
      <c r="W61" s="151"/>
      <c r="X61" s="105"/>
      <c r="Y61" s="87">
        <f t="shared" si="123"/>
        <v>0</v>
      </c>
      <c r="Z61" s="85"/>
      <c r="AA61" s="85"/>
      <c r="AB61" s="85"/>
      <c r="AC61" s="85"/>
      <c r="AD61" s="85"/>
      <c r="AE61" s="85"/>
      <c r="AF61" s="83">
        <f t="shared" si="124"/>
        <v>0</v>
      </c>
      <c r="AG61" s="104" t="str">
        <f t="shared" si="125"/>
        <v/>
      </c>
      <c r="AH61" s="151"/>
      <c r="AI61" s="105"/>
      <c r="AJ61" s="87">
        <f t="shared" si="126"/>
        <v>0</v>
      </c>
      <c r="AK61" s="85"/>
      <c r="AL61" s="85"/>
      <c r="AM61" s="85"/>
      <c r="AN61" s="85"/>
      <c r="AO61" s="85"/>
      <c r="AP61" s="85"/>
      <c r="AQ61" s="83">
        <f t="shared" si="127"/>
        <v>0</v>
      </c>
      <c r="AR61" s="104" t="str">
        <f t="shared" si="128"/>
        <v/>
      </c>
      <c r="AS61" s="151"/>
      <c r="AT61" s="105"/>
      <c r="AU61" s="87">
        <f t="shared" si="129"/>
        <v>0</v>
      </c>
      <c r="AV61" s="85"/>
      <c r="AW61" s="85"/>
      <c r="AX61" s="85"/>
      <c r="AY61" s="85"/>
      <c r="AZ61" s="85"/>
      <c r="BA61" s="85"/>
      <c r="BB61" s="83">
        <f t="shared" si="130"/>
        <v>0</v>
      </c>
      <c r="BC61" s="104" t="str">
        <f t="shared" si="131"/>
        <v/>
      </c>
      <c r="BD61" s="106"/>
      <c r="BE61" s="105"/>
      <c r="BF61" s="103">
        <f t="shared" si="140"/>
        <v>0</v>
      </c>
      <c r="BG61" s="85">
        <f t="shared" si="141"/>
        <v>0</v>
      </c>
      <c r="BH61" s="107" t="str">
        <f t="shared" si="142"/>
        <v/>
      </c>
      <c r="BI61" s="152"/>
      <c r="BJ61" s="108"/>
      <c r="BM61" s="109"/>
      <c r="BN61" s="104" t="str">
        <f t="shared" si="132"/>
        <v/>
      </c>
      <c r="BO61" s="105"/>
      <c r="BP61" s="116" t="str">
        <f t="shared" si="133"/>
        <v/>
      </c>
      <c r="BQ61" s="104" t="str">
        <f t="shared" si="134"/>
        <v/>
      </c>
      <c r="BR61" s="105" t="str">
        <f t="shared" si="135"/>
        <v/>
      </c>
      <c r="BS61" s="116"/>
      <c r="BT61" s="104" t="str">
        <f t="shared" si="136"/>
        <v/>
      </c>
      <c r="BU61" s="105"/>
      <c r="BV61" s="117" t="str">
        <f t="shared" si="137"/>
        <v/>
      </c>
      <c r="BW61" s="104" t="str">
        <f t="shared" si="138"/>
        <v/>
      </c>
      <c r="BX61" s="118"/>
      <c r="BY61" s="114">
        <f t="shared" si="139"/>
        <v>0</v>
      </c>
      <c r="BZ61" s="115" t="str">
        <f t="shared" si="143"/>
        <v/>
      </c>
    </row>
    <row r="62" spans="1:78" s="93" customFormat="1" x14ac:dyDescent="0.25">
      <c r="A62" s="100"/>
      <c r="B62" s="82"/>
      <c r="C62" s="142"/>
      <c r="D62" s="143"/>
      <c r="E62" s="143"/>
      <c r="F62" s="143"/>
      <c r="G62" s="85"/>
      <c r="H62" s="101"/>
      <c r="I62" s="85"/>
      <c r="J62" s="85"/>
      <c r="K62" s="85"/>
      <c r="L62" s="102"/>
      <c r="M62" s="150"/>
      <c r="N62" s="87">
        <f t="shared" si="120"/>
        <v>0</v>
      </c>
      <c r="O62" s="85"/>
      <c r="P62" s="85"/>
      <c r="Q62" s="85"/>
      <c r="R62" s="85"/>
      <c r="S62" s="85"/>
      <c r="T62" s="85"/>
      <c r="U62" s="83">
        <f t="shared" si="121"/>
        <v>0</v>
      </c>
      <c r="V62" s="104" t="str">
        <f t="shared" si="122"/>
        <v/>
      </c>
      <c r="W62" s="151"/>
      <c r="X62" s="105"/>
      <c r="Y62" s="87">
        <f t="shared" si="123"/>
        <v>0</v>
      </c>
      <c r="Z62" s="85"/>
      <c r="AA62" s="85"/>
      <c r="AB62" s="85"/>
      <c r="AC62" s="85"/>
      <c r="AD62" s="85"/>
      <c r="AE62" s="85"/>
      <c r="AF62" s="83">
        <f t="shared" si="124"/>
        <v>0</v>
      </c>
      <c r="AG62" s="104" t="str">
        <f t="shared" si="125"/>
        <v/>
      </c>
      <c r="AH62" s="151"/>
      <c r="AI62" s="105"/>
      <c r="AJ62" s="87">
        <f t="shared" si="126"/>
        <v>0</v>
      </c>
      <c r="AK62" s="85"/>
      <c r="AL62" s="85"/>
      <c r="AM62" s="85"/>
      <c r="AN62" s="85"/>
      <c r="AO62" s="85"/>
      <c r="AP62" s="85"/>
      <c r="AQ62" s="83">
        <f t="shared" si="127"/>
        <v>0</v>
      </c>
      <c r="AR62" s="104" t="str">
        <f>IFERROR(AQ62/AJ62,"")</f>
        <v/>
      </c>
      <c r="AS62" s="151"/>
      <c r="AT62" s="105"/>
      <c r="AU62" s="87">
        <f t="shared" si="129"/>
        <v>0</v>
      </c>
      <c r="AV62" s="85"/>
      <c r="AW62" s="85"/>
      <c r="AX62" s="85"/>
      <c r="AY62" s="85"/>
      <c r="AZ62" s="85"/>
      <c r="BA62" s="85"/>
      <c r="BB62" s="83">
        <f t="shared" si="130"/>
        <v>0</v>
      </c>
      <c r="BC62" s="104" t="str">
        <f t="shared" si="131"/>
        <v/>
      </c>
      <c r="BD62" s="106"/>
      <c r="BE62" s="105"/>
      <c r="BF62" s="103">
        <f t="shared" si="140"/>
        <v>0</v>
      </c>
      <c r="BG62" s="85">
        <f t="shared" si="141"/>
        <v>0</v>
      </c>
      <c r="BH62" s="107" t="str">
        <f>IFERROR(BG62/BF62,"")</f>
        <v/>
      </c>
      <c r="BI62" s="152"/>
      <c r="BJ62" s="108"/>
      <c r="BM62" s="109"/>
      <c r="BN62" s="104" t="str">
        <f t="shared" si="132"/>
        <v/>
      </c>
      <c r="BO62" s="105"/>
      <c r="BP62" s="116" t="str">
        <f t="shared" si="133"/>
        <v/>
      </c>
      <c r="BQ62" s="104" t="str">
        <f t="shared" si="134"/>
        <v/>
      </c>
      <c r="BR62" s="105" t="str">
        <f t="shared" si="135"/>
        <v/>
      </c>
      <c r="BS62" s="116"/>
      <c r="BT62" s="104" t="str">
        <f t="shared" si="136"/>
        <v/>
      </c>
      <c r="BU62" s="105"/>
      <c r="BV62" s="117" t="str">
        <f t="shared" si="137"/>
        <v/>
      </c>
      <c r="BW62" s="104" t="str">
        <f t="shared" si="138"/>
        <v/>
      </c>
      <c r="BX62" s="118"/>
      <c r="BY62" s="114">
        <f t="shared" si="139"/>
        <v>0</v>
      </c>
      <c r="BZ62" s="115" t="str">
        <f t="shared" si="143"/>
        <v/>
      </c>
    </row>
    <row r="63" spans="1:78" s="93" customFormat="1" x14ac:dyDescent="0.25">
      <c r="A63" s="100"/>
      <c r="B63" s="82"/>
      <c r="C63" s="142"/>
      <c r="D63" s="143"/>
      <c r="E63" s="143"/>
      <c r="F63" s="143"/>
      <c r="G63" s="85"/>
      <c r="H63" s="101"/>
      <c r="I63" s="85"/>
      <c r="J63" s="85"/>
      <c r="K63" s="85"/>
      <c r="L63" s="102"/>
      <c r="M63" s="150"/>
      <c r="N63" s="87">
        <f t="shared" si="120"/>
        <v>0</v>
      </c>
      <c r="O63" s="85"/>
      <c r="P63" s="85"/>
      <c r="Q63" s="85"/>
      <c r="R63" s="85"/>
      <c r="S63" s="85"/>
      <c r="T63" s="85"/>
      <c r="U63" s="83">
        <f t="shared" si="121"/>
        <v>0</v>
      </c>
      <c r="V63" s="104" t="str">
        <f t="shared" si="122"/>
        <v/>
      </c>
      <c r="W63" s="151"/>
      <c r="X63" s="105"/>
      <c r="Y63" s="87">
        <f t="shared" si="123"/>
        <v>0</v>
      </c>
      <c r="Z63" s="85"/>
      <c r="AA63" s="85"/>
      <c r="AB63" s="85"/>
      <c r="AC63" s="85"/>
      <c r="AD63" s="85"/>
      <c r="AE63" s="85"/>
      <c r="AF63" s="83">
        <f t="shared" si="124"/>
        <v>0</v>
      </c>
      <c r="AG63" s="104" t="str">
        <f t="shared" si="125"/>
        <v/>
      </c>
      <c r="AH63" s="151"/>
      <c r="AI63" s="105"/>
      <c r="AJ63" s="87">
        <f t="shared" si="126"/>
        <v>0</v>
      </c>
      <c r="AK63" s="85"/>
      <c r="AL63" s="85"/>
      <c r="AM63" s="85"/>
      <c r="AN63" s="85"/>
      <c r="AO63" s="85"/>
      <c r="AP63" s="85"/>
      <c r="AQ63" s="83">
        <f t="shared" si="127"/>
        <v>0</v>
      </c>
      <c r="AR63" s="104" t="str">
        <f>IFERROR(AQ63/AJ63,"")</f>
        <v/>
      </c>
      <c r="AS63" s="151"/>
      <c r="AT63" s="105"/>
      <c r="AU63" s="87">
        <f t="shared" si="129"/>
        <v>0</v>
      </c>
      <c r="AV63" s="85"/>
      <c r="AW63" s="85"/>
      <c r="AX63" s="85"/>
      <c r="AY63" s="85"/>
      <c r="AZ63" s="85"/>
      <c r="BA63" s="85"/>
      <c r="BB63" s="83">
        <f t="shared" si="130"/>
        <v>0</v>
      </c>
      <c r="BC63" s="104" t="str">
        <f t="shared" si="131"/>
        <v/>
      </c>
      <c r="BD63" s="106"/>
      <c r="BE63" s="105"/>
      <c r="BF63" s="103">
        <f t="shared" si="140"/>
        <v>0</v>
      </c>
      <c r="BG63" s="85">
        <f t="shared" si="141"/>
        <v>0</v>
      </c>
      <c r="BH63" s="107" t="str">
        <f>IFERROR(BG63/BF63,"")</f>
        <v/>
      </c>
      <c r="BI63" s="152"/>
      <c r="BJ63" s="108"/>
      <c r="BM63" s="109"/>
      <c r="BN63" s="104" t="str">
        <f t="shared" si="132"/>
        <v/>
      </c>
      <c r="BO63" s="110"/>
      <c r="BP63" s="111" t="str">
        <f t="shared" si="133"/>
        <v/>
      </c>
      <c r="BQ63" s="104" t="str">
        <f t="shared" si="134"/>
        <v/>
      </c>
      <c r="BR63" s="110" t="str">
        <f t="shared" si="135"/>
        <v/>
      </c>
      <c r="BS63" s="111"/>
      <c r="BT63" s="104" t="str">
        <f t="shared" si="136"/>
        <v/>
      </c>
      <c r="BU63" s="110"/>
      <c r="BV63" s="112" t="str">
        <f t="shared" si="137"/>
        <v/>
      </c>
      <c r="BW63" s="104" t="str">
        <f t="shared" si="138"/>
        <v/>
      </c>
      <c r="BX63" s="113"/>
      <c r="BY63" s="114">
        <f t="shared" si="139"/>
        <v>0</v>
      </c>
      <c r="BZ63" s="115" t="str">
        <f t="shared" si="143"/>
        <v/>
      </c>
    </row>
    <row r="64" spans="1:78" s="93" customFormat="1" x14ac:dyDescent="0.25">
      <c r="A64" s="100"/>
      <c r="B64" s="82"/>
      <c r="C64" s="142"/>
      <c r="D64" s="143"/>
      <c r="E64" s="143"/>
      <c r="F64" s="143"/>
      <c r="G64" s="85"/>
      <c r="H64" s="101"/>
      <c r="I64" s="85"/>
      <c r="J64" s="85"/>
      <c r="K64" s="85"/>
      <c r="L64" s="102"/>
      <c r="M64" s="150"/>
      <c r="N64" s="87">
        <f t="shared" si="120"/>
        <v>0</v>
      </c>
      <c r="O64" s="85"/>
      <c r="P64" s="85"/>
      <c r="Q64" s="85"/>
      <c r="R64" s="85"/>
      <c r="S64" s="85"/>
      <c r="T64" s="85"/>
      <c r="U64" s="83">
        <f t="shared" si="121"/>
        <v>0</v>
      </c>
      <c r="V64" s="104" t="str">
        <f t="shared" si="122"/>
        <v/>
      </c>
      <c r="W64" s="151"/>
      <c r="X64" s="105"/>
      <c r="Y64" s="87">
        <f t="shared" si="123"/>
        <v>0</v>
      </c>
      <c r="Z64" s="85"/>
      <c r="AA64" s="85"/>
      <c r="AB64" s="85"/>
      <c r="AC64" s="85"/>
      <c r="AD64" s="85"/>
      <c r="AE64" s="85"/>
      <c r="AF64" s="83">
        <f t="shared" si="124"/>
        <v>0</v>
      </c>
      <c r="AG64" s="104" t="str">
        <f t="shared" si="125"/>
        <v/>
      </c>
      <c r="AH64" s="151"/>
      <c r="AI64" s="105"/>
      <c r="AJ64" s="87">
        <f t="shared" si="126"/>
        <v>0</v>
      </c>
      <c r="AK64" s="85"/>
      <c r="AL64" s="85"/>
      <c r="AM64" s="85"/>
      <c r="AN64" s="85"/>
      <c r="AO64" s="85"/>
      <c r="AP64" s="85"/>
      <c r="AQ64" s="83">
        <f t="shared" si="127"/>
        <v>0</v>
      </c>
      <c r="AR64" s="104" t="str">
        <f t="shared" ref="AR64:AR65" si="144">IFERROR(AQ64/AJ64,"")</f>
        <v/>
      </c>
      <c r="AS64" s="151"/>
      <c r="AT64" s="105"/>
      <c r="AU64" s="87">
        <f t="shared" si="129"/>
        <v>0</v>
      </c>
      <c r="AV64" s="85"/>
      <c r="AW64" s="85"/>
      <c r="AX64" s="85"/>
      <c r="AY64" s="85"/>
      <c r="AZ64" s="85"/>
      <c r="BA64" s="85"/>
      <c r="BB64" s="83">
        <f t="shared" si="130"/>
        <v>0</v>
      </c>
      <c r="BC64" s="104" t="str">
        <f t="shared" si="131"/>
        <v/>
      </c>
      <c r="BD64" s="106"/>
      <c r="BE64" s="105"/>
      <c r="BF64" s="103">
        <f t="shared" si="140"/>
        <v>0</v>
      </c>
      <c r="BG64" s="85">
        <f t="shared" si="141"/>
        <v>0</v>
      </c>
      <c r="BH64" s="107" t="str">
        <f t="shared" ref="BH64:BH65" si="145">IFERROR(BG64/BF64,"")</f>
        <v/>
      </c>
      <c r="BI64" s="152"/>
      <c r="BJ64" s="108"/>
      <c r="BM64" s="109"/>
      <c r="BN64" s="104" t="str">
        <f t="shared" si="132"/>
        <v/>
      </c>
      <c r="BO64" s="110"/>
      <c r="BP64" s="111" t="str">
        <f t="shared" si="133"/>
        <v/>
      </c>
      <c r="BQ64" s="104" t="str">
        <f t="shared" si="134"/>
        <v/>
      </c>
      <c r="BR64" s="110" t="str">
        <f t="shared" si="135"/>
        <v/>
      </c>
      <c r="BS64" s="111"/>
      <c r="BT64" s="104" t="str">
        <f t="shared" si="136"/>
        <v/>
      </c>
      <c r="BU64" s="110"/>
      <c r="BV64" s="112" t="str">
        <f t="shared" si="137"/>
        <v/>
      </c>
      <c r="BW64" s="104" t="str">
        <f t="shared" si="138"/>
        <v/>
      </c>
      <c r="BX64" s="113"/>
      <c r="BY64" s="114">
        <f t="shared" si="139"/>
        <v>0</v>
      </c>
      <c r="BZ64" s="115" t="str">
        <f t="shared" si="143"/>
        <v/>
      </c>
    </row>
    <row r="65" spans="1:78" ht="33" customHeight="1" thickBot="1" x14ac:dyDescent="0.3">
      <c r="A65" s="37"/>
      <c r="B65" s="71"/>
      <c r="C65" s="153"/>
      <c r="D65" s="154"/>
      <c r="E65" s="154"/>
      <c r="F65" s="155" t="s">
        <v>165</v>
      </c>
      <c r="G65" s="156"/>
      <c r="H65" s="157"/>
      <c r="I65" s="156"/>
      <c r="J65" s="156"/>
      <c r="K65" s="156"/>
      <c r="L65" s="158"/>
      <c r="M65" s="159"/>
      <c r="N65" s="160"/>
      <c r="O65" s="156"/>
      <c r="P65" s="156"/>
      <c r="Q65" s="156"/>
      <c r="R65" s="156"/>
      <c r="S65" s="156"/>
      <c r="T65" s="156"/>
      <c r="U65" s="156"/>
      <c r="V65" s="161" t="str">
        <f t="shared" si="122"/>
        <v/>
      </c>
      <c r="W65" s="162"/>
      <c r="X65" s="163"/>
      <c r="Y65" s="160"/>
      <c r="Z65" s="156"/>
      <c r="AA65" s="156"/>
      <c r="AB65" s="156"/>
      <c r="AC65" s="156"/>
      <c r="AD65" s="156"/>
      <c r="AE65" s="156"/>
      <c r="AF65" s="156"/>
      <c r="AG65" s="161" t="str">
        <f t="shared" si="125"/>
        <v/>
      </c>
      <c r="AH65" s="162"/>
      <c r="AI65" s="163"/>
      <c r="AJ65" s="160"/>
      <c r="AK65" s="156"/>
      <c r="AL65" s="156"/>
      <c r="AM65" s="156"/>
      <c r="AN65" s="156"/>
      <c r="AO65" s="156"/>
      <c r="AP65" s="156"/>
      <c r="AQ65" s="156"/>
      <c r="AR65" s="161" t="str">
        <f t="shared" si="144"/>
        <v/>
      </c>
      <c r="AS65" s="164"/>
      <c r="AT65" s="163"/>
      <c r="AU65" s="160"/>
      <c r="AV65" s="156"/>
      <c r="AW65" s="156"/>
      <c r="AX65" s="156"/>
      <c r="AY65" s="156"/>
      <c r="AZ65" s="156"/>
      <c r="BA65" s="156"/>
      <c r="BB65" s="156"/>
      <c r="BC65" s="161" t="str">
        <f t="shared" si="131"/>
        <v/>
      </c>
      <c r="BD65" s="165"/>
      <c r="BE65" s="163"/>
      <c r="BF65" s="103">
        <f t="shared" si="140"/>
        <v>0</v>
      </c>
      <c r="BG65" s="85">
        <f t="shared" si="141"/>
        <v>0</v>
      </c>
      <c r="BH65" s="166" t="str">
        <f t="shared" si="145"/>
        <v/>
      </c>
      <c r="BI65" s="167"/>
      <c r="BJ65" s="44"/>
      <c r="BM65" s="62"/>
      <c r="BN65" s="38" t="str">
        <f t="shared" si="132"/>
        <v/>
      </c>
      <c r="BO65" s="39"/>
      <c r="BP65" s="40" t="str">
        <f t="shared" si="133"/>
        <v/>
      </c>
      <c r="BQ65" s="38" t="str">
        <f t="shared" si="134"/>
        <v/>
      </c>
      <c r="BR65" s="39" t="str">
        <f t="shared" si="135"/>
        <v/>
      </c>
      <c r="BS65" s="40"/>
      <c r="BT65" s="38" t="str">
        <f t="shared" si="136"/>
        <v/>
      </c>
      <c r="BU65" s="39"/>
      <c r="BV65" s="41" t="str">
        <f t="shared" si="137"/>
        <v/>
      </c>
      <c r="BW65" s="38" t="str">
        <f t="shared" si="138"/>
        <v/>
      </c>
      <c r="BX65" s="42"/>
      <c r="BY65" s="43"/>
      <c r="BZ65" s="63" t="str">
        <f t="shared" si="143"/>
        <v/>
      </c>
    </row>
    <row r="66" spans="1:78" ht="16.5" thickBot="1" x14ac:dyDescent="0.3">
      <c r="A66" s="14"/>
      <c r="B66" s="71"/>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5"/>
      <c r="BM66" s="14"/>
      <c r="BN66" s="14"/>
      <c r="BO66" s="14"/>
      <c r="BP66" s="14"/>
      <c r="BQ66" s="14"/>
      <c r="BR66" s="14"/>
      <c r="BS66" s="14"/>
      <c r="BT66" s="14"/>
      <c r="BU66" s="14"/>
      <c r="BV66" s="14"/>
      <c r="BW66" s="14"/>
      <c r="BX66" s="14"/>
      <c r="BY66" s="14"/>
      <c r="BZ66" s="14"/>
    </row>
    <row r="67" spans="1:78" s="177" customFormat="1" ht="12.75" customHeight="1" x14ac:dyDescent="0.2">
      <c r="A67" s="10"/>
      <c r="B67" s="176"/>
      <c r="C67" s="244" t="s">
        <v>228</v>
      </c>
      <c r="D67" s="245"/>
      <c r="E67" s="245"/>
      <c r="F67" s="245"/>
      <c r="G67" s="246" t="s">
        <v>229</v>
      </c>
      <c r="H67" s="247"/>
      <c r="I67" s="247"/>
      <c r="J67" s="247"/>
      <c r="K67" s="247"/>
      <c r="L67" s="247"/>
      <c r="M67" s="248"/>
      <c r="N67" s="278" t="s">
        <v>98</v>
      </c>
      <c r="O67" s="279"/>
      <c r="P67" s="279"/>
      <c r="Q67" s="279"/>
      <c r="R67" s="279"/>
      <c r="S67" s="279"/>
      <c r="T67" s="279"/>
      <c r="U67" s="279"/>
      <c r="V67" s="279"/>
      <c r="W67" s="279"/>
      <c r="X67" s="280"/>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2"/>
      <c r="BH67" s="12"/>
      <c r="BI67" s="13"/>
      <c r="BJ67" s="11"/>
      <c r="BM67" s="176"/>
      <c r="BN67" s="176"/>
      <c r="BO67" s="176"/>
      <c r="BP67" s="176"/>
      <c r="BQ67" s="176"/>
      <c r="BR67" s="176"/>
      <c r="BS67" s="176"/>
      <c r="BT67" s="176"/>
      <c r="BU67" s="176"/>
      <c r="BV67" s="176"/>
      <c r="BW67" s="176"/>
      <c r="BX67" s="176"/>
      <c r="BY67" s="176"/>
      <c r="BZ67" s="12"/>
    </row>
    <row r="68" spans="1:78" ht="36.75" customHeight="1" thickBot="1" x14ac:dyDescent="0.3">
      <c r="A68" s="24"/>
      <c r="B68" s="71"/>
      <c r="C68" s="221" t="s">
        <v>85</v>
      </c>
      <c r="D68" s="222"/>
      <c r="E68" s="222"/>
      <c r="F68" s="222"/>
      <c r="G68" s="223" t="str">
        <f>+VLOOKUP(G67,LISTAS!$H$3:$I$10,2,FALSE)</f>
        <v>&lt;Por favor seleccione los objetivos estratégicos asociados al proceso</v>
      </c>
      <c r="H68" s="224"/>
      <c r="I68" s="224"/>
      <c r="J68" s="224"/>
      <c r="K68" s="224"/>
      <c r="L68" s="224"/>
      <c r="M68" s="225"/>
      <c r="N68" s="281" t="s">
        <v>91</v>
      </c>
      <c r="O68" s="263"/>
      <c r="P68" s="263"/>
      <c r="Q68" s="263"/>
      <c r="R68" s="263"/>
      <c r="S68" s="263" t="s">
        <v>92</v>
      </c>
      <c r="T68" s="263"/>
      <c r="U68" s="263"/>
      <c r="V68" s="263"/>
      <c r="W68" s="202" t="s">
        <v>93</v>
      </c>
      <c r="X68" s="180" t="s">
        <v>94</v>
      </c>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24"/>
      <c r="BI68" s="24"/>
      <c r="BM68" s="64">
        <f>SUM(BM72:BM95)</f>
        <v>0</v>
      </c>
      <c r="BN68" s="64"/>
      <c r="BO68" s="64"/>
      <c r="BP68" s="64">
        <f>SUM(BP72:BP95)</f>
        <v>0</v>
      </c>
      <c r="BQ68" s="64"/>
      <c r="BR68" s="64"/>
      <c r="BS68" s="64">
        <f>SUM(BS72:BS95)</f>
        <v>0</v>
      </c>
      <c r="BT68" s="64"/>
      <c r="BU68" s="64"/>
      <c r="BV68" s="64">
        <f>SUM(BV72:BV95)</f>
        <v>0</v>
      </c>
      <c r="BW68" s="64"/>
      <c r="BX68" s="64"/>
      <c r="BY68" s="64">
        <f>SUM(BY72:BY95)</f>
        <v>0</v>
      </c>
      <c r="BZ68" s="64"/>
    </row>
    <row r="69" spans="1:78" ht="24" customHeight="1" thickBot="1" x14ac:dyDescent="0.3">
      <c r="A69" s="24"/>
      <c r="B69" s="71" t="str">
        <f>+VLOOKUP($G$10,LISTAS!$B$47:$D$65,2,FALSE)</f>
        <v>OBJ_6</v>
      </c>
      <c r="C69" s="221" t="s">
        <v>166</v>
      </c>
      <c r="D69" s="222"/>
      <c r="E69" s="222"/>
      <c r="F69" s="222"/>
      <c r="G69" s="226"/>
      <c r="H69" s="226"/>
      <c r="I69" s="226"/>
      <c r="J69" s="226"/>
      <c r="K69" s="226"/>
      <c r="L69" s="226"/>
      <c r="M69" s="227"/>
      <c r="N69" s="264"/>
      <c r="O69" s="265"/>
      <c r="P69" s="265"/>
      <c r="Q69" s="265"/>
      <c r="R69" s="265"/>
      <c r="S69" s="265"/>
      <c r="T69" s="265"/>
      <c r="U69" s="265"/>
      <c r="V69" s="265"/>
      <c r="W69" s="265"/>
      <c r="X69" s="268"/>
      <c r="Y69" s="26"/>
      <c r="Z69" s="26"/>
      <c r="AA69" s="26"/>
      <c r="AB69" s="26"/>
      <c r="AC69" s="26"/>
      <c r="AD69" s="26"/>
      <c r="AE69" s="26"/>
      <c r="AF69" s="14"/>
      <c r="AG69" s="26"/>
      <c r="AH69" s="26"/>
      <c r="AI69" s="26"/>
      <c r="AJ69" s="26"/>
      <c r="AK69" s="26"/>
      <c r="AL69" s="26"/>
      <c r="AM69" s="26"/>
      <c r="AN69" s="26"/>
      <c r="AO69" s="26"/>
      <c r="AP69" s="26"/>
      <c r="AQ69" s="14"/>
      <c r="AR69" s="26"/>
      <c r="AS69" s="26"/>
      <c r="AT69" s="26"/>
      <c r="AU69" s="26"/>
      <c r="AV69" s="26"/>
      <c r="AW69" s="26"/>
      <c r="AX69" s="26"/>
      <c r="AY69" s="26"/>
      <c r="AZ69" s="26"/>
      <c r="BA69" s="26"/>
      <c r="BB69" s="14"/>
      <c r="BC69" s="26"/>
      <c r="BD69" s="26"/>
      <c r="BE69" s="26"/>
      <c r="BF69" s="26"/>
      <c r="BG69" s="26"/>
      <c r="BH69" s="26"/>
      <c r="BI69" s="26"/>
      <c r="BJ69" s="25"/>
      <c r="BM69" s="228" t="s">
        <v>106</v>
      </c>
      <c r="BN69" s="229"/>
      <c r="BO69" s="229"/>
      <c r="BP69" s="229"/>
      <c r="BQ69" s="229"/>
      <c r="BR69" s="229"/>
      <c r="BS69" s="229"/>
      <c r="BT69" s="229"/>
      <c r="BU69" s="229"/>
      <c r="BV69" s="229"/>
      <c r="BW69" s="229"/>
      <c r="BX69" s="229"/>
      <c r="BY69" s="229"/>
      <c r="BZ69" s="230"/>
    </row>
    <row r="70" spans="1:78" ht="24" customHeight="1" thickBot="1" x14ac:dyDescent="0.3">
      <c r="A70" s="24"/>
      <c r="B70" s="71" t="str">
        <f>+VLOOKUP($G$11,LISTAS!$B$112:$D$132,2,FALSE)</f>
        <v>PROD_OBJ_6</v>
      </c>
      <c r="C70" s="251" t="s">
        <v>164</v>
      </c>
      <c r="D70" s="232"/>
      <c r="E70" s="232"/>
      <c r="F70" s="233"/>
      <c r="G70" s="234"/>
      <c r="H70" s="235"/>
      <c r="I70" s="235"/>
      <c r="J70" s="235"/>
      <c r="K70" s="235"/>
      <c r="L70" s="235"/>
      <c r="M70" s="236"/>
      <c r="N70" s="287"/>
      <c r="O70" s="288"/>
      <c r="P70" s="288"/>
      <c r="Q70" s="288"/>
      <c r="R70" s="288"/>
      <c r="S70" s="288"/>
      <c r="T70" s="288"/>
      <c r="U70" s="288"/>
      <c r="V70" s="288"/>
      <c r="W70" s="288"/>
      <c r="X70" s="289"/>
      <c r="Y70" s="77"/>
      <c r="Z70" s="77"/>
      <c r="AA70" s="77"/>
      <c r="AB70" s="77"/>
      <c r="AC70" s="77"/>
      <c r="AD70" s="77"/>
      <c r="AE70" s="77"/>
      <c r="AF70" s="181"/>
      <c r="AG70" s="77"/>
      <c r="AH70" s="77"/>
      <c r="AI70" s="77"/>
      <c r="AJ70" s="77"/>
      <c r="AK70" s="77"/>
      <c r="AL70" s="77"/>
      <c r="AM70" s="77"/>
      <c r="AN70" s="77"/>
      <c r="AO70" s="77"/>
      <c r="AP70" s="77"/>
      <c r="AQ70" s="181"/>
      <c r="AR70" s="77"/>
      <c r="AS70" s="77"/>
      <c r="AT70" s="77"/>
      <c r="AU70" s="77"/>
      <c r="AV70" s="77"/>
      <c r="AW70" s="77"/>
      <c r="AX70" s="77"/>
      <c r="AY70" s="77"/>
      <c r="AZ70" s="77"/>
      <c r="BA70" s="77"/>
      <c r="BB70" s="181"/>
      <c r="BC70" s="77"/>
      <c r="BD70" s="77"/>
      <c r="BE70" s="77"/>
      <c r="BF70" s="77"/>
      <c r="BG70" s="77"/>
      <c r="BH70" s="77"/>
      <c r="BI70" s="77"/>
      <c r="BJ70" s="25"/>
      <c r="BM70" s="78"/>
      <c r="BN70" s="79"/>
      <c r="BO70" s="79"/>
      <c r="BP70" s="79"/>
      <c r="BQ70" s="79"/>
      <c r="BR70" s="79"/>
      <c r="BS70" s="79"/>
      <c r="BT70" s="79"/>
      <c r="BU70" s="79"/>
      <c r="BV70" s="79"/>
      <c r="BW70" s="79"/>
      <c r="BX70" s="79"/>
      <c r="BY70" s="79"/>
      <c r="BZ70" s="80"/>
    </row>
    <row r="71" spans="1:78" ht="23.25" customHeight="1" x14ac:dyDescent="0.25">
      <c r="A71" s="27"/>
      <c r="B71" s="71"/>
      <c r="C71" s="285" t="s">
        <v>171</v>
      </c>
      <c r="D71" s="237" t="s">
        <v>171</v>
      </c>
      <c r="E71" s="239" t="s">
        <v>30</v>
      </c>
      <c r="F71" s="239" t="s">
        <v>10</v>
      </c>
      <c r="G71" s="239" t="s">
        <v>104</v>
      </c>
      <c r="H71" s="239" t="s">
        <v>84</v>
      </c>
      <c r="I71" s="239" t="s">
        <v>87</v>
      </c>
      <c r="J71" s="239" t="s">
        <v>86</v>
      </c>
      <c r="K71" s="239" t="s">
        <v>172</v>
      </c>
      <c r="L71" s="208" t="s">
        <v>31</v>
      </c>
      <c r="M71" s="209"/>
      <c r="N71" s="139"/>
      <c r="O71" s="210" t="s">
        <v>14</v>
      </c>
      <c r="P71" s="211"/>
      <c r="Q71" s="210" t="s">
        <v>15</v>
      </c>
      <c r="R71" s="211"/>
      <c r="S71" s="212" t="s">
        <v>16</v>
      </c>
      <c r="T71" s="212"/>
      <c r="U71" s="140"/>
      <c r="V71" s="140"/>
      <c r="W71" s="175" t="s">
        <v>32</v>
      </c>
      <c r="X71" s="141"/>
      <c r="Y71" s="139"/>
      <c r="Z71" s="212" t="s">
        <v>22</v>
      </c>
      <c r="AA71" s="212"/>
      <c r="AB71" s="212" t="s">
        <v>23</v>
      </c>
      <c r="AC71" s="212"/>
      <c r="AD71" s="212" t="s">
        <v>24</v>
      </c>
      <c r="AE71" s="212"/>
      <c r="AF71" s="140"/>
      <c r="AG71" s="140"/>
      <c r="AH71" s="140" t="s">
        <v>33</v>
      </c>
      <c r="AI71" s="141"/>
      <c r="AJ71" s="139"/>
      <c r="AK71" s="212" t="s">
        <v>25</v>
      </c>
      <c r="AL71" s="212"/>
      <c r="AM71" s="212" t="s">
        <v>260</v>
      </c>
      <c r="AN71" s="212"/>
      <c r="AO71" s="212" t="s">
        <v>261</v>
      </c>
      <c r="AP71" s="212"/>
      <c r="AQ71" s="140"/>
      <c r="AR71" s="140"/>
      <c r="AS71" s="140" t="s">
        <v>34</v>
      </c>
      <c r="AT71" s="141"/>
      <c r="AU71" s="140"/>
      <c r="AV71" s="210" t="s">
        <v>26</v>
      </c>
      <c r="AW71" s="211"/>
      <c r="AX71" s="210" t="s">
        <v>27</v>
      </c>
      <c r="AY71" s="211"/>
      <c r="AZ71" s="210" t="s">
        <v>28</v>
      </c>
      <c r="BA71" s="218"/>
      <c r="BB71" s="140"/>
      <c r="BC71" s="140"/>
      <c r="BD71" s="140" t="s">
        <v>35</v>
      </c>
      <c r="BE71" s="141"/>
      <c r="BF71" s="139"/>
      <c r="BG71" s="140"/>
      <c r="BH71" s="140" t="s">
        <v>36</v>
      </c>
      <c r="BI71" s="219" t="s">
        <v>105</v>
      </c>
      <c r="BJ71" s="28"/>
      <c r="BM71" s="213" t="s">
        <v>32</v>
      </c>
      <c r="BN71" s="214"/>
      <c r="BO71" s="215"/>
      <c r="BP71" s="216" t="s">
        <v>33</v>
      </c>
      <c r="BQ71" s="214"/>
      <c r="BR71" s="215"/>
      <c r="BS71" s="216" t="s">
        <v>34</v>
      </c>
      <c r="BT71" s="214"/>
      <c r="BU71" s="215"/>
      <c r="BV71" s="216" t="s">
        <v>35</v>
      </c>
      <c r="BW71" s="214"/>
      <c r="BX71" s="215"/>
      <c r="BY71" s="216" t="s">
        <v>36</v>
      </c>
      <c r="BZ71" s="217"/>
    </row>
    <row r="72" spans="1:78" ht="25.5" x14ac:dyDescent="0.25">
      <c r="A72" s="27"/>
      <c r="B72" s="71"/>
      <c r="C72" s="286"/>
      <c r="D72" s="238"/>
      <c r="E72" s="240"/>
      <c r="F72" s="240"/>
      <c r="G72" s="240"/>
      <c r="H72" s="240"/>
      <c r="I72" s="240"/>
      <c r="J72" s="240"/>
      <c r="K72" s="240"/>
      <c r="L72" s="29" t="s">
        <v>11</v>
      </c>
      <c r="M72" s="30" t="s">
        <v>12</v>
      </c>
      <c r="N72" s="31" t="s">
        <v>13</v>
      </c>
      <c r="O72" s="32" t="s">
        <v>169</v>
      </c>
      <c r="P72" s="32" t="s">
        <v>170</v>
      </c>
      <c r="Q72" s="32" t="s">
        <v>169</v>
      </c>
      <c r="R72" s="32" t="s">
        <v>170</v>
      </c>
      <c r="S72" s="178" t="s">
        <v>169</v>
      </c>
      <c r="T72" s="178" t="s">
        <v>170</v>
      </c>
      <c r="U72" s="32" t="s">
        <v>17</v>
      </c>
      <c r="V72" s="59" t="s">
        <v>197</v>
      </c>
      <c r="W72" s="32" t="s">
        <v>18</v>
      </c>
      <c r="X72" s="33" t="s">
        <v>83</v>
      </c>
      <c r="Y72" s="31" t="s">
        <v>13</v>
      </c>
      <c r="Z72" s="178" t="s">
        <v>169</v>
      </c>
      <c r="AA72" s="178" t="s">
        <v>170</v>
      </c>
      <c r="AB72" s="178" t="s">
        <v>169</v>
      </c>
      <c r="AC72" s="178" t="s">
        <v>170</v>
      </c>
      <c r="AD72" s="178" t="s">
        <v>169</v>
      </c>
      <c r="AE72" s="178" t="s">
        <v>170</v>
      </c>
      <c r="AF72" s="32" t="s">
        <v>17</v>
      </c>
      <c r="AG72" s="59" t="s">
        <v>197</v>
      </c>
      <c r="AH72" s="32" t="s">
        <v>18</v>
      </c>
      <c r="AI72" s="33" t="s">
        <v>83</v>
      </c>
      <c r="AJ72" s="31" t="s">
        <v>13</v>
      </c>
      <c r="AK72" s="178" t="s">
        <v>169</v>
      </c>
      <c r="AL72" s="178" t="s">
        <v>170</v>
      </c>
      <c r="AM72" s="178" t="s">
        <v>169</v>
      </c>
      <c r="AN72" s="178" t="s">
        <v>170</v>
      </c>
      <c r="AO72" s="178" t="s">
        <v>169</v>
      </c>
      <c r="AP72" s="178" t="s">
        <v>170</v>
      </c>
      <c r="AQ72" s="32" t="s">
        <v>17</v>
      </c>
      <c r="AR72" s="59" t="s">
        <v>197</v>
      </c>
      <c r="AS72" s="33" t="s">
        <v>83</v>
      </c>
      <c r="AT72" s="33" t="s">
        <v>83</v>
      </c>
      <c r="AU72" s="34" t="s">
        <v>13</v>
      </c>
      <c r="AV72" s="32" t="s">
        <v>169</v>
      </c>
      <c r="AW72" s="32" t="s">
        <v>170</v>
      </c>
      <c r="AX72" s="32" t="s">
        <v>169</v>
      </c>
      <c r="AY72" s="32" t="s">
        <v>170</v>
      </c>
      <c r="AZ72" s="32" t="s">
        <v>169</v>
      </c>
      <c r="BA72" s="32" t="s">
        <v>170</v>
      </c>
      <c r="BB72" s="32" t="s">
        <v>17</v>
      </c>
      <c r="BC72" s="59" t="s">
        <v>197</v>
      </c>
      <c r="BD72" s="32" t="s">
        <v>18</v>
      </c>
      <c r="BE72" s="33" t="s">
        <v>83</v>
      </c>
      <c r="BF72" s="31" t="s">
        <v>13</v>
      </c>
      <c r="BG72" s="35" t="s">
        <v>17</v>
      </c>
      <c r="BH72" s="59" t="s">
        <v>197</v>
      </c>
      <c r="BI72" s="220"/>
      <c r="BJ72" s="28"/>
      <c r="BM72" s="60" t="s">
        <v>19</v>
      </c>
      <c r="BN72" s="32" t="s">
        <v>20</v>
      </c>
      <c r="BO72" s="33" t="s">
        <v>21</v>
      </c>
      <c r="BP72" s="32" t="s">
        <v>19</v>
      </c>
      <c r="BQ72" s="32" t="s">
        <v>20</v>
      </c>
      <c r="BR72" s="33" t="s">
        <v>21</v>
      </c>
      <c r="BS72" s="32" t="s">
        <v>19</v>
      </c>
      <c r="BT72" s="32" t="s">
        <v>20</v>
      </c>
      <c r="BU72" s="33" t="s">
        <v>21</v>
      </c>
      <c r="BV72" s="32" t="s">
        <v>19</v>
      </c>
      <c r="BW72" s="32" t="s">
        <v>20</v>
      </c>
      <c r="BX72" s="30" t="s">
        <v>21</v>
      </c>
      <c r="BY72" s="36" t="s">
        <v>19</v>
      </c>
      <c r="BZ72" s="61" t="s">
        <v>29</v>
      </c>
    </row>
    <row r="73" spans="1:78" s="93" customFormat="1" x14ac:dyDescent="0.25">
      <c r="A73" s="81"/>
      <c r="B73" s="82"/>
      <c r="C73" s="142"/>
      <c r="D73" s="142"/>
      <c r="E73" s="144"/>
      <c r="F73" s="144"/>
      <c r="G73" s="83"/>
      <c r="H73" s="84"/>
      <c r="I73" s="83"/>
      <c r="J73" s="83"/>
      <c r="K73" s="85"/>
      <c r="L73" s="86"/>
      <c r="M73" s="145"/>
      <c r="N73" s="87">
        <f t="shared" ref="N73:N78" si="146">SUM(O73,Q73,S73)</f>
        <v>0</v>
      </c>
      <c r="O73" s="83"/>
      <c r="P73" s="83"/>
      <c r="Q73" s="83"/>
      <c r="R73" s="83"/>
      <c r="S73" s="83"/>
      <c r="T73" s="83"/>
      <c r="U73" s="83">
        <f t="shared" ref="U73:U78" si="147">SUM(P73,R73,T73)</f>
        <v>0</v>
      </c>
      <c r="V73" s="88" t="str">
        <f t="shared" ref="V73:V79" si="148">IFERROR(U73/N73,"")</f>
        <v/>
      </c>
      <c r="W73" s="146"/>
      <c r="X73" s="89"/>
      <c r="Y73" s="87">
        <f t="shared" ref="Y73:Y78" si="149">SUM(Z73,AB73,AD73)</f>
        <v>0</v>
      </c>
      <c r="Z73" s="83"/>
      <c r="AA73" s="83"/>
      <c r="AB73" s="83"/>
      <c r="AC73" s="83"/>
      <c r="AD73" s="83"/>
      <c r="AE73" s="83"/>
      <c r="AF73" s="83">
        <f t="shared" ref="AF73:AF78" si="150">SUM(AA73,AC73,AE73)</f>
        <v>0</v>
      </c>
      <c r="AG73" s="88" t="str">
        <f t="shared" ref="AG73:AG79" si="151">IFERROR(AF73/Y73,"")</f>
        <v/>
      </c>
      <c r="AH73" s="147"/>
      <c r="AI73" s="89"/>
      <c r="AJ73" s="87">
        <f t="shared" ref="AJ73:AJ78" si="152">SUM(AK73,AM73,AO73)</f>
        <v>0</v>
      </c>
      <c r="AK73" s="83"/>
      <c r="AL73" s="83"/>
      <c r="AM73" s="83"/>
      <c r="AN73" s="83"/>
      <c r="AO73" s="83"/>
      <c r="AP73" s="83"/>
      <c r="AQ73" s="83">
        <f t="shared" ref="AQ73:AQ78" si="153">SUM(AL73,AN73,AP73)</f>
        <v>0</v>
      </c>
      <c r="AR73" s="88" t="str">
        <f t="shared" ref="AR73:AR75" si="154">IFERROR(AQ73/AJ73,"")</f>
        <v/>
      </c>
      <c r="AS73" s="148"/>
      <c r="AT73" s="89"/>
      <c r="AU73" s="87">
        <f t="shared" ref="AU73:AU78" si="155">SUM(AV73,AX73,AZ73)</f>
        <v>0</v>
      </c>
      <c r="AV73" s="83"/>
      <c r="AW73" s="83"/>
      <c r="AX73" s="83"/>
      <c r="AY73" s="83"/>
      <c r="AZ73" s="83"/>
      <c r="BA73" s="83"/>
      <c r="BB73" s="83">
        <f t="shared" ref="BB73:BB78" si="156">SUM(AW73,AY73,BA73)</f>
        <v>0</v>
      </c>
      <c r="BC73" s="88" t="str">
        <f t="shared" ref="BC73:BC79" si="157">IFERROR(BB73/AU73,"")</f>
        <v/>
      </c>
      <c r="BD73" s="90"/>
      <c r="BE73" s="89"/>
      <c r="BF73" s="87">
        <f t="shared" ref="BF73:BF79" si="158">+SUM(N73,Y73,AJ73,AU73)</f>
        <v>0</v>
      </c>
      <c r="BG73" s="83">
        <f t="shared" ref="BG73:BG79" si="159">+SUM(U73,AF73,AQ73,BB73)</f>
        <v>0</v>
      </c>
      <c r="BH73" s="91" t="str">
        <f>IFERROR(BG73/BF73,"")</f>
        <v/>
      </c>
      <c r="BI73" s="149"/>
      <c r="BJ73" s="92"/>
      <c r="BM73" s="94"/>
      <c r="BN73" s="88" t="str">
        <f t="shared" ref="BN73:BN79" si="160">IFERROR(BM73/N73,"")</f>
        <v/>
      </c>
      <c r="BO73" s="89"/>
      <c r="BP73" s="95" t="str">
        <f t="shared" ref="BP73:BP79" si="161">IFERROR(BO73/Q73,"")</f>
        <v/>
      </c>
      <c r="BQ73" s="88" t="str">
        <f t="shared" ref="BQ73:BQ79" si="162">IFERROR(BP73/Y73,"")</f>
        <v/>
      </c>
      <c r="BR73" s="89" t="str">
        <f t="shared" ref="BR73:BR79" si="163">IFERROR(BQ73/U73,"")</f>
        <v/>
      </c>
      <c r="BS73" s="95"/>
      <c r="BT73" s="88" t="str">
        <f t="shared" ref="BT73:BT79" si="164">IFERROR(BS73/AJ73,"")</f>
        <v/>
      </c>
      <c r="BU73" s="89"/>
      <c r="BV73" s="96" t="str">
        <f t="shared" ref="BV73:BV79" si="165">IFERROR(BU73/Y73,"")</f>
        <v/>
      </c>
      <c r="BW73" s="88" t="str">
        <f t="shared" ref="BW73:BW79" si="166">IFERROR(BV73/AU73,"")</f>
        <v/>
      </c>
      <c r="BX73" s="97" t="str">
        <f>IFERROR(BW73/AB73,"")</f>
        <v/>
      </c>
      <c r="BY73" s="98">
        <f t="shared" ref="BY73:BY78" si="167">SUM(BM73,BP73,BS73,BV73)</f>
        <v>0</v>
      </c>
      <c r="BZ73" s="99" t="str">
        <f>IFERROR(BY73/BF73,"")</f>
        <v/>
      </c>
    </row>
    <row r="74" spans="1:78" s="93" customFormat="1" x14ac:dyDescent="0.25">
      <c r="A74" s="100"/>
      <c r="B74" s="82"/>
      <c r="C74" s="142"/>
      <c r="D74" s="142"/>
      <c r="E74" s="143"/>
      <c r="F74" s="143"/>
      <c r="G74" s="85"/>
      <c r="H74" s="101"/>
      <c r="I74" s="85"/>
      <c r="J74" s="85"/>
      <c r="K74" s="85"/>
      <c r="L74" s="102"/>
      <c r="M74" s="150"/>
      <c r="N74" s="87">
        <f t="shared" si="146"/>
        <v>0</v>
      </c>
      <c r="O74" s="85"/>
      <c r="P74" s="85"/>
      <c r="Q74" s="85"/>
      <c r="R74" s="85"/>
      <c r="S74" s="85"/>
      <c r="T74" s="85"/>
      <c r="U74" s="83">
        <f t="shared" si="147"/>
        <v>0</v>
      </c>
      <c r="V74" s="104" t="str">
        <f t="shared" si="148"/>
        <v/>
      </c>
      <c r="W74" s="151"/>
      <c r="X74" s="105"/>
      <c r="Y74" s="87">
        <f t="shared" si="149"/>
        <v>0</v>
      </c>
      <c r="Z74" s="85"/>
      <c r="AA74" s="85"/>
      <c r="AB74" s="85"/>
      <c r="AC74" s="85"/>
      <c r="AD74" s="85"/>
      <c r="AE74" s="85"/>
      <c r="AF74" s="83">
        <f t="shared" si="150"/>
        <v>0</v>
      </c>
      <c r="AG74" s="104" t="str">
        <f t="shared" si="151"/>
        <v/>
      </c>
      <c r="AH74" s="151"/>
      <c r="AI74" s="105"/>
      <c r="AJ74" s="87">
        <f t="shared" si="152"/>
        <v>0</v>
      </c>
      <c r="AK74" s="85"/>
      <c r="AL74" s="85"/>
      <c r="AM74" s="85"/>
      <c r="AN74" s="85"/>
      <c r="AO74" s="85"/>
      <c r="AP74" s="85"/>
      <c r="AQ74" s="83">
        <f t="shared" si="153"/>
        <v>0</v>
      </c>
      <c r="AR74" s="104" t="str">
        <f t="shared" si="154"/>
        <v/>
      </c>
      <c r="AS74" s="151"/>
      <c r="AT74" s="105"/>
      <c r="AU74" s="87">
        <f t="shared" si="155"/>
        <v>0</v>
      </c>
      <c r="AV74" s="85"/>
      <c r="AW74" s="85"/>
      <c r="AX74" s="85"/>
      <c r="AY74" s="85"/>
      <c r="AZ74" s="85"/>
      <c r="BA74" s="85"/>
      <c r="BB74" s="83">
        <f t="shared" si="156"/>
        <v>0</v>
      </c>
      <c r="BC74" s="104" t="str">
        <f t="shared" si="157"/>
        <v/>
      </c>
      <c r="BD74" s="106"/>
      <c r="BE74" s="105"/>
      <c r="BF74" s="103">
        <f t="shared" si="158"/>
        <v>0</v>
      </c>
      <c r="BG74" s="85">
        <f t="shared" si="159"/>
        <v>0</v>
      </c>
      <c r="BH74" s="107" t="str">
        <f t="shared" ref="BH74:BH75" si="168">IFERROR(BG74/BF74,"")</f>
        <v/>
      </c>
      <c r="BI74" s="152"/>
      <c r="BJ74" s="108"/>
      <c r="BM74" s="109"/>
      <c r="BN74" s="104" t="str">
        <f t="shared" si="160"/>
        <v/>
      </c>
      <c r="BO74" s="110"/>
      <c r="BP74" s="111" t="str">
        <f t="shared" si="161"/>
        <v/>
      </c>
      <c r="BQ74" s="104" t="str">
        <f t="shared" si="162"/>
        <v/>
      </c>
      <c r="BR74" s="110" t="str">
        <f t="shared" si="163"/>
        <v/>
      </c>
      <c r="BS74" s="111"/>
      <c r="BT74" s="104" t="str">
        <f t="shared" si="164"/>
        <v/>
      </c>
      <c r="BU74" s="110"/>
      <c r="BV74" s="112" t="str">
        <f t="shared" si="165"/>
        <v/>
      </c>
      <c r="BW74" s="104" t="str">
        <f t="shared" si="166"/>
        <v/>
      </c>
      <c r="BX74" s="113"/>
      <c r="BY74" s="114">
        <f t="shared" si="167"/>
        <v>0</v>
      </c>
      <c r="BZ74" s="115" t="str">
        <f t="shared" ref="BZ74:BZ79" si="169">IFERROR(BY74/BF74,"")</f>
        <v/>
      </c>
    </row>
    <row r="75" spans="1:78" s="93" customFormat="1" x14ac:dyDescent="0.25">
      <c r="A75" s="100"/>
      <c r="B75" s="82"/>
      <c r="C75" s="142"/>
      <c r="D75" s="142"/>
      <c r="E75" s="143"/>
      <c r="F75" s="143"/>
      <c r="G75" s="85"/>
      <c r="H75" s="101"/>
      <c r="I75" s="85"/>
      <c r="J75" s="85"/>
      <c r="K75" s="85"/>
      <c r="L75" s="102"/>
      <c r="M75" s="150"/>
      <c r="N75" s="87">
        <f t="shared" si="146"/>
        <v>0</v>
      </c>
      <c r="O75" s="85"/>
      <c r="P75" s="85"/>
      <c r="Q75" s="85"/>
      <c r="R75" s="85"/>
      <c r="S75" s="85"/>
      <c r="T75" s="85"/>
      <c r="U75" s="83">
        <f t="shared" si="147"/>
        <v>0</v>
      </c>
      <c r="V75" s="104" t="str">
        <f t="shared" si="148"/>
        <v/>
      </c>
      <c r="W75" s="151"/>
      <c r="X75" s="105"/>
      <c r="Y75" s="87">
        <f t="shared" si="149"/>
        <v>0</v>
      </c>
      <c r="Z75" s="85"/>
      <c r="AA75" s="85"/>
      <c r="AB75" s="85"/>
      <c r="AC75" s="85"/>
      <c r="AD75" s="85"/>
      <c r="AE75" s="85"/>
      <c r="AF75" s="83">
        <f t="shared" si="150"/>
        <v>0</v>
      </c>
      <c r="AG75" s="104" t="str">
        <f t="shared" si="151"/>
        <v/>
      </c>
      <c r="AH75" s="151"/>
      <c r="AI75" s="105"/>
      <c r="AJ75" s="87">
        <f t="shared" si="152"/>
        <v>0</v>
      </c>
      <c r="AK75" s="85"/>
      <c r="AL75" s="85"/>
      <c r="AM75" s="85"/>
      <c r="AN75" s="85"/>
      <c r="AO75" s="85"/>
      <c r="AP75" s="85"/>
      <c r="AQ75" s="83">
        <f t="shared" si="153"/>
        <v>0</v>
      </c>
      <c r="AR75" s="104" t="str">
        <f t="shared" si="154"/>
        <v/>
      </c>
      <c r="AS75" s="151"/>
      <c r="AT75" s="105"/>
      <c r="AU75" s="87">
        <f t="shared" si="155"/>
        <v>0</v>
      </c>
      <c r="AV75" s="85"/>
      <c r="AW75" s="85"/>
      <c r="AX75" s="85"/>
      <c r="AY75" s="85"/>
      <c r="AZ75" s="85"/>
      <c r="BA75" s="85"/>
      <c r="BB75" s="83">
        <f t="shared" si="156"/>
        <v>0</v>
      </c>
      <c r="BC75" s="104" t="str">
        <f t="shared" si="157"/>
        <v/>
      </c>
      <c r="BD75" s="106"/>
      <c r="BE75" s="105"/>
      <c r="BF75" s="103">
        <f t="shared" si="158"/>
        <v>0</v>
      </c>
      <c r="BG75" s="85">
        <f t="shared" si="159"/>
        <v>0</v>
      </c>
      <c r="BH75" s="107" t="str">
        <f t="shared" si="168"/>
        <v/>
      </c>
      <c r="BI75" s="152"/>
      <c r="BJ75" s="108"/>
      <c r="BM75" s="109"/>
      <c r="BN75" s="104" t="str">
        <f t="shared" si="160"/>
        <v/>
      </c>
      <c r="BO75" s="105"/>
      <c r="BP75" s="116" t="str">
        <f t="shared" si="161"/>
        <v/>
      </c>
      <c r="BQ75" s="104" t="str">
        <f t="shared" si="162"/>
        <v/>
      </c>
      <c r="BR75" s="105" t="str">
        <f t="shared" si="163"/>
        <v/>
      </c>
      <c r="BS75" s="116"/>
      <c r="BT75" s="104" t="str">
        <f t="shared" si="164"/>
        <v/>
      </c>
      <c r="BU75" s="105"/>
      <c r="BV75" s="117" t="str">
        <f t="shared" si="165"/>
        <v/>
      </c>
      <c r="BW75" s="104" t="str">
        <f t="shared" si="166"/>
        <v/>
      </c>
      <c r="BX75" s="118"/>
      <c r="BY75" s="114">
        <f t="shared" si="167"/>
        <v>0</v>
      </c>
      <c r="BZ75" s="115" t="str">
        <f t="shared" si="169"/>
        <v/>
      </c>
    </row>
    <row r="76" spans="1:78" s="93" customFormat="1" x14ac:dyDescent="0.25">
      <c r="A76" s="100"/>
      <c r="B76" s="82"/>
      <c r="C76" s="142"/>
      <c r="D76" s="142"/>
      <c r="E76" s="143"/>
      <c r="F76" s="143"/>
      <c r="G76" s="85"/>
      <c r="H76" s="101"/>
      <c r="I76" s="85"/>
      <c r="J76" s="85"/>
      <c r="K76" s="85"/>
      <c r="L76" s="102"/>
      <c r="M76" s="150"/>
      <c r="N76" s="87">
        <f t="shared" si="146"/>
        <v>0</v>
      </c>
      <c r="O76" s="85"/>
      <c r="P76" s="85"/>
      <c r="Q76" s="85"/>
      <c r="R76" s="85"/>
      <c r="S76" s="85"/>
      <c r="T76" s="85"/>
      <c r="U76" s="83">
        <f t="shared" si="147"/>
        <v>0</v>
      </c>
      <c r="V76" s="104" t="str">
        <f t="shared" si="148"/>
        <v/>
      </c>
      <c r="W76" s="151"/>
      <c r="X76" s="105"/>
      <c r="Y76" s="87">
        <f t="shared" si="149"/>
        <v>0</v>
      </c>
      <c r="Z76" s="85"/>
      <c r="AA76" s="85"/>
      <c r="AB76" s="85"/>
      <c r="AC76" s="85"/>
      <c r="AD76" s="85"/>
      <c r="AE76" s="85"/>
      <c r="AF76" s="83">
        <f t="shared" si="150"/>
        <v>0</v>
      </c>
      <c r="AG76" s="104" t="str">
        <f t="shared" si="151"/>
        <v/>
      </c>
      <c r="AH76" s="151"/>
      <c r="AI76" s="105"/>
      <c r="AJ76" s="87">
        <f t="shared" si="152"/>
        <v>0</v>
      </c>
      <c r="AK76" s="85"/>
      <c r="AL76" s="85"/>
      <c r="AM76" s="85"/>
      <c r="AN76" s="85"/>
      <c r="AO76" s="85"/>
      <c r="AP76" s="85"/>
      <c r="AQ76" s="83">
        <f t="shared" si="153"/>
        <v>0</v>
      </c>
      <c r="AR76" s="104" t="str">
        <f>IFERROR(AQ76/AJ76,"")</f>
        <v/>
      </c>
      <c r="AS76" s="151"/>
      <c r="AT76" s="105"/>
      <c r="AU76" s="87">
        <f t="shared" si="155"/>
        <v>0</v>
      </c>
      <c r="AV76" s="85"/>
      <c r="AW76" s="85"/>
      <c r="AX76" s="85"/>
      <c r="AY76" s="85"/>
      <c r="AZ76" s="85"/>
      <c r="BA76" s="85"/>
      <c r="BB76" s="83">
        <f t="shared" si="156"/>
        <v>0</v>
      </c>
      <c r="BC76" s="104" t="str">
        <f t="shared" si="157"/>
        <v/>
      </c>
      <c r="BD76" s="106"/>
      <c r="BE76" s="105"/>
      <c r="BF76" s="103">
        <f t="shared" si="158"/>
        <v>0</v>
      </c>
      <c r="BG76" s="85">
        <f t="shared" si="159"/>
        <v>0</v>
      </c>
      <c r="BH76" s="107" t="str">
        <f>IFERROR(BG76/BF76,"")</f>
        <v/>
      </c>
      <c r="BI76" s="152"/>
      <c r="BJ76" s="108"/>
      <c r="BM76" s="109"/>
      <c r="BN76" s="104" t="str">
        <f t="shared" si="160"/>
        <v/>
      </c>
      <c r="BO76" s="105"/>
      <c r="BP76" s="116" t="str">
        <f t="shared" si="161"/>
        <v/>
      </c>
      <c r="BQ76" s="104" t="str">
        <f t="shared" si="162"/>
        <v/>
      </c>
      <c r="BR76" s="105" t="str">
        <f t="shared" si="163"/>
        <v/>
      </c>
      <c r="BS76" s="116"/>
      <c r="BT76" s="104" t="str">
        <f t="shared" si="164"/>
        <v/>
      </c>
      <c r="BU76" s="105"/>
      <c r="BV76" s="117" t="str">
        <f t="shared" si="165"/>
        <v/>
      </c>
      <c r="BW76" s="104" t="str">
        <f t="shared" si="166"/>
        <v/>
      </c>
      <c r="BX76" s="118"/>
      <c r="BY76" s="114">
        <f t="shared" si="167"/>
        <v>0</v>
      </c>
      <c r="BZ76" s="115" t="str">
        <f t="shared" si="169"/>
        <v/>
      </c>
    </row>
    <row r="77" spans="1:78" s="93" customFormat="1" x14ac:dyDescent="0.25">
      <c r="A77" s="100"/>
      <c r="B77" s="82"/>
      <c r="C77" s="142"/>
      <c r="D77" s="142"/>
      <c r="E77" s="143"/>
      <c r="F77" s="143"/>
      <c r="G77" s="85"/>
      <c r="H77" s="101"/>
      <c r="I77" s="85"/>
      <c r="J77" s="85"/>
      <c r="K77" s="85"/>
      <c r="L77" s="102"/>
      <c r="M77" s="150"/>
      <c r="N77" s="87">
        <f t="shared" si="146"/>
        <v>0</v>
      </c>
      <c r="O77" s="85"/>
      <c r="P77" s="85"/>
      <c r="Q77" s="85"/>
      <c r="R77" s="85"/>
      <c r="S77" s="85"/>
      <c r="T77" s="85"/>
      <c r="U77" s="83">
        <f t="shared" si="147"/>
        <v>0</v>
      </c>
      <c r="V77" s="104" t="str">
        <f t="shared" si="148"/>
        <v/>
      </c>
      <c r="W77" s="151"/>
      <c r="X77" s="105"/>
      <c r="Y77" s="87">
        <f t="shared" si="149"/>
        <v>0</v>
      </c>
      <c r="Z77" s="85"/>
      <c r="AA77" s="85"/>
      <c r="AB77" s="85"/>
      <c r="AC77" s="85"/>
      <c r="AD77" s="85"/>
      <c r="AE77" s="85"/>
      <c r="AF77" s="83">
        <f t="shared" si="150"/>
        <v>0</v>
      </c>
      <c r="AG77" s="104" t="str">
        <f t="shared" si="151"/>
        <v/>
      </c>
      <c r="AH77" s="151"/>
      <c r="AI77" s="105"/>
      <c r="AJ77" s="87">
        <f t="shared" si="152"/>
        <v>0</v>
      </c>
      <c r="AK77" s="85"/>
      <c r="AL77" s="85"/>
      <c r="AM77" s="85"/>
      <c r="AN77" s="85"/>
      <c r="AO77" s="85"/>
      <c r="AP77" s="85"/>
      <c r="AQ77" s="83">
        <f t="shared" si="153"/>
        <v>0</v>
      </c>
      <c r="AR77" s="104" t="str">
        <f>IFERROR(AQ77/AJ77,"")</f>
        <v/>
      </c>
      <c r="AS77" s="151"/>
      <c r="AT77" s="105"/>
      <c r="AU77" s="87">
        <f t="shared" si="155"/>
        <v>0</v>
      </c>
      <c r="AV77" s="85"/>
      <c r="AW77" s="85"/>
      <c r="AX77" s="85"/>
      <c r="AY77" s="85"/>
      <c r="AZ77" s="85"/>
      <c r="BA77" s="85"/>
      <c r="BB77" s="83">
        <f t="shared" si="156"/>
        <v>0</v>
      </c>
      <c r="BC77" s="104" t="str">
        <f t="shared" si="157"/>
        <v/>
      </c>
      <c r="BD77" s="106"/>
      <c r="BE77" s="105"/>
      <c r="BF77" s="103">
        <f t="shared" si="158"/>
        <v>0</v>
      </c>
      <c r="BG77" s="85">
        <f t="shared" si="159"/>
        <v>0</v>
      </c>
      <c r="BH77" s="107" t="str">
        <f>IFERROR(BG77/BF77,"")</f>
        <v/>
      </c>
      <c r="BI77" s="152"/>
      <c r="BJ77" s="108"/>
      <c r="BM77" s="109"/>
      <c r="BN77" s="104" t="str">
        <f t="shared" si="160"/>
        <v/>
      </c>
      <c r="BO77" s="110"/>
      <c r="BP77" s="111" t="str">
        <f t="shared" si="161"/>
        <v/>
      </c>
      <c r="BQ77" s="104" t="str">
        <f t="shared" si="162"/>
        <v/>
      </c>
      <c r="BR77" s="110" t="str">
        <f t="shared" si="163"/>
        <v/>
      </c>
      <c r="BS77" s="111"/>
      <c r="BT77" s="104" t="str">
        <f t="shared" si="164"/>
        <v/>
      </c>
      <c r="BU77" s="110"/>
      <c r="BV77" s="112" t="str">
        <f t="shared" si="165"/>
        <v/>
      </c>
      <c r="BW77" s="104" t="str">
        <f t="shared" si="166"/>
        <v/>
      </c>
      <c r="BX77" s="113"/>
      <c r="BY77" s="114">
        <f t="shared" si="167"/>
        <v>0</v>
      </c>
      <c r="BZ77" s="115" t="str">
        <f t="shared" si="169"/>
        <v/>
      </c>
    </row>
    <row r="78" spans="1:78" s="93" customFormat="1" x14ac:dyDescent="0.25">
      <c r="A78" s="100"/>
      <c r="B78" s="82"/>
      <c r="C78" s="142"/>
      <c r="D78" s="142"/>
      <c r="E78" s="143"/>
      <c r="F78" s="143"/>
      <c r="G78" s="85"/>
      <c r="H78" s="101"/>
      <c r="I78" s="85"/>
      <c r="J78" s="85"/>
      <c r="K78" s="85"/>
      <c r="L78" s="102"/>
      <c r="M78" s="150"/>
      <c r="N78" s="87">
        <f t="shared" si="146"/>
        <v>0</v>
      </c>
      <c r="O78" s="85"/>
      <c r="P78" s="85"/>
      <c r="Q78" s="85"/>
      <c r="R78" s="85"/>
      <c r="S78" s="85"/>
      <c r="T78" s="85"/>
      <c r="U78" s="83">
        <f t="shared" si="147"/>
        <v>0</v>
      </c>
      <c r="V78" s="104" t="str">
        <f t="shared" si="148"/>
        <v/>
      </c>
      <c r="W78" s="151"/>
      <c r="X78" s="105"/>
      <c r="Y78" s="87">
        <f t="shared" si="149"/>
        <v>0</v>
      </c>
      <c r="Z78" s="85"/>
      <c r="AA78" s="85"/>
      <c r="AB78" s="85"/>
      <c r="AC78" s="85"/>
      <c r="AD78" s="85"/>
      <c r="AE78" s="85"/>
      <c r="AF78" s="83">
        <f t="shared" si="150"/>
        <v>0</v>
      </c>
      <c r="AG78" s="104" t="str">
        <f t="shared" si="151"/>
        <v/>
      </c>
      <c r="AH78" s="151"/>
      <c r="AI78" s="105"/>
      <c r="AJ78" s="87">
        <f t="shared" si="152"/>
        <v>0</v>
      </c>
      <c r="AK78" s="85"/>
      <c r="AL78" s="85"/>
      <c r="AM78" s="85"/>
      <c r="AN78" s="85"/>
      <c r="AO78" s="85"/>
      <c r="AP78" s="85"/>
      <c r="AQ78" s="83">
        <f t="shared" si="153"/>
        <v>0</v>
      </c>
      <c r="AR78" s="104" t="str">
        <f t="shared" ref="AR78:AR79" si="170">IFERROR(AQ78/AJ78,"")</f>
        <v/>
      </c>
      <c r="AS78" s="151"/>
      <c r="AT78" s="105"/>
      <c r="AU78" s="87">
        <f t="shared" si="155"/>
        <v>0</v>
      </c>
      <c r="AV78" s="85"/>
      <c r="AW78" s="85"/>
      <c r="AX78" s="85"/>
      <c r="AY78" s="85"/>
      <c r="AZ78" s="85"/>
      <c r="BA78" s="85"/>
      <c r="BB78" s="83">
        <f t="shared" si="156"/>
        <v>0</v>
      </c>
      <c r="BC78" s="104" t="str">
        <f t="shared" si="157"/>
        <v/>
      </c>
      <c r="BD78" s="106"/>
      <c r="BE78" s="105"/>
      <c r="BF78" s="103">
        <f t="shared" si="158"/>
        <v>0</v>
      </c>
      <c r="BG78" s="85">
        <f t="shared" si="159"/>
        <v>0</v>
      </c>
      <c r="BH78" s="107" t="str">
        <f t="shared" ref="BH78:BH79" si="171">IFERROR(BG78/BF78,"")</f>
        <v/>
      </c>
      <c r="BI78" s="152"/>
      <c r="BJ78" s="108"/>
      <c r="BM78" s="109"/>
      <c r="BN78" s="104" t="str">
        <f t="shared" si="160"/>
        <v/>
      </c>
      <c r="BO78" s="110"/>
      <c r="BP78" s="111" t="str">
        <f t="shared" si="161"/>
        <v/>
      </c>
      <c r="BQ78" s="104" t="str">
        <f t="shared" si="162"/>
        <v/>
      </c>
      <c r="BR78" s="110" t="str">
        <f t="shared" si="163"/>
        <v/>
      </c>
      <c r="BS78" s="111"/>
      <c r="BT78" s="104" t="str">
        <f t="shared" si="164"/>
        <v/>
      </c>
      <c r="BU78" s="110"/>
      <c r="BV78" s="112" t="str">
        <f t="shared" si="165"/>
        <v/>
      </c>
      <c r="BW78" s="104" t="str">
        <f t="shared" si="166"/>
        <v/>
      </c>
      <c r="BX78" s="113"/>
      <c r="BY78" s="114">
        <f t="shared" si="167"/>
        <v>0</v>
      </c>
      <c r="BZ78" s="115" t="str">
        <f t="shared" si="169"/>
        <v/>
      </c>
    </row>
    <row r="79" spans="1:78" ht="33" customHeight="1" thickBot="1" x14ac:dyDescent="0.3">
      <c r="A79" s="37"/>
      <c r="B79" s="71"/>
      <c r="C79" s="200"/>
      <c r="D79" s="200"/>
      <c r="E79" s="154"/>
      <c r="F79" s="155" t="s">
        <v>165</v>
      </c>
      <c r="G79" s="156"/>
      <c r="H79" s="157"/>
      <c r="I79" s="156"/>
      <c r="J79" s="156"/>
      <c r="K79" s="156"/>
      <c r="L79" s="158"/>
      <c r="M79" s="159"/>
      <c r="N79" s="160"/>
      <c r="O79" s="156"/>
      <c r="P79" s="156"/>
      <c r="Q79" s="156"/>
      <c r="R79" s="156"/>
      <c r="S79" s="156"/>
      <c r="T79" s="156"/>
      <c r="U79" s="156"/>
      <c r="V79" s="161" t="str">
        <f t="shared" si="148"/>
        <v/>
      </c>
      <c r="W79" s="162"/>
      <c r="X79" s="163"/>
      <c r="Y79" s="160"/>
      <c r="Z79" s="156"/>
      <c r="AA79" s="156"/>
      <c r="AB79" s="156"/>
      <c r="AC79" s="156"/>
      <c r="AD79" s="156"/>
      <c r="AE79" s="156"/>
      <c r="AF79" s="156"/>
      <c r="AG79" s="161" t="str">
        <f t="shared" si="151"/>
        <v/>
      </c>
      <c r="AH79" s="162"/>
      <c r="AI79" s="163"/>
      <c r="AJ79" s="160"/>
      <c r="AK79" s="156"/>
      <c r="AL79" s="156"/>
      <c r="AM79" s="156"/>
      <c r="AN79" s="156"/>
      <c r="AO79" s="156"/>
      <c r="AP79" s="156"/>
      <c r="AQ79" s="156"/>
      <c r="AR79" s="161" t="str">
        <f t="shared" si="170"/>
        <v/>
      </c>
      <c r="AS79" s="164"/>
      <c r="AT79" s="163"/>
      <c r="AU79" s="160"/>
      <c r="AV79" s="156"/>
      <c r="AW79" s="156"/>
      <c r="AX79" s="156"/>
      <c r="AY79" s="156"/>
      <c r="AZ79" s="156"/>
      <c r="BA79" s="156"/>
      <c r="BB79" s="156"/>
      <c r="BC79" s="161" t="str">
        <f t="shared" si="157"/>
        <v/>
      </c>
      <c r="BD79" s="165"/>
      <c r="BE79" s="163"/>
      <c r="BF79" s="182">
        <f t="shared" si="158"/>
        <v>0</v>
      </c>
      <c r="BG79" s="183">
        <f t="shared" si="159"/>
        <v>0</v>
      </c>
      <c r="BH79" s="166" t="str">
        <f t="shared" si="171"/>
        <v/>
      </c>
      <c r="BI79" s="167"/>
      <c r="BJ79" s="44"/>
      <c r="BM79" s="62"/>
      <c r="BN79" s="38" t="str">
        <f t="shared" si="160"/>
        <v/>
      </c>
      <c r="BO79" s="39"/>
      <c r="BP79" s="40" t="str">
        <f t="shared" si="161"/>
        <v/>
      </c>
      <c r="BQ79" s="38" t="str">
        <f t="shared" si="162"/>
        <v/>
      </c>
      <c r="BR79" s="39" t="str">
        <f t="shared" si="163"/>
        <v/>
      </c>
      <c r="BS79" s="40"/>
      <c r="BT79" s="38" t="str">
        <f t="shared" si="164"/>
        <v/>
      </c>
      <c r="BU79" s="39"/>
      <c r="BV79" s="41" t="str">
        <f t="shared" si="165"/>
        <v/>
      </c>
      <c r="BW79" s="38" t="str">
        <f t="shared" si="166"/>
        <v/>
      </c>
      <c r="BX79" s="42"/>
      <c r="BY79" s="43"/>
      <c r="BZ79" s="63" t="str">
        <f t="shared" si="169"/>
        <v/>
      </c>
    </row>
    <row r="80" spans="1:78" ht="25.5" customHeight="1" thickBot="1" x14ac:dyDescent="0.3">
      <c r="A80" s="184"/>
      <c r="B80" s="71"/>
      <c r="C80" s="185"/>
      <c r="D80" s="185"/>
      <c r="E80" s="185"/>
      <c r="F80" s="186"/>
      <c r="G80" s="187"/>
      <c r="H80" s="188"/>
      <c r="I80" s="187"/>
      <c r="J80" s="187"/>
      <c r="K80" s="187"/>
      <c r="L80" s="189"/>
      <c r="M80" s="189"/>
      <c r="N80" s="187"/>
      <c r="O80" s="187"/>
      <c r="P80" s="187"/>
      <c r="Q80" s="187"/>
      <c r="R80" s="187"/>
      <c r="S80" s="187"/>
      <c r="T80" s="187"/>
      <c r="U80" s="187"/>
      <c r="V80" s="190"/>
      <c r="W80" s="191"/>
      <c r="X80" s="192"/>
      <c r="Y80" s="187"/>
      <c r="Z80" s="187"/>
      <c r="AA80" s="187"/>
      <c r="AB80" s="187"/>
      <c r="AC80" s="187"/>
      <c r="AD80" s="187"/>
      <c r="AE80" s="187"/>
      <c r="AF80" s="187"/>
      <c r="AG80" s="190"/>
      <c r="AH80" s="191"/>
      <c r="AI80" s="192"/>
      <c r="AJ80" s="187"/>
      <c r="AK80" s="187"/>
      <c r="AL80" s="187"/>
      <c r="AM80" s="187"/>
      <c r="AN80" s="187"/>
      <c r="AO80" s="187"/>
      <c r="AP80" s="187"/>
      <c r="AQ80" s="187"/>
      <c r="AR80" s="190"/>
      <c r="AS80" s="193"/>
      <c r="AT80" s="192"/>
      <c r="AU80" s="187"/>
      <c r="AV80" s="187"/>
      <c r="AW80" s="187"/>
      <c r="AX80" s="187"/>
      <c r="AY80" s="187"/>
      <c r="AZ80" s="187"/>
      <c r="BA80" s="187"/>
      <c r="BB80" s="187"/>
      <c r="BC80" s="190"/>
      <c r="BD80" s="187"/>
      <c r="BE80" s="192"/>
      <c r="BF80" s="194"/>
      <c r="BG80" s="194"/>
      <c r="BH80" s="195"/>
      <c r="BI80" s="196"/>
      <c r="BJ80" s="197"/>
      <c r="BM80" s="198"/>
      <c r="BN80" s="190"/>
      <c r="BO80" s="192"/>
      <c r="BP80" s="192"/>
      <c r="BQ80" s="190"/>
      <c r="BR80" s="192"/>
      <c r="BS80" s="192"/>
      <c r="BT80" s="190"/>
      <c r="BU80" s="192"/>
      <c r="BV80" s="192"/>
      <c r="BW80" s="190"/>
      <c r="BX80" s="192"/>
      <c r="BY80" s="199"/>
      <c r="BZ80" s="190"/>
    </row>
    <row r="81" spans="1:78" s="177" customFormat="1" ht="12.75" customHeight="1" x14ac:dyDescent="0.2">
      <c r="A81" s="10"/>
      <c r="B81" s="176"/>
      <c r="C81" s="244" t="s">
        <v>228</v>
      </c>
      <c r="D81" s="245"/>
      <c r="E81" s="245"/>
      <c r="F81" s="245"/>
      <c r="G81" s="246" t="s">
        <v>229</v>
      </c>
      <c r="H81" s="247"/>
      <c r="I81" s="247"/>
      <c r="J81" s="247"/>
      <c r="K81" s="247"/>
      <c r="L81" s="247"/>
      <c r="M81" s="248"/>
      <c r="N81" s="278" t="s">
        <v>98</v>
      </c>
      <c r="O81" s="279"/>
      <c r="P81" s="279"/>
      <c r="Q81" s="279"/>
      <c r="R81" s="279"/>
      <c r="S81" s="279"/>
      <c r="T81" s="279"/>
      <c r="U81" s="279"/>
      <c r="V81" s="279"/>
      <c r="W81" s="279"/>
      <c r="X81" s="280"/>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2"/>
      <c r="BH81" s="12"/>
      <c r="BI81" s="13"/>
      <c r="BJ81" s="11"/>
      <c r="BM81" s="176"/>
      <c r="BN81" s="176"/>
      <c r="BO81" s="176"/>
      <c r="BP81" s="176"/>
      <c r="BQ81" s="176"/>
      <c r="BR81" s="176"/>
      <c r="BS81" s="176"/>
      <c r="BT81" s="176"/>
      <c r="BU81" s="176"/>
      <c r="BV81" s="176"/>
      <c r="BW81" s="176"/>
      <c r="BX81" s="176"/>
      <c r="BY81" s="176"/>
      <c r="BZ81" s="12"/>
    </row>
    <row r="82" spans="1:78" ht="36.75" customHeight="1" thickBot="1" x14ac:dyDescent="0.3">
      <c r="A82" s="24"/>
      <c r="B82" s="71"/>
      <c r="C82" s="221" t="s">
        <v>85</v>
      </c>
      <c r="D82" s="222"/>
      <c r="E82" s="222"/>
      <c r="F82" s="222"/>
      <c r="G82" s="223" t="str">
        <f>+VLOOKUP(G81,LISTAS!$H$3:$I$10,2,FALSE)</f>
        <v>&lt;Por favor seleccione los objetivos estratégicos asociados al proceso</v>
      </c>
      <c r="H82" s="224"/>
      <c r="I82" s="224"/>
      <c r="J82" s="224"/>
      <c r="K82" s="224"/>
      <c r="L82" s="224"/>
      <c r="M82" s="225"/>
      <c r="N82" s="281" t="s">
        <v>91</v>
      </c>
      <c r="O82" s="263"/>
      <c r="P82" s="263"/>
      <c r="Q82" s="263"/>
      <c r="R82" s="263"/>
      <c r="S82" s="263" t="s">
        <v>92</v>
      </c>
      <c r="T82" s="263"/>
      <c r="U82" s="263"/>
      <c r="V82" s="263"/>
      <c r="W82" s="202" t="s">
        <v>93</v>
      </c>
      <c r="X82" s="180" t="s">
        <v>94</v>
      </c>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24"/>
      <c r="BI82" s="24"/>
      <c r="BM82" s="64">
        <f>SUM(BM86:BM109)</f>
        <v>0</v>
      </c>
      <c r="BN82" s="64"/>
      <c r="BO82" s="64"/>
      <c r="BP82" s="64">
        <f>SUM(BP86:BP109)</f>
        <v>0</v>
      </c>
      <c r="BQ82" s="64"/>
      <c r="BR82" s="64"/>
      <c r="BS82" s="64">
        <f>SUM(BS86:BS109)</f>
        <v>0</v>
      </c>
      <c r="BT82" s="64"/>
      <c r="BU82" s="64"/>
      <c r="BV82" s="64">
        <f>SUM(BV86:BV109)</f>
        <v>0</v>
      </c>
      <c r="BW82" s="64"/>
      <c r="BX82" s="64"/>
      <c r="BY82" s="64">
        <f>SUM(BY86:BY109)</f>
        <v>0</v>
      </c>
      <c r="BZ82" s="64"/>
    </row>
    <row r="83" spans="1:78" ht="24" customHeight="1" thickBot="1" x14ac:dyDescent="0.3">
      <c r="A83" s="24"/>
      <c r="B83" s="71" t="str">
        <f>+VLOOKUP($G$10,LISTAS!$B$47:$D$65,2,FALSE)</f>
        <v>OBJ_6</v>
      </c>
      <c r="C83" s="221" t="s">
        <v>166</v>
      </c>
      <c r="D83" s="222"/>
      <c r="E83" s="222"/>
      <c r="F83" s="222"/>
      <c r="G83" s="226"/>
      <c r="H83" s="226"/>
      <c r="I83" s="226"/>
      <c r="J83" s="226"/>
      <c r="K83" s="226"/>
      <c r="L83" s="226"/>
      <c r="M83" s="227"/>
      <c r="N83" s="264"/>
      <c r="O83" s="265"/>
      <c r="P83" s="265"/>
      <c r="Q83" s="265"/>
      <c r="R83" s="265"/>
      <c r="S83" s="265"/>
      <c r="T83" s="265"/>
      <c r="U83" s="265"/>
      <c r="V83" s="265"/>
      <c r="W83" s="265"/>
      <c r="X83" s="268"/>
      <c r="Y83" s="26"/>
      <c r="Z83" s="26"/>
      <c r="AA83" s="26"/>
      <c r="AB83" s="26"/>
      <c r="AC83" s="26"/>
      <c r="AD83" s="26"/>
      <c r="AE83" s="26"/>
      <c r="AF83" s="14"/>
      <c r="AG83" s="26"/>
      <c r="AH83" s="26"/>
      <c r="AI83" s="26"/>
      <c r="AJ83" s="26"/>
      <c r="AK83" s="26"/>
      <c r="AL83" s="26"/>
      <c r="AM83" s="26"/>
      <c r="AN83" s="26"/>
      <c r="AO83" s="26"/>
      <c r="AP83" s="26"/>
      <c r="AQ83" s="14"/>
      <c r="AR83" s="26"/>
      <c r="AS83" s="26"/>
      <c r="AT83" s="26"/>
      <c r="AU83" s="26"/>
      <c r="AV83" s="26"/>
      <c r="AW83" s="26"/>
      <c r="AX83" s="26"/>
      <c r="AY83" s="26"/>
      <c r="AZ83" s="26"/>
      <c r="BA83" s="26"/>
      <c r="BB83" s="14"/>
      <c r="BC83" s="26"/>
      <c r="BD83" s="26"/>
      <c r="BE83" s="26"/>
      <c r="BF83" s="26"/>
      <c r="BG83" s="26"/>
      <c r="BH83" s="26"/>
      <c r="BI83" s="26"/>
      <c r="BJ83" s="25"/>
      <c r="BM83" s="228" t="s">
        <v>106</v>
      </c>
      <c r="BN83" s="229"/>
      <c r="BO83" s="229"/>
      <c r="BP83" s="229"/>
      <c r="BQ83" s="229"/>
      <c r="BR83" s="229"/>
      <c r="BS83" s="229"/>
      <c r="BT83" s="229"/>
      <c r="BU83" s="229"/>
      <c r="BV83" s="229"/>
      <c r="BW83" s="229"/>
      <c r="BX83" s="229"/>
      <c r="BY83" s="229"/>
      <c r="BZ83" s="230"/>
    </row>
    <row r="84" spans="1:78" ht="24" customHeight="1" thickBot="1" x14ac:dyDescent="0.3">
      <c r="A84" s="24"/>
      <c r="B84" s="71" t="str">
        <f>+VLOOKUP($G$11,LISTAS!$B$112:$D$132,2,FALSE)</f>
        <v>PROD_OBJ_6</v>
      </c>
      <c r="C84" s="231" t="s">
        <v>164</v>
      </c>
      <c r="D84" s="232"/>
      <c r="E84" s="232"/>
      <c r="F84" s="233"/>
      <c r="G84" s="234"/>
      <c r="H84" s="235"/>
      <c r="I84" s="235"/>
      <c r="J84" s="235"/>
      <c r="K84" s="235"/>
      <c r="L84" s="235"/>
      <c r="M84" s="236"/>
      <c r="N84" s="287"/>
      <c r="O84" s="288"/>
      <c r="P84" s="288"/>
      <c r="Q84" s="288"/>
      <c r="R84" s="288"/>
      <c r="S84" s="288"/>
      <c r="T84" s="288"/>
      <c r="U84" s="288"/>
      <c r="V84" s="288"/>
      <c r="W84" s="288"/>
      <c r="X84" s="289"/>
      <c r="Y84" s="77"/>
      <c r="Z84" s="77"/>
      <c r="AA84" s="77"/>
      <c r="AB84" s="77"/>
      <c r="AC84" s="77"/>
      <c r="AD84" s="77"/>
      <c r="AE84" s="77"/>
      <c r="AF84" s="181"/>
      <c r="AG84" s="77"/>
      <c r="AH84" s="77"/>
      <c r="AI84" s="77"/>
      <c r="AJ84" s="77"/>
      <c r="AK84" s="77"/>
      <c r="AL84" s="77"/>
      <c r="AM84" s="77"/>
      <c r="AN84" s="77"/>
      <c r="AO84" s="77"/>
      <c r="AP84" s="77"/>
      <c r="AQ84" s="181"/>
      <c r="AR84" s="77"/>
      <c r="AS84" s="77"/>
      <c r="AT84" s="77"/>
      <c r="AU84" s="77"/>
      <c r="AV84" s="77"/>
      <c r="AW84" s="77"/>
      <c r="AX84" s="77"/>
      <c r="AY84" s="77"/>
      <c r="AZ84" s="77"/>
      <c r="BA84" s="77"/>
      <c r="BB84" s="181"/>
      <c r="BC84" s="77"/>
      <c r="BD84" s="77"/>
      <c r="BE84" s="77"/>
      <c r="BF84" s="77"/>
      <c r="BG84" s="77"/>
      <c r="BH84" s="77"/>
      <c r="BI84" s="77"/>
      <c r="BJ84" s="25"/>
      <c r="BM84" s="78"/>
      <c r="BN84" s="79"/>
      <c r="BO84" s="79"/>
      <c r="BP84" s="79"/>
      <c r="BQ84" s="79"/>
      <c r="BR84" s="79"/>
      <c r="BS84" s="79"/>
      <c r="BT84" s="79"/>
      <c r="BU84" s="79"/>
      <c r="BV84" s="79"/>
      <c r="BW84" s="79"/>
      <c r="BX84" s="79"/>
      <c r="BY84" s="79"/>
      <c r="BZ84" s="80"/>
    </row>
    <row r="85" spans="1:78" ht="23.25" customHeight="1" x14ac:dyDescent="0.25">
      <c r="A85" s="27"/>
      <c r="B85" s="71"/>
      <c r="C85" s="237" t="s">
        <v>171</v>
      </c>
      <c r="D85" s="239" t="s">
        <v>171</v>
      </c>
      <c r="E85" s="239" t="s">
        <v>30</v>
      </c>
      <c r="F85" s="239" t="s">
        <v>10</v>
      </c>
      <c r="G85" s="239" t="s">
        <v>104</v>
      </c>
      <c r="H85" s="239" t="s">
        <v>84</v>
      </c>
      <c r="I85" s="239" t="s">
        <v>87</v>
      </c>
      <c r="J85" s="239" t="s">
        <v>86</v>
      </c>
      <c r="K85" s="239" t="s">
        <v>172</v>
      </c>
      <c r="L85" s="208" t="s">
        <v>31</v>
      </c>
      <c r="M85" s="209"/>
      <c r="N85" s="139"/>
      <c r="O85" s="210" t="s">
        <v>14</v>
      </c>
      <c r="P85" s="211"/>
      <c r="Q85" s="210" t="s">
        <v>15</v>
      </c>
      <c r="R85" s="211"/>
      <c r="S85" s="212" t="s">
        <v>16</v>
      </c>
      <c r="T85" s="212"/>
      <c r="U85" s="140"/>
      <c r="V85" s="140"/>
      <c r="W85" s="175" t="s">
        <v>32</v>
      </c>
      <c r="X85" s="141"/>
      <c r="Y85" s="139"/>
      <c r="Z85" s="212" t="s">
        <v>22</v>
      </c>
      <c r="AA85" s="212"/>
      <c r="AB85" s="212" t="s">
        <v>23</v>
      </c>
      <c r="AC85" s="212"/>
      <c r="AD85" s="212" t="s">
        <v>24</v>
      </c>
      <c r="AE85" s="212"/>
      <c r="AF85" s="140"/>
      <c r="AG85" s="140"/>
      <c r="AH85" s="140" t="s">
        <v>33</v>
      </c>
      <c r="AI85" s="141"/>
      <c r="AJ85" s="139"/>
      <c r="AK85" s="212" t="s">
        <v>25</v>
      </c>
      <c r="AL85" s="212"/>
      <c r="AM85" s="212" t="s">
        <v>260</v>
      </c>
      <c r="AN85" s="212"/>
      <c r="AO85" s="212" t="s">
        <v>261</v>
      </c>
      <c r="AP85" s="212"/>
      <c r="AQ85" s="140"/>
      <c r="AR85" s="140"/>
      <c r="AS85" s="140" t="s">
        <v>34</v>
      </c>
      <c r="AT85" s="141"/>
      <c r="AU85" s="140"/>
      <c r="AV85" s="210" t="s">
        <v>26</v>
      </c>
      <c r="AW85" s="211"/>
      <c r="AX85" s="210" t="s">
        <v>27</v>
      </c>
      <c r="AY85" s="211"/>
      <c r="AZ85" s="210" t="s">
        <v>28</v>
      </c>
      <c r="BA85" s="218"/>
      <c r="BB85" s="140"/>
      <c r="BC85" s="140"/>
      <c r="BD85" s="140" t="s">
        <v>35</v>
      </c>
      <c r="BE85" s="141"/>
      <c r="BF85" s="139"/>
      <c r="BG85" s="140"/>
      <c r="BH85" s="140" t="s">
        <v>36</v>
      </c>
      <c r="BI85" s="219" t="s">
        <v>105</v>
      </c>
      <c r="BJ85" s="28"/>
      <c r="BM85" s="213" t="s">
        <v>32</v>
      </c>
      <c r="BN85" s="214"/>
      <c r="BO85" s="215"/>
      <c r="BP85" s="216" t="s">
        <v>33</v>
      </c>
      <c r="BQ85" s="214"/>
      <c r="BR85" s="215"/>
      <c r="BS85" s="216" t="s">
        <v>34</v>
      </c>
      <c r="BT85" s="214"/>
      <c r="BU85" s="215"/>
      <c r="BV85" s="216" t="s">
        <v>35</v>
      </c>
      <c r="BW85" s="214"/>
      <c r="BX85" s="215"/>
      <c r="BY85" s="216" t="s">
        <v>36</v>
      </c>
      <c r="BZ85" s="217"/>
    </row>
    <row r="86" spans="1:78" ht="25.5" x14ac:dyDescent="0.25">
      <c r="A86" s="27"/>
      <c r="B86" s="71"/>
      <c r="C86" s="238"/>
      <c r="D86" s="240"/>
      <c r="E86" s="240"/>
      <c r="F86" s="240"/>
      <c r="G86" s="240"/>
      <c r="H86" s="240"/>
      <c r="I86" s="240"/>
      <c r="J86" s="240"/>
      <c r="K86" s="240"/>
      <c r="L86" s="29" t="s">
        <v>11</v>
      </c>
      <c r="M86" s="30" t="s">
        <v>12</v>
      </c>
      <c r="N86" s="31" t="s">
        <v>13</v>
      </c>
      <c r="O86" s="32" t="s">
        <v>169</v>
      </c>
      <c r="P86" s="32" t="s">
        <v>170</v>
      </c>
      <c r="Q86" s="32" t="s">
        <v>169</v>
      </c>
      <c r="R86" s="32" t="s">
        <v>170</v>
      </c>
      <c r="S86" s="178" t="s">
        <v>169</v>
      </c>
      <c r="T86" s="178" t="s">
        <v>170</v>
      </c>
      <c r="U86" s="32" t="s">
        <v>17</v>
      </c>
      <c r="V86" s="59" t="s">
        <v>197</v>
      </c>
      <c r="W86" s="32" t="s">
        <v>18</v>
      </c>
      <c r="X86" s="33" t="s">
        <v>83</v>
      </c>
      <c r="Y86" s="31" t="s">
        <v>13</v>
      </c>
      <c r="Z86" s="178" t="s">
        <v>169</v>
      </c>
      <c r="AA86" s="178" t="s">
        <v>170</v>
      </c>
      <c r="AB86" s="178" t="s">
        <v>169</v>
      </c>
      <c r="AC86" s="178" t="s">
        <v>170</v>
      </c>
      <c r="AD86" s="178" t="s">
        <v>169</v>
      </c>
      <c r="AE86" s="178" t="s">
        <v>170</v>
      </c>
      <c r="AF86" s="32" t="s">
        <v>17</v>
      </c>
      <c r="AG86" s="59" t="s">
        <v>197</v>
      </c>
      <c r="AH86" s="32" t="s">
        <v>18</v>
      </c>
      <c r="AI86" s="33" t="s">
        <v>83</v>
      </c>
      <c r="AJ86" s="31" t="s">
        <v>13</v>
      </c>
      <c r="AK86" s="178" t="s">
        <v>169</v>
      </c>
      <c r="AL86" s="178" t="s">
        <v>170</v>
      </c>
      <c r="AM86" s="178" t="s">
        <v>169</v>
      </c>
      <c r="AN86" s="178" t="s">
        <v>170</v>
      </c>
      <c r="AO86" s="178" t="s">
        <v>169</v>
      </c>
      <c r="AP86" s="178" t="s">
        <v>170</v>
      </c>
      <c r="AQ86" s="32" t="s">
        <v>17</v>
      </c>
      <c r="AR86" s="59" t="s">
        <v>197</v>
      </c>
      <c r="AS86" s="33" t="s">
        <v>83</v>
      </c>
      <c r="AT86" s="33" t="s">
        <v>83</v>
      </c>
      <c r="AU86" s="34" t="s">
        <v>13</v>
      </c>
      <c r="AV86" s="32" t="s">
        <v>169</v>
      </c>
      <c r="AW86" s="32" t="s">
        <v>170</v>
      </c>
      <c r="AX86" s="32" t="s">
        <v>169</v>
      </c>
      <c r="AY86" s="32" t="s">
        <v>170</v>
      </c>
      <c r="AZ86" s="32" t="s">
        <v>169</v>
      </c>
      <c r="BA86" s="32" t="s">
        <v>170</v>
      </c>
      <c r="BB86" s="32" t="s">
        <v>17</v>
      </c>
      <c r="BC86" s="59" t="s">
        <v>197</v>
      </c>
      <c r="BD86" s="32" t="s">
        <v>18</v>
      </c>
      <c r="BE86" s="33" t="s">
        <v>83</v>
      </c>
      <c r="BF86" s="31" t="s">
        <v>13</v>
      </c>
      <c r="BG86" s="35" t="s">
        <v>17</v>
      </c>
      <c r="BH86" s="59" t="s">
        <v>197</v>
      </c>
      <c r="BI86" s="220"/>
      <c r="BJ86" s="28"/>
      <c r="BM86" s="60" t="s">
        <v>19</v>
      </c>
      <c r="BN86" s="32" t="s">
        <v>20</v>
      </c>
      <c r="BO86" s="33" t="s">
        <v>21</v>
      </c>
      <c r="BP86" s="32" t="s">
        <v>19</v>
      </c>
      <c r="BQ86" s="32" t="s">
        <v>20</v>
      </c>
      <c r="BR86" s="33" t="s">
        <v>21</v>
      </c>
      <c r="BS86" s="32" t="s">
        <v>19</v>
      </c>
      <c r="BT86" s="32" t="s">
        <v>20</v>
      </c>
      <c r="BU86" s="33" t="s">
        <v>21</v>
      </c>
      <c r="BV86" s="32" t="s">
        <v>19</v>
      </c>
      <c r="BW86" s="32" t="s">
        <v>20</v>
      </c>
      <c r="BX86" s="30" t="s">
        <v>21</v>
      </c>
      <c r="BY86" s="36" t="s">
        <v>19</v>
      </c>
      <c r="BZ86" s="61" t="s">
        <v>29</v>
      </c>
    </row>
    <row r="87" spans="1:78" s="93" customFormat="1" x14ac:dyDescent="0.25">
      <c r="A87" s="81"/>
      <c r="B87" s="82"/>
      <c r="C87" s="142"/>
      <c r="D87" s="143"/>
      <c r="E87" s="144"/>
      <c r="F87" s="144"/>
      <c r="G87" s="83"/>
      <c r="H87" s="84"/>
      <c r="I87" s="83"/>
      <c r="J87" s="83"/>
      <c r="K87" s="85"/>
      <c r="L87" s="86"/>
      <c r="M87" s="145"/>
      <c r="N87" s="87">
        <f t="shared" ref="N87:N92" si="172">SUM(O87,Q87,S87)</f>
        <v>0</v>
      </c>
      <c r="O87" s="83"/>
      <c r="P87" s="83"/>
      <c r="Q87" s="83"/>
      <c r="R87" s="83"/>
      <c r="S87" s="83"/>
      <c r="T87" s="83"/>
      <c r="U87" s="83">
        <f t="shared" ref="U87:U92" si="173">SUM(P87,R87,T87)</f>
        <v>0</v>
      </c>
      <c r="V87" s="88" t="str">
        <f t="shared" ref="V87:V93" si="174">IFERROR(U87/N87,"")</f>
        <v/>
      </c>
      <c r="W87" s="146"/>
      <c r="X87" s="89"/>
      <c r="Y87" s="87">
        <f t="shared" ref="Y87:Y92" si="175">SUM(Z87,AB87,AD87)</f>
        <v>0</v>
      </c>
      <c r="Z87" s="83"/>
      <c r="AA87" s="83"/>
      <c r="AB87" s="83"/>
      <c r="AC87" s="83"/>
      <c r="AD87" s="83"/>
      <c r="AE87" s="83"/>
      <c r="AF87" s="83">
        <f t="shared" ref="AF87:AF92" si="176">SUM(AA87,AC87,AE87)</f>
        <v>0</v>
      </c>
      <c r="AG87" s="88" t="str">
        <f t="shared" ref="AG87:AG93" si="177">IFERROR(AF87/Y87,"")</f>
        <v/>
      </c>
      <c r="AH87" s="147"/>
      <c r="AI87" s="89"/>
      <c r="AJ87" s="87">
        <f t="shared" ref="AJ87:AJ92" si="178">SUM(AK87,AM87,AO87)</f>
        <v>0</v>
      </c>
      <c r="AK87" s="83"/>
      <c r="AL87" s="83"/>
      <c r="AM87" s="83"/>
      <c r="AN87" s="83"/>
      <c r="AO87" s="83"/>
      <c r="AP87" s="83"/>
      <c r="AQ87" s="83">
        <f t="shared" ref="AQ87:AQ92" si="179">SUM(AL87,AN87,AP87)</f>
        <v>0</v>
      </c>
      <c r="AR87" s="88" t="str">
        <f t="shared" ref="AR87:AR89" si="180">IFERROR(AQ87/AJ87,"")</f>
        <v/>
      </c>
      <c r="AS87" s="148"/>
      <c r="AT87" s="89"/>
      <c r="AU87" s="87">
        <f t="shared" ref="AU87:AU92" si="181">SUM(AV87,AX87,AZ87)</f>
        <v>0</v>
      </c>
      <c r="AV87" s="83"/>
      <c r="AW87" s="83"/>
      <c r="AX87" s="83"/>
      <c r="AY87" s="83"/>
      <c r="AZ87" s="83"/>
      <c r="BA87" s="83"/>
      <c r="BB87" s="83">
        <f t="shared" ref="BB87:BB92" si="182">SUM(AW87,AY87,BA87)</f>
        <v>0</v>
      </c>
      <c r="BC87" s="88" t="str">
        <f t="shared" ref="BC87:BC93" si="183">IFERROR(BB87/AU87,"")</f>
        <v/>
      </c>
      <c r="BD87" s="90"/>
      <c r="BE87" s="89"/>
      <c r="BF87" s="87">
        <f t="shared" ref="BF87:BF93" si="184">+SUM(N87,Y87,AJ87,AU87)</f>
        <v>0</v>
      </c>
      <c r="BG87" s="83">
        <f t="shared" ref="BG87:BG93" si="185">+SUM(U87,AF87,AQ87,BB87)</f>
        <v>0</v>
      </c>
      <c r="BH87" s="91" t="str">
        <f>IFERROR(BG87/BF87,"")</f>
        <v/>
      </c>
      <c r="BI87" s="149"/>
      <c r="BJ87" s="92"/>
      <c r="BM87" s="94"/>
      <c r="BN87" s="88" t="str">
        <f t="shared" ref="BN87:BN93" si="186">IFERROR(BM87/N87,"")</f>
        <v/>
      </c>
      <c r="BO87" s="89"/>
      <c r="BP87" s="95" t="str">
        <f t="shared" ref="BP87:BP93" si="187">IFERROR(BO87/Q87,"")</f>
        <v/>
      </c>
      <c r="BQ87" s="88" t="str">
        <f t="shared" ref="BQ87:BQ93" si="188">IFERROR(BP87/Y87,"")</f>
        <v/>
      </c>
      <c r="BR87" s="89" t="str">
        <f t="shared" ref="BR87:BR93" si="189">IFERROR(BQ87/U87,"")</f>
        <v/>
      </c>
      <c r="BS87" s="95"/>
      <c r="BT87" s="88" t="str">
        <f t="shared" ref="BT87:BT93" si="190">IFERROR(BS87/AJ87,"")</f>
        <v/>
      </c>
      <c r="BU87" s="89"/>
      <c r="BV87" s="96" t="str">
        <f t="shared" ref="BV87:BV93" si="191">IFERROR(BU87/Y87,"")</f>
        <v/>
      </c>
      <c r="BW87" s="88" t="str">
        <f t="shared" ref="BW87:BW93" si="192">IFERROR(BV87/AU87,"")</f>
        <v/>
      </c>
      <c r="BX87" s="97" t="str">
        <f>IFERROR(BW87/AB87,"")</f>
        <v/>
      </c>
      <c r="BY87" s="98">
        <f t="shared" ref="BY87:BY92" si="193">SUM(BM87,BP87,BS87,BV87)</f>
        <v>0</v>
      </c>
      <c r="BZ87" s="99" t="str">
        <f>IFERROR(BY87/BF87,"")</f>
        <v/>
      </c>
    </row>
    <row r="88" spans="1:78" s="93" customFormat="1" x14ac:dyDescent="0.25">
      <c r="A88" s="100"/>
      <c r="B88" s="82"/>
      <c r="C88" s="142"/>
      <c r="D88" s="143"/>
      <c r="E88" s="143"/>
      <c r="F88" s="143"/>
      <c r="G88" s="85"/>
      <c r="H88" s="101"/>
      <c r="I88" s="85"/>
      <c r="J88" s="85"/>
      <c r="K88" s="85"/>
      <c r="L88" s="102"/>
      <c r="M88" s="150"/>
      <c r="N88" s="87">
        <f t="shared" si="172"/>
        <v>0</v>
      </c>
      <c r="O88" s="85"/>
      <c r="P88" s="85"/>
      <c r="Q88" s="85"/>
      <c r="R88" s="85"/>
      <c r="S88" s="85"/>
      <c r="T88" s="85"/>
      <c r="U88" s="83">
        <f t="shared" si="173"/>
        <v>0</v>
      </c>
      <c r="V88" s="104" t="str">
        <f t="shared" si="174"/>
        <v/>
      </c>
      <c r="W88" s="151"/>
      <c r="X88" s="105"/>
      <c r="Y88" s="87">
        <f t="shared" si="175"/>
        <v>0</v>
      </c>
      <c r="Z88" s="85"/>
      <c r="AA88" s="85"/>
      <c r="AB88" s="85"/>
      <c r="AC88" s="85"/>
      <c r="AD88" s="85"/>
      <c r="AE88" s="85"/>
      <c r="AF88" s="83">
        <f t="shared" si="176"/>
        <v>0</v>
      </c>
      <c r="AG88" s="104" t="str">
        <f t="shared" si="177"/>
        <v/>
      </c>
      <c r="AH88" s="151"/>
      <c r="AI88" s="105"/>
      <c r="AJ88" s="87">
        <f t="shared" si="178"/>
        <v>0</v>
      </c>
      <c r="AK88" s="85"/>
      <c r="AL88" s="85"/>
      <c r="AM88" s="85"/>
      <c r="AN88" s="85"/>
      <c r="AO88" s="85"/>
      <c r="AP88" s="85"/>
      <c r="AQ88" s="83">
        <f t="shared" si="179"/>
        <v>0</v>
      </c>
      <c r="AR88" s="104" t="str">
        <f t="shared" si="180"/>
        <v/>
      </c>
      <c r="AS88" s="151"/>
      <c r="AT88" s="105"/>
      <c r="AU88" s="87">
        <f t="shared" si="181"/>
        <v>0</v>
      </c>
      <c r="AV88" s="85"/>
      <c r="AW88" s="85"/>
      <c r="AX88" s="85"/>
      <c r="AY88" s="85"/>
      <c r="AZ88" s="85"/>
      <c r="BA88" s="85"/>
      <c r="BB88" s="83">
        <f t="shared" si="182"/>
        <v>0</v>
      </c>
      <c r="BC88" s="104" t="str">
        <f t="shared" si="183"/>
        <v/>
      </c>
      <c r="BD88" s="106"/>
      <c r="BE88" s="105"/>
      <c r="BF88" s="103">
        <f t="shared" si="184"/>
        <v>0</v>
      </c>
      <c r="BG88" s="85">
        <f t="shared" si="185"/>
        <v>0</v>
      </c>
      <c r="BH88" s="107" t="str">
        <f t="shared" ref="BH88:BH89" si="194">IFERROR(BG88/BF88,"")</f>
        <v/>
      </c>
      <c r="BI88" s="152"/>
      <c r="BJ88" s="108"/>
      <c r="BM88" s="109"/>
      <c r="BN88" s="104" t="str">
        <f t="shared" si="186"/>
        <v/>
      </c>
      <c r="BO88" s="110"/>
      <c r="BP88" s="111" t="str">
        <f t="shared" si="187"/>
        <v/>
      </c>
      <c r="BQ88" s="104" t="str">
        <f t="shared" si="188"/>
        <v/>
      </c>
      <c r="BR88" s="110" t="str">
        <f t="shared" si="189"/>
        <v/>
      </c>
      <c r="BS88" s="111"/>
      <c r="BT88" s="104" t="str">
        <f t="shared" si="190"/>
        <v/>
      </c>
      <c r="BU88" s="110"/>
      <c r="BV88" s="112" t="str">
        <f t="shared" si="191"/>
        <v/>
      </c>
      <c r="BW88" s="104" t="str">
        <f t="shared" si="192"/>
        <v/>
      </c>
      <c r="BX88" s="113"/>
      <c r="BY88" s="114">
        <f t="shared" si="193"/>
        <v>0</v>
      </c>
      <c r="BZ88" s="115" t="str">
        <f t="shared" ref="BZ88:BZ93" si="195">IFERROR(BY88/BF88,"")</f>
        <v/>
      </c>
    </row>
    <row r="89" spans="1:78" s="93" customFormat="1" x14ac:dyDescent="0.25">
      <c r="A89" s="100"/>
      <c r="B89" s="82"/>
      <c r="C89" s="142"/>
      <c r="D89" s="143"/>
      <c r="E89" s="143"/>
      <c r="F89" s="143"/>
      <c r="G89" s="85"/>
      <c r="H89" s="101"/>
      <c r="I89" s="85"/>
      <c r="J89" s="85"/>
      <c r="K89" s="85"/>
      <c r="L89" s="102"/>
      <c r="M89" s="150"/>
      <c r="N89" s="87">
        <f t="shared" si="172"/>
        <v>0</v>
      </c>
      <c r="O89" s="85"/>
      <c r="P89" s="85"/>
      <c r="Q89" s="85"/>
      <c r="R89" s="85"/>
      <c r="S89" s="85"/>
      <c r="T89" s="85"/>
      <c r="U89" s="83">
        <f t="shared" si="173"/>
        <v>0</v>
      </c>
      <c r="V89" s="104" t="str">
        <f t="shared" si="174"/>
        <v/>
      </c>
      <c r="W89" s="151"/>
      <c r="X89" s="105"/>
      <c r="Y89" s="87">
        <f t="shared" si="175"/>
        <v>0</v>
      </c>
      <c r="Z89" s="85"/>
      <c r="AA89" s="85"/>
      <c r="AB89" s="85"/>
      <c r="AC89" s="85"/>
      <c r="AD89" s="85"/>
      <c r="AE89" s="85"/>
      <c r="AF89" s="83">
        <f t="shared" si="176"/>
        <v>0</v>
      </c>
      <c r="AG89" s="104" t="str">
        <f t="shared" si="177"/>
        <v/>
      </c>
      <c r="AH89" s="151"/>
      <c r="AI89" s="105"/>
      <c r="AJ89" s="87">
        <f t="shared" si="178"/>
        <v>0</v>
      </c>
      <c r="AK89" s="85"/>
      <c r="AL89" s="85"/>
      <c r="AM89" s="85"/>
      <c r="AN89" s="85"/>
      <c r="AO89" s="85"/>
      <c r="AP89" s="85"/>
      <c r="AQ89" s="83">
        <f t="shared" si="179"/>
        <v>0</v>
      </c>
      <c r="AR89" s="104" t="str">
        <f t="shared" si="180"/>
        <v/>
      </c>
      <c r="AS89" s="151"/>
      <c r="AT89" s="105"/>
      <c r="AU89" s="87">
        <f t="shared" si="181"/>
        <v>0</v>
      </c>
      <c r="AV89" s="85"/>
      <c r="AW89" s="85"/>
      <c r="AX89" s="85"/>
      <c r="AY89" s="85"/>
      <c r="AZ89" s="85"/>
      <c r="BA89" s="85"/>
      <c r="BB89" s="83">
        <f t="shared" si="182"/>
        <v>0</v>
      </c>
      <c r="BC89" s="104" t="str">
        <f t="shared" si="183"/>
        <v/>
      </c>
      <c r="BD89" s="106"/>
      <c r="BE89" s="105"/>
      <c r="BF89" s="103">
        <f t="shared" si="184"/>
        <v>0</v>
      </c>
      <c r="BG89" s="85">
        <f t="shared" si="185"/>
        <v>0</v>
      </c>
      <c r="BH89" s="107" t="str">
        <f t="shared" si="194"/>
        <v/>
      </c>
      <c r="BI89" s="152"/>
      <c r="BJ89" s="108"/>
      <c r="BM89" s="109"/>
      <c r="BN89" s="104" t="str">
        <f t="shared" si="186"/>
        <v/>
      </c>
      <c r="BO89" s="105"/>
      <c r="BP89" s="116" t="str">
        <f t="shared" si="187"/>
        <v/>
      </c>
      <c r="BQ89" s="104" t="str">
        <f t="shared" si="188"/>
        <v/>
      </c>
      <c r="BR89" s="105" t="str">
        <f t="shared" si="189"/>
        <v/>
      </c>
      <c r="BS89" s="116"/>
      <c r="BT89" s="104" t="str">
        <f t="shared" si="190"/>
        <v/>
      </c>
      <c r="BU89" s="105"/>
      <c r="BV89" s="117" t="str">
        <f t="shared" si="191"/>
        <v/>
      </c>
      <c r="BW89" s="104" t="str">
        <f t="shared" si="192"/>
        <v/>
      </c>
      <c r="BX89" s="118"/>
      <c r="BY89" s="114">
        <f t="shared" si="193"/>
        <v>0</v>
      </c>
      <c r="BZ89" s="115" t="str">
        <f t="shared" si="195"/>
        <v/>
      </c>
    </row>
    <row r="90" spans="1:78" s="93" customFormat="1" x14ac:dyDescent="0.25">
      <c r="A90" s="100"/>
      <c r="B90" s="82"/>
      <c r="C90" s="142"/>
      <c r="D90" s="143"/>
      <c r="E90" s="143"/>
      <c r="F90" s="143"/>
      <c r="G90" s="85"/>
      <c r="H90" s="101"/>
      <c r="I90" s="85"/>
      <c r="J90" s="85"/>
      <c r="K90" s="85"/>
      <c r="L90" s="102"/>
      <c r="M90" s="150"/>
      <c r="N90" s="87">
        <f t="shared" si="172"/>
        <v>0</v>
      </c>
      <c r="O90" s="85"/>
      <c r="P90" s="85"/>
      <c r="Q90" s="85"/>
      <c r="R90" s="85"/>
      <c r="S90" s="85"/>
      <c r="T90" s="85"/>
      <c r="U90" s="83">
        <f t="shared" si="173"/>
        <v>0</v>
      </c>
      <c r="V90" s="104" t="str">
        <f t="shared" si="174"/>
        <v/>
      </c>
      <c r="W90" s="151"/>
      <c r="X90" s="105"/>
      <c r="Y90" s="87">
        <f t="shared" si="175"/>
        <v>0</v>
      </c>
      <c r="Z90" s="85"/>
      <c r="AA90" s="85"/>
      <c r="AB90" s="85"/>
      <c r="AC90" s="85"/>
      <c r="AD90" s="85"/>
      <c r="AE90" s="85"/>
      <c r="AF90" s="83">
        <f t="shared" si="176"/>
        <v>0</v>
      </c>
      <c r="AG90" s="104" t="str">
        <f t="shared" si="177"/>
        <v/>
      </c>
      <c r="AH90" s="151"/>
      <c r="AI90" s="105"/>
      <c r="AJ90" s="87">
        <f t="shared" si="178"/>
        <v>0</v>
      </c>
      <c r="AK90" s="85"/>
      <c r="AL90" s="85"/>
      <c r="AM90" s="85"/>
      <c r="AN90" s="85"/>
      <c r="AO90" s="85"/>
      <c r="AP90" s="85"/>
      <c r="AQ90" s="83">
        <f t="shared" si="179"/>
        <v>0</v>
      </c>
      <c r="AR90" s="104" t="str">
        <f>IFERROR(AQ90/AJ90,"")</f>
        <v/>
      </c>
      <c r="AS90" s="151"/>
      <c r="AT90" s="105"/>
      <c r="AU90" s="87">
        <f t="shared" si="181"/>
        <v>0</v>
      </c>
      <c r="AV90" s="85"/>
      <c r="AW90" s="85"/>
      <c r="AX90" s="85"/>
      <c r="AY90" s="85"/>
      <c r="AZ90" s="85"/>
      <c r="BA90" s="85"/>
      <c r="BB90" s="83">
        <f t="shared" si="182"/>
        <v>0</v>
      </c>
      <c r="BC90" s="104" t="str">
        <f t="shared" si="183"/>
        <v/>
      </c>
      <c r="BD90" s="106"/>
      <c r="BE90" s="105"/>
      <c r="BF90" s="103">
        <f t="shared" si="184"/>
        <v>0</v>
      </c>
      <c r="BG90" s="85">
        <f t="shared" si="185"/>
        <v>0</v>
      </c>
      <c r="BH90" s="107" t="str">
        <f>IFERROR(BG90/BF90,"")</f>
        <v/>
      </c>
      <c r="BI90" s="152"/>
      <c r="BJ90" s="108"/>
      <c r="BM90" s="109"/>
      <c r="BN90" s="104" t="str">
        <f t="shared" si="186"/>
        <v/>
      </c>
      <c r="BO90" s="105"/>
      <c r="BP90" s="116" t="str">
        <f t="shared" si="187"/>
        <v/>
      </c>
      <c r="BQ90" s="104" t="str">
        <f t="shared" si="188"/>
        <v/>
      </c>
      <c r="BR90" s="105" t="str">
        <f t="shared" si="189"/>
        <v/>
      </c>
      <c r="BS90" s="116"/>
      <c r="BT90" s="104" t="str">
        <f t="shared" si="190"/>
        <v/>
      </c>
      <c r="BU90" s="105"/>
      <c r="BV90" s="117" t="str">
        <f t="shared" si="191"/>
        <v/>
      </c>
      <c r="BW90" s="104" t="str">
        <f t="shared" si="192"/>
        <v/>
      </c>
      <c r="BX90" s="118"/>
      <c r="BY90" s="114">
        <f t="shared" si="193"/>
        <v>0</v>
      </c>
      <c r="BZ90" s="115" t="str">
        <f t="shared" si="195"/>
        <v/>
      </c>
    </row>
    <row r="91" spans="1:78" s="93" customFormat="1" x14ac:dyDescent="0.25">
      <c r="A91" s="100"/>
      <c r="B91" s="82"/>
      <c r="C91" s="142"/>
      <c r="D91" s="143"/>
      <c r="E91" s="143"/>
      <c r="F91" s="143"/>
      <c r="G91" s="85"/>
      <c r="H91" s="101"/>
      <c r="I91" s="85"/>
      <c r="J91" s="85"/>
      <c r="K91" s="85"/>
      <c r="L91" s="102"/>
      <c r="M91" s="150"/>
      <c r="N91" s="87">
        <f t="shared" si="172"/>
        <v>0</v>
      </c>
      <c r="O91" s="85"/>
      <c r="P91" s="85"/>
      <c r="Q91" s="85"/>
      <c r="R91" s="85"/>
      <c r="S91" s="85"/>
      <c r="T91" s="85"/>
      <c r="U91" s="83">
        <f t="shared" si="173"/>
        <v>0</v>
      </c>
      <c r="V91" s="104" t="str">
        <f t="shared" si="174"/>
        <v/>
      </c>
      <c r="W91" s="151"/>
      <c r="X91" s="105"/>
      <c r="Y91" s="87">
        <f t="shared" si="175"/>
        <v>0</v>
      </c>
      <c r="Z91" s="85"/>
      <c r="AA91" s="85"/>
      <c r="AB91" s="85"/>
      <c r="AC91" s="85"/>
      <c r="AD91" s="85"/>
      <c r="AE91" s="85"/>
      <c r="AF91" s="83">
        <f t="shared" si="176"/>
        <v>0</v>
      </c>
      <c r="AG91" s="104" t="str">
        <f t="shared" si="177"/>
        <v/>
      </c>
      <c r="AH91" s="151"/>
      <c r="AI91" s="105"/>
      <c r="AJ91" s="87">
        <f t="shared" si="178"/>
        <v>0</v>
      </c>
      <c r="AK91" s="85"/>
      <c r="AL91" s="85"/>
      <c r="AM91" s="85"/>
      <c r="AN91" s="85"/>
      <c r="AO91" s="85"/>
      <c r="AP91" s="85"/>
      <c r="AQ91" s="83">
        <f t="shared" si="179"/>
        <v>0</v>
      </c>
      <c r="AR91" s="104" t="str">
        <f>IFERROR(AQ91/AJ91,"")</f>
        <v/>
      </c>
      <c r="AS91" s="151"/>
      <c r="AT91" s="105"/>
      <c r="AU91" s="87">
        <f t="shared" si="181"/>
        <v>0</v>
      </c>
      <c r="AV91" s="85"/>
      <c r="AW91" s="85"/>
      <c r="AX91" s="85"/>
      <c r="AY91" s="85"/>
      <c r="AZ91" s="85"/>
      <c r="BA91" s="85"/>
      <c r="BB91" s="83">
        <f t="shared" si="182"/>
        <v>0</v>
      </c>
      <c r="BC91" s="104" t="str">
        <f t="shared" si="183"/>
        <v/>
      </c>
      <c r="BD91" s="106"/>
      <c r="BE91" s="105"/>
      <c r="BF91" s="103">
        <f t="shared" si="184"/>
        <v>0</v>
      </c>
      <c r="BG91" s="85">
        <f t="shared" si="185"/>
        <v>0</v>
      </c>
      <c r="BH91" s="107" t="str">
        <f>IFERROR(BG91/BF91,"")</f>
        <v/>
      </c>
      <c r="BI91" s="152"/>
      <c r="BJ91" s="108"/>
      <c r="BM91" s="109"/>
      <c r="BN91" s="104" t="str">
        <f t="shared" si="186"/>
        <v/>
      </c>
      <c r="BO91" s="110"/>
      <c r="BP91" s="111" t="str">
        <f t="shared" si="187"/>
        <v/>
      </c>
      <c r="BQ91" s="104" t="str">
        <f t="shared" si="188"/>
        <v/>
      </c>
      <c r="BR91" s="110" t="str">
        <f t="shared" si="189"/>
        <v/>
      </c>
      <c r="BS91" s="111"/>
      <c r="BT91" s="104" t="str">
        <f t="shared" si="190"/>
        <v/>
      </c>
      <c r="BU91" s="110"/>
      <c r="BV91" s="112" t="str">
        <f t="shared" si="191"/>
        <v/>
      </c>
      <c r="BW91" s="104" t="str">
        <f t="shared" si="192"/>
        <v/>
      </c>
      <c r="BX91" s="113"/>
      <c r="BY91" s="114">
        <f t="shared" si="193"/>
        <v>0</v>
      </c>
      <c r="BZ91" s="115" t="str">
        <f t="shared" si="195"/>
        <v/>
      </c>
    </row>
    <row r="92" spans="1:78" s="93" customFormat="1" x14ac:dyDescent="0.25">
      <c r="A92" s="100"/>
      <c r="B92" s="82"/>
      <c r="C92" s="142"/>
      <c r="D92" s="143"/>
      <c r="E92" s="143"/>
      <c r="F92" s="143"/>
      <c r="G92" s="85"/>
      <c r="H92" s="101"/>
      <c r="I92" s="85"/>
      <c r="J92" s="85"/>
      <c r="K92" s="85"/>
      <c r="L92" s="102"/>
      <c r="M92" s="150"/>
      <c r="N92" s="87">
        <f t="shared" si="172"/>
        <v>0</v>
      </c>
      <c r="O92" s="85"/>
      <c r="P92" s="85"/>
      <c r="Q92" s="85"/>
      <c r="R92" s="85"/>
      <c r="S92" s="85"/>
      <c r="T92" s="85"/>
      <c r="U92" s="83">
        <f t="shared" si="173"/>
        <v>0</v>
      </c>
      <c r="V92" s="104" t="str">
        <f t="shared" si="174"/>
        <v/>
      </c>
      <c r="W92" s="151"/>
      <c r="X92" s="105"/>
      <c r="Y92" s="87">
        <f t="shared" si="175"/>
        <v>0</v>
      </c>
      <c r="Z92" s="85"/>
      <c r="AA92" s="85"/>
      <c r="AB92" s="85"/>
      <c r="AC92" s="85"/>
      <c r="AD92" s="85"/>
      <c r="AE92" s="85"/>
      <c r="AF92" s="83">
        <f t="shared" si="176"/>
        <v>0</v>
      </c>
      <c r="AG92" s="104" t="str">
        <f t="shared" si="177"/>
        <v/>
      </c>
      <c r="AH92" s="151"/>
      <c r="AI92" s="105"/>
      <c r="AJ92" s="87">
        <f t="shared" si="178"/>
        <v>0</v>
      </c>
      <c r="AK92" s="85"/>
      <c r="AL92" s="85"/>
      <c r="AM92" s="85"/>
      <c r="AN92" s="85"/>
      <c r="AO92" s="85"/>
      <c r="AP92" s="85"/>
      <c r="AQ92" s="83">
        <f t="shared" si="179"/>
        <v>0</v>
      </c>
      <c r="AR92" s="104" t="str">
        <f t="shared" ref="AR92:AR93" si="196">IFERROR(AQ92/AJ92,"")</f>
        <v/>
      </c>
      <c r="AS92" s="151"/>
      <c r="AT92" s="105"/>
      <c r="AU92" s="87">
        <f t="shared" si="181"/>
        <v>0</v>
      </c>
      <c r="AV92" s="85"/>
      <c r="AW92" s="85"/>
      <c r="AX92" s="85"/>
      <c r="AY92" s="85"/>
      <c r="AZ92" s="85"/>
      <c r="BA92" s="85"/>
      <c r="BB92" s="83">
        <f t="shared" si="182"/>
        <v>0</v>
      </c>
      <c r="BC92" s="104" t="str">
        <f t="shared" si="183"/>
        <v/>
      </c>
      <c r="BD92" s="106"/>
      <c r="BE92" s="105"/>
      <c r="BF92" s="103">
        <f t="shared" si="184"/>
        <v>0</v>
      </c>
      <c r="BG92" s="85">
        <f t="shared" si="185"/>
        <v>0</v>
      </c>
      <c r="BH92" s="107" t="str">
        <f t="shared" ref="BH92:BH93" si="197">IFERROR(BG92/BF92,"")</f>
        <v/>
      </c>
      <c r="BI92" s="152"/>
      <c r="BJ92" s="108"/>
      <c r="BM92" s="109"/>
      <c r="BN92" s="104" t="str">
        <f t="shared" si="186"/>
        <v/>
      </c>
      <c r="BO92" s="110"/>
      <c r="BP92" s="111" t="str">
        <f t="shared" si="187"/>
        <v/>
      </c>
      <c r="BQ92" s="104" t="str">
        <f t="shared" si="188"/>
        <v/>
      </c>
      <c r="BR92" s="110" t="str">
        <f t="shared" si="189"/>
        <v/>
      </c>
      <c r="BS92" s="111"/>
      <c r="BT92" s="104" t="str">
        <f t="shared" si="190"/>
        <v/>
      </c>
      <c r="BU92" s="110"/>
      <c r="BV92" s="112" t="str">
        <f t="shared" si="191"/>
        <v/>
      </c>
      <c r="BW92" s="104" t="str">
        <f t="shared" si="192"/>
        <v/>
      </c>
      <c r="BX92" s="113"/>
      <c r="BY92" s="114">
        <f t="shared" si="193"/>
        <v>0</v>
      </c>
      <c r="BZ92" s="115" t="str">
        <f t="shared" si="195"/>
        <v/>
      </c>
    </row>
    <row r="93" spans="1:78" ht="33" customHeight="1" thickBot="1" x14ac:dyDescent="0.3">
      <c r="A93" s="37"/>
      <c r="B93" s="71"/>
      <c r="C93" s="153"/>
      <c r="D93" s="154"/>
      <c r="E93" s="154"/>
      <c r="F93" s="155" t="s">
        <v>165</v>
      </c>
      <c r="G93" s="156"/>
      <c r="H93" s="157"/>
      <c r="I93" s="156"/>
      <c r="J93" s="156"/>
      <c r="K93" s="156"/>
      <c r="L93" s="158"/>
      <c r="M93" s="159"/>
      <c r="N93" s="160"/>
      <c r="O93" s="156"/>
      <c r="P93" s="156"/>
      <c r="Q93" s="156"/>
      <c r="R93" s="156"/>
      <c r="S93" s="156"/>
      <c r="T93" s="156"/>
      <c r="U93" s="156"/>
      <c r="V93" s="161" t="str">
        <f t="shared" si="174"/>
        <v/>
      </c>
      <c r="W93" s="162"/>
      <c r="X93" s="163"/>
      <c r="Y93" s="160"/>
      <c r="Z93" s="156"/>
      <c r="AA93" s="156"/>
      <c r="AB93" s="156"/>
      <c r="AC93" s="156"/>
      <c r="AD93" s="156"/>
      <c r="AE93" s="156"/>
      <c r="AF93" s="156"/>
      <c r="AG93" s="161" t="str">
        <f t="shared" si="177"/>
        <v/>
      </c>
      <c r="AH93" s="162"/>
      <c r="AI93" s="163"/>
      <c r="AJ93" s="160"/>
      <c r="AK93" s="156"/>
      <c r="AL93" s="156"/>
      <c r="AM93" s="156"/>
      <c r="AN93" s="156"/>
      <c r="AO93" s="156"/>
      <c r="AP93" s="156"/>
      <c r="AQ93" s="156"/>
      <c r="AR93" s="161" t="str">
        <f t="shared" si="196"/>
        <v/>
      </c>
      <c r="AS93" s="164"/>
      <c r="AT93" s="163"/>
      <c r="AU93" s="160"/>
      <c r="AV93" s="156"/>
      <c r="AW93" s="156"/>
      <c r="AX93" s="156"/>
      <c r="AY93" s="156"/>
      <c r="AZ93" s="156"/>
      <c r="BA93" s="156"/>
      <c r="BB93" s="156"/>
      <c r="BC93" s="161" t="str">
        <f t="shared" si="183"/>
        <v/>
      </c>
      <c r="BD93" s="165"/>
      <c r="BE93" s="163"/>
      <c r="BF93" s="182">
        <f t="shared" si="184"/>
        <v>0</v>
      </c>
      <c r="BG93" s="183">
        <f t="shared" si="185"/>
        <v>0</v>
      </c>
      <c r="BH93" s="166" t="str">
        <f t="shared" si="197"/>
        <v/>
      </c>
      <c r="BI93" s="167"/>
      <c r="BJ93" s="44"/>
      <c r="BM93" s="62"/>
      <c r="BN93" s="38" t="str">
        <f t="shared" si="186"/>
        <v/>
      </c>
      <c r="BO93" s="39"/>
      <c r="BP93" s="40" t="str">
        <f t="shared" si="187"/>
        <v/>
      </c>
      <c r="BQ93" s="38" t="str">
        <f t="shared" si="188"/>
        <v/>
      </c>
      <c r="BR93" s="39" t="str">
        <f t="shared" si="189"/>
        <v/>
      </c>
      <c r="BS93" s="40"/>
      <c r="BT93" s="38" t="str">
        <f t="shared" si="190"/>
        <v/>
      </c>
      <c r="BU93" s="39"/>
      <c r="BV93" s="41" t="str">
        <f t="shared" si="191"/>
        <v/>
      </c>
      <c r="BW93" s="38" t="str">
        <f t="shared" si="192"/>
        <v/>
      </c>
      <c r="BX93" s="42"/>
      <c r="BY93" s="43"/>
      <c r="BZ93" s="63" t="str">
        <f t="shared" si="195"/>
        <v/>
      </c>
    </row>
    <row r="94" spans="1:78" ht="30" customHeight="1" x14ac:dyDescent="0.25">
      <c r="A94" s="184"/>
      <c r="B94" s="71"/>
      <c r="C94" s="185"/>
      <c r="D94" s="185"/>
      <c r="E94" s="185"/>
      <c r="F94" s="186"/>
      <c r="G94" s="187"/>
      <c r="H94" s="188"/>
      <c r="I94" s="187"/>
      <c r="J94" s="187"/>
      <c r="K94" s="187"/>
      <c r="L94" s="189"/>
      <c r="M94" s="189"/>
      <c r="N94" s="187"/>
      <c r="O94" s="187"/>
      <c r="P94" s="187"/>
      <c r="Q94" s="187"/>
      <c r="R94" s="187"/>
      <c r="S94" s="187"/>
      <c r="T94" s="187"/>
      <c r="U94" s="187"/>
      <c r="V94" s="190"/>
      <c r="W94" s="191"/>
      <c r="X94" s="192"/>
      <c r="Y94" s="187"/>
      <c r="Z94" s="187"/>
      <c r="AA94" s="187"/>
      <c r="AB94" s="187"/>
      <c r="AC94" s="187"/>
      <c r="AD94" s="187"/>
      <c r="AE94" s="187"/>
      <c r="AF94" s="187"/>
      <c r="AG94" s="190"/>
      <c r="AH94" s="191"/>
      <c r="AI94" s="192"/>
      <c r="AJ94" s="187"/>
      <c r="AK94" s="187"/>
      <c r="AL94" s="187"/>
      <c r="AM94" s="187"/>
      <c r="AN94" s="187"/>
      <c r="AO94" s="187"/>
      <c r="AP94" s="187"/>
      <c r="AQ94" s="187"/>
      <c r="AR94" s="190"/>
      <c r="AS94" s="193"/>
      <c r="AT94" s="192"/>
      <c r="AU94" s="187"/>
      <c r="AV94" s="187"/>
      <c r="AW94" s="187"/>
      <c r="AX94" s="187"/>
      <c r="AY94" s="187"/>
      <c r="AZ94" s="187"/>
      <c r="BA94" s="187"/>
      <c r="BB94" s="187"/>
      <c r="BC94" s="190"/>
      <c r="BD94" s="187"/>
      <c r="BE94" s="192"/>
      <c r="BF94" s="201"/>
      <c r="BG94" s="201"/>
      <c r="BH94" s="195"/>
      <c r="BI94" s="196"/>
      <c r="BJ94" s="197"/>
      <c r="BM94" s="198"/>
      <c r="BN94" s="190"/>
      <c r="BO94" s="192"/>
      <c r="BP94" s="192"/>
      <c r="BQ94" s="190"/>
      <c r="BR94" s="192"/>
      <c r="BS94" s="192"/>
      <c r="BT94" s="190"/>
      <c r="BU94" s="192"/>
      <c r="BV94" s="192"/>
      <c r="BW94" s="190"/>
      <c r="BX94" s="192"/>
      <c r="BY94" s="199"/>
      <c r="BZ94" s="190"/>
    </row>
    <row r="95" spans="1:78" ht="15.75" x14ac:dyDescent="0.25">
      <c r="A95" s="14"/>
      <c r="B95" s="71"/>
      <c r="C95" s="47" t="s">
        <v>39</v>
      </c>
      <c r="D95" s="123"/>
      <c r="E95" s="123"/>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2"/>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2"/>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2"/>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2"/>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2"/>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2"/>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2"/>
      <c r="C102" s="126"/>
      <c r="D102" s="126"/>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2"/>
      <c r="C103" s="126"/>
      <c r="D103" s="126"/>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2"/>
      <c r="C104" s="14"/>
      <c r="D104" s="126"/>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2"/>
      <c r="C105" s="14"/>
      <c r="D105" s="126"/>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5"/>
      <c r="B106" s="73"/>
      <c r="C106" s="14"/>
      <c r="D106" s="14"/>
      <c r="E106" s="15"/>
      <c r="F106" s="15"/>
      <c r="G106" s="15"/>
      <c r="H106" s="15"/>
      <c r="I106" s="15"/>
      <c r="J106" s="15"/>
      <c r="K106" s="15"/>
      <c r="L106" s="15"/>
      <c r="M106" s="48"/>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M106" s="15"/>
      <c r="BN106" s="15"/>
      <c r="BO106" s="15"/>
      <c r="BP106" s="15"/>
      <c r="BQ106" s="15"/>
      <c r="BR106" s="15"/>
      <c r="BS106" s="15"/>
      <c r="BT106" s="15"/>
      <c r="BU106" s="15"/>
      <c r="BV106" s="15"/>
      <c r="BW106" s="15"/>
      <c r="BX106" s="15"/>
      <c r="BY106" s="15"/>
      <c r="BZ106" s="15"/>
    </row>
    <row r="107" spans="1:78" ht="15.75" x14ac:dyDescent="0.25">
      <c r="A107" s="14"/>
      <c r="B107" s="72"/>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5"/>
      <c r="BG107" s="15"/>
      <c r="BH107" s="15"/>
      <c r="BI107" s="15"/>
      <c r="BJ107" s="15"/>
      <c r="BM107" s="14"/>
      <c r="BN107" s="14"/>
      <c r="BO107" s="14"/>
      <c r="BP107" s="14"/>
      <c r="BQ107" s="14"/>
      <c r="BR107" s="14"/>
      <c r="BS107" s="14"/>
      <c r="BT107" s="14"/>
      <c r="BU107" s="14"/>
      <c r="BV107" s="14"/>
      <c r="BW107" s="14"/>
      <c r="BX107" s="14"/>
      <c r="BY107" s="15"/>
      <c r="BZ107" s="15"/>
    </row>
    <row r="108" spans="1:78" ht="15.75" x14ac:dyDescent="0.25">
      <c r="A108" s="14"/>
      <c r="B108" s="7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2"/>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2"/>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2"/>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2"/>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2"/>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2"/>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2"/>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2"/>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7"/>
      <c r="B134" s="7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23"/>
      <c r="BM134" s="14"/>
      <c r="BN134" s="14"/>
      <c r="BO134" s="14"/>
      <c r="BP134" s="14"/>
      <c r="BQ134" s="14"/>
      <c r="BR134" s="14"/>
      <c r="BS134" s="14"/>
      <c r="BT134" s="14"/>
      <c r="BU134" s="14"/>
      <c r="BV134" s="14"/>
      <c r="BW134" s="14"/>
      <c r="BX134" s="14"/>
      <c r="BY134" s="14"/>
      <c r="BZ134" s="14"/>
    </row>
    <row r="135" spans="1:78" ht="15.75" x14ac:dyDescent="0.25">
      <c r="A135" s="14"/>
      <c r="B135" s="7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2"/>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2"/>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2"/>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2"/>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2"/>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7"/>
      <c r="B142" s="72"/>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2"/>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2"/>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2"/>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2"/>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4"/>
      <c r="C149" s="49"/>
      <c r="D149" s="124"/>
      <c r="E149" s="124"/>
      <c r="F149" s="49"/>
      <c r="G149" s="49"/>
      <c r="H149" s="50"/>
      <c r="I149" s="49"/>
      <c r="J149" s="49"/>
      <c r="K149" s="49"/>
      <c r="L149" s="49"/>
      <c r="M149" s="49"/>
      <c r="N149" s="49"/>
      <c r="O149" s="49"/>
      <c r="P149" s="124"/>
      <c r="Q149" s="49"/>
      <c r="R149" s="124"/>
      <c r="S149" s="49"/>
      <c r="T149" s="124"/>
      <c r="U149" s="49"/>
      <c r="V149" s="49"/>
      <c r="W149" s="49"/>
      <c r="X149" s="49"/>
      <c r="Y149" s="49"/>
      <c r="Z149" s="51"/>
      <c r="AA149" s="128"/>
      <c r="AB149" s="51"/>
      <c r="AC149" s="128"/>
      <c r="AD149" s="51"/>
      <c r="AE149" s="128"/>
      <c r="AF149" s="49"/>
      <c r="AG149" s="49"/>
      <c r="AH149" s="52"/>
      <c r="AI149" s="49"/>
      <c r="AJ149" s="52"/>
      <c r="AK149" s="53"/>
      <c r="AL149" s="130"/>
      <c r="AM149" s="53"/>
      <c r="AN149" s="130"/>
      <c r="AO149" s="53"/>
      <c r="AP149" s="130"/>
      <c r="AQ149" s="49"/>
      <c r="AR149" s="49"/>
      <c r="AS149" s="52"/>
      <c r="AT149" s="49"/>
      <c r="AU149" s="52"/>
      <c r="AV149" s="53"/>
      <c r="AW149" s="130"/>
      <c r="AX149" s="53"/>
      <c r="AY149" s="130"/>
      <c r="AZ149" s="53"/>
      <c r="BA149" s="130"/>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4"/>
      <c r="C150" s="49"/>
      <c r="D150" s="124"/>
      <c r="E150" s="124"/>
      <c r="F150" s="49"/>
      <c r="G150" s="17"/>
      <c r="H150" s="17"/>
      <c r="I150" s="17"/>
      <c r="J150" s="17"/>
      <c r="K150" s="17"/>
      <c r="L150" s="17"/>
      <c r="M150" s="17"/>
      <c r="N150" s="17"/>
      <c r="O150" s="17"/>
      <c r="P150" s="125"/>
      <c r="Q150" s="17"/>
      <c r="R150" s="125"/>
      <c r="S150" s="17"/>
      <c r="T150" s="125"/>
      <c r="U150" s="17"/>
      <c r="V150" s="17"/>
      <c r="W150" s="17"/>
      <c r="X150" s="17"/>
      <c r="Y150" s="17"/>
      <c r="Z150" s="55"/>
      <c r="AA150" s="129"/>
      <c r="AB150" s="55"/>
      <c r="AC150" s="129"/>
      <c r="AD150" s="55"/>
      <c r="AE150" s="129"/>
      <c r="AF150" s="17"/>
      <c r="AG150" s="17"/>
      <c r="AH150" s="17"/>
      <c r="AI150" s="17"/>
      <c r="AJ150" s="17"/>
      <c r="AK150" s="55"/>
      <c r="AL150" s="129"/>
      <c r="AM150" s="55"/>
      <c r="AN150" s="129"/>
      <c r="AO150" s="55"/>
      <c r="AP150" s="129"/>
      <c r="AQ150" s="17"/>
      <c r="AR150" s="17"/>
      <c r="AS150" s="52"/>
      <c r="AT150" s="17"/>
      <c r="AU150" s="52"/>
      <c r="AV150" s="53"/>
      <c r="AW150" s="130"/>
      <c r="AX150" s="53"/>
      <c r="AY150" s="130"/>
      <c r="AZ150" s="53"/>
      <c r="BA150" s="130"/>
      <c r="BB150" s="17"/>
      <c r="BC150" s="17"/>
      <c r="BD150" s="52"/>
      <c r="BE150" s="17"/>
      <c r="BF150" s="52"/>
      <c r="BG150" s="52"/>
      <c r="BH150" s="52"/>
      <c r="BI150" s="54"/>
      <c r="BJ150" s="23"/>
      <c r="BM150" s="17"/>
      <c r="BN150" s="17"/>
      <c r="BO150" s="17"/>
      <c r="BP150" s="17"/>
      <c r="BQ150" s="17"/>
      <c r="BR150" s="17"/>
      <c r="BS150" s="17"/>
      <c r="BT150" s="17"/>
      <c r="BU150" s="17"/>
      <c r="BV150" s="17"/>
      <c r="BW150" s="17"/>
      <c r="BX150" s="17"/>
      <c r="BY150" s="52"/>
      <c r="BZ150" s="52"/>
    </row>
    <row r="151" spans="1:78" ht="15.75" x14ac:dyDescent="0.25">
      <c r="A151" s="17"/>
      <c r="B151" s="74"/>
      <c r="C151" s="49"/>
      <c r="D151" s="124"/>
      <c r="E151" s="124"/>
      <c r="F151" s="49"/>
      <c r="G151" s="49"/>
      <c r="H151" s="50"/>
      <c r="I151" s="49"/>
      <c r="J151" s="49"/>
      <c r="K151" s="49"/>
      <c r="L151" s="49"/>
      <c r="M151" s="49"/>
      <c r="N151" s="49"/>
      <c r="O151" s="49"/>
      <c r="P151" s="124"/>
      <c r="Q151" s="49"/>
      <c r="R151" s="124"/>
      <c r="S151" s="49"/>
      <c r="T151" s="124"/>
      <c r="U151" s="49"/>
      <c r="V151" s="49"/>
      <c r="W151" s="49"/>
      <c r="X151" s="49"/>
      <c r="Y151" s="49"/>
      <c r="Z151" s="51"/>
      <c r="AA151" s="128"/>
      <c r="AB151" s="51"/>
      <c r="AC151" s="128"/>
      <c r="AD151" s="51"/>
      <c r="AE151" s="128"/>
      <c r="AF151" s="49"/>
      <c r="AG151" s="49"/>
      <c r="AH151" s="52"/>
      <c r="AI151" s="49"/>
      <c r="AJ151" s="52"/>
      <c r="AK151" s="53"/>
      <c r="AL151" s="130"/>
      <c r="AM151" s="53"/>
      <c r="AN151" s="130"/>
      <c r="AO151" s="53"/>
      <c r="AP151" s="130"/>
      <c r="AQ151" s="49"/>
      <c r="AR151" s="49"/>
      <c r="AS151" s="52"/>
      <c r="AT151" s="49"/>
      <c r="AU151" s="52"/>
      <c r="AV151" s="53"/>
      <c r="AW151" s="130"/>
      <c r="AX151" s="53"/>
      <c r="AY151" s="130"/>
      <c r="AZ151" s="53"/>
      <c r="BA151" s="130"/>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7"/>
      <c r="B152" s="74"/>
      <c r="C152" s="49"/>
      <c r="D152" s="124"/>
      <c r="E152" s="124"/>
      <c r="F152" s="49"/>
      <c r="G152" s="49"/>
      <c r="H152" s="50"/>
      <c r="I152" s="49"/>
      <c r="J152" s="49"/>
      <c r="K152" s="49"/>
      <c r="L152" s="49"/>
      <c r="M152" s="49"/>
      <c r="N152" s="49"/>
      <c r="O152" s="49"/>
      <c r="P152" s="124"/>
      <c r="Q152" s="49"/>
      <c r="R152" s="124"/>
      <c r="S152" s="49"/>
      <c r="T152" s="124"/>
      <c r="U152" s="49"/>
      <c r="V152" s="49"/>
      <c r="W152" s="49"/>
      <c r="X152" s="49"/>
      <c r="Y152" s="49"/>
      <c r="Z152" s="51"/>
      <c r="AA152" s="128"/>
      <c r="AB152" s="51"/>
      <c r="AC152" s="128"/>
      <c r="AD152" s="51"/>
      <c r="AE152" s="128"/>
      <c r="AF152" s="49"/>
      <c r="AG152" s="49"/>
      <c r="AH152" s="52"/>
      <c r="AI152" s="49"/>
      <c r="AJ152" s="52"/>
      <c r="AK152" s="53"/>
      <c r="AL152" s="130"/>
      <c r="AM152" s="53"/>
      <c r="AN152" s="130"/>
      <c r="AO152" s="53"/>
      <c r="AP152" s="130"/>
      <c r="AQ152" s="49"/>
      <c r="AR152" s="49"/>
      <c r="AS152" s="52"/>
      <c r="AT152" s="49"/>
      <c r="AU152" s="52"/>
      <c r="AV152" s="53"/>
      <c r="AW152" s="130"/>
      <c r="AX152" s="53"/>
      <c r="AY152" s="130"/>
      <c r="AZ152" s="53"/>
      <c r="BA152" s="130"/>
      <c r="BB152" s="49"/>
      <c r="BC152" s="49"/>
      <c r="BD152" s="52"/>
      <c r="BE152" s="49"/>
      <c r="BF152" s="52"/>
      <c r="BG152" s="52"/>
      <c r="BH152" s="52"/>
      <c r="BI152" s="54"/>
      <c r="BJ152" s="23"/>
      <c r="BM152" s="49"/>
      <c r="BN152" s="49"/>
      <c r="BO152" s="49"/>
      <c r="BP152" s="49"/>
      <c r="BQ152" s="49"/>
      <c r="BR152" s="49"/>
      <c r="BS152" s="49"/>
      <c r="BT152" s="49"/>
      <c r="BU152" s="49"/>
      <c r="BV152" s="49"/>
      <c r="BW152" s="49"/>
      <c r="BX152" s="49"/>
      <c r="BY152" s="52"/>
      <c r="BZ152" s="52"/>
    </row>
    <row r="153" spans="1:78" ht="15.75" x14ac:dyDescent="0.25">
      <c r="A153" s="17"/>
      <c r="B153" s="74"/>
      <c r="C153" s="49"/>
      <c r="D153" s="124"/>
      <c r="E153" s="124"/>
      <c r="F153" s="49"/>
      <c r="G153" s="49"/>
      <c r="H153" s="50"/>
      <c r="I153" s="49"/>
      <c r="J153" s="49"/>
      <c r="K153" s="49"/>
      <c r="L153" s="49"/>
      <c r="M153" s="49"/>
      <c r="N153" s="49"/>
      <c r="O153" s="49"/>
      <c r="P153" s="124"/>
      <c r="Q153" s="49"/>
      <c r="R153" s="124"/>
      <c r="S153" s="49"/>
      <c r="T153" s="124"/>
      <c r="U153" s="49"/>
      <c r="V153" s="49"/>
      <c r="W153" s="49"/>
      <c r="X153" s="49"/>
      <c r="Y153" s="49"/>
      <c r="Z153" s="51"/>
      <c r="AA153" s="128"/>
      <c r="AB153" s="51"/>
      <c r="AC153" s="128"/>
      <c r="AD153" s="51"/>
      <c r="AE153" s="128"/>
      <c r="AF153" s="49"/>
      <c r="AG153" s="49"/>
      <c r="AH153" s="52"/>
      <c r="AI153" s="49"/>
      <c r="AJ153" s="52"/>
      <c r="AK153" s="53"/>
      <c r="AL153" s="130"/>
      <c r="AM153" s="53"/>
      <c r="AN153" s="130"/>
      <c r="AO153" s="53"/>
      <c r="AP153" s="130"/>
      <c r="AQ153" s="49"/>
      <c r="AR153" s="49"/>
      <c r="AS153" s="52"/>
      <c r="AT153" s="49"/>
      <c r="AU153" s="52"/>
      <c r="AV153" s="53"/>
      <c r="AW153" s="130"/>
      <c r="AX153" s="53"/>
      <c r="AY153" s="130"/>
      <c r="AZ153" s="53"/>
      <c r="BA153" s="130"/>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4"/>
      <c r="B154" s="75"/>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5"/>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5"/>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5"/>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5"/>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5"/>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5"/>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5"/>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5"/>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5"/>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5"/>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5"/>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5"/>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5"/>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5"/>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5"/>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5"/>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5"/>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5"/>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5"/>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5"/>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5"/>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5"/>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5"/>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5"/>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5"/>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5"/>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5"/>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5"/>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5"/>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5"/>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5"/>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5"/>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5"/>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5"/>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5"/>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5"/>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5"/>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5"/>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5"/>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5"/>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5"/>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5"/>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5"/>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5"/>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5"/>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5"/>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5"/>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5"/>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5"/>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5"/>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5"/>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5"/>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sheetData>
  <sheetProtection formatColumns="0" formatRows="0" insertRows="0"/>
  <mergeCells count="275">
    <mergeCell ref="N81:X81"/>
    <mergeCell ref="N82:R82"/>
    <mergeCell ref="S82:V82"/>
    <mergeCell ref="N83:R84"/>
    <mergeCell ref="S83:V84"/>
    <mergeCell ref="W83:W84"/>
    <mergeCell ref="X83:X84"/>
    <mergeCell ref="N41:R42"/>
    <mergeCell ref="S41:V42"/>
    <mergeCell ref="W41:W42"/>
    <mergeCell ref="X41:X42"/>
    <mergeCell ref="N53:X53"/>
    <mergeCell ref="N54:R54"/>
    <mergeCell ref="S54:V54"/>
    <mergeCell ref="N55:R56"/>
    <mergeCell ref="S55:V56"/>
    <mergeCell ref="W55:W56"/>
    <mergeCell ref="X55:X56"/>
    <mergeCell ref="N25:X25"/>
    <mergeCell ref="N26:R26"/>
    <mergeCell ref="S26:V26"/>
    <mergeCell ref="N27:R28"/>
    <mergeCell ref="S27:V28"/>
    <mergeCell ref="W27:W28"/>
    <mergeCell ref="X27:X28"/>
    <mergeCell ref="N39:X39"/>
    <mergeCell ref="N40:R40"/>
    <mergeCell ref="S40:V40"/>
    <mergeCell ref="BY85:BZ85"/>
    <mergeCell ref="AO85:AP85"/>
    <mergeCell ref="AV85:AW85"/>
    <mergeCell ref="AX85:AY85"/>
    <mergeCell ref="AZ85:BA85"/>
    <mergeCell ref="BI85:BI86"/>
    <mergeCell ref="BM85:BO85"/>
    <mergeCell ref="BP85:BR85"/>
    <mergeCell ref="BS85:BU85"/>
    <mergeCell ref="BV85:BX85"/>
    <mergeCell ref="L85:M85"/>
    <mergeCell ref="O85:P85"/>
    <mergeCell ref="Q85:R85"/>
    <mergeCell ref="S85:T85"/>
    <mergeCell ref="Z85:AA85"/>
    <mergeCell ref="AB85:AC85"/>
    <mergeCell ref="AD85:AE85"/>
    <mergeCell ref="AK85:AL85"/>
    <mergeCell ref="AM85:AN85"/>
    <mergeCell ref="C85:C86"/>
    <mergeCell ref="D85:D86"/>
    <mergeCell ref="E85:E86"/>
    <mergeCell ref="F85:F86"/>
    <mergeCell ref="G85:G86"/>
    <mergeCell ref="H85:H86"/>
    <mergeCell ref="I85:I86"/>
    <mergeCell ref="J85:J86"/>
    <mergeCell ref="K85:K86"/>
    <mergeCell ref="BY71:BZ71"/>
    <mergeCell ref="C81:F81"/>
    <mergeCell ref="G81:M81"/>
    <mergeCell ref="C82:F82"/>
    <mergeCell ref="G82:M82"/>
    <mergeCell ref="C83:F83"/>
    <mergeCell ref="G83:M83"/>
    <mergeCell ref="BM83:BZ83"/>
    <mergeCell ref="C84:F84"/>
    <mergeCell ref="G84:M84"/>
    <mergeCell ref="L71:M71"/>
    <mergeCell ref="O71:P71"/>
    <mergeCell ref="Q71:R71"/>
    <mergeCell ref="S71:T71"/>
    <mergeCell ref="Z71:AA71"/>
    <mergeCell ref="AB71:AC71"/>
    <mergeCell ref="AD71:AE71"/>
    <mergeCell ref="AK71:AL71"/>
    <mergeCell ref="AM71:AN71"/>
    <mergeCell ref="AO71:AP71"/>
    <mergeCell ref="AV71:AW71"/>
    <mergeCell ref="AX71:AY71"/>
    <mergeCell ref="AZ71:BA71"/>
    <mergeCell ref="BI71:BI72"/>
    <mergeCell ref="C67:F67"/>
    <mergeCell ref="G67:M67"/>
    <mergeCell ref="C68:F68"/>
    <mergeCell ref="G68:M68"/>
    <mergeCell ref="C69:F69"/>
    <mergeCell ref="G69:M69"/>
    <mergeCell ref="BM69:BZ69"/>
    <mergeCell ref="C70:F70"/>
    <mergeCell ref="G70:M70"/>
    <mergeCell ref="N67:X67"/>
    <mergeCell ref="N68:R68"/>
    <mergeCell ref="S68:V68"/>
    <mergeCell ref="N69:R70"/>
    <mergeCell ref="S69:V70"/>
    <mergeCell ref="W69:W70"/>
    <mergeCell ref="X69:X70"/>
    <mergeCell ref="BM71:BO71"/>
    <mergeCell ref="BP71:BR71"/>
    <mergeCell ref="BS71:BU71"/>
    <mergeCell ref="BV71:BX71"/>
    <mergeCell ref="C71:C72"/>
    <mergeCell ref="D71:D72"/>
    <mergeCell ref="E71:E72"/>
    <mergeCell ref="F71:F72"/>
    <mergeCell ref="G71:G72"/>
    <mergeCell ref="H71:H72"/>
    <mergeCell ref="I71:I72"/>
    <mergeCell ref="J71:J72"/>
    <mergeCell ref="K71:K72"/>
    <mergeCell ref="BY57:BZ57"/>
    <mergeCell ref="AO57:AP57"/>
    <mergeCell ref="AV57:AW57"/>
    <mergeCell ref="AX57:AY57"/>
    <mergeCell ref="AZ57:BA57"/>
    <mergeCell ref="BI57:BI58"/>
    <mergeCell ref="BM57:BO57"/>
    <mergeCell ref="BP57:BR57"/>
    <mergeCell ref="BS57:BU57"/>
    <mergeCell ref="BV57:BX57"/>
    <mergeCell ref="L57:M57"/>
    <mergeCell ref="O57:P57"/>
    <mergeCell ref="Q57:R57"/>
    <mergeCell ref="S57:T57"/>
    <mergeCell ref="Z57:AA57"/>
    <mergeCell ref="AB57:AC57"/>
    <mergeCell ref="AD57:AE57"/>
    <mergeCell ref="AK57:AL57"/>
    <mergeCell ref="AM57:AN57"/>
    <mergeCell ref="C57:C58"/>
    <mergeCell ref="D57:D58"/>
    <mergeCell ref="E57:E58"/>
    <mergeCell ref="F57:F58"/>
    <mergeCell ref="G57:G58"/>
    <mergeCell ref="H57:H58"/>
    <mergeCell ref="I57:I58"/>
    <mergeCell ref="J57:J58"/>
    <mergeCell ref="K57:K58"/>
    <mergeCell ref="E1:BI1"/>
    <mergeCell ref="C53:F53"/>
    <mergeCell ref="G53:M53"/>
    <mergeCell ref="C54:F54"/>
    <mergeCell ref="G54:M54"/>
    <mergeCell ref="C55:F55"/>
    <mergeCell ref="G55:M55"/>
    <mergeCell ref="BM55:BZ55"/>
    <mergeCell ref="C56:F56"/>
    <mergeCell ref="G56:M56"/>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25:F25"/>
    <mergeCell ref="G25:M25"/>
    <mergeCell ref="C26:F26"/>
    <mergeCell ref="G26:M26"/>
    <mergeCell ref="C27:F27"/>
    <mergeCell ref="G27:M27"/>
    <mergeCell ref="E13:E14"/>
    <mergeCell ref="G7:M7"/>
    <mergeCell ref="C6:F6"/>
    <mergeCell ref="C13:C14"/>
    <mergeCell ref="BM27:BZ27"/>
    <mergeCell ref="C28:F28"/>
    <mergeCell ref="G28:M28"/>
    <mergeCell ref="C29:C30"/>
    <mergeCell ref="D29:D30"/>
    <mergeCell ref="E29:E30"/>
    <mergeCell ref="F29:F30"/>
    <mergeCell ref="G29:G30"/>
    <mergeCell ref="H29:H30"/>
    <mergeCell ref="I29:I30"/>
    <mergeCell ref="J29:J30"/>
    <mergeCell ref="K29:K30"/>
    <mergeCell ref="L29:M29"/>
    <mergeCell ref="O29:P29"/>
    <mergeCell ref="Q29:R29"/>
    <mergeCell ref="S29:T29"/>
    <mergeCell ref="BV29:BX29"/>
    <mergeCell ref="BY29:BZ29"/>
    <mergeCell ref="AO29:AP29"/>
    <mergeCell ref="AV29:AW29"/>
    <mergeCell ref="AX29:AY29"/>
    <mergeCell ref="AZ29:BA29"/>
    <mergeCell ref="BI29:BI30"/>
    <mergeCell ref="Z29:AA29"/>
    <mergeCell ref="AB29:AC29"/>
    <mergeCell ref="AD29:AE29"/>
    <mergeCell ref="AK29:AL29"/>
    <mergeCell ref="AM29:AN29"/>
    <mergeCell ref="C39:F39"/>
    <mergeCell ref="G39:M39"/>
    <mergeCell ref="C40:F40"/>
    <mergeCell ref="G40:M40"/>
    <mergeCell ref="C41:F41"/>
    <mergeCell ref="G41:M41"/>
    <mergeCell ref="BM29:BO29"/>
    <mergeCell ref="BP29:BR29"/>
    <mergeCell ref="BS29:BU29"/>
    <mergeCell ref="Z43:AA43"/>
    <mergeCell ref="AB43:AC43"/>
    <mergeCell ref="AD43:AE43"/>
    <mergeCell ref="AK43:AL43"/>
    <mergeCell ref="AM43:AN43"/>
    <mergeCell ref="BM41:BZ41"/>
    <mergeCell ref="C42:F42"/>
    <mergeCell ref="G42:M42"/>
    <mergeCell ref="C43:C44"/>
    <mergeCell ref="D43:D44"/>
    <mergeCell ref="E43:E44"/>
    <mergeCell ref="F43:F44"/>
    <mergeCell ref="G43:G44"/>
    <mergeCell ref="H43:H44"/>
    <mergeCell ref="I43:I44"/>
    <mergeCell ref="J43:J44"/>
    <mergeCell ref="K43:K44"/>
    <mergeCell ref="L43:M43"/>
    <mergeCell ref="O43:P43"/>
    <mergeCell ref="Q43:R43"/>
    <mergeCell ref="S43:T43"/>
    <mergeCell ref="BM43:BO43"/>
    <mergeCell ref="BP43:BR43"/>
    <mergeCell ref="BS43:BU43"/>
    <mergeCell ref="BV43:BX43"/>
    <mergeCell ref="BY43:BZ43"/>
    <mergeCell ref="AO43:AP43"/>
    <mergeCell ref="AV43:AW43"/>
    <mergeCell ref="AX43:AY43"/>
    <mergeCell ref="AZ43:BA43"/>
    <mergeCell ref="BI43:BI44"/>
  </mergeCells>
  <conditionalFormatting sqref="BH18 BH22:BH23 BH15:BH16">
    <cfRule type="cellIs" dxfId="464" priority="1939" stopIfTrue="1" operator="greaterThan">
      <formula>0.9</formula>
    </cfRule>
  </conditionalFormatting>
  <conditionalFormatting sqref="V18 BC18 AR18 BH18 AG18 AG22 BH22:BH23 AR22:AR23 BC22:BC23 V22:V23 AG16 BH15:BH16 AR16 V16 BC16">
    <cfRule type="cellIs" dxfId="463" priority="1940" stopIfTrue="1" operator="between">
      <formula>0.7</formula>
      <formula>0.89</formula>
    </cfRule>
  </conditionalFormatting>
  <conditionalFormatting sqref="V18 BC18 AR18 BH18 AG18 AG22 BH22:BH23 AR22:AR23 BC22:BC23 V22:V23 AG16 BH15:BH16 AR16 V16 BC16">
    <cfRule type="cellIs" dxfId="462" priority="1941" stopIfTrue="1" operator="between">
      <formula>0</formula>
      <formula>0.69</formula>
    </cfRule>
  </conditionalFormatting>
  <conditionalFormatting sqref="BQ15">
    <cfRule type="cellIs" dxfId="461" priority="1450" stopIfTrue="1" operator="between">
      <formula>0.7</formula>
      <formula>0.89</formula>
    </cfRule>
  </conditionalFormatting>
  <conditionalFormatting sqref="BQ15">
    <cfRule type="cellIs" dxfId="460" priority="1451" stopIfTrue="1" operator="between">
      <formula>0</formula>
      <formula>0.69</formula>
    </cfRule>
  </conditionalFormatting>
  <conditionalFormatting sqref="BZ15 BZ17 BZ22:BZ23">
    <cfRule type="cellIs" dxfId="459" priority="1453" stopIfTrue="1" operator="between">
      <formula>0.7</formula>
      <formula>0.89</formula>
    </cfRule>
  </conditionalFormatting>
  <conditionalFormatting sqref="BZ15 BZ17 BZ22:BZ23">
    <cfRule type="cellIs" dxfId="458" priority="1454" stopIfTrue="1" operator="between">
      <formula>0</formula>
      <formula>0.69</formula>
    </cfRule>
  </conditionalFormatting>
  <conditionalFormatting sqref="V18 BC18 AR18 AG18 AG22 AR22:AR23 BC22:BC23 V22:V23 AG16 AR16 V16 BC16">
    <cfRule type="cellIs" dxfId="457" priority="1848" stopIfTrue="1" operator="greaterThanOrEqual">
      <formula>0.9</formula>
    </cfRule>
  </conditionalFormatting>
  <conditionalFormatting sqref="V15">
    <cfRule type="cellIs" dxfId="456" priority="2097" stopIfTrue="1" operator="greaterThanOrEqual">
      <formula>0.9</formula>
    </cfRule>
  </conditionalFormatting>
  <conditionalFormatting sqref="V15">
    <cfRule type="cellIs" dxfId="455" priority="2098" stopIfTrue="1" operator="between">
      <formula>0.7</formula>
      <formula>0.89</formula>
    </cfRule>
  </conditionalFormatting>
  <conditionalFormatting sqref="V15">
    <cfRule type="cellIs" dxfId="454" priority="2099" stopIfTrue="1" operator="between">
      <formula>0</formula>
      <formula>0.69</formula>
    </cfRule>
  </conditionalFormatting>
  <conditionalFormatting sqref="AG15 AG23">
    <cfRule type="cellIs" dxfId="453" priority="2100" stopIfTrue="1" operator="greaterThanOrEqual">
      <formula>0.9</formula>
    </cfRule>
  </conditionalFormatting>
  <conditionalFormatting sqref="AG15 AG23">
    <cfRule type="cellIs" dxfId="452" priority="2101" stopIfTrue="1" operator="between">
      <formula>0.7</formula>
      <formula>0.89</formula>
    </cfRule>
  </conditionalFormatting>
  <conditionalFormatting sqref="AG15 AG23">
    <cfRule type="cellIs" dxfId="451" priority="2102" stopIfTrue="1" operator="between">
      <formula>0</formula>
      <formula>0.69</formula>
    </cfRule>
  </conditionalFormatting>
  <conditionalFormatting sqref="AR15">
    <cfRule type="cellIs" dxfId="450" priority="2103" stopIfTrue="1" operator="greaterThanOrEqual">
      <formula>0.9</formula>
    </cfRule>
  </conditionalFormatting>
  <conditionalFormatting sqref="AR15">
    <cfRule type="cellIs" dxfId="449" priority="2104" stopIfTrue="1" operator="between">
      <formula>0.7</formula>
      <formula>0.89</formula>
    </cfRule>
  </conditionalFormatting>
  <conditionalFormatting sqref="AR15">
    <cfRule type="cellIs" dxfId="448" priority="2105" stopIfTrue="1" operator="between">
      <formula>0</formula>
      <formula>0.69</formula>
    </cfRule>
  </conditionalFormatting>
  <conditionalFormatting sqref="BC15">
    <cfRule type="cellIs" dxfId="447" priority="2106" stopIfTrue="1" operator="greaterThanOrEqual">
      <formula>0.9</formula>
    </cfRule>
  </conditionalFormatting>
  <conditionalFormatting sqref="BC15">
    <cfRule type="cellIs" dxfId="446" priority="2107" stopIfTrue="1" operator="between">
      <formula>0.7</formula>
      <formula>0.89</formula>
    </cfRule>
  </conditionalFormatting>
  <conditionalFormatting sqref="BC15">
    <cfRule type="cellIs" dxfId="445" priority="2108" stopIfTrue="1" operator="between">
      <formula>0</formula>
      <formula>0.69</formula>
    </cfRule>
  </conditionalFormatting>
  <conditionalFormatting sqref="BH17">
    <cfRule type="cellIs" dxfId="444" priority="1690" stopIfTrue="1" operator="greaterThan">
      <formula>0.9</formula>
    </cfRule>
  </conditionalFormatting>
  <conditionalFormatting sqref="AG17 BH17 AR17 BC17 V17">
    <cfRule type="cellIs" dxfId="443" priority="1691" stopIfTrue="1" operator="between">
      <formula>0.7</formula>
      <formula>0.89</formula>
    </cfRule>
  </conditionalFormatting>
  <conditionalFormatting sqref="AG17 BH17 AR17 BC17 V17">
    <cfRule type="cellIs" dxfId="442" priority="1692" stopIfTrue="1" operator="between">
      <formula>0</formula>
      <formula>0.69</formula>
    </cfRule>
  </conditionalFormatting>
  <conditionalFormatting sqref="AG17 AR17 BC17 V17">
    <cfRule type="cellIs" dxfId="441" priority="1689" stopIfTrue="1" operator="greaterThanOrEqual">
      <formula>0.9</formula>
    </cfRule>
  </conditionalFormatting>
  <conditionalFormatting sqref="BQ17 BQ22:BQ23">
    <cfRule type="cellIs" dxfId="440" priority="1479" stopIfTrue="1" operator="greaterThanOrEqual">
      <formula>0.9</formula>
    </cfRule>
  </conditionalFormatting>
  <conditionalFormatting sqref="BQ17 BQ22:BQ23">
    <cfRule type="cellIs" dxfId="439" priority="1480" stopIfTrue="1" operator="between">
      <formula>0.7</formula>
      <formula>0.89</formula>
    </cfRule>
  </conditionalFormatting>
  <conditionalFormatting sqref="BQ17 BQ22:BQ23">
    <cfRule type="cellIs" dxfId="438" priority="1481" stopIfTrue="1" operator="between">
      <formula>0</formula>
      <formula>0.69</formula>
    </cfRule>
  </conditionalFormatting>
  <conditionalFormatting sqref="BQ16">
    <cfRule type="cellIs" dxfId="437" priority="1496" stopIfTrue="1" operator="between">
      <formula>0</formula>
      <formula>0.69</formula>
    </cfRule>
  </conditionalFormatting>
  <conditionalFormatting sqref="BT18">
    <cfRule type="cellIs" dxfId="436" priority="1476" stopIfTrue="1" operator="greaterThanOrEqual">
      <formula>0.9</formula>
    </cfRule>
  </conditionalFormatting>
  <conditionalFormatting sqref="BT18">
    <cfRule type="cellIs" dxfId="435" priority="1477" stopIfTrue="1" operator="between">
      <formula>0.7</formula>
      <formula>0.89</formula>
    </cfRule>
  </conditionalFormatting>
  <conditionalFormatting sqref="BT18">
    <cfRule type="cellIs" dxfId="434" priority="1478" stopIfTrue="1" operator="between">
      <formula>0</formula>
      <formula>0.69</formula>
    </cfRule>
  </conditionalFormatting>
  <conditionalFormatting sqref="BQ16">
    <cfRule type="cellIs" dxfId="433" priority="1482" stopIfTrue="1" operator="greaterThanOrEqual">
      <formula>0.9</formula>
    </cfRule>
  </conditionalFormatting>
  <conditionalFormatting sqref="BQ16">
    <cfRule type="cellIs" dxfId="432" priority="1483" stopIfTrue="1" operator="between">
      <formula>0.7</formula>
      <formula>0.89</formula>
    </cfRule>
  </conditionalFormatting>
  <conditionalFormatting sqref="BT15 BT17 BT22:BT23">
    <cfRule type="cellIs" dxfId="431" priority="1470" stopIfTrue="1" operator="greaterThanOrEqual">
      <formula>0.9</formula>
    </cfRule>
  </conditionalFormatting>
  <conditionalFormatting sqref="BT15 BT17 BT22:BT23">
    <cfRule type="cellIs" dxfId="430" priority="1471" stopIfTrue="1" operator="between">
      <formula>0.7</formula>
      <formula>0.89</formula>
    </cfRule>
  </conditionalFormatting>
  <conditionalFormatting sqref="BT15 BT17 BT22:BT23">
    <cfRule type="cellIs" dxfId="429" priority="1472" stopIfTrue="1" operator="between">
      <formula>0</formula>
      <formula>0.69</formula>
    </cfRule>
  </conditionalFormatting>
  <conditionalFormatting sqref="BT16">
    <cfRule type="cellIs" dxfId="428" priority="1473" stopIfTrue="1" operator="greaterThanOrEqual">
      <formula>0.9</formula>
    </cfRule>
  </conditionalFormatting>
  <conditionalFormatting sqref="BT16">
    <cfRule type="cellIs" dxfId="427" priority="1474" stopIfTrue="1" operator="between">
      <formula>0.7</formula>
      <formula>0.89</formula>
    </cfRule>
  </conditionalFormatting>
  <conditionalFormatting sqref="BT16">
    <cfRule type="cellIs" dxfId="426" priority="1475" stopIfTrue="1" operator="between">
      <formula>0</formula>
      <formula>0.69</formula>
    </cfRule>
  </conditionalFormatting>
  <conditionalFormatting sqref="BW16">
    <cfRule type="cellIs" dxfId="425" priority="1464" stopIfTrue="1" operator="greaterThanOrEqual">
      <formula>0.9</formula>
    </cfRule>
  </conditionalFormatting>
  <conditionalFormatting sqref="BW16">
    <cfRule type="cellIs" dxfId="424" priority="1465" stopIfTrue="1" operator="between">
      <formula>0.7</formula>
      <formula>0.89</formula>
    </cfRule>
  </conditionalFormatting>
  <conditionalFormatting sqref="BW16">
    <cfRule type="cellIs" dxfId="423" priority="1466" stopIfTrue="1" operator="between">
      <formula>0</formula>
      <formula>0.69</formula>
    </cfRule>
  </conditionalFormatting>
  <conditionalFormatting sqref="BW18">
    <cfRule type="cellIs" dxfId="422" priority="1467" stopIfTrue="1" operator="greaterThanOrEqual">
      <formula>0.9</formula>
    </cfRule>
  </conditionalFormatting>
  <conditionalFormatting sqref="BW18">
    <cfRule type="cellIs" dxfId="421" priority="1468" stopIfTrue="1" operator="between">
      <formula>0.7</formula>
      <formula>0.89</formula>
    </cfRule>
  </conditionalFormatting>
  <conditionalFormatting sqref="BW18">
    <cfRule type="cellIs" dxfId="420" priority="1469" stopIfTrue="1" operator="between">
      <formula>0</formula>
      <formula>0.69</formula>
    </cfRule>
  </conditionalFormatting>
  <conditionalFormatting sqref="BN15 BN17 BN22:BN23">
    <cfRule type="cellIs" dxfId="419" priority="1487" stopIfTrue="1" operator="greaterThanOrEqual">
      <formula>0.9</formula>
    </cfRule>
  </conditionalFormatting>
  <conditionalFormatting sqref="BN15 BN17 BN22:BN23">
    <cfRule type="cellIs" dxfId="418" priority="1488" stopIfTrue="1" operator="between">
      <formula>0.7</formula>
      <formula>0.89</formula>
    </cfRule>
  </conditionalFormatting>
  <conditionalFormatting sqref="BN15 BN17 BN22:BN23">
    <cfRule type="cellIs" dxfId="417" priority="1489" stopIfTrue="1" operator="between">
      <formula>0</formula>
      <formula>0.69</formula>
    </cfRule>
  </conditionalFormatting>
  <conditionalFormatting sqref="BN16">
    <cfRule type="cellIs" dxfId="416" priority="1490" stopIfTrue="1" operator="greaterThanOrEqual">
      <formula>0.9</formula>
    </cfRule>
  </conditionalFormatting>
  <conditionalFormatting sqref="BN16">
    <cfRule type="cellIs" dxfId="415" priority="1491" stopIfTrue="1" operator="between">
      <formula>0.7</formula>
      <formula>0.89</formula>
    </cfRule>
  </conditionalFormatting>
  <conditionalFormatting sqref="BN16">
    <cfRule type="cellIs" dxfId="414" priority="1492" stopIfTrue="1" operator="between">
      <formula>0</formula>
      <formula>0.69</formula>
    </cfRule>
  </conditionalFormatting>
  <conditionalFormatting sqref="BN18">
    <cfRule type="cellIs" dxfId="413" priority="1493" stopIfTrue="1" operator="greaterThanOrEqual">
      <formula>0.9</formula>
    </cfRule>
  </conditionalFormatting>
  <conditionalFormatting sqref="BN18">
    <cfRule type="cellIs" dxfId="412" priority="1494" stopIfTrue="1" operator="between">
      <formula>0.7</formula>
      <formula>0.89</formula>
    </cfRule>
  </conditionalFormatting>
  <conditionalFormatting sqref="BN18">
    <cfRule type="cellIs" dxfId="411" priority="1495" stopIfTrue="1" operator="between">
      <formula>0</formula>
      <formula>0.69</formula>
    </cfRule>
  </conditionalFormatting>
  <conditionalFormatting sqref="BQ18">
    <cfRule type="cellIs" dxfId="410" priority="1484" stopIfTrue="1" operator="greaterThanOrEqual">
      <formula>0.9</formula>
    </cfRule>
  </conditionalFormatting>
  <conditionalFormatting sqref="BQ18">
    <cfRule type="cellIs" dxfId="409" priority="1485" stopIfTrue="1" operator="between">
      <formula>0.7</formula>
      <formula>0.89</formula>
    </cfRule>
  </conditionalFormatting>
  <conditionalFormatting sqref="BQ18">
    <cfRule type="cellIs" dxfId="408" priority="1486" stopIfTrue="1" operator="between">
      <formula>0</formula>
      <formula>0.69</formula>
    </cfRule>
  </conditionalFormatting>
  <conditionalFormatting sqref="BW15 BW17 BW22:BW23">
    <cfRule type="cellIs" dxfId="407" priority="1461" stopIfTrue="1" operator="greaterThanOrEqual">
      <formula>0.9</formula>
    </cfRule>
  </conditionalFormatting>
  <conditionalFormatting sqref="BW15 BW17 BW22:BW23">
    <cfRule type="cellIs" dxfId="406" priority="1462" stopIfTrue="1" operator="between">
      <formula>0.7</formula>
      <formula>0.89</formula>
    </cfRule>
  </conditionalFormatting>
  <conditionalFormatting sqref="BW15 BW17 BW22:BW23">
    <cfRule type="cellIs" dxfId="405" priority="1463" stopIfTrue="1" operator="between">
      <formula>0</formula>
      <formula>0.69</formula>
    </cfRule>
  </conditionalFormatting>
  <conditionalFormatting sqref="BZ15 BZ17 BZ22:BZ23">
    <cfRule type="cellIs" dxfId="404" priority="1452" stopIfTrue="1" operator="greaterThanOrEqual">
      <formula>0.9</formula>
    </cfRule>
  </conditionalFormatting>
  <conditionalFormatting sqref="BZ16">
    <cfRule type="cellIs" dxfId="403" priority="1455" stopIfTrue="1" operator="greaterThanOrEqual">
      <formula>0.9</formula>
    </cfRule>
  </conditionalFormatting>
  <conditionalFormatting sqref="BZ16">
    <cfRule type="cellIs" dxfId="402" priority="1456" stopIfTrue="1" operator="between">
      <formula>0.7</formula>
      <formula>0.89</formula>
    </cfRule>
  </conditionalFormatting>
  <conditionalFormatting sqref="BZ16">
    <cfRule type="cellIs" dxfId="401" priority="1457" stopIfTrue="1" operator="between">
      <formula>0</formula>
      <formula>0.69</formula>
    </cfRule>
  </conditionalFormatting>
  <conditionalFormatting sqref="BZ18">
    <cfRule type="cellIs" dxfId="400" priority="1458" stopIfTrue="1" operator="greaterThanOrEqual">
      <formula>0.9</formula>
    </cfRule>
  </conditionalFormatting>
  <conditionalFormatting sqref="BZ18">
    <cfRule type="cellIs" dxfId="399" priority="1459" stopIfTrue="1" operator="between">
      <formula>0.7</formula>
      <formula>0.89</formula>
    </cfRule>
  </conditionalFormatting>
  <conditionalFormatting sqref="BZ18">
    <cfRule type="cellIs" dxfId="398" priority="1460" stopIfTrue="1" operator="between">
      <formula>0</formula>
      <formula>0.69</formula>
    </cfRule>
  </conditionalFormatting>
  <conditionalFormatting sqref="BQ15">
    <cfRule type="cellIs" dxfId="397" priority="1449" stopIfTrue="1" operator="greaterThanOrEqual">
      <formula>0.9</formula>
    </cfRule>
  </conditionalFormatting>
  <conditionalFormatting sqref="BH31:BH33 BH35:BH37">
    <cfRule type="cellIs" dxfId="396" priority="417" stopIfTrue="1" operator="greaterThan">
      <formula>0.9</formula>
    </cfRule>
  </conditionalFormatting>
  <conditionalFormatting sqref="AG32:AG33 BH31:BH33 AR32:AR33 V32:V33 V35:V37 BC35:BC37 AR35:AR37 BH35:BH37 AG35:AG36 BC32:BC33">
    <cfRule type="cellIs" dxfId="395" priority="418" stopIfTrue="1" operator="between">
      <formula>0.7</formula>
      <formula>0.89</formula>
    </cfRule>
  </conditionalFormatting>
  <conditionalFormatting sqref="AG32:AG33 BH31:BH33 AR32:AR33 V32:V33 V35:V37 BC35:BC37 AR35:AR37 BH35:BH37 AG35:AG36 BC32:BC33">
    <cfRule type="cellIs" dxfId="394" priority="419" stopIfTrue="1" operator="between">
      <formula>0</formula>
      <formula>0.69</formula>
    </cfRule>
  </conditionalFormatting>
  <conditionalFormatting sqref="BQ31">
    <cfRule type="cellIs" dxfId="393" priority="365" stopIfTrue="1" operator="between">
      <formula>0.7</formula>
      <formula>0.89</formula>
    </cfRule>
  </conditionalFormatting>
  <conditionalFormatting sqref="BQ31">
    <cfRule type="cellIs" dxfId="392" priority="366" stopIfTrue="1" operator="between">
      <formula>0</formula>
      <formula>0.69</formula>
    </cfRule>
  </conditionalFormatting>
  <conditionalFormatting sqref="BZ31:BZ32 BZ34 BZ36:BZ37">
    <cfRule type="cellIs" dxfId="391" priority="368" stopIfTrue="1" operator="between">
      <formula>0.7</formula>
      <formula>0.89</formula>
    </cfRule>
  </conditionalFormatting>
  <conditionalFormatting sqref="BZ31:BZ32 BZ34 BZ36:BZ37">
    <cfRule type="cellIs" dxfId="390" priority="369" stopIfTrue="1" operator="between">
      <formula>0</formula>
      <formula>0.69</formula>
    </cfRule>
  </conditionalFormatting>
  <conditionalFormatting sqref="AG32:AG33 AR32:AR33 V32:V33 V35:V37 BC35:BC37 AR35:AR37 AG35:AG36 BC32:BC33">
    <cfRule type="cellIs" dxfId="389" priority="416" stopIfTrue="1" operator="greaterThanOrEqual">
      <formula>0.9</formula>
    </cfRule>
  </conditionalFormatting>
  <conditionalFormatting sqref="V31">
    <cfRule type="cellIs" dxfId="388" priority="420" stopIfTrue="1" operator="greaterThanOrEqual">
      <formula>0.9</formula>
    </cfRule>
  </conditionalFormatting>
  <conditionalFormatting sqref="V31">
    <cfRule type="cellIs" dxfId="387" priority="421" stopIfTrue="1" operator="between">
      <formula>0.7</formula>
      <formula>0.89</formula>
    </cfRule>
  </conditionalFormatting>
  <conditionalFormatting sqref="V31">
    <cfRule type="cellIs" dxfId="386" priority="422" stopIfTrue="1" operator="between">
      <formula>0</formula>
      <formula>0.69</formula>
    </cfRule>
  </conditionalFormatting>
  <conditionalFormatting sqref="AG31 AG37">
    <cfRule type="cellIs" dxfId="385" priority="423" stopIfTrue="1" operator="greaterThanOrEqual">
      <formula>0.9</formula>
    </cfRule>
  </conditionalFormatting>
  <conditionalFormatting sqref="AG31 AG37">
    <cfRule type="cellIs" dxfId="384" priority="424" stopIfTrue="1" operator="between">
      <formula>0.7</formula>
      <formula>0.89</formula>
    </cfRule>
  </conditionalFormatting>
  <conditionalFormatting sqref="AG31 AG37">
    <cfRule type="cellIs" dxfId="383" priority="425" stopIfTrue="1" operator="between">
      <formula>0</formula>
      <formula>0.69</formula>
    </cfRule>
  </conditionalFormatting>
  <conditionalFormatting sqref="AR31">
    <cfRule type="cellIs" dxfId="382" priority="426" stopIfTrue="1" operator="greaterThanOrEqual">
      <formula>0.9</formula>
    </cfRule>
  </conditionalFormatting>
  <conditionalFormatting sqref="AR31">
    <cfRule type="cellIs" dxfId="381" priority="427" stopIfTrue="1" operator="between">
      <formula>0.7</formula>
      <formula>0.89</formula>
    </cfRule>
  </conditionalFormatting>
  <conditionalFormatting sqref="AR31">
    <cfRule type="cellIs" dxfId="380" priority="428" stopIfTrue="1" operator="between">
      <formula>0</formula>
      <formula>0.69</formula>
    </cfRule>
  </conditionalFormatting>
  <conditionalFormatting sqref="BC31">
    <cfRule type="cellIs" dxfId="379" priority="429" stopIfTrue="1" operator="greaterThanOrEqual">
      <formula>0.9</formula>
    </cfRule>
  </conditionalFormatting>
  <conditionalFormatting sqref="BC31">
    <cfRule type="cellIs" dxfId="378" priority="430" stopIfTrue="1" operator="between">
      <formula>0.7</formula>
      <formula>0.89</formula>
    </cfRule>
  </conditionalFormatting>
  <conditionalFormatting sqref="BC31">
    <cfRule type="cellIs" dxfId="377" priority="431" stopIfTrue="1" operator="between">
      <formula>0</formula>
      <formula>0.69</formula>
    </cfRule>
  </conditionalFormatting>
  <conditionalFormatting sqref="BH34">
    <cfRule type="cellIs" dxfId="376" priority="413" stopIfTrue="1" operator="greaterThan">
      <formula>0.9</formula>
    </cfRule>
  </conditionalFormatting>
  <conditionalFormatting sqref="AG34 BH34 AR34 BC34 V34">
    <cfRule type="cellIs" dxfId="375" priority="414" stopIfTrue="1" operator="between">
      <formula>0.7</formula>
      <formula>0.89</formula>
    </cfRule>
  </conditionalFormatting>
  <conditionalFormatting sqref="AG34 BH34 AR34 BC34 V34">
    <cfRule type="cellIs" dxfId="374" priority="415" stopIfTrue="1" operator="between">
      <formula>0</formula>
      <formula>0.69</formula>
    </cfRule>
  </conditionalFormatting>
  <conditionalFormatting sqref="AG34 AR34 BC34 V34">
    <cfRule type="cellIs" dxfId="373" priority="412" stopIfTrue="1" operator="greaterThanOrEqual">
      <formula>0.9</formula>
    </cfRule>
  </conditionalFormatting>
  <conditionalFormatting sqref="BQ32 BQ34 BQ36:BQ37">
    <cfRule type="cellIs" dxfId="372" priority="394" stopIfTrue="1" operator="greaterThanOrEqual">
      <formula>0.9</formula>
    </cfRule>
  </conditionalFormatting>
  <conditionalFormatting sqref="BQ32 BQ34 BQ36:BQ37">
    <cfRule type="cellIs" dxfId="371" priority="395" stopIfTrue="1" operator="between">
      <formula>0.7</formula>
      <formula>0.89</formula>
    </cfRule>
  </conditionalFormatting>
  <conditionalFormatting sqref="BQ32 BQ34 BQ36:BQ37">
    <cfRule type="cellIs" dxfId="370" priority="396" stopIfTrue="1" operator="between">
      <formula>0</formula>
      <formula>0.69</formula>
    </cfRule>
  </conditionalFormatting>
  <conditionalFormatting sqref="BQ33">
    <cfRule type="cellIs" dxfId="369" priority="411" stopIfTrue="1" operator="between">
      <formula>0</formula>
      <formula>0.69</formula>
    </cfRule>
  </conditionalFormatting>
  <conditionalFormatting sqref="BT35">
    <cfRule type="cellIs" dxfId="368" priority="391" stopIfTrue="1" operator="greaterThanOrEqual">
      <formula>0.9</formula>
    </cfRule>
  </conditionalFormatting>
  <conditionalFormatting sqref="BT35">
    <cfRule type="cellIs" dxfId="367" priority="392" stopIfTrue="1" operator="between">
      <formula>0.7</formula>
      <formula>0.89</formula>
    </cfRule>
  </conditionalFormatting>
  <conditionalFormatting sqref="BT35">
    <cfRule type="cellIs" dxfId="366" priority="393" stopIfTrue="1" operator="between">
      <formula>0</formula>
      <formula>0.69</formula>
    </cfRule>
  </conditionalFormatting>
  <conditionalFormatting sqref="BQ33">
    <cfRule type="cellIs" dxfId="365" priority="397" stopIfTrue="1" operator="greaterThanOrEqual">
      <formula>0.9</formula>
    </cfRule>
  </conditionalFormatting>
  <conditionalFormatting sqref="BQ33">
    <cfRule type="cellIs" dxfId="364" priority="398" stopIfTrue="1" operator="between">
      <formula>0.7</formula>
      <formula>0.89</formula>
    </cfRule>
  </conditionalFormatting>
  <conditionalFormatting sqref="BT31:BT32 BT34 BT36:BT37">
    <cfRule type="cellIs" dxfId="363" priority="385" stopIfTrue="1" operator="greaterThanOrEqual">
      <formula>0.9</formula>
    </cfRule>
  </conditionalFormatting>
  <conditionalFormatting sqref="BT31:BT32 BT34 BT36:BT37">
    <cfRule type="cellIs" dxfId="362" priority="386" stopIfTrue="1" operator="between">
      <formula>0.7</formula>
      <formula>0.89</formula>
    </cfRule>
  </conditionalFormatting>
  <conditionalFormatting sqref="BT31:BT32 BT34 BT36:BT37">
    <cfRule type="cellIs" dxfId="361" priority="387" stopIfTrue="1" operator="between">
      <formula>0</formula>
      <formula>0.69</formula>
    </cfRule>
  </conditionalFormatting>
  <conditionalFormatting sqref="BT33">
    <cfRule type="cellIs" dxfId="360" priority="388" stopIfTrue="1" operator="greaterThanOrEqual">
      <formula>0.9</formula>
    </cfRule>
  </conditionalFormatting>
  <conditionalFormatting sqref="BT33">
    <cfRule type="cellIs" dxfId="359" priority="389" stopIfTrue="1" operator="between">
      <formula>0.7</formula>
      <formula>0.89</formula>
    </cfRule>
  </conditionalFormatting>
  <conditionalFormatting sqref="BT33">
    <cfRule type="cellIs" dxfId="358" priority="390" stopIfTrue="1" operator="between">
      <formula>0</formula>
      <formula>0.69</formula>
    </cfRule>
  </conditionalFormatting>
  <conditionalFormatting sqref="BW33">
    <cfRule type="cellIs" dxfId="357" priority="379" stopIfTrue="1" operator="greaterThanOrEqual">
      <formula>0.9</formula>
    </cfRule>
  </conditionalFormatting>
  <conditionalFormatting sqref="BW33">
    <cfRule type="cellIs" dxfId="356" priority="380" stopIfTrue="1" operator="between">
      <formula>0.7</formula>
      <formula>0.89</formula>
    </cfRule>
  </conditionalFormatting>
  <conditionalFormatting sqref="BW33">
    <cfRule type="cellIs" dxfId="355" priority="381" stopIfTrue="1" operator="between">
      <formula>0</formula>
      <formula>0.69</formula>
    </cfRule>
  </conditionalFormatting>
  <conditionalFormatting sqref="BW35">
    <cfRule type="cellIs" dxfId="354" priority="382" stopIfTrue="1" operator="greaterThanOrEqual">
      <formula>0.9</formula>
    </cfRule>
  </conditionalFormatting>
  <conditionalFormatting sqref="BW35">
    <cfRule type="cellIs" dxfId="353" priority="383" stopIfTrue="1" operator="between">
      <formula>0.7</formula>
      <formula>0.89</formula>
    </cfRule>
  </conditionalFormatting>
  <conditionalFormatting sqref="BW35">
    <cfRule type="cellIs" dxfId="352" priority="384" stopIfTrue="1" operator="between">
      <formula>0</formula>
      <formula>0.69</formula>
    </cfRule>
  </conditionalFormatting>
  <conditionalFormatting sqref="BN31:BN32 BN34 BN36:BN37">
    <cfRule type="cellIs" dxfId="351" priority="402" stopIfTrue="1" operator="greaterThanOrEqual">
      <formula>0.9</formula>
    </cfRule>
  </conditionalFormatting>
  <conditionalFormatting sqref="BN31:BN32 BN34 BN36:BN37">
    <cfRule type="cellIs" dxfId="350" priority="403" stopIfTrue="1" operator="between">
      <formula>0.7</formula>
      <formula>0.89</formula>
    </cfRule>
  </conditionalFormatting>
  <conditionalFormatting sqref="BN31:BN32 BN34 BN36:BN37">
    <cfRule type="cellIs" dxfId="349" priority="404" stopIfTrue="1" operator="between">
      <formula>0</formula>
      <formula>0.69</formula>
    </cfRule>
  </conditionalFormatting>
  <conditionalFormatting sqref="BN33">
    <cfRule type="cellIs" dxfId="348" priority="405" stopIfTrue="1" operator="greaterThanOrEqual">
      <formula>0.9</formula>
    </cfRule>
  </conditionalFormatting>
  <conditionalFormatting sqref="BN33">
    <cfRule type="cellIs" dxfId="347" priority="406" stopIfTrue="1" operator="between">
      <formula>0.7</formula>
      <formula>0.89</formula>
    </cfRule>
  </conditionalFormatting>
  <conditionalFormatting sqref="BN33">
    <cfRule type="cellIs" dxfId="346" priority="407" stopIfTrue="1" operator="between">
      <formula>0</formula>
      <formula>0.69</formula>
    </cfRule>
  </conditionalFormatting>
  <conditionalFormatting sqref="BN35">
    <cfRule type="cellIs" dxfId="345" priority="408" stopIfTrue="1" operator="greaterThanOrEqual">
      <formula>0.9</formula>
    </cfRule>
  </conditionalFormatting>
  <conditionalFormatting sqref="BN35">
    <cfRule type="cellIs" dxfId="344" priority="409" stopIfTrue="1" operator="between">
      <formula>0.7</formula>
      <formula>0.89</formula>
    </cfRule>
  </conditionalFormatting>
  <conditionalFormatting sqref="BN35">
    <cfRule type="cellIs" dxfId="343" priority="410" stopIfTrue="1" operator="between">
      <formula>0</formula>
      <formula>0.69</formula>
    </cfRule>
  </conditionalFormatting>
  <conditionalFormatting sqref="BQ35">
    <cfRule type="cellIs" dxfId="342" priority="399" stopIfTrue="1" operator="greaterThanOrEqual">
      <formula>0.9</formula>
    </cfRule>
  </conditionalFormatting>
  <conditionalFormatting sqref="BQ35">
    <cfRule type="cellIs" dxfId="341" priority="400" stopIfTrue="1" operator="between">
      <formula>0.7</formula>
      <formula>0.89</formula>
    </cfRule>
  </conditionalFormatting>
  <conditionalFormatting sqref="BQ35">
    <cfRule type="cellIs" dxfId="340" priority="401" stopIfTrue="1" operator="between">
      <formula>0</formula>
      <formula>0.69</formula>
    </cfRule>
  </conditionalFormatting>
  <conditionalFormatting sqref="BW31:BW32 BW34 BW36:BW37">
    <cfRule type="cellIs" dxfId="339" priority="376" stopIfTrue="1" operator="greaterThanOrEqual">
      <formula>0.9</formula>
    </cfRule>
  </conditionalFormatting>
  <conditionalFormatting sqref="BW31:BW32 BW34 BW36:BW37">
    <cfRule type="cellIs" dxfId="338" priority="377" stopIfTrue="1" operator="between">
      <formula>0.7</formula>
      <formula>0.89</formula>
    </cfRule>
  </conditionalFormatting>
  <conditionalFormatting sqref="BW31:BW32 BW34 BW36:BW37">
    <cfRule type="cellIs" dxfId="337" priority="378" stopIfTrue="1" operator="between">
      <formula>0</formula>
      <formula>0.69</formula>
    </cfRule>
  </conditionalFormatting>
  <conditionalFormatting sqref="BZ31:BZ32 BZ34 BZ36:BZ37">
    <cfRule type="cellIs" dxfId="336" priority="367" stopIfTrue="1" operator="greaterThanOrEqual">
      <formula>0.9</formula>
    </cfRule>
  </conditionalFormatting>
  <conditionalFormatting sqref="BZ33">
    <cfRule type="cellIs" dxfId="335" priority="370" stopIfTrue="1" operator="greaterThanOrEqual">
      <formula>0.9</formula>
    </cfRule>
  </conditionalFormatting>
  <conditionalFormatting sqref="BZ33">
    <cfRule type="cellIs" dxfId="334" priority="371" stopIfTrue="1" operator="between">
      <formula>0.7</formula>
      <formula>0.89</formula>
    </cfRule>
  </conditionalFormatting>
  <conditionalFormatting sqref="BZ33">
    <cfRule type="cellIs" dxfId="333" priority="372" stopIfTrue="1" operator="between">
      <formula>0</formula>
      <formula>0.69</formula>
    </cfRule>
  </conditionalFormatting>
  <conditionalFormatting sqref="BZ35">
    <cfRule type="cellIs" dxfId="332" priority="373" stopIfTrue="1" operator="greaterThanOrEqual">
      <formula>0.9</formula>
    </cfRule>
  </conditionalFormatting>
  <conditionalFormatting sqref="BZ35">
    <cfRule type="cellIs" dxfId="331" priority="374" stopIfTrue="1" operator="between">
      <formula>0.7</formula>
      <formula>0.89</formula>
    </cfRule>
  </conditionalFormatting>
  <conditionalFormatting sqref="BZ35">
    <cfRule type="cellIs" dxfId="330" priority="375" stopIfTrue="1" operator="between">
      <formula>0</formula>
      <formula>0.69</formula>
    </cfRule>
  </conditionalFormatting>
  <conditionalFormatting sqref="BQ31">
    <cfRule type="cellIs" dxfId="329" priority="364" stopIfTrue="1" operator="greaterThanOrEqual">
      <formula>0.9</formula>
    </cfRule>
  </conditionalFormatting>
  <conditionalFormatting sqref="BH45:BH47 BH49:BH51">
    <cfRule type="cellIs" dxfId="328" priority="349" stopIfTrue="1" operator="greaterThan">
      <formula>0.9</formula>
    </cfRule>
  </conditionalFormatting>
  <conditionalFormatting sqref="AG46:AG47 BH45:BH47 AR46:AR47 V46:V47 V49:V51 BC49:BC51 AR49:AR51 BH49:BH51 AG49:AG50 BC46:BC47">
    <cfRule type="cellIs" dxfId="327" priority="350" stopIfTrue="1" operator="between">
      <formula>0.7</formula>
      <formula>0.89</formula>
    </cfRule>
  </conditionalFormatting>
  <conditionalFormatting sqref="AG46:AG47 BH45:BH47 AR46:AR47 V46:V47 V49:V51 BC49:BC51 AR49:AR51 BH49:BH51 AG49:AG50 BC46:BC47">
    <cfRule type="cellIs" dxfId="326" priority="351" stopIfTrue="1" operator="between">
      <formula>0</formula>
      <formula>0.69</formula>
    </cfRule>
  </conditionalFormatting>
  <conditionalFormatting sqref="BQ45">
    <cfRule type="cellIs" dxfId="325" priority="297" stopIfTrue="1" operator="between">
      <formula>0.7</formula>
      <formula>0.89</formula>
    </cfRule>
  </conditionalFormatting>
  <conditionalFormatting sqref="BQ45">
    <cfRule type="cellIs" dxfId="324" priority="298" stopIfTrue="1" operator="between">
      <formula>0</formula>
      <formula>0.69</formula>
    </cfRule>
  </conditionalFormatting>
  <conditionalFormatting sqref="BZ45:BZ46 BZ48 BZ50:BZ51">
    <cfRule type="cellIs" dxfId="323" priority="300" stopIfTrue="1" operator="between">
      <formula>0.7</formula>
      <formula>0.89</formula>
    </cfRule>
  </conditionalFormatting>
  <conditionalFormatting sqref="BZ45:BZ46 BZ48 BZ50:BZ51">
    <cfRule type="cellIs" dxfId="322" priority="301" stopIfTrue="1" operator="between">
      <formula>0</formula>
      <formula>0.69</formula>
    </cfRule>
  </conditionalFormatting>
  <conditionalFormatting sqref="AG46:AG47 AR46:AR47 V46:V47 V49:V51 BC49:BC51 AR49:AR51 AG49:AG50 BC46:BC47">
    <cfRule type="cellIs" dxfId="321" priority="348" stopIfTrue="1" operator="greaterThanOrEqual">
      <formula>0.9</formula>
    </cfRule>
  </conditionalFormatting>
  <conditionalFormatting sqref="V45">
    <cfRule type="cellIs" dxfId="320" priority="352" stopIfTrue="1" operator="greaterThanOrEqual">
      <formula>0.9</formula>
    </cfRule>
  </conditionalFormatting>
  <conditionalFormatting sqref="V45">
    <cfRule type="cellIs" dxfId="319" priority="353" stopIfTrue="1" operator="between">
      <formula>0.7</formula>
      <formula>0.89</formula>
    </cfRule>
  </conditionalFormatting>
  <conditionalFormatting sqref="V45">
    <cfRule type="cellIs" dxfId="318" priority="354" stopIfTrue="1" operator="between">
      <formula>0</formula>
      <formula>0.69</formula>
    </cfRule>
  </conditionalFormatting>
  <conditionalFormatting sqref="AG45 AG51">
    <cfRule type="cellIs" dxfId="317" priority="355" stopIfTrue="1" operator="greaterThanOrEqual">
      <formula>0.9</formula>
    </cfRule>
  </conditionalFormatting>
  <conditionalFormatting sqref="AG45 AG51">
    <cfRule type="cellIs" dxfId="316" priority="356" stopIfTrue="1" operator="between">
      <formula>0.7</formula>
      <formula>0.89</formula>
    </cfRule>
  </conditionalFormatting>
  <conditionalFormatting sqref="AG45 AG51">
    <cfRule type="cellIs" dxfId="315" priority="357" stopIfTrue="1" operator="between">
      <formula>0</formula>
      <formula>0.69</formula>
    </cfRule>
  </conditionalFormatting>
  <conditionalFormatting sqref="AR45">
    <cfRule type="cellIs" dxfId="314" priority="358" stopIfTrue="1" operator="greaterThanOrEqual">
      <formula>0.9</formula>
    </cfRule>
  </conditionalFormatting>
  <conditionalFormatting sqref="AR45">
    <cfRule type="cellIs" dxfId="313" priority="359" stopIfTrue="1" operator="between">
      <formula>0.7</formula>
      <formula>0.89</formula>
    </cfRule>
  </conditionalFormatting>
  <conditionalFormatting sqref="AR45">
    <cfRule type="cellIs" dxfId="312" priority="360" stopIfTrue="1" operator="between">
      <formula>0</formula>
      <formula>0.69</formula>
    </cfRule>
  </conditionalFormatting>
  <conditionalFormatting sqref="BC45">
    <cfRule type="cellIs" dxfId="311" priority="361" stopIfTrue="1" operator="greaterThanOrEqual">
      <formula>0.9</formula>
    </cfRule>
  </conditionalFormatting>
  <conditionalFormatting sqref="BC45">
    <cfRule type="cellIs" dxfId="310" priority="362" stopIfTrue="1" operator="between">
      <formula>0.7</formula>
      <formula>0.89</formula>
    </cfRule>
  </conditionalFormatting>
  <conditionalFormatting sqref="BC45">
    <cfRule type="cellIs" dxfId="309" priority="363" stopIfTrue="1" operator="between">
      <formula>0</formula>
      <formula>0.69</formula>
    </cfRule>
  </conditionalFormatting>
  <conditionalFormatting sqref="BH48">
    <cfRule type="cellIs" dxfId="308" priority="345" stopIfTrue="1" operator="greaterThan">
      <formula>0.9</formula>
    </cfRule>
  </conditionalFormatting>
  <conditionalFormatting sqref="AG48 BH48 AR48 BC48 V48">
    <cfRule type="cellIs" dxfId="307" priority="346" stopIfTrue="1" operator="between">
      <formula>0.7</formula>
      <formula>0.89</formula>
    </cfRule>
  </conditionalFormatting>
  <conditionalFormatting sqref="AG48 BH48 AR48 BC48 V48">
    <cfRule type="cellIs" dxfId="306" priority="347" stopIfTrue="1" operator="between">
      <formula>0</formula>
      <formula>0.69</formula>
    </cfRule>
  </conditionalFormatting>
  <conditionalFormatting sqref="AG48 AR48 BC48 V48">
    <cfRule type="cellIs" dxfId="305" priority="344" stopIfTrue="1" operator="greaterThanOrEqual">
      <formula>0.9</formula>
    </cfRule>
  </conditionalFormatting>
  <conditionalFormatting sqref="BQ46 BQ48 BQ50:BQ51">
    <cfRule type="cellIs" dxfId="304" priority="326" stopIfTrue="1" operator="greaterThanOrEqual">
      <formula>0.9</formula>
    </cfRule>
  </conditionalFormatting>
  <conditionalFormatting sqref="BQ46 BQ48 BQ50:BQ51">
    <cfRule type="cellIs" dxfId="303" priority="327" stopIfTrue="1" operator="between">
      <formula>0.7</formula>
      <formula>0.89</formula>
    </cfRule>
  </conditionalFormatting>
  <conditionalFormatting sqref="BQ46 BQ48 BQ50:BQ51">
    <cfRule type="cellIs" dxfId="302" priority="328" stopIfTrue="1" operator="between">
      <formula>0</formula>
      <formula>0.69</formula>
    </cfRule>
  </conditionalFormatting>
  <conditionalFormatting sqref="BQ47">
    <cfRule type="cellIs" dxfId="301" priority="343" stopIfTrue="1" operator="between">
      <formula>0</formula>
      <formula>0.69</formula>
    </cfRule>
  </conditionalFormatting>
  <conditionalFormatting sqref="BT49">
    <cfRule type="cellIs" dxfId="300" priority="323" stopIfTrue="1" operator="greaterThanOrEqual">
      <formula>0.9</formula>
    </cfRule>
  </conditionalFormatting>
  <conditionalFormatting sqref="BT49">
    <cfRule type="cellIs" dxfId="299" priority="324" stopIfTrue="1" operator="between">
      <formula>0.7</formula>
      <formula>0.89</formula>
    </cfRule>
  </conditionalFormatting>
  <conditionalFormatting sqref="BT49">
    <cfRule type="cellIs" dxfId="298" priority="325" stopIfTrue="1" operator="between">
      <formula>0</formula>
      <formula>0.69</formula>
    </cfRule>
  </conditionalFormatting>
  <conditionalFormatting sqref="BQ47">
    <cfRule type="cellIs" dxfId="297" priority="329" stopIfTrue="1" operator="greaterThanOrEqual">
      <formula>0.9</formula>
    </cfRule>
  </conditionalFormatting>
  <conditionalFormatting sqref="BQ47">
    <cfRule type="cellIs" dxfId="296" priority="330" stopIfTrue="1" operator="between">
      <formula>0.7</formula>
      <formula>0.89</formula>
    </cfRule>
  </conditionalFormatting>
  <conditionalFormatting sqref="BT45:BT46 BT48 BT50:BT51">
    <cfRule type="cellIs" dxfId="295" priority="317" stopIfTrue="1" operator="greaterThanOrEqual">
      <formula>0.9</formula>
    </cfRule>
  </conditionalFormatting>
  <conditionalFormatting sqref="BT45:BT46 BT48 BT50:BT51">
    <cfRule type="cellIs" dxfId="294" priority="318" stopIfTrue="1" operator="between">
      <formula>0.7</formula>
      <formula>0.89</formula>
    </cfRule>
  </conditionalFormatting>
  <conditionalFormatting sqref="BT45:BT46 BT48 BT50:BT51">
    <cfRule type="cellIs" dxfId="293" priority="319" stopIfTrue="1" operator="between">
      <formula>0</formula>
      <formula>0.69</formula>
    </cfRule>
  </conditionalFormatting>
  <conditionalFormatting sqref="BT47">
    <cfRule type="cellIs" dxfId="292" priority="320" stopIfTrue="1" operator="greaterThanOrEqual">
      <formula>0.9</formula>
    </cfRule>
  </conditionalFormatting>
  <conditionalFormatting sqref="BT47">
    <cfRule type="cellIs" dxfId="291" priority="321" stopIfTrue="1" operator="between">
      <formula>0.7</formula>
      <formula>0.89</formula>
    </cfRule>
  </conditionalFormatting>
  <conditionalFormatting sqref="BT47">
    <cfRule type="cellIs" dxfId="290" priority="322" stopIfTrue="1" operator="between">
      <formula>0</formula>
      <formula>0.69</formula>
    </cfRule>
  </conditionalFormatting>
  <conditionalFormatting sqref="BW47">
    <cfRule type="cellIs" dxfId="289" priority="311" stopIfTrue="1" operator="greaterThanOrEqual">
      <formula>0.9</formula>
    </cfRule>
  </conditionalFormatting>
  <conditionalFormatting sqref="BW47">
    <cfRule type="cellIs" dxfId="288" priority="312" stopIfTrue="1" operator="between">
      <formula>0.7</formula>
      <formula>0.89</formula>
    </cfRule>
  </conditionalFormatting>
  <conditionalFormatting sqref="BW47">
    <cfRule type="cellIs" dxfId="287" priority="313" stopIfTrue="1" operator="between">
      <formula>0</formula>
      <formula>0.69</formula>
    </cfRule>
  </conditionalFormatting>
  <conditionalFormatting sqref="BW49">
    <cfRule type="cellIs" dxfId="286" priority="314" stopIfTrue="1" operator="greaterThanOrEqual">
      <formula>0.9</formula>
    </cfRule>
  </conditionalFormatting>
  <conditionalFormatting sqref="BW49">
    <cfRule type="cellIs" dxfId="285" priority="315" stopIfTrue="1" operator="between">
      <formula>0.7</formula>
      <formula>0.89</formula>
    </cfRule>
  </conditionalFormatting>
  <conditionalFormatting sqref="BW49">
    <cfRule type="cellIs" dxfId="284" priority="316" stopIfTrue="1" operator="between">
      <formula>0</formula>
      <formula>0.69</formula>
    </cfRule>
  </conditionalFormatting>
  <conditionalFormatting sqref="BN45:BN46 BN48 BN50:BN51">
    <cfRule type="cellIs" dxfId="283" priority="334" stopIfTrue="1" operator="greaterThanOrEqual">
      <formula>0.9</formula>
    </cfRule>
  </conditionalFormatting>
  <conditionalFormatting sqref="BN45:BN46 BN48 BN50:BN51">
    <cfRule type="cellIs" dxfId="282" priority="335" stopIfTrue="1" operator="between">
      <formula>0.7</formula>
      <formula>0.89</formula>
    </cfRule>
  </conditionalFormatting>
  <conditionalFormatting sqref="BN45:BN46 BN48 BN50:BN51">
    <cfRule type="cellIs" dxfId="281" priority="336" stopIfTrue="1" operator="between">
      <formula>0</formula>
      <formula>0.69</formula>
    </cfRule>
  </conditionalFormatting>
  <conditionalFormatting sqref="BN47">
    <cfRule type="cellIs" dxfId="280" priority="337" stopIfTrue="1" operator="greaterThanOrEqual">
      <formula>0.9</formula>
    </cfRule>
  </conditionalFormatting>
  <conditionalFormatting sqref="BN47">
    <cfRule type="cellIs" dxfId="279" priority="338" stopIfTrue="1" operator="between">
      <formula>0.7</formula>
      <formula>0.89</formula>
    </cfRule>
  </conditionalFormatting>
  <conditionalFormatting sqref="BN47">
    <cfRule type="cellIs" dxfId="278" priority="339" stopIfTrue="1" operator="between">
      <formula>0</formula>
      <formula>0.69</formula>
    </cfRule>
  </conditionalFormatting>
  <conditionalFormatting sqref="BN49">
    <cfRule type="cellIs" dxfId="277" priority="340" stopIfTrue="1" operator="greaterThanOrEqual">
      <formula>0.9</formula>
    </cfRule>
  </conditionalFormatting>
  <conditionalFormatting sqref="BN49">
    <cfRule type="cellIs" dxfId="276" priority="341" stopIfTrue="1" operator="between">
      <formula>0.7</formula>
      <formula>0.89</formula>
    </cfRule>
  </conditionalFormatting>
  <conditionalFormatting sqref="BN49">
    <cfRule type="cellIs" dxfId="275" priority="342" stopIfTrue="1" operator="between">
      <formula>0</formula>
      <formula>0.69</formula>
    </cfRule>
  </conditionalFormatting>
  <conditionalFormatting sqref="BQ49">
    <cfRule type="cellIs" dxfId="274" priority="331" stopIfTrue="1" operator="greaterThanOrEqual">
      <formula>0.9</formula>
    </cfRule>
  </conditionalFormatting>
  <conditionalFormatting sqref="BQ49">
    <cfRule type="cellIs" dxfId="273" priority="332" stopIfTrue="1" operator="between">
      <formula>0.7</formula>
      <formula>0.89</formula>
    </cfRule>
  </conditionalFormatting>
  <conditionalFormatting sqref="BQ49">
    <cfRule type="cellIs" dxfId="272" priority="333" stopIfTrue="1" operator="between">
      <formula>0</formula>
      <formula>0.69</formula>
    </cfRule>
  </conditionalFormatting>
  <conditionalFormatting sqref="BW45:BW46 BW48 BW50:BW51">
    <cfRule type="cellIs" dxfId="271" priority="308" stopIfTrue="1" operator="greaterThanOrEqual">
      <formula>0.9</formula>
    </cfRule>
  </conditionalFormatting>
  <conditionalFormatting sqref="BW45:BW46 BW48 BW50:BW51">
    <cfRule type="cellIs" dxfId="270" priority="309" stopIfTrue="1" operator="between">
      <formula>0.7</formula>
      <formula>0.89</formula>
    </cfRule>
  </conditionalFormatting>
  <conditionalFormatting sqref="BW45:BW46 BW48 BW50:BW51">
    <cfRule type="cellIs" dxfId="269" priority="310" stopIfTrue="1" operator="between">
      <formula>0</formula>
      <formula>0.69</formula>
    </cfRule>
  </conditionalFormatting>
  <conditionalFormatting sqref="BZ45:BZ46 BZ48 BZ50:BZ51">
    <cfRule type="cellIs" dxfId="268" priority="299" stopIfTrue="1" operator="greaterThanOrEqual">
      <formula>0.9</formula>
    </cfRule>
  </conditionalFormatting>
  <conditionalFormatting sqref="BZ47">
    <cfRule type="cellIs" dxfId="267" priority="302" stopIfTrue="1" operator="greaterThanOrEqual">
      <formula>0.9</formula>
    </cfRule>
  </conditionalFormatting>
  <conditionalFormatting sqref="BZ47">
    <cfRule type="cellIs" dxfId="266" priority="303" stopIfTrue="1" operator="between">
      <formula>0.7</formula>
      <formula>0.89</formula>
    </cfRule>
  </conditionalFormatting>
  <conditionalFormatting sqref="BZ47">
    <cfRule type="cellIs" dxfId="265" priority="304" stopIfTrue="1" operator="between">
      <formula>0</formula>
      <formula>0.69</formula>
    </cfRule>
  </conditionalFormatting>
  <conditionalFormatting sqref="BZ49">
    <cfRule type="cellIs" dxfId="264" priority="305" stopIfTrue="1" operator="greaterThanOrEqual">
      <formula>0.9</formula>
    </cfRule>
  </conditionalFormatting>
  <conditionalFormatting sqref="BZ49">
    <cfRule type="cellIs" dxfId="263" priority="306" stopIfTrue="1" operator="between">
      <formula>0.7</formula>
      <formula>0.89</formula>
    </cfRule>
  </conditionalFormatting>
  <conditionalFormatting sqref="BZ49">
    <cfRule type="cellIs" dxfId="262" priority="307" stopIfTrue="1" operator="between">
      <formula>0</formula>
      <formula>0.69</formula>
    </cfRule>
  </conditionalFormatting>
  <conditionalFormatting sqref="BQ45">
    <cfRule type="cellIs" dxfId="261" priority="296" stopIfTrue="1" operator="greaterThanOrEqual">
      <formula>0.9</formula>
    </cfRule>
  </conditionalFormatting>
  <conditionalFormatting sqref="BH59:BH61 BH63:BH65">
    <cfRule type="cellIs" dxfId="260" priority="281" stopIfTrue="1" operator="greaterThan">
      <formula>0.9</formula>
    </cfRule>
  </conditionalFormatting>
  <conditionalFormatting sqref="AG60:AG61 BH59:BH61 AR60:AR61 V60:V61 V63:V65 BC63:BC65 AR63:AR65 BH63:BH65 AG63:AG64 BC60:BC61">
    <cfRule type="cellIs" dxfId="259" priority="282" stopIfTrue="1" operator="between">
      <formula>0.7</formula>
      <formula>0.89</formula>
    </cfRule>
  </conditionalFormatting>
  <conditionalFormatting sqref="AG60:AG61 BH59:BH61 AR60:AR61 V60:V61 V63:V65 BC63:BC65 AR63:AR65 BH63:BH65 AG63:AG64 BC60:BC61">
    <cfRule type="cellIs" dxfId="258" priority="283" stopIfTrue="1" operator="between">
      <formula>0</formula>
      <formula>0.69</formula>
    </cfRule>
  </conditionalFormatting>
  <conditionalFormatting sqref="BQ59">
    <cfRule type="cellIs" dxfId="257" priority="229" stopIfTrue="1" operator="between">
      <formula>0.7</formula>
      <formula>0.89</formula>
    </cfRule>
  </conditionalFormatting>
  <conditionalFormatting sqref="BQ59">
    <cfRule type="cellIs" dxfId="256" priority="230" stopIfTrue="1" operator="between">
      <formula>0</formula>
      <formula>0.69</formula>
    </cfRule>
  </conditionalFormatting>
  <conditionalFormatting sqref="BZ59:BZ60 BZ62 BZ64:BZ65">
    <cfRule type="cellIs" dxfId="255" priority="232" stopIfTrue="1" operator="between">
      <formula>0.7</formula>
      <formula>0.89</formula>
    </cfRule>
  </conditionalFormatting>
  <conditionalFormatting sqref="BZ59:BZ60 BZ62 BZ64:BZ65">
    <cfRule type="cellIs" dxfId="254" priority="233" stopIfTrue="1" operator="between">
      <formula>0</formula>
      <formula>0.69</formula>
    </cfRule>
  </conditionalFormatting>
  <conditionalFormatting sqref="AG60:AG61 AR60:AR61 V60:V61 V63:V65 BC63:BC65 AR63:AR65 AG63:AG64 BC60:BC61">
    <cfRule type="cellIs" dxfId="253" priority="280" stopIfTrue="1" operator="greaterThanOrEqual">
      <formula>0.9</formula>
    </cfRule>
  </conditionalFormatting>
  <conditionalFormatting sqref="V59">
    <cfRule type="cellIs" dxfId="252" priority="284" stopIfTrue="1" operator="greaterThanOrEqual">
      <formula>0.9</formula>
    </cfRule>
  </conditionalFormatting>
  <conditionalFormatting sqref="V59">
    <cfRule type="cellIs" dxfId="251" priority="285" stopIfTrue="1" operator="between">
      <formula>0.7</formula>
      <formula>0.89</formula>
    </cfRule>
  </conditionalFormatting>
  <conditionalFormatting sqref="V59">
    <cfRule type="cellIs" dxfId="250" priority="286" stopIfTrue="1" operator="between">
      <formula>0</formula>
      <formula>0.69</formula>
    </cfRule>
  </conditionalFormatting>
  <conditionalFormatting sqref="AG59 AG65">
    <cfRule type="cellIs" dxfId="249" priority="287" stopIfTrue="1" operator="greaterThanOrEqual">
      <formula>0.9</formula>
    </cfRule>
  </conditionalFormatting>
  <conditionalFormatting sqref="AG59 AG65">
    <cfRule type="cellIs" dxfId="248" priority="288" stopIfTrue="1" operator="between">
      <formula>0.7</formula>
      <formula>0.89</formula>
    </cfRule>
  </conditionalFormatting>
  <conditionalFormatting sqref="AG59 AG65">
    <cfRule type="cellIs" dxfId="247" priority="289" stopIfTrue="1" operator="between">
      <formula>0</formula>
      <formula>0.69</formula>
    </cfRule>
  </conditionalFormatting>
  <conditionalFormatting sqref="AR59">
    <cfRule type="cellIs" dxfId="246" priority="290" stopIfTrue="1" operator="greaterThanOrEqual">
      <formula>0.9</formula>
    </cfRule>
  </conditionalFormatting>
  <conditionalFormatting sqref="AR59">
    <cfRule type="cellIs" dxfId="245" priority="291" stopIfTrue="1" operator="between">
      <formula>0.7</formula>
      <formula>0.89</formula>
    </cfRule>
  </conditionalFormatting>
  <conditionalFormatting sqref="AR59">
    <cfRule type="cellIs" dxfId="244" priority="292" stopIfTrue="1" operator="between">
      <formula>0</formula>
      <formula>0.69</formula>
    </cfRule>
  </conditionalFormatting>
  <conditionalFormatting sqref="BC59">
    <cfRule type="cellIs" dxfId="243" priority="293" stopIfTrue="1" operator="greaterThanOrEqual">
      <formula>0.9</formula>
    </cfRule>
  </conditionalFormatting>
  <conditionalFormatting sqref="BC59">
    <cfRule type="cellIs" dxfId="242" priority="294" stopIfTrue="1" operator="between">
      <formula>0.7</formula>
      <formula>0.89</formula>
    </cfRule>
  </conditionalFormatting>
  <conditionalFormatting sqref="BC59">
    <cfRule type="cellIs" dxfId="241" priority="295" stopIfTrue="1" operator="between">
      <formula>0</formula>
      <formula>0.69</formula>
    </cfRule>
  </conditionalFormatting>
  <conditionalFormatting sqref="BH62">
    <cfRule type="cellIs" dxfId="240" priority="277" stopIfTrue="1" operator="greaterThan">
      <formula>0.9</formula>
    </cfRule>
  </conditionalFormatting>
  <conditionalFormatting sqref="AG62 BH62 AR62 BC62 V62">
    <cfRule type="cellIs" dxfId="239" priority="278" stopIfTrue="1" operator="between">
      <formula>0.7</formula>
      <formula>0.89</formula>
    </cfRule>
  </conditionalFormatting>
  <conditionalFormatting sqref="AG62 BH62 AR62 BC62 V62">
    <cfRule type="cellIs" dxfId="238" priority="279" stopIfTrue="1" operator="between">
      <formula>0</formula>
      <formula>0.69</formula>
    </cfRule>
  </conditionalFormatting>
  <conditionalFormatting sqref="AG62 AR62 BC62 V62">
    <cfRule type="cellIs" dxfId="237" priority="276" stopIfTrue="1" operator="greaterThanOrEqual">
      <formula>0.9</formula>
    </cfRule>
  </conditionalFormatting>
  <conditionalFormatting sqref="BQ60 BQ62 BQ64:BQ65">
    <cfRule type="cellIs" dxfId="236" priority="258" stopIfTrue="1" operator="greaterThanOrEqual">
      <formula>0.9</formula>
    </cfRule>
  </conditionalFormatting>
  <conditionalFormatting sqref="BQ60 BQ62 BQ64:BQ65">
    <cfRule type="cellIs" dxfId="235" priority="259" stopIfTrue="1" operator="between">
      <formula>0.7</formula>
      <formula>0.89</formula>
    </cfRule>
  </conditionalFormatting>
  <conditionalFormatting sqref="BQ60 BQ62 BQ64:BQ65">
    <cfRule type="cellIs" dxfId="234" priority="260" stopIfTrue="1" operator="between">
      <formula>0</formula>
      <formula>0.69</formula>
    </cfRule>
  </conditionalFormatting>
  <conditionalFormatting sqref="BQ61">
    <cfRule type="cellIs" dxfId="233" priority="275" stopIfTrue="1" operator="between">
      <formula>0</formula>
      <formula>0.69</formula>
    </cfRule>
  </conditionalFormatting>
  <conditionalFormatting sqref="BT63">
    <cfRule type="cellIs" dxfId="232" priority="255" stopIfTrue="1" operator="greaterThanOrEqual">
      <formula>0.9</formula>
    </cfRule>
  </conditionalFormatting>
  <conditionalFormatting sqref="BT63">
    <cfRule type="cellIs" dxfId="231" priority="256" stopIfTrue="1" operator="between">
      <formula>0.7</formula>
      <formula>0.89</formula>
    </cfRule>
  </conditionalFormatting>
  <conditionalFormatting sqref="BT63">
    <cfRule type="cellIs" dxfId="230" priority="257" stopIfTrue="1" operator="between">
      <formula>0</formula>
      <formula>0.69</formula>
    </cfRule>
  </conditionalFormatting>
  <conditionalFormatting sqref="BQ61">
    <cfRule type="cellIs" dxfId="229" priority="261" stopIfTrue="1" operator="greaterThanOrEqual">
      <formula>0.9</formula>
    </cfRule>
  </conditionalFormatting>
  <conditionalFormatting sqref="BQ61">
    <cfRule type="cellIs" dxfId="228" priority="262" stopIfTrue="1" operator="between">
      <formula>0.7</formula>
      <formula>0.89</formula>
    </cfRule>
  </conditionalFormatting>
  <conditionalFormatting sqref="BT59:BT60 BT62 BT64:BT65">
    <cfRule type="cellIs" dxfId="227" priority="249" stopIfTrue="1" operator="greaterThanOrEqual">
      <formula>0.9</formula>
    </cfRule>
  </conditionalFormatting>
  <conditionalFormatting sqref="BT59:BT60 BT62 BT64:BT65">
    <cfRule type="cellIs" dxfId="226" priority="250" stopIfTrue="1" operator="between">
      <formula>0.7</formula>
      <formula>0.89</formula>
    </cfRule>
  </conditionalFormatting>
  <conditionalFormatting sqref="BT59:BT60 BT62 BT64:BT65">
    <cfRule type="cellIs" dxfId="225" priority="251" stopIfTrue="1" operator="between">
      <formula>0</formula>
      <formula>0.69</formula>
    </cfRule>
  </conditionalFormatting>
  <conditionalFormatting sqref="BT61">
    <cfRule type="cellIs" dxfId="224" priority="252" stopIfTrue="1" operator="greaterThanOrEqual">
      <formula>0.9</formula>
    </cfRule>
  </conditionalFormatting>
  <conditionalFormatting sqref="BT61">
    <cfRule type="cellIs" dxfId="223" priority="253" stopIfTrue="1" operator="between">
      <formula>0.7</formula>
      <formula>0.89</formula>
    </cfRule>
  </conditionalFormatting>
  <conditionalFormatting sqref="BT61">
    <cfRule type="cellIs" dxfId="222" priority="254" stopIfTrue="1" operator="between">
      <formula>0</formula>
      <formula>0.69</formula>
    </cfRule>
  </conditionalFormatting>
  <conditionalFormatting sqref="BW61">
    <cfRule type="cellIs" dxfId="221" priority="243" stopIfTrue="1" operator="greaterThanOrEqual">
      <formula>0.9</formula>
    </cfRule>
  </conditionalFormatting>
  <conditionalFormatting sqref="BW61">
    <cfRule type="cellIs" dxfId="220" priority="244" stopIfTrue="1" operator="between">
      <formula>0.7</formula>
      <formula>0.89</formula>
    </cfRule>
  </conditionalFormatting>
  <conditionalFormatting sqref="BW61">
    <cfRule type="cellIs" dxfId="219" priority="245" stopIfTrue="1" operator="between">
      <formula>0</formula>
      <formula>0.69</formula>
    </cfRule>
  </conditionalFormatting>
  <conditionalFormatting sqref="BW63">
    <cfRule type="cellIs" dxfId="218" priority="246" stopIfTrue="1" operator="greaterThanOrEqual">
      <formula>0.9</formula>
    </cfRule>
  </conditionalFormatting>
  <conditionalFormatting sqref="BW63">
    <cfRule type="cellIs" dxfId="217" priority="247" stopIfTrue="1" operator="between">
      <formula>0.7</formula>
      <formula>0.89</formula>
    </cfRule>
  </conditionalFormatting>
  <conditionalFormatting sqref="BW63">
    <cfRule type="cellIs" dxfId="216" priority="248" stopIfTrue="1" operator="between">
      <formula>0</formula>
      <formula>0.69</formula>
    </cfRule>
  </conditionalFormatting>
  <conditionalFormatting sqref="BN59:BN60 BN62 BN64:BN65">
    <cfRule type="cellIs" dxfId="215" priority="266" stopIfTrue="1" operator="greaterThanOrEqual">
      <formula>0.9</formula>
    </cfRule>
  </conditionalFormatting>
  <conditionalFormatting sqref="BN59:BN60 BN62 BN64:BN65">
    <cfRule type="cellIs" dxfId="214" priority="267" stopIfTrue="1" operator="between">
      <formula>0.7</formula>
      <formula>0.89</formula>
    </cfRule>
  </conditionalFormatting>
  <conditionalFormatting sqref="BN59:BN60 BN62 BN64:BN65">
    <cfRule type="cellIs" dxfId="213" priority="268" stopIfTrue="1" operator="between">
      <formula>0</formula>
      <formula>0.69</formula>
    </cfRule>
  </conditionalFormatting>
  <conditionalFormatting sqref="BN61">
    <cfRule type="cellIs" dxfId="212" priority="269" stopIfTrue="1" operator="greaterThanOrEqual">
      <formula>0.9</formula>
    </cfRule>
  </conditionalFormatting>
  <conditionalFormatting sqref="BN61">
    <cfRule type="cellIs" dxfId="211" priority="270" stopIfTrue="1" operator="between">
      <formula>0.7</formula>
      <formula>0.89</formula>
    </cfRule>
  </conditionalFormatting>
  <conditionalFormatting sqref="BN61">
    <cfRule type="cellIs" dxfId="210" priority="271" stopIfTrue="1" operator="between">
      <formula>0</formula>
      <formula>0.69</formula>
    </cfRule>
  </conditionalFormatting>
  <conditionalFormatting sqref="BN63">
    <cfRule type="cellIs" dxfId="209" priority="272" stopIfTrue="1" operator="greaterThanOrEqual">
      <formula>0.9</formula>
    </cfRule>
  </conditionalFormatting>
  <conditionalFormatting sqref="BN63">
    <cfRule type="cellIs" dxfId="208" priority="273" stopIfTrue="1" operator="between">
      <formula>0.7</formula>
      <formula>0.89</formula>
    </cfRule>
  </conditionalFormatting>
  <conditionalFormatting sqref="BN63">
    <cfRule type="cellIs" dxfId="207" priority="274" stopIfTrue="1" operator="between">
      <formula>0</formula>
      <formula>0.69</formula>
    </cfRule>
  </conditionalFormatting>
  <conditionalFormatting sqref="BQ63">
    <cfRule type="cellIs" dxfId="206" priority="263" stopIfTrue="1" operator="greaterThanOrEqual">
      <formula>0.9</formula>
    </cfRule>
  </conditionalFormatting>
  <conditionalFormatting sqref="BQ63">
    <cfRule type="cellIs" dxfId="205" priority="264" stopIfTrue="1" operator="between">
      <formula>0.7</formula>
      <formula>0.89</formula>
    </cfRule>
  </conditionalFormatting>
  <conditionalFormatting sqref="BQ63">
    <cfRule type="cellIs" dxfId="204" priority="265" stopIfTrue="1" operator="between">
      <formula>0</formula>
      <formula>0.69</formula>
    </cfRule>
  </conditionalFormatting>
  <conditionalFormatting sqref="BW59:BW60 BW62 BW64:BW65">
    <cfRule type="cellIs" dxfId="203" priority="240" stopIfTrue="1" operator="greaterThanOrEqual">
      <formula>0.9</formula>
    </cfRule>
  </conditionalFormatting>
  <conditionalFormatting sqref="BW59:BW60 BW62 BW64:BW65">
    <cfRule type="cellIs" dxfId="202" priority="241" stopIfTrue="1" operator="between">
      <formula>0.7</formula>
      <formula>0.89</formula>
    </cfRule>
  </conditionalFormatting>
  <conditionalFormatting sqref="BW59:BW60 BW62 BW64:BW65">
    <cfRule type="cellIs" dxfId="201" priority="242" stopIfTrue="1" operator="between">
      <formula>0</formula>
      <formula>0.69</formula>
    </cfRule>
  </conditionalFormatting>
  <conditionalFormatting sqref="BZ59:BZ60 BZ62 BZ64:BZ65">
    <cfRule type="cellIs" dxfId="200" priority="231" stopIfTrue="1" operator="greaterThanOrEqual">
      <formula>0.9</formula>
    </cfRule>
  </conditionalFormatting>
  <conditionalFormatting sqref="BZ61">
    <cfRule type="cellIs" dxfId="199" priority="234" stopIfTrue="1" operator="greaterThanOrEqual">
      <formula>0.9</formula>
    </cfRule>
  </conditionalFormatting>
  <conditionalFormatting sqref="BZ61">
    <cfRule type="cellIs" dxfId="198" priority="235" stopIfTrue="1" operator="between">
      <formula>0.7</formula>
      <formula>0.89</formula>
    </cfRule>
  </conditionalFormatting>
  <conditionalFormatting sqref="BZ61">
    <cfRule type="cellIs" dxfId="197" priority="236" stopIfTrue="1" operator="between">
      <formula>0</formula>
      <formula>0.69</formula>
    </cfRule>
  </conditionalFormatting>
  <conditionalFormatting sqref="BZ63">
    <cfRule type="cellIs" dxfId="196" priority="237" stopIfTrue="1" operator="greaterThanOrEqual">
      <formula>0.9</formula>
    </cfRule>
  </conditionalFormatting>
  <conditionalFormatting sqref="BZ63">
    <cfRule type="cellIs" dxfId="195" priority="238" stopIfTrue="1" operator="between">
      <formula>0.7</formula>
      <formula>0.89</formula>
    </cfRule>
  </conditionalFormatting>
  <conditionalFormatting sqref="BZ63">
    <cfRule type="cellIs" dxfId="194" priority="239" stopIfTrue="1" operator="between">
      <formula>0</formula>
      <formula>0.69</formula>
    </cfRule>
  </conditionalFormatting>
  <conditionalFormatting sqref="BQ59">
    <cfRule type="cellIs" dxfId="193" priority="228" stopIfTrue="1" operator="greaterThanOrEqual">
      <formula>0.9</formula>
    </cfRule>
  </conditionalFormatting>
  <conditionalFormatting sqref="BH73:BH75 BH77:BH80">
    <cfRule type="cellIs" dxfId="192" priority="213" stopIfTrue="1" operator="greaterThan">
      <formula>0.9</formula>
    </cfRule>
  </conditionalFormatting>
  <conditionalFormatting sqref="AG74:AG75 BH73:BH75 AR74:AR75 V74:V75 V77:V80 BC77:BC80 AR77:AR80 BH77:BH80 AG77:AG78 BC74:BC75">
    <cfRule type="cellIs" dxfId="191" priority="214" stopIfTrue="1" operator="between">
      <formula>0.7</formula>
      <formula>0.89</formula>
    </cfRule>
  </conditionalFormatting>
  <conditionalFormatting sqref="AG74:AG75 BH73:BH75 AR74:AR75 V74:V75 V77:V80 BC77:BC80 AR77:AR80 BH77:BH80 AG77:AG78 BC74:BC75">
    <cfRule type="cellIs" dxfId="190" priority="215" stopIfTrue="1" operator="between">
      <formula>0</formula>
      <formula>0.69</formula>
    </cfRule>
  </conditionalFormatting>
  <conditionalFormatting sqref="BQ73">
    <cfRule type="cellIs" dxfId="189" priority="161" stopIfTrue="1" operator="between">
      <formula>0.7</formula>
      <formula>0.89</formula>
    </cfRule>
  </conditionalFormatting>
  <conditionalFormatting sqref="BQ73">
    <cfRule type="cellIs" dxfId="188" priority="162" stopIfTrue="1" operator="between">
      <formula>0</formula>
      <formula>0.69</formula>
    </cfRule>
  </conditionalFormatting>
  <conditionalFormatting sqref="BZ73:BZ74 BZ76 BZ78:BZ80">
    <cfRule type="cellIs" dxfId="187" priority="164" stopIfTrue="1" operator="between">
      <formula>0.7</formula>
      <formula>0.89</formula>
    </cfRule>
  </conditionalFormatting>
  <conditionalFormatting sqref="BZ73:BZ74 BZ76 BZ78:BZ80">
    <cfRule type="cellIs" dxfId="186" priority="165" stopIfTrue="1" operator="between">
      <formula>0</formula>
      <formula>0.69</formula>
    </cfRule>
  </conditionalFormatting>
  <conditionalFormatting sqref="AG74:AG75 AR74:AR75 V74:V75 V77:V80 BC77:BC80 AR77:AR80 AG77:AG78 BC74:BC75">
    <cfRule type="cellIs" dxfId="185" priority="212" stopIfTrue="1" operator="greaterThanOrEqual">
      <formula>0.9</formula>
    </cfRule>
  </conditionalFormatting>
  <conditionalFormatting sqref="V73">
    <cfRule type="cellIs" dxfId="184" priority="216" stopIfTrue="1" operator="greaterThanOrEqual">
      <formula>0.9</formula>
    </cfRule>
  </conditionalFormatting>
  <conditionalFormatting sqref="V73">
    <cfRule type="cellIs" dxfId="183" priority="217" stopIfTrue="1" operator="between">
      <formula>0.7</formula>
      <formula>0.89</formula>
    </cfRule>
  </conditionalFormatting>
  <conditionalFormatting sqref="V73">
    <cfRule type="cellIs" dxfId="182" priority="218" stopIfTrue="1" operator="between">
      <formula>0</formula>
      <formula>0.69</formula>
    </cfRule>
  </conditionalFormatting>
  <conditionalFormatting sqref="AG73 AG79:AG80">
    <cfRule type="cellIs" dxfId="181" priority="219" stopIfTrue="1" operator="greaterThanOrEqual">
      <formula>0.9</formula>
    </cfRule>
  </conditionalFormatting>
  <conditionalFormatting sqref="AG73 AG79:AG80">
    <cfRule type="cellIs" dxfId="180" priority="220" stopIfTrue="1" operator="between">
      <formula>0.7</formula>
      <formula>0.89</formula>
    </cfRule>
  </conditionalFormatting>
  <conditionalFormatting sqref="AG73 AG79:AG80">
    <cfRule type="cellIs" dxfId="179" priority="221" stopIfTrue="1" operator="between">
      <formula>0</formula>
      <formula>0.69</formula>
    </cfRule>
  </conditionalFormatting>
  <conditionalFormatting sqref="AR73">
    <cfRule type="cellIs" dxfId="178" priority="222" stopIfTrue="1" operator="greaterThanOrEqual">
      <formula>0.9</formula>
    </cfRule>
  </conditionalFormatting>
  <conditionalFormatting sqref="AR73">
    <cfRule type="cellIs" dxfId="177" priority="223" stopIfTrue="1" operator="between">
      <formula>0.7</formula>
      <formula>0.89</formula>
    </cfRule>
  </conditionalFormatting>
  <conditionalFormatting sqref="AR73">
    <cfRule type="cellIs" dxfId="176" priority="224" stopIfTrue="1" operator="between">
      <formula>0</formula>
      <formula>0.69</formula>
    </cfRule>
  </conditionalFormatting>
  <conditionalFormatting sqref="BC73">
    <cfRule type="cellIs" dxfId="175" priority="225" stopIfTrue="1" operator="greaterThanOrEqual">
      <formula>0.9</formula>
    </cfRule>
  </conditionalFormatting>
  <conditionalFormatting sqref="BC73">
    <cfRule type="cellIs" dxfId="174" priority="226" stopIfTrue="1" operator="between">
      <formula>0.7</formula>
      <formula>0.89</formula>
    </cfRule>
  </conditionalFormatting>
  <conditionalFormatting sqref="BC73">
    <cfRule type="cellIs" dxfId="173" priority="227" stopIfTrue="1" operator="between">
      <formula>0</formula>
      <formula>0.69</formula>
    </cfRule>
  </conditionalFormatting>
  <conditionalFormatting sqref="BH76">
    <cfRule type="cellIs" dxfId="172" priority="209" stopIfTrue="1" operator="greaterThan">
      <formula>0.9</formula>
    </cfRule>
  </conditionalFormatting>
  <conditionalFormatting sqref="AG76 BH76 AR76 BC76 V76">
    <cfRule type="cellIs" dxfId="171" priority="210" stopIfTrue="1" operator="between">
      <formula>0.7</formula>
      <formula>0.89</formula>
    </cfRule>
  </conditionalFormatting>
  <conditionalFormatting sqref="AG76 BH76 AR76 BC76 V76">
    <cfRule type="cellIs" dxfId="170" priority="211" stopIfTrue="1" operator="between">
      <formula>0</formula>
      <formula>0.69</formula>
    </cfRule>
  </conditionalFormatting>
  <conditionalFormatting sqref="AG76 AR76 BC76 V76">
    <cfRule type="cellIs" dxfId="169" priority="208" stopIfTrue="1" operator="greaterThanOrEqual">
      <formula>0.9</formula>
    </cfRule>
  </conditionalFormatting>
  <conditionalFormatting sqref="BQ74 BQ76 BQ78:BQ80">
    <cfRule type="cellIs" dxfId="168" priority="190" stopIfTrue="1" operator="greaterThanOrEqual">
      <formula>0.9</formula>
    </cfRule>
  </conditionalFormatting>
  <conditionalFormatting sqref="BQ74 BQ76 BQ78:BQ80">
    <cfRule type="cellIs" dxfId="167" priority="191" stopIfTrue="1" operator="between">
      <formula>0.7</formula>
      <formula>0.89</formula>
    </cfRule>
  </conditionalFormatting>
  <conditionalFormatting sqref="BQ74 BQ76 BQ78:BQ80">
    <cfRule type="cellIs" dxfId="166" priority="192" stopIfTrue="1" operator="between">
      <formula>0</formula>
      <formula>0.69</formula>
    </cfRule>
  </conditionalFormatting>
  <conditionalFormatting sqref="BQ75">
    <cfRule type="cellIs" dxfId="165" priority="207" stopIfTrue="1" operator="between">
      <formula>0</formula>
      <formula>0.69</formula>
    </cfRule>
  </conditionalFormatting>
  <conditionalFormatting sqref="BT77">
    <cfRule type="cellIs" dxfId="164" priority="187" stopIfTrue="1" operator="greaterThanOrEqual">
      <formula>0.9</formula>
    </cfRule>
  </conditionalFormatting>
  <conditionalFormatting sqref="BT77">
    <cfRule type="cellIs" dxfId="163" priority="188" stopIfTrue="1" operator="between">
      <formula>0.7</formula>
      <formula>0.89</formula>
    </cfRule>
  </conditionalFormatting>
  <conditionalFormatting sqref="BT77">
    <cfRule type="cellIs" dxfId="162" priority="189" stopIfTrue="1" operator="between">
      <formula>0</formula>
      <formula>0.69</formula>
    </cfRule>
  </conditionalFormatting>
  <conditionalFormatting sqref="BQ75">
    <cfRule type="cellIs" dxfId="161" priority="193" stopIfTrue="1" operator="greaterThanOrEqual">
      <formula>0.9</formula>
    </cfRule>
  </conditionalFormatting>
  <conditionalFormatting sqref="BQ75">
    <cfRule type="cellIs" dxfId="160" priority="194" stopIfTrue="1" operator="between">
      <formula>0.7</formula>
      <formula>0.89</formula>
    </cfRule>
  </conditionalFormatting>
  <conditionalFormatting sqref="BT73:BT74 BT76 BT78:BT80">
    <cfRule type="cellIs" dxfId="159" priority="181" stopIfTrue="1" operator="greaterThanOrEqual">
      <formula>0.9</formula>
    </cfRule>
  </conditionalFormatting>
  <conditionalFormatting sqref="BT73:BT74 BT76 BT78:BT80">
    <cfRule type="cellIs" dxfId="158" priority="182" stopIfTrue="1" operator="between">
      <formula>0.7</formula>
      <formula>0.89</formula>
    </cfRule>
  </conditionalFormatting>
  <conditionalFormatting sqref="BT73:BT74 BT76 BT78:BT80">
    <cfRule type="cellIs" dxfId="157" priority="183" stopIfTrue="1" operator="between">
      <formula>0</formula>
      <formula>0.69</formula>
    </cfRule>
  </conditionalFormatting>
  <conditionalFormatting sqref="BT75">
    <cfRule type="cellIs" dxfId="156" priority="184" stopIfTrue="1" operator="greaterThanOrEqual">
      <formula>0.9</formula>
    </cfRule>
  </conditionalFormatting>
  <conditionalFormatting sqref="BT75">
    <cfRule type="cellIs" dxfId="155" priority="185" stopIfTrue="1" operator="between">
      <formula>0.7</formula>
      <formula>0.89</formula>
    </cfRule>
  </conditionalFormatting>
  <conditionalFormatting sqref="BT75">
    <cfRule type="cellIs" dxfId="154" priority="186" stopIfTrue="1" operator="between">
      <formula>0</formula>
      <formula>0.69</formula>
    </cfRule>
  </conditionalFormatting>
  <conditionalFormatting sqref="BW75">
    <cfRule type="cellIs" dxfId="153" priority="175" stopIfTrue="1" operator="greaterThanOrEqual">
      <formula>0.9</formula>
    </cfRule>
  </conditionalFormatting>
  <conditionalFormatting sqref="BW75">
    <cfRule type="cellIs" dxfId="152" priority="176" stopIfTrue="1" operator="between">
      <formula>0.7</formula>
      <formula>0.89</formula>
    </cfRule>
  </conditionalFormatting>
  <conditionalFormatting sqref="BW75">
    <cfRule type="cellIs" dxfId="151" priority="177" stopIfTrue="1" operator="between">
      <formula>0</formula>
      <formula>0.69</formula>
    </cfRule>
  </conditionalFormatting>
  <conditionalFormatting sqref="BW77">
    <cfRule type="cellIs" dxfId="150" priority="178" stopIfTrue="1" operator="greaterThanOrEqual">
      <formula>0.9</formula>
    </cfRule>
  </conditionalFormatting>
  <conditionalFormatting sqref="BW77">
    <cfRule type="cellIs" dxfId="149" priority="179" stopIfTrue="1" operator="between">
      <formula>0.7</formula>
      <formula>0.89</formula>
    </cfRule>
  </conditionalFormatting>
  <conditionalFormatting sqref="BW77">
    <cfRule type="cellIs" dxfId="148" priority="180" stopIfTrue="1" operator="between">
      <formula>0</formula>
      <formula>0.69</formula>
    </cfRule>
  </conditionalFormatting>
  <conditionalFormatting sqref="BN73:BN74 BN76 BN78:BN80">
    <cfRule type="cellIs" dxfId="147" priority="198" stopIfTrue="1" operator="greaterThanOrEqual">
      <formula>0.9</formula>
    </cfRule>
  </conditionalFormatting>
  <conditionalFormatting sqref="BN73:BN74 BN76 BN78:BN80">
    <cfRule type="cellIs" dxfId="146" priority="199" stopIfTrue="1" operator="between">
      <formula>0.7</formula>
      <formula>0.89</formula>
    </cfRule>
  </conditionalFormatting>
  <conditionalFormatting sqref="BN73:BN74 BN76 BN78:BN80">
    <cfRule type="cellIs" dxfId="145" priority="200" stopIfTrue="1" operator="between">
      <formula>0</formula>
      <formula>0.69</formula>
    </cfRule>
  </conditionalFormatting>
  <conditionalFormatting sqref="BN75">
    <cfRule type="cellIs" dxfId="144" priority="201" stopIfTrue="1" operator="greaterThanOrEqual">
      <formula>0.9</formula>
    </cfRule>
  </conditionalFormatting>
  <conditionalFormatting sqref="BN75">
    <cfRule type="cellIs" dxfId="143" priority="202" stopIfTrue="1" operator="between">
      <formula>0.7</formula>
      <formula>0.89</formula>
    </cfRule>
  </conditionalFormatting>
  <conditionalFormatting sqref="BN75">
    <cfRule type="cellIs" dxfId="142" priority="203" stopIfTrue="1" operator="between">
      <formula>0</formula>
      <formula>0.69</formula>
    </cfRule>
  </conditionalFormatting>
  <conditionalFormatting sqref="BN77">
    <cfRule type="cellIs" dxfId="141" priority="204" stopIfTrue="1" operator="greaterThanOrEqual">
      <formula>0.9</formula>
    </cfRule>
  </conditionalFormatting>
  <conditionalFormatting sqref="BN77">
    <cfRule type="cellIs" dxfId="140" priority="205" stopIfTrue="1" operator="between">
      <formula>0.7</formula>
      <formula>0.89</formula>
    </cfRule>
  </conditionalFormatting>
  <conditionalFormatting sqref="BN77">
    <cfRule type="cellIs" dxfId="139" priority="206" stopIfTrue="1" operator="between">
      <formula>0</formula>
      <formula>0.69</formula>
    </cfRule>
  </conditionalFormatting>
  <conditionalFormatting sqref="BQ77">
    <cfRule type="cellIs" dxfId="138" priority="195" stopIfTrue="1" operator="greaterThanOrEqual">
      <formula>0.9</formula>
    </cfRule>
  </conditionalFormatting>
  <conditionalFormatting sqref="BQ77">
    <cfRule type="cellIs" dxfId="137" priority="196" stopIfTrue="1" operator="between">
      <formula>0.7</formula>
      <formula>0.89</formula>
    </cfRule>
  </conditionalFormatting>
  <conditionalFormatting sqref="BQ77">
    <cfRule type="cellIs" dxfId="136" priority="197" stopIfTrue="1" operator="between">
      <formula>0</formula>
      <formula>0.69</formula>
    </cfRule>
  </conditionalFormatting>
  <conditionalFormatting sqref="BW73:BW74 BW76 BW78:BW80">
    <cfRule type="cellIs" dxfId="135" priority="172" stopIfTrue="1" operator="greaterThanOrEqual">
      <formula>0.9</formula>
    </cfRule>
  </conditionalFormatting>
  <conditionalFormatting sqref="BW73:BW74 BW76 BW78:BW80">
    <cfRule type="cellIs" dxfId="134" priority="173" stopIfTrue="1" operator="between">
      <formula>0.7</formula>
      <formula>0.89</formula>
    </cfRule>
  </conditionalFormatting>
  <conditionalFormatting sqref="BW73:BW74 BW76 BW78:BW80">
    <cfRule type="cellIs" dxfId="133" priority="174" stopIfTrue="1" operator="between">
      <formula>0</formula>
      <formula>0.69</formula>
    </cfRule>
  </conditionalFormatting>
  <conditionalFormatting sqref="BZ73:BZ74 BZ76 BZ78:BZ80">
    <cfRule type="cellIs" dxfId="132" priority="163" stopIfTrue="1" operator="greaterThanOrEqual">
      <formula>0.9</formula>
    </cfRule>
  </conditionalFormatting>
  <conditionalFormatting sqref="BZ75">
    <cfRule type="cellIs" dxfId="131" priority="166" stopIfTrue="1" operator="greaterThanOrEqual">
      <formula>0.9</formula>
    </cfRule>
  </conditionalFormatting>
  <conditionalFormatting sqref="BZ75">
    <cfRule type="cellIs" dxfId="130" priority="167" stopIfTrue="1" operator="between">
      <formula>0.7</formula>
      <formula>0.89</formula>
    </cfRule>
  </conditionalFormatting>
  <conditionalFormatting sqref="BZ75">
    <cfRule type="cellIs" dxfId="129" priority="168" stopIfTrue="1" operator="between">
      <formula>0</formula>
      <formula>0.69</formula>
    </cfRule>
  </conditionalFormatting>
  <conditionalFormatting sqref="BZ77">
    <cfRule type="cellIs" dxfId="128" priority="169" stopIfTrue="1" operator="greaterThanOrEqual">
      <formula>0.9</formula>
    </cfRule>
  </conditionalFormatting>
  <conditionalFormatting sqref="BZ77">
    <cfRule type="cellIs" dxfId="127" priority="170" stopIfTrue="1" operator="between">
      <formula>0.7</formula>
      <formula>0.89</formula>
    </cfRule>
  </conditionalFormatting>
  <conditionalFormatting sqref="BZ77">
    <cfRule type="cellIs" dxfId="126" priority="171" stopIfTrue="1" operator="between">
      <formula>0</formula>
      <formula>0.69</formula>
    </cfRule>
  </conditionalFormatting>
  <conditionalFormatting sqref="BQ73">
    <cfRule type="cellIs" dxfId="125" priority="160" stopIfTrue="1" operator="greaterThanOrEqual">
      <formula>0.9</formula>
    </cfRule>
  </conditionalFormatting>
  <conditionalFormatting sqref="BH87:BH89 BH91:BH94">
    <cfRule type="cellIs" dxfId="124" priority="145" stopIfTrue="1" operator="greaterThan">
      <formula>0.9</formula>
    </cfRule>
  </conditionalFormatting>
  <conditionalFormatting sqref="AG88:AG89 BH87:BH89 AR88:AR89 V88:V89 V91:V94 BC91:BC94 AR91:AR94 BH91:BH94 AG91:AG92 BC88:BC89">
    <cfRule type="cellIs" dxfId="123" priority="146" stopIfTrue="1" operator="between">
      <formula>0.7</formula>
      <formula>0.89</formula>
    </cfRule>
  </conditionalFormatting>
  <conditionalFormatting sqref="AG88:AG89 BH87:BH89 AR88:AR89 V88:V89 V91:V94 BC91:BC94 AR91:AR94 BH91:BH94 AG91:AG92 BC88:BC89">
    <cfRule type="cellIs" dxfId="122" priority="147" stopIfTrue="1" operator="between">
      <formula>0</formula>
      <formula>0.69</formula>
    </cfRule>
  </conditionalFormatting>
  <conditionalFormatting sqref="BQ87">
    <cfRule type="cellIs" dxfId="121" priority="93" stopIfTrue="1" operator="between">
      <formula>0.7</formula>
      <formula>0.89</formula>
    </cfRule>
  </conditionalFormatting>
  <conditionalFormatting sqref="BQ87">
    <cfRule type="cellIs" dxfId="120" priority="94" stopIfTrue="1" operator="between">
      <formula>0</formula>
      <formula>0.69</formula>
    </cfRule>
  </conditionalFormatting>
  <conditionalFormatting sqref="BZ87:BZ88 BZ90 BZ92:BZ94">
    <cfRule type="cellIs" dxfId="119" priority="96" stopIfTrue="1" operator="between">
      <formula>0.7</formula>
      <formula>0.89</formula>
    </cfRule>
  </conditionalFormatting>
  <conditionalFormatting sqref="BZ87:BZ88 BZ90 BZ92:BZ94">
    <cfRule type="cellIs" dxfId="118" priority="97" stopIfTrue="1" operator="between">
      <formula>0</formula>
      <formula>0.69</formula>
    </cfRule>
  </conditionalFormatting>
  <conditionalFormatting sqref="AG88:AG89 AR88:AR89 V88:V89 V91:V94 BC91:BC94 AR91:AR94 AG91:AG92 BC88:BC89">
    <cfRule type="cellIs" dxfId="117" priority="144" stopIfTrue="1" operator="greaterThanOrEqual">
      <formula>0.9</formula>
    </cfRule>
  </conditionalFormatting>
  <conditionalFormatting sqref="V87">
    <cfRule type="cellIs" dxfId="116" priority="148" stopIfTrue="1" operator="greaterThanOrEqual">
      <formula>0.9</formula>
    </cfRule>
  </conditionalFormatting>
  <conditionalFormatting sqref="V87">
    <cfRule type="cellIs" dxfId="115" priority="149" stopIfTrue="1" operator="between">
      <formula>0.7</formula>
      <formula>0.89</formula>
    </cfRule>
  </conditionalFormatting>
  <conditionalFormatting sqref="V87">
    <cfRule type="cellIs" dxfId="114" priority="150" stopIfTrue="1" operator="between">
      <formula>0</formula>
      <formula>0.69</formula>
    </cfRule>
  </conditionalFormatting>
  <conditionalFormatting sqref="AG87 AG93:AG94">
    <cfRule type="cellIs" dxfId="113" priority="151" stopIfTrue="1" operator="greaterThanOrEqual">
      <formula>0.9</formula>
    </cfRule>
  </conditionalFormatting>
  <conditionalFormatting sqref="AG87 AG93:AG94">
    <cfRule type="cellIs" dxfId="112" priority="152" stopIfTrue="1" operator="between">
      <formula>0.7</formula>
      <formula>0.89</formula>
    </cfRule>
  </conditionalFormatting>
  <conditionalFormatting sqref="AG87 AG93:AG94">
    <cfRule type="cellIs" dxfId="111" priority="153" stopIfTrue="1" operator="between">
      <formula>0</formula>
      <formula>0.69</formula>
    </cfRule>
  </conditionalFormatting>
  <conditionalFormatting sqref="AR87">
    <cfRule type="cellIs" dxfId="110" priority="154" stopIfTrue="1" operator="greaterThanOrEqual">
      <formula>0.9</formula>
    </cfRule>
  </conditionalFormatting>
  <conditionalFormatting sqref="AR87">
    <cfRule type="cellIs" dxfId="109" priority="155" stopIfTrue="1" operator="between">
      <formula>0.7</formula>
      <formula>0.89</formula>
    </cfRule>
  </conditionalFormatting>
  <conditionalFormatting sqref="AR87">
    <cfRule type="cellIs" dxfId="108" priority="156" stopIfTrue="1" operator="between">
      <formula>0</formula>
      <formula>0.69</formula>
    </cfRule>
  </conditionalFormatting>
  <conditionalFormatting sqref="BC87">
    <cfRule type="cellIs" dxfId="107" priority="157" stopIfTrue="1" operator="greaterThanOrEqual">
      <formula>0.9</formula>
    </cfRule>
  </conditionalFormatting>
  <conditionalFormatting sqref="BC87">
    <cfRule type="cellIs" dxfId="106" priority="158" stopIfTrue="1" operator="between">
      <formula>0.7</formula>
      <formula>0.89</formula>
    </cfRule>
  </conditionalFormatting>
  <conditionalFormatting sqref="BC87">
    <cfRule type="cellIs" dxfId="105" priority="159" stopIfTrue="1" operator="between">
      <formula>0</formula>
      <formula>0.69</formula>
    </cfRule>
  </conditionalFormatting>
  <conditionalFormatting sqref="BH90">
    <cfRule type="cellIs" dxfId="104" priority="141" stopIfTrue="1" operator="greaterThan">
      <formula>0.9</formula>
    </cfRule>
  </conditionalFormatting>
  <conditionalFormatting sqref="AG90 BH90 AR90 BC90 V90">
    <cfRule type="cellIs" dxfId="103" priority="142" stopIfTrue="1" operator="between">
      <formula>0.7</formula>
      <formula>0.89</formula>
    </cfRule>
  </conditionalFormatting>
  <conditionalFormatting sqref="AG90 BH90 AR90 BC90 V90">
    <cfRule type="cellIs" dxfId="102" priority="143" stopIfTrue="1" operator="between">
      <formula>0</formula>
      <formula>0.69</formula>
    </cfRule>
  </conditionalFormatting>
  <conditionalFormatting sqref="AG90 AR90 BC90 V90">
    <cfRule type="cellIs" dxfId="101" priority="140" stopIfTrue="1" operator="greaterThanOrEqual">
      <formula>0.9</formula>
    </cfRule>
  </conditionalFormatting>
  <conditionalFormatting sqref="BQ88 BQ90 BQ92:BQ94">
    <cfRule type="cellIs" dxfId="100" priority="122" stopIfTrue="1" operator="greaterThanOrEqual">
      <formula>0.9</formula>
    </cfRule>
  </conditionalFormatting>
  <conditionalFormatting sqref="BQ88 BQ90 BQ92:BQ94">
    <cfRule type="cellIs" dxfId="99" priority="123" stopIfTrue="1" operator="between">
      <formula>0.7</formula>
      <formula>0.89</formula>
    </cfRule>
  </conditionalFormatting>
  <conditionalFormatting sqref="BQ88 BQ90 BQ92:BQ94">
    <cfRule type="cellIs" dxfId="98" priority="124" stopIfTrue="1" operator="between">
      <formula>0</formula>
      <formula>0.69</formula>
    </cfRule>
  </conditionalFormatting>
  <conditionalFormatting sqref="BQ89">
    <cfRule type="cellIs" dxfId="97" priority="139" stopIfTrue="1" operator="between">
      <formula>0</formula>
      <formula>0.69</formula>
    </cfRule>
  </conditionalFormatting>
  <conditionalFormatting sqref="BT91">
    <cfRule type="cellIs" dxfId="96" priority="119" stopIfTrue="1" operator="greaterThanOrEqual">
      <formula>0.9</formula>
    </cfRule>
  </conditionalFormatting>
  <conditionalFormatting sqref="BT91">
    <cfRule type="cellIs" dxfId="95" priority="120" stopIfTrue="1" operator="between">
      <formula>0.7</formula>
      <formula>0.89</formula>
    </cfRule>
  </conditionalFormatting>
  <conditionalFormatting sqref="BT91">
    <cfRule type="cellIs" dxfId="94" priority="121" stopIfTrue="1" operator="between">
      <formula>0</formula>
      <formula>0.69</formula>
    </cfRule>
  </conditionalFormatting>
  <conditionalFormatting sqref="BQ89">
    <cfRule type="cellIs" dxfId="93" priority="125" stopIfTrue="1" operator="greaterThanOrEqual">
      <formula>0.9</formula>
    </cfRule>
  </conditionalFormatting>
  <conditionalFormatting sqref="BQ89">
    <cfRule type="cellIs" dxfId="92" priority="126" stopIfTrue="1" operator="between">
      <formula>0.7</formula>
      <formula>0.89</formula>
    </cfRule>
  </conditionalFormatting>
  <conditionalFormatting sqref="BT87:BT88 BT90 BT92:BT94">
    <cfRule type="cellIs" dxfId="91" priority="113" stopIfTrue="1" operator="greaterThanOrEqual">
      <formula>0.9</formula>
    </cfRule>
  </conditionalFormatting>
  <conditionalFormatting sqref="BT87:BT88 BT90 BT92:BT94">
    <cfRule type="cellIs" dxfId="90" priority="114" stopIfTrue="1" operator="between">
      <formula>0.7</formula>
      <formula>0.89</formula>
    </cfRule>
  </conditionalFormatting>
  <conditionalFormatting sqref="BT87:BT88 BT90 BT92:BT94">
    <cfRule type="cellIs" dxfId="89" priority="115" stopIfTrue="1" operator="between">
      <formula>0</formula>
      <formula>0.69</formula>
    </cfRule>
  </conditionalFormatting>
  <conditionalFormatting sqref="BT89">
    <cfRule type="cellIs" dxfId="88" priority="116" stopIfTrue="1" operator="greaterThanOrEqual">
      <formula>0.9</formula>
    </cfRule>
  </conditionalFormatting>
  <conditionalFormatting sqref="BT89">
    <cfRule type="cellIs" dxfId="87" priority="117" stopIfTrue="1" operator="between">
      <formula>0.7</formula>
      <formula>0.89</formula>
    </cfRule>
  </conditionalFormatting>
  <conditionalFormatting sqref="BT89">
    <cfRule type="cellIs" dxfId="86" priority="118" stopIfTrue="1" operator="between">
      <formula>0</formula>
      <formula>0.69</formula>
    </cfRule>
  </conditionalFormatting>
  <conditionalFormatting sqref="BW89">
    <cfRule type="cellIs" dxfId="85" priority="107" stopIfTrue="1" operator="greaterThanOrEqual">
      <formula>0.9</formula>
    </cfRule>
  </conditionalFormatting>
  <conditionalFormatting sqref="BW89">
    <cfRule type="cellIs" dxfId="84" priority="108" stopIfTrue="1" operator="between">
      <formula>0.7</formula>
      <formula>0.89</formula>
    </cfRule>
  </conditionalFormatting>
  <conditionalFormatting sqref="BW89">
    <cfRule type="cellIs" dxfId="83" priority="109" stopIfTrue="1" operator="between">
      <formula>0</formula>
      <formula>0.69</formula>
    </cfRule>
  </conditionalFormatting>
  <conditionalFormatting sqref="BW91">
    <cfRule type="cellIs" dxfId="82" priority="110" stopIfTrue="1" operator="greaterThanOrEqual">
      <formula>0.9</formula>
    </cfRule>
  </conditionalFormatting>
  <conditionalFormatting sqref="BW91">
    <cfRule type="cellIs" dxfId="81" priority="111" stopIfTrue="1" operator="between">
      <formula>0.7</formula>
      <formula>0.89</formula>
    </cfRule>
  </conditionalFormatting>
  <conditionalFormatting sqref="BW91">
    <cfRule type="cellIs" dxfId="80" priority="112" stopIfTrue="1" operator="between">
      <formula>0</formula>
      <formula>0.69</formula>
    </cfRule>
  </conditionalFormatting>
  <conditionalFormatting sqref="BN87:BN88 BN90 BN92:BN94">
    <cfRule type="cellIs" dxfId="79" priority="130" stopIfTrue="1" operator="greaterThanOrEqual">
      <formula>0.9</formula>
    </cfRule>
  </conditionalFormatting>
  <conditionalFormatting sqref="BN87:BN88 BN90 BN92:BN94">
    <cfRule type="cellIs" dxfId="78" priority="131" stopIfTrue="1" operator="between">
      <formula>0.7</formula>
      <formula>0.89</formula>
    </cfRule>
  </conditionalFormatting>
  <conditionalFormatting sqref="BN87:BN88 BN90 BN92:BN94">
    <cfRule type="cellIs" dxfId="77" priority="132" stopIfTrue="1" operator="between">
      <formula>0</formula>
      <formula>0.69</formula>
    </cfRule>
  </conditionalFormatting>
  <conditionalFormatting sqref="BN89">
    <cfRule type="cellIs" dxfId="76" priority="133" stopIfTrue="1" operator="greaterThanOrEqual">
      <formula>0.9</formula>
    </cfRule>
  </conditionalFormatting>
  <conditionalFormatting sqref="BN89">
    <cfRule type="cellIs" dxfId="75" priority="134" stopIfTrue="1" operator="between">
      <formula>0.7</formula>
      <formula>0.89</formula>
    </cfRule>
  </conditionalFormatting>
  <conditionalFormatting sqref="BN89">
    <cfRule type="cellIs" dxfId="74" priority="135" stopIfTrue="1" operator="between">
      <formula>0</formula>
      <formula>0.69</formula>
    </cfRule>
  </conditionalFormatting>
  <conditionalFormatting sqref="BN91">
    <cfRule type="cellIs" dxfId="73" priority="136" stopIfTrue="1" operator="greaterThanOrEqual">
      <formula>0.9</formula>
    </cfRule>
  </conditionalFormatting>
  <conditionalFormatting sqref="BN91">
    <cfRule type="cellIs" dxfId="72" priority="137" stopIfTrue="1" operator="between">
      <formula>0.7</formula>
      <formula>0.89</formula>
    </cfRule>
  </conditionalFormatting>
  <conditionalFormatting sqref="BN91">
    <cfRule type="cellIs" dxfId="71" priority="138" stopIfTrue="1" operator="between">
      <formula>0</formula>
      <formula>0.69</formula>
    </cfRule>
  </conditionalFormatting>
  <conditionalFormatting sqref="BQ91">
    <cfRule type="cellIs" dxfId="70" priority="127" stopIfTrue="1" operator="greaterThanOrEqual">
      <formula>0.9</formula>
    </cfRule>
  </conditionalFormatting>
  <conditionalFormatting sqref="BQ91">
    <cfRule type="cellIs" dxfId="69" priority="128" stopIfTrue="1" operator="between">
      <formula>0.7</formula>
      <formula>0.89</formula>
    </cfRule>
  </conditionalFormatting>
  <conditionalFormatting sqref="BQ91">
    <cfRule type="cellIs" dxfId="68" priority="129" stopIfTrue="1" operator="between">
      <formula>0</formula>
      <formula>0.69</formula>
    </cfRule>
  </conditionalFormatting>
  <conditionalFormatting sqref="BW87:BW88 BW90 BW92:BW94">
    <cfRule type="cellIs" dxfId="67" priority="104" stopIfTrue="1" operator="greaterThanOrEqual">
      <formula>0.9</formula>
    </cfRule>
  </conditionalFormatting>
  <conditionalFormatting sqref="BW87:BW88 BW90 BW92:BW94">
    <cfRule type="cellIs" dxfId="66" priority="105" stopIfTrue="1" operator="between">
      <formula>0.7</formula>
      <formula>0.89</formula>
    </cfRule>
  </conditionalFormatting>
  <conditionalFormatting sqref="BW87:BW88 BW90 BW92:BW94">
    <cfRule type="cellIs" dxfId="65" priority="106" stopIfTrue="1" operator="between">
      <formula>0</formula>
      <formula>0.69</formula>
    </cfRule>
  </conditionalFormatting>
  <conditionalFormatting sqref="BZ87:BZ88 BZ90 BZ92:BZ94">
    <cfRule type="cellIs" dxfId="64" priority="95" stopIfTrue="1" operator="greaterThanOrEqual">
      <formula>0.9</formula>
    </cfRule>
  </conditionalFormatting>
  <conditionalFormatting sqref="BZ89">
    <cfRule type="cellIs" dxfId="63" priority="98" stopIfTrue="1" operator="greaterThanOrEqual">
      <formula>0.9</formula>
    </cfRule>
  </conditionalFormatting>
  <conditionalFormatting sqref="BZ89">
    <cfRule type="cellIs" dxfId="62" priority="99" stopIfTrue="1" operator="between">
      <formula>0.7</formula>
      <formula>0.89</formula>
    </cfRule>
  </conditionalFormatting>
  <conditionalFormatting sqref="BZ89">
    <cfRule type="cellIs" dxfId="61" priority="100" stopIfTrue="1" operator="between">
      <formula>0</formula>
      <formula>0.69</formula>
    </cfRule>
  </conditionalFormatting>
  <conditionalFormatting sqref="BZ91">
    <cfRule type="cellIs" dxfId="60" priority="101" stopIfTrue="1" operator="greaterThanOrEqual">
      <formula>0.9</formula>
    </cfRule>
  </conditionalFormatting>
  <conditionalFormatting sqref="BZ91">
    <cfRule type="cellIs" dxfId="59" priority="102" stopIfTrue="1" operator="between">
      <formula>0.7</formula>
      <formula>0.89</formula>
    </cfRule>
  </conditionalFormatting>
  <conditionalFormatting sqref="BZ91">
    <cfRule type="cellIs" dxfId="58" priority="103" stopIfTrue="1" operator="between">
      <formula>0</formula>
      <formula>0.69</formula>
    </cfRule>
  </conditionalFormatting>
  <conditionalFormatting sqref="BQ87">
    <cfRule type="cellIs" dxfId="57" priority="92" stopIfTrue="1" operator="greaterThanOrEqual">
      <formula>0.9</formula>
    </cfRule>
  </conditionalFormatting>
  <conditionalFormatting sqref="BZ20">
    <cfRule type="cellIs" dxfId="56" priority="40" stopIfTrue="1" operator="between">
      <formula>0.7</formula>
      <formula>0.89</formula>
    </cfRule>
  </conditionalFormatting>
  <conditionalFormatting sqref="BZ20">
    <cfRule type="cellIs" dxfId="55" priority="41" stopIfTrue="1" operator="between">
      <formula>0</formula>
      <formula>0.69</formula>
    </cfRule>
  </conditionalFormatting>
  <conditionalFormatting sqref="BN20">
    <cfRule type="cellIs" dxfId="54" priority="51" stopIfTrue="1" operator="greaterThanOrEqual">
      <formula>0.9</formula>
    </cfRule>
  </conditionalFormatting>
  <conditionalFormatting sqref="BN20">
    <cfRule type="cellIs" dxfId="53" priority="52" stopIfTrue="1" operator="between">
      <formula>0.7</formula>
      <formula>0.89</formula>
    </cfRule>
  </conditionalFormatting>
  <conditionalFormatting sqref="BN20">
    <cfRule type="cellIs" dxfId="52" priority="53" stopIfTrue="1" operator="between">
      <formula>0</formula>
      <formula>0.69</formula>
    </cfRule>
  </conditionalFormatting>
  <conditionalFormatting sqref="BT20">
    <cfRule type="cellIs" dxfId="51" priority="45" stopIfTrue="1" operator="greaterThanOrEqual">
      <formula>0.9</formula>
    </cfRule>
  </conditionalFormatting>
  <conditionalFormatting sqref="BT20">
    <cfRule type="cellIs" dxfId="50" priority="46" stopIfTrue="1" operator="between">
      <formula>0.7</formula>
      <formula>0.89</formula>
    </cfRule>
  </conditionalFormatting>
  <conditionalFormatting sqref="BT20">
    <cfRule type="cellIs" dxfId="49" priority="47" stopIfTrue="1" operator="between">
      <formula>0</formula>
      <formula>0.69</formula>
    </cfRule>
  </conditionalFormatting>
  <conditionalFormatting sqref="BZ20">
    <cfRule type="cellIs" dxfId="48" priority="39" stopIfTrue="1" operator="greaterThanOrEqual">
      <formula>0.9</formula>
    </cfRule>
  </conditionalFormatting>
  <conditionalFormatting sqref="BH20">
    <cfRule type="cellIs" dxfId="47" priority="55" stopIfTrue="1" operator="greaterThan">
      <formula>0.9</formula>
    </cfRule>
  </conditionalFormatting>
  <conditionalFormatting sqref="V20 BC20 AR20 BH20 AG20">
    <cfRule type="cellIs" dxfId="46" priority="56" stopIfTrue="1" operator="between">
      <formula>0.7</formula>
      <formula>0.89</formula>
    </cfRule>
  </conditionalFormatting>
  <conditionalFormatting sqref="V20 BC20 AR20 BH20 AG20">
    <cfRule type="cellIs" dxfId="45" priority="57" stopIfTrue="1" operator="between">
      <formula>0</formula>
      <formula>0.69</formula>
    </cfRule>
  </conditionalFormatting>
  <conditionalFormatting sqref="V20 BC20 AR20 AG20">
    <cfRule type="cellIs" dxfId="44" priority="54" stopIfTrue="1" operator="greaterThanOrEqual">
      <formula>0.9</formula>
    </cfRule>
  </conditionalFormatting>
  <conditionalFormatting sqref="BW20">
    <cfRule type="cellIs" dxfId="43" priority="42" stopIfTrue="1" operator="greaterThanOrEqual">
      <formula>0.9</formula>
    </cfRule>
  </conditionalFormatting>
  <conditionalFormatting sqref="BW20">
    <cfRule type="cellIs" dxfId="42" priority="43" stopIfTrue="1" operator="between">
      <formula>0.7</formula>
      <formula>0.89</formula>
    </cfRule>
  </conditionalFormatting>
  <conditionalFormatting sqref="BW20">
    <cfRule type="cellIs" dxfId="41" priority="44" stopIfTrue="1" operator="between">
      <formula>0</formula>
      <formula>0.69</formula>
    </cfRule>
  </conditionalFormatting>
  <conditionalFormatting sqref="BQ20">
    <cfRule type="cellIs" dxfId="40" priority="48" stopIfTrue="1" operator="greaterThanOrEqual">
      <formula>0.9</formula>
    </cfRule>
  </conditionalFormatting>
  <conditionalFormatting sqref="BQ20">
    <cfRule type="cellIs" dxfId="39" priority="49" stopIfTrue="1" operator="between">
      <formula>0.7</formula>
      <formula>0.89</formula>
    </cfRule>
  </conditionalFormatting>
  <conditionalFormatting sqref="BQ20">
    <cfRule type="cellIs" dxfId="38" priority="50" stopIfTrue="1" operator="between">
      <formula>0</formula>
      <formula>0.69</formula>
    </cfRule>
  </conditionalFormatting>
  <conditionalFormatting sqref="BH19">
    <cfRule type="cellIs" dxfId="37" priority="36" stopIfTrue="1" operator="greaterThan">
      <formula>0.9</formula>
    </cfRule>
  </conditionalFormatting>
  <conditionalFormatting sqref="V19 BC19 AR19 BH19 AG19">
    <cfRule type="cellIs" dxfId="36" priority="37" stopIfTrue="1" operator="between">
      <formula>0.7</formula>
      <formula>0.89</formula>
    </cfRule>
  </conditionalFormatting>
  <conditionalFormatting sqref="V19 BC19 AR19 BH19 AG19">
    <cfRule type="cellIs" dxfId="35" priority="38" stopIfTrue="1" operator="between">
      <formula>0</formula>
      <formula>0.69</formula>
    </cfRule>
  </conditionalFormatting>
  <conditionalFormatting sqref="V19 BC19 AR19 AG19">
    <cfRule type="cellIs" dxfId="34" priority="35" stopIfTrue="1" operator="greaterThanOrEqual">
      <formula>0.9</formula>
    </cfRule>
  </conditionalFormatting>
  <conditionalFormatting sqref="BT19">
    <cfRule type="cellIs" dxfId="33" priority="26" stopIfTrue="1" operator="greaterThanOrEqual">
      <formula>0.9</formula>
    </cfRule>
  </conditionalFormatting>
  <conditionalFormatting sqref="BT19">
    <cfRule type="cellIs" dxfId="32" priority="27" stopIfTrue="1" operator="between">
      <formula>0.7</formula>
      <formula>0.89</formula>
    </cfRule>
  </conditionalFormatting>
  <conditionalFormatting sqref="BT19">
    <cfRule type="cellIs" dxfId="31" priority="28" stopIfTrue="1" operator="between">
      <formula>0</formula>
      <formula>0.69</formula>
    </cfRule>
  </conditionalFormatting>
  <conditionalFormatting sqref="BW19">
    <cfRule type="cellIs" dxfId="30" priority="23" stopIfTrue="1" operator="greaterThanOrEqual">
      <formula>0.9</formula>
    </cfRule>
  </conditionalFormatting>
  <conditionalFormatting sqref="BW19">
    <cfRule type="cellIs" dxfId="29" priority="24" stopIfTrue="1" operator="between">
      <formula>0.7</formula>
      <formula>0.89</formula>
    </cfRule>
  </conditionalFormatting>
  <conditionalFormatting sqref="BW19">
    <cfRule type="cellIs" dxfId="28" priority="25" stopIfTrue="1" operator="between">
      <formula>0</formula>
      <formula>0.69</formula>
    </cfRule>
  </conditionalFormatting>
  <conditionalFormatting sqref="BN19">
    <cfRule type="cellIs" dxfId="27" priority="32" stopIfTrue="1" operator="greaterThanOrEqual">
      <formula>0.9</formula>
    </cfRule>
  </conditionalFormatting>
  <conditionalFormatting sqref="BN19">
    <cfRule type="cellIs" dxfId="26" priority="33" stopIfTrue="1" operator="between">
      <formula>0.7</formula>
      <formula>0.89</formula>
    </cfRule>
  </conditionalFormatting>
  <conditionalFormatting sqref="BN19">
    <cfRule type="cellIs" dxfId="25" priority="34" stopIfTrue="1" operator="between">
      <formula>0</formula>
      <formula>0.69</formula>
    </cfRule>
  </conditionalFormatting>
  <conditionalFormatting sqref="BQ19">
    <cfRule type="cellIs" dxfId="24" priority="29" stopIfTrue="1" operator="greaterThanOrEqual">
      <formula>0.9</formula>
    </cfRule>
  </conditionalFormatting>
  <conditionalFormatting sqref="BQ19">
    <cfRule type="cellIs" dxfId="23" priority="30" stopIfTrue="1" operator="between">
      <formula>0.7</formula>
      <formula>0.89</formula>
    </cfRule>
  </conditionalFormatting>
  <conditionalFormatting sqref="BQ19">
    <cfRule type="cellIs" dxfId="22" priority="31" stopIfTrue="1" operator="between">
      <formula>0</formula>
      <formula>0.69</formula>
    </cfRule>
  </conditionalFormatting>
  <conditionalFormatting sqref="BZ19">
    <cfRule type="cellIs" dxfId="21" priority="20" stopIfTrue="1" operator="greaterThanOrEqual">
      <formula>0.9</formula>
    </cfRule>
  </conditionalFormatting>
  <conditionalFormatting sqref="BZ19">
    <cfRule type="cellIs" dxfId="20" priority="21" stopIfTrue="1" operator="between">
      <formula>0.7</formula>
      <formula>0.89</formula>
    </cfRule>
  </conditionalFormatting>
  <conditionalFormatting sqref="BZ19">
    <cfRule type="cellIs" dxfId="19" priority="22" stopIfTrue="1" operator="between">
      <formula>0</formula>
      <formula>0.69</formula>
    </cfRule>
  </conditionalFormatting>
  <conditionalFormatting sqref="BZ21">
    <cfRule type="cellIs" dxfId="18" priority="2" stopIfTrue="1" operator="between">
      <formula>0.7</formula>
      <formula>0.89</formula>
    </cfRule>
  </conditionalFormatting>
  <conditionalFormatting sqref="BZ21">
    <cfRule type="cellIs" dxfId="17" priority="3" stopIfTrue="1" operator="between">
      <formula>0</formula>
      <formula>0.69</formula>
    </cfRule>
  </conditionalFormatting>
  <conditionalFormatting sqref="BN21">
    <cfRule type="cellIs" dxfId="16" priority="13" stopIfTrue="1" operator="greaterThanOrEqual">
      <formula>0.9</formula>
    </cfRule>
  </conditionalFormatting>
  <conditionalFormatting sqref="BN21">
    <cfRule type="cellIs" dxfId="15" priority="14" stopIfTrue="1" operator="between">
      <formula>0.7</formula>
      <formula>0.89</formula>
    </cfRule>
  </conditionalFormatting>
  <conditionalFormatting sqref="BN21">
    <cfRule type="cellIs" dxfId="14" priority="15" stopIfTrue="1" operator="between">
      <formula>0</formula>
      <formula>0.69</formula>
    </cfRule>
  </conditionalFormatting>
  <conditionalFormatting sqref="BT21">
    <cfRule type="cellIs" dxfId="13" priority="7" stopIfTrue="1" operator="greaterThanOrEqual">
      <formula>0.9</formula>
    </cfRule>
  </conditionalFormatting>
  <conditionalFormatting sqref="BT21">
    <cfRule type="cellIs" dxfId="12" priority="8" stopIfTrue="1" operator="between">
      <formula>0.7</formula>
      <formula>0.89</formula>
    </cfRule>
  </conditionalFormatting>
  <conditionalFormatting sqref="BT21">
    <cfRule type="cellIs" dxfId="11" priority="9" stopIfTrue="1" operator="between">
      <formula>0</formula>
      <formula>0.69</formula>
    </cfRule>
  </conditionalFormatting>
  <conditionalFormatting sqref="BZ21">
    <cfRule type="cellIs" dxfId="10" priority="1" stopIfTrue="1" operator="greaterThanOrEqual">
      <formula>0.9</formula>
    </cfRule>
  </conditionalFormatting>
  <conditionalFormatting sqref="BH21">
    <cfRule type="cellIs" dxfId="9" priority="17" stopIfTrue="1" operator="greaterThan">
      <formula>0.9</formula>
    </cfRule>
  </conditionalFormatting>
  <conditionalFormatting sqref="V21 BC21 AR21 BH21 AG21">
    <cfRule type="cellIs" dxfId="8" priority="18" stopIfTrue="1" operator="between">
      <formula>0.7</formula>
      <formula>0.89</formula>
    </cfRule>
  </conditionalFormatting>
  <conditionalFormatting sqref="V21 BC21 AR21 BH21 AG21">
    <cfRule type="cellIs" dxfId="7" priority="19" stopIfTrue="1" operator="between">
      <formula>0</formula>
      <formula>0.69</formula>
    </cfRule>
  </conditionalFormatting>
  <conditionalFormatting sqref="V21 BC21 AR21 AG21">
    <cfRule type="cellIs" dxfId="6" priority="16" stopIfTrue="1" operator="greaterThanOrEqual">
      <formula>0.9</formula>
    </cfRule>
  </conditionalFormatting>
  <conditionalFormatting sqref="BW21">
    <cfRule type="cellIs" dxfId="5" priority="4" stopIfTrue="1" operator="greaterThanOrEqual">
      <formula>0.9</formula>
    </cfRule>
  </conditionalFormatting>
  <conditionalFormatting sqref="BW21">
    <cfRule type="cellIs" dxfId="4" priority="5" stopIfTrue="1" operator="between">
      <formula>0.7</formula>
      <formula>0.89</formula>
    </cfRule>
  </conditionalFormatting>
  <conditionalFormatting sqref="BW21">
    <cfRule type="cellIs" dxfId="3" priority="6" stopIfTrue="1" operator="between">
      <formula>0</formula>
      <formula>0.69</formula>
    </cfRule>
  </conditionalFormatting>
  <conditionalFormatting sqref="BQ21">
    <cfRule type="cellIs" dxfId="2" priority="10" stopIfTrue="1" operator="greaterThanOrEqual">
      <formula>0.9</formula>
    </cfRule>
  </conditionalFormatting>
  <conditionalFormatting sqref="BQ21">
    <cfRule type="cellIs" dxfId="1" priority="11" stopIfTrue="1" operator="between">
      <formula>0.7</formula>
      <formula>0.89</formula>
    </cfRule>
  </conditionalFormatting>
  <conditionalFormatting sqref="BQ21">
    <cfRule type="cellIs" dxfId="0" priority="12" stopIfTrue="1" operator="between">
      <formula>0</formula>
      <formula>0.69</formula>
    </cfRule>
  </conditionalFormatting>
  <dataValidations count="8">
    <dataValidation type="list" allowBlank="1" showInputMessage="1" showErrorMessage="1" sqref="I87:I94 I31:I37 I45:I51 I59:I65 I73:I80 I15:I23">
      <formula1>DIMENSIÓN_MIPG</formula1>
    </dataValidation>
    <dataValidation type="list" allowBlank="1" showInputMessage="1" showErrorMessage="1" sqref="J87:J94 J31:J37 J45:J51 J59:J65 J73:J80 J15:J23">
      <formula1>POLÍTICA_MIPG</formula1>
    </dataValidation>
    <dataValidation type="list" allowBlank="1" showInputMessage="1" showErrorMessage="1" sqref="G11:H11 G12 G27:H27 G28 G41:H41 G42 G55:H55 G56 G69:H69 G70 G83:H83 G84">
      <formula1>INDIRECT(B11)</formula1>
    </dataValidation>
    <dataValidation type="list" allowBlank="1" showInputMessage="1" showErrorMessage="1" sqref="I11:J11 I27:J27 I41:J41 I55:J55 I69:J69 I83:J83">
      <formula1>INDIRECT(F11)</formula1>
    </dataValidation>
    <dataValidation type="list" allowBlank="1" showInputMessage="1" showErrorMessage="1" sqref="K11:M11 K27:M27 K41:M41 K55:M55 K69:M69 K83:M83">
      <formula1>INDIRECT(I11)</formula1>
    </dataValidation>
    <dataValidation type="list" allowBlank="1" showInputMessage="1" showErrorMessage="1" sqref="G6:M6">
      <formula1>PROCESOS</formula1>
    </dataValidation>
    <dataValidation type="list" allowBlank="1" showInputMessage="1" showErrorMessage="1" sqref="G9 G25 G39 G53 G67 G81">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C31:D36 C87:D92 C73:D78 C59:D64 C45:D50 C15:D22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40</v>
      </c>
      <c r="F2" s="3" t="s">
        <v>41</v>
      </c>
      <c r="G2" s="3" t="s">
        <v>42</v>
      </c>
      <c r="H2" s="3" t="s">
        <v>43</v>
      </c>
      <c r="I2" s="3" t="s">
        <v>36</v>
      </c>
      <c r="J2" s="1"/>
      <c r="K2" s="1"/>
      <c r="L2" s="1"/>
      <c r="M2" s="1"/>
      <c r="N2" s="1"/>
      <c r="O2" s="1"/>
      <c r="P2" s="1"/>
      <c r="Q2" s="1"/>
      <c r="R2" s="1"/>
      <c r="S2" s="1"/>
      <c r="T2" s="1"/>
      <c r="U2" s="1"/>
      <c r="V2" s="1"/>
      <c r="W2" s="1"/>
      <c r="X2" s="1"/>
      <c r="Y2" s="1"/>
      <c r="Z2" s="1"/>
    </row>
    <row r="3" spans="1:26" ht="13.5" customHeight="1" x14ac:dyDescent="0.2">
      <c r="A3" s="1"/>
      <c r="B3" s="1"/>
      <c r="C3" s="4"/>
      <c r="D3" s="2" t="s">
        <v>44</v>
      </c>
      <c r="E3" s="1">
        <f>'Act. Estratégicas'!N7</f>
        <v>3</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45</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46</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47</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48</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49</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cp:lastPrinted>2021-01-20T20:03:15Z</cp:lastPrinted>
  <dcterms:created xsi:type="dcterms:W3CDTF">2013-01-04T03:04:50Z</dcterms:created>
  <dcterms:modified xsi:type="dcterms:W3CDTF">2021-04-30T21:59:45Z</dcterms:modified>
</cp:coreProperties>
</file>