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amilia\Documents\IDPC 2020\Modificacion POAS\"/>
    </mc:Choice>
  </mc:AlternateContent>
  <bookViews>
    <workbookView xWindow="0" yWindow="0" windowWidth="20490" windowHeight="6960"/>
  </bookViews>
  <sheets>
    <sheet name="PLAN E Y C" sheetId="1" r:id="rId1"/>
  </sheets>
  <externalReferences>
    <externalReference r:id="rId2"/>
    <externalReference r:id="rId3"/>
    <externalReference r:id="rId4"/>
  </externalReferences>
  <definedNames>
    <definedName name="OAJ_1110">[2]Listas!#REF!</definedName>
    <definedName name="OAP_1110">[2]Listas!#REF!</definedName>
    <definedName name="ob1_">[2]Listas!#REF!</definedName>
    <definedName name="ob2_">[2]Listas!#REF!</definedName>
    <definedName name="objetivos">[3]Listas!$L$3:$L$8</definedName>
    <definedName name="SDAP_1024">[2]Listas!#REF!</definedName>
    <definedName name="SDAP_1107">[2]Listas!#REF!</definedName>
    <definedName name="SDAP_PI">[2]Listas!$H$14,[2]Listas!$H$15</definedName>
    <definedName name="SGC_1110">[2]Listas!#REF!</definedName>
    <definedName name="SGTP_1112">[2]Listas!#REF!</definedName>
    <definedName name="SPIP_1114">[2]Listas!#REF!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3" i="1" l="1"/>
  <c r="AC33" i="1"/>
  <c r="AB33" i="1"/>
  <c r="Y33" i="1"/>
  <c r="V33" i="1"/>
  <c r="U33" i="1"/>
  <c r="R33" i="1"/>
  <c r="O33" i="1"/>
  <c r="N33" i="1"/>
  <c r="K33" i="1"/>
  <c r="H33" i="1"/>
  <c r="G33" i="1"/>
  <c r="AL32" i="1"/>
  <c r="AM32" i="1" s="1"/>
  <c r="AK32" i="1"/>
  <c r="AJ32" i="1"/>
  <c r="AI32" i="1"/>
  <c r="AG32" i="1"/>
  <c r="AD32" i="1"/>
  <c r="Z32" i="1"/>
  <c r="W32" i="1"/>
  <c r="S32" i="1"/>
  <c r="P32" i="1"/>
  <c r="L32" i="1"/>
  <c r="I32" i="1"/>
  <c r="AL31" i="1"/>
  <c r="AM31" i="1" s="1"/>
  <c r="AK31" i="1"/>
  <c r="AJ31" i="1"/>
  <c r="AI31" i="1"/>
  <c r="AG31" i="1"/>
  <c r="AD31" i="1"/>
  <c r="Z31" i="1"/>
  <c r="W31" i="1"/>
  <c r="S31" i="1"/>
  <c r="P31" i="1"/>
  <c r="L31" i="1"/>
  <c r="I31" i="1"/>
  <c r="AL30" i="1"/>
  <c r="AJ30" i="1"/>
  <c r="AK30" i="1" s="1"/>
  <c r="AI30" i="1"/>
  <c r="AM30" i="1" s="1"/>
  <c r="AG30" i="1"/>
  <c r="AD30" i="1"/>
  <c r="Z30" i="1"/>
  <c r="W30" i="1"/>
  <c r="S30" i="1"/>
  <c r="P30" i="1"/>
  <c r="L30" i="1"/>
  <c r="I30" i="1"/>
  <c r="AL29" i="1"/>
  <c r="AJ29" i="1"/>
  <c r="AK29" i="1" s="1"/>
  <c r="AI29" i="1"/>
  <c r="AM29" i="1" s="1"/>
  <c r="AG29" i="1"/>
  <c r="AD29" i="1"/>
  <c r="Z29" i="1"/>
  <c r="W29" i="1"/>
  <c r="S29" i="1"/>
  <c r="P29" i="1"/>
  <c r="L29" i="1"/>
  <c r="I29" i="1"/>
  <c r="AL28" i="1"/>
  <c r="AM28" i="1" s="1"/>
  <c r="AK28" i="1"/>
  <c r="AJ28" i="1"/>
  <c r="AI28" i="1"/>
  <c r="AG28" i="1"/>
  <c r="AD28" i="1"/>
  <c r="Z28" i="1"/>
  <c r="W28" i="1"/>
  <c r="S28" i="1"/>
  <c r="P28" i="1"/>
  <c r="L28" i="1"/>
  <c r="I28" i="1"/>
  <c r="AL27" i="1"/>
  <c r="AM27" i="1" s="1"/>
  <c r="AK27" i="1"/>
  <c r="AJ27" i="1"/>
  <c r="AI27" i="1"/>
  <c r="AG27" i="1"/>
  <c r="AD27" i="1"/>
  <c r="Z27" i="1"/>
  <c r="W27" i="1"/>
  <c r="S27" i="1"/>
  <c r="P27" i="1"/>
  <c r="L27" i="1"/>
  <c r="I27" i="1"/>
  <c r="AL26" i="1"/>
  <c r="AJ26" i="1"/>
  <c r="AK26" i="1" s="1"/>
  <c r="AI26" i="1"/>
  <c r="AM26" i="1" s="1"/>
  <c r="AG26" i="1"/>
  <c r="AD26" i="1"/>
  <c r="Z26" i="1"/>
  <c r="W26" i="1"/>
  <c r="S26" i="1"/>
  <c r="P26" i="1"/>
  <c r="L26" i="1"/>
  <c r="I26" i="1"/>
  <c r="AL25" i="1"/>
  <c r="AJ25" i="1"/>
  <c r="AK25" i="1" s="1"/>
  <c r="AI25" i="1"/>
  <c r="AM25" i="1" s="1"/>
  <c r="AG25" i="1"/>
  <c r="AD25" i="1"/>
  <c r="Z25" i="1"/>
  <c r="W25" i="1"/>
  <c r="S25" i="1"/>
  <c r="P25" i="1"/>
  <c r="L25" i="1"/>
  <c r="I25" i="1"/>
  <c r="AL24" i="1"/>
  <c r="AM24" i="1" s="1"/>
  <c r="AK24" i="1"/>
  <c r="AJ24" i="1"/>
  <c r="AI24" i="1"/>
  <c r="AG24" i="1"/>
  <c r="AD24" i="1"/>
  <c r="Z24" i="1"/>
  <c r="W24" i="1"/>
  <c r="S24" i="1"/>
  <c r="P24" i="1"/>
  <c r="L24" i="1"/>
  <c r="I24" i="1"/>
  <c r="AL23" i="1"/>
  <c r="AM23" i="1" s="1"/>
  <c r="AK23" i="1"/>
  <c r="AJ23" i="1"/>
  <c r="AI23" i="1"/>
  <c r="AG23" i="1"/>
  <c r="AD23" i="1"/>
  <c r="Z23" i="1"/>
  <c r="W23" i="1"/>
  <c r="S23" i="1"/>
  <c r="P23" i="1"/>
  <c r="L23" i="1"/>
  <c r="I23" i="1"/>
  <c r="AL22" i="1"/>
  <c r="AJ22" i="1"/>
  <c r="AK22" i="1" s="1"/>
  <c r="AI22" i="1"/>
  <c r="AM22" i="1" s="1"/>
  <c r="AG22" i="1"/>
  <c r="AD22" i="1"/>
  <c r="Z22" i="1"/>
  <c r="W22" i="1"/>
  <c r="S22" i="1"/>
  <c r="P22" i="1"/>
  <c r="L22" i="1"/>
  <c r="I22" i="1"/>
  <c r="AL21" i="1"/>
  <c r="AJ21" i="1"/>
  <c r="AK21" i="1" s="1"/>
  <c r="AI21" i="1"/>
  <c r="AM21" i="1" s="1"/>
  <c r="AG21" i="1"/>
  <c r="AD21" i="1"/>
  <c r="Z21" i="1"/>
  <c r="W21" i="1"/>
  <c r="S21" i="1"/>
  <c r="P21" i="1"/>
  <c r="L21" i="1"/>
  <c r="I21" i="1"/>
  <c r="AL20" i="1"/>
  <c r="AM20" i="1" s="1"/>
  <c r="AK20" i="1"/>
  <c r="AJ20" i="1"/>
  <c r="AI20" i="1"/>
  <c r="AG20" i="1"/>
  <c r="AD20" i="1"/>
  <c r="Z20" i="1"/>
  <c r="W20" i="1"/>
  <c r="S20" i="1"/>
  <c r="P20" i="1"/>
  <c r="L20" i="1"/>
  <c r="I20" i="1"/>
  <c r="AL19" i="1"/>
  <c r="AM19" i="1" s="1"/>
  <c r="AK19" i="1"/>
  <c r="AJ19" i="1"/>
  <c r="AI19" i="1"/>
  <c r="AL18" i="1"/>
  <c r="AJ18" i="1"/>
  <c r="AK18" i="1" s="1"/>
  <c r="AI18" i="1"/>
  <c r="AM18" i="1" s="1"/>
  <c r="AL17" i="1"/>
  <c r="AJ17" i="1"/>
  <c r="AK17" i="1" s="1"/>
  <c r="AI17" i="1"/>
  <c r="AI33" i="1" s="1"/>
  <c r="AG17" i="1"/>
  <c r="AD17" i="1"/>
  <c r="Z17" i="1"/>
  <c r="W17" i="1"/>
  <c r="S17" i="1"/>
  <c r="P17" i="1"/>
  <c r="L17" i="1"/>
  <c r="I17" i="1"/>
  <c r="AL16" i="1"/>
  <c r="AM16" i="1" s="1"/>
  <c r="AJ16" i="1"/>
  <c r="AJ33" i="1" s="1"/>
  <c r="AI16" i="1"/>
  <c r="AG16" i="1"/>
  <c r="AD16" i="1"/>
  <c r="Z16" i="1"/>
  <c r="W16" i="1"/>
  <c r="S16" i="1"/>
  <c r="P16" i="1"/>
  <c r="L16" i="1"/>
  <c r="I16" i="1"/>
  <c r="AN9" i="1"/>
  <c r="AN8" i="1"/>
  <c r="AN6" i="1"/>
  <c r="G37" i="1" l="1"/>
  <c r="N36" i="1"/>
  <c r="U35" i="1"/>
  <c r="AB37" i="1"/>
  <c r="N35" i="1"/>
  <c r="AI35" i="1"/>
  <c r="U36" i="1"/>
  <c r="G36" i="1"/>
  <c r="AB35" i="1"/>
  <c r="AB36" i="1"/>
  <c r="G35" i="1"/>
  <c r="U37" i="1"/>
  <c r="N37" i="1"/>
  <c r="AI36" i="1"/>
  <c r="AL33" i="1"/>
  <c r="AI37" i="1" s="1"/>
  <c r="AM17" i="1"/>
  <c r="AK16" i="1"/>
</calcChain>
</file>

<file path=xl/sharedStrings.xml><?xml version="1.0" encoding="utf-8"?>
<sst xmlns="http://schemas.openxmlformats.org/spreadsheetml/2006/main" count="148" uniqueCount="87">
  <si>
    <t>INSTITUTO DISTRITAL DE PATRIMONIO CULTURAL</t>
  </si>
  <si>
    <t>PROCESO DE DIRECCIONAMIENTO ESTRATÉGICO</t>
  </si>
  <si>
    <t>MATRIZ DE ACTIVIDADES PLAN INSTITUCIONAL</t>
  </si>
  <si>
    <t>INFORMACIÓN DEL PLAN INSTITUCIONAL</t>
  </si>
  <si>
    <t>ALINEACIÓN ESTRATÉGICA</t>
  </si>
  <si>
    <t>1. NOMBRE DEL PLAN</t>
  </si>
  <si>
    <t>Plan de Emergencia y Contingencia</t>
  </si>
  <si>
    <t>DEPENDENCIA RESPONSABLE</t>
  </si>
  <si>
    <t>Subdirección de Gestión Corporativa</t>
  </si>
  <si>
    <t>2. EQUIPO DE TRABAJO RESPONSABLE DE LA FORMULACIÓN</t>
  </si>
  <si>
    <t>Gestión Talento Humano</t>
  </si>
  <si>
    <t>PROCESO ASOCIADO</t>
  </si>
  <si>
    <t>Gestión del Talento Humano</t>
  </si>
  <si>
    <t>3. PROFESIONAL RESPONSABLE DEL SEGUIMIENTO</t>
  </si>
  <si>
    <t>Yesid Alexander Caicedo</t>
  </si>
  <si>
    <t>PROYECTO DE INVERSIÓN</t>
  </si>
  <si>
    <t>Proyecto 1110 – Fortalecimiento y desarrollo de la gestión institucional</t>
  </si>
  <si>
    <t>4. RESPONSABLE DE LA TOMA DE DECISIONES</t>
  </si>
  <si>
    <t>Juan Fernando Acosta Mirkow</t>
  </si>
  <si>
    <t>OBJETIVO ESTRATÉGICO</t>
  </si>
  <si>
    <t>5. Fortalecer la gestión y administración institucional</t>
  </si>
  <si>
    <t>5. INSTANCIA QUE APRUEBA Y ADOPTA</t>
  </si>
  <si>
    <t>ESTRATEGIA ASOCIADA</t>
  </si>
  <si>
    <t>Mediante el fortalecimiento de la comunicación interna y el trabajo en equipo.</t>
  </si>
  <si>
    <t>6. LINK DE PUBLICACIÓN DEL PLAN</t>
  </si>
  <si>
    <t>http://10.20.100.31/intranet/gestion-de-talento-humano/</t>
  </si>
  <si>
    <t>No.</t>
  </si>
  <si>
    <t>ACTIVIDAD</t>
  </si>
  <si>
    <t>PRODUCTO, META O RESULTADO ESPERADO</t>
  </si>
  <si>
    <t>RESPONSABLE</t>
  </si>
  <si>
    <t>FECHA EJECUCIÓN</t>
  </si>
  <si>
    <t>PRIMER TRIMESTRE</t>
  </si>
  <si>
    <t>SEGUNDO TRIMESTRE</t>
  </si>
  <si>
    <t>TERCER TRIMESTRE</t>
  </si>
  <si>
    <t>CUARTO TRIMESTRE</t>
  </si>
  <si>
    <t>PORCENTAJE  ACUMULADO DE CUMPLIMIENTO</t>
  </si>
  <si>
    <t>EVIDENCIA DE RESULTADOS</t>
  </si>
  <si>
    <t>PRIMERA LÍNEA DE DEFENSA</t>
  </si>
  <si>
    <t>TERCERA LÍNEA DE DEFENSA</t>
  </si>
  <si>
    <t>INICIAL</t>
  </si>
  <si>
    <t>FINAL</t>
  </si>
  <si>
    <t>Prog.</t>
  </si>
  <si>
    <t>Ejec.</t>
  </si>
  <si>
    <t>Eficacia</t>
  </si>
  <si>
    <t>Avance Cualitativo</t>
  </si>
  <si>
    <t>Eval. OCI</t>
  </si>
  <si>
    <t>%</t>
  </si>
  <si>
    <t>Observaciones Control Interno</t>
  </si>
  <si>
    <t>Eficacia Actividad</t>
  </si>
  <si>
    <t>Eficacia OCI</t>
  </si>
  <si>
    <t>Describa la evidencia del cumplimiento de la actividad</t>
  </si>
  <si>
    <t>Programar inspecciones a las sedes.</t>
  </si>
  <si>
    <t>Cronograma del SG-SST</t>
  </si>
  <si>
    <t>Profesional SST</t>
  </si>
  <si>
    <t>Trimestre1:
Trimestre 2:
Trimestre 3:
Trimestre 4:</t>
  </si>
  <si>
    <t>Revisar el  seguimiento a medidas preventivas y correctivas.</t>
  </si>
  <si>
    <t xml:space="preserve">2- informes   (informe condiciones de seguridad en cada una de las sedes con su respectivo registro fotografico, acta de visita) 1 informe por  sede con una fracuencia semestral  </t>
  </si>
  <si>
    <t>Conformar brigadas de emergencia o grupos de apoyo que estén a cargo de acciones operativas, así como de la coordinación de la evacuación</t>
  </si>
  <si>
    <t xml:space="preserve">Invitacion para la conformacion de brigada, lista de participantes    ( invitacion por la intanet, circular </t>
  </si>
  <si>
    <t>Capacitar a los trabajadores para que sirvan como apoyo tanto a la prevención de riesgos como a la ejecución del Plan de Emergencia</t>
  </si>
  <si>
    <t>2- capacitaciones semestral (listas de asistecia)</t>
  </si>
  <si>
    <t>Programar actividades y capacitaciones para la BRIGADAS de emergencia.</t>
  </si>
  <si>
    <t>1. se realizara una  capacitacion  mensual ( 10)                                                  ( Cronograma de capacitacion, listas de asistencia)</t>
  </si>
  <si>
    <t xml:space="preserve">Realizar inspecciones de botiquines y equipos de emergencia </t>
  </si>
  <si>
    <t>1. se realizara inspecciones a todos los botiquines del IDPC               - 1  inspeccion semestral,  (formato de inspeccion a botiquines)</t>
  </si>
  <si>
    <t>Divulgación, ejecución y evaluación (Simulacros) del plan institucional de prevención y atención a emergencias.</t>
  </si>
  <si>
    <t xml:space="preserve">1- Divulgaciones del simulacro (Informe - Evaluacion ARL, listas de asistencia  </t>
  </si>
  <si>
    <t>Actualizar y crear los planes de emergencia faltantes de cada una de las sedes del IDPC .</t>
  </si>
  <si>
    <t xml:space="preserve">7 -planes de emergencia                       1 por cada una de las sedes del IDP </t>
  </si>
  <si>
    <t>Capacitar a los integrantes del  COE</t>
  </si>
  <si>
    <t>1- capacitacion ( listas de asistencia)</t>
  </si>
  <si>
    <t xml:space="preserve">Actualización de matriz para la identificación de peligros y valoración de riesgos. </t>
  </si>
  <si>
    <t>2 actuaizaciones (1 Matriz en excel)</t>
  </si>
  <si>
    <t>Realizar evaluacion de los riesgos internos o externos de cada una de las sedes  y Determinar la accesibilidad a equipos de protección contra incendios, luces de emergencia, equipos de primeros auxilios, etc.</t>
  </si>
  <si>
    <t xml:space="preserve">1- informe de valoracion de riesgos por parte de la ARL </t>
  </si>
  <si>
    <t>Realizar un inventario de los elementos de seguridad que posee el Instituto. (extintores, red contra incendios camillas, botiquín de primeros auxilios, etc.)</t>
  </si>
  <si>
    <t xml:space="preserve">1-Inventario en excel </t>
  </si>
  <si>
    <t>Establecer vías de evacuación y destacarlas con su respectiva señalización </t>
  </si>
  <si>
    <t xml:space="preserve">1- informe emitido por la ARL </t>
  </si>
  <si>
    <t>NO UTILIZAR ESTA FILA</t>
  </si>
  <si>
    <t>VERSIONAMIENTO PLAN</t>
  </si>
  <si>
    <t>FECHA</t>
  </si>
  <si>
    <t>ACUMULADO</t>
  </si>
  <si>
    <t>Formulación versión 1</t>
  </si>
  <si>
    <t>PROGRAMACIÓN 
CONSOLIDADA DEL PERIODO</t>
  </si>
  <si>
    <t>EJECUCIÓN 
CONSOLIDADA DEL PERIODO</t>
  </si>
  <si>
    <t>EVALUACIÓN OCI
CONSOLIDADA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</si>
</sst>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\ _€_-;\-* #,##0\ _€_-;_-* \-?\ _€_-;_-@_-"/>
    <numFmt numFmtId="165" formatCode="0.0%"/>
    <numFmt numFmtId="166" formatCode="0.0"/>
    <numFmt numFmtId="167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04040"/>
      <name val="Century Gothic"/>
      <family val="2"/>
    </font>
    <font>
      <b/>
      <sz val="12"/>
      <color rgb="FF404040"/>
      <name val="Century Gothic"/>
      <family val="2"/>
    </font>
    <font>
      <b/>
      <sz val="16"/>
      <color rgb="FF404040"/>
      <name val="Century Gothic"/>
      <family val="2"/>
    </font>
    <font>
      <b/>
      <sz val="18"/>
      <color rgb="FF404040"/>
      <name val="Century Gothic"/>
      <family val="2"/>
    </font>
    <font>
      <b/>
      <sz val="10"/>
      <color rgb="FF404040"/>
      <name val="Century Gothic"/>
      <family val="2"/>
    </font>
    <font>
      <b/>
      <sz val="15"/>
      <color rgb="FF404040"/>
      <name val="Century Gothic"/>
      <family val="2"/>
    </font>
    <font>
      <sz val="10"/>
      <color rgb="FF404040"/>
      <name val="Century Gothic"/>
      <family val="2"/>
    </font>
    <font>
      <sz val="15"/>
      <color rgb="FF404040"/>
      <name val="Century Gothic"/>
      <family val="2"/>
    </font>
    <font>
      <b/>
      <sz val="11"/>
      <color rgb="FF404040"/>
      <name val="Century Gothic"/>
      <family val="2"/>
    </font>
    <font>
      <sz val="12"/>
      <color rgb="FF404040"/>
      <name val="Century Gothic"/>
      <family val="2"/>
    </font>
    <font>
      <sz val="10"/>
      <color rgb="FFFFFFFF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13"/>
      <color rgb="FF404040"/>
      <name val="Century Gothic"/>
      <family val="2"/>
    </font>
    <font>
      <sz val="9"/>
      <color rgb="FF404040"/>
      <name val="Century Gothic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b/>
      <sz val="9"/>
      <color rgb="FF404040"/>
      <name val="Century Gothic"/>
      <family val="2"/>
    </font>
    <font>
      <b/>
      <sz val="12"/>
      <color rgb="FFFFFFFF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BF1DE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04040"/>
      </left>
      <right style="thin">
        <color rgb="FF404040"/>
      </right>
      <top style="thin">
        <color rgb="FF404040"/>
      </top>
      <bottom style="thin">
        <color rgb="FF404040"/>
      </bottom>
      <diagonal/>
    </border>
    <border>
      <left style="thin">
        <color rgb="FF404040"/>
      </left>
      <right style="hair">
        <color rgb="FF404040"/>
      </right>
      <top style="thin">
        <color rgb="FF404040"/>
      </top>
      <bottom style="thin">
        <color rgb="FF404040"/>
      </bottom>
      <diagonal/>
    </border>
    <border>
      <left style="hair">
        <color rgb="FF404040"/>
      </left>
      <right style="hair">
        <color rgb="FF404040"/>
      </right>
      <top style="thin">
        <color rgb="FF404040"/>
      </top>
      <bottom style="thin">
        <color rgb="FF404040"/>
      </bottom>
      <diagonal/>
    </border>
    <border>
      <left style="hair">
        <color rgb="FF404040"/>
      </left>
      <right style="thin">
        <color rgb="FF404040"/>
      </right>
      <top style="thin">
        <color rgb="FF404040"/>
      </top>
      <bottom style="thin">
        <color rgb="FF404040"/>
      </bottom>
      <diagonal/>
    </border>
    <border>
      <left style="thin">
        <color rgb="FF404040"/>
      </left>
      <right style="hair">
        <color rgb="FF404040"/>
      </right>
      <top style="thin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thin">
        <color rgb="FF404040"/>
      </top>
      <bottom style="dotted">
        <color rgb="FF404040"/>
      </bottom>
      <diagonal/>
    </border>
    <border>
      <left style="hair">
        <color rgb="FF404040"/>
      </left>
      <right style="thin">
        <color rgb="FF404040"/>
      </right>
      <top style="thin">
        <color rgb="FF404040"/>
      </top>
      <bottom style="dotted">
        <color rgb="FF404040"/>
      </bottom>
      <diagonal/>
    </border>
    <border>
      <left style="thin">
        <color rgb="FF404040"/>
      </left>
      <right style="hair">
        <color rgb="FF404040"/>
      </right>
      <top/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/>
      <bottom style="dotted">
        <color rgb="FF404040"/>
      </bottom>
      <diagonal/>
    </border>
    <border>
      <left style="hair">
        <color rgb="FF404040"/>
      </left>
      <right style="thin">
        <color rgb="FF404040"/>
      </right>
      <top/>
      <bottom style="dotted">
        <color rgb="FF404040"/>
      </bottom>
      <diagonal/>
    </border>
    <border>
      <left style="thin">
        <color rgb="FF404040"/>
      </left>
      <right style="hair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thin">
        <color rgb="FF404040"/>
      </right>
      <top style="dotted">
        <color rgb="FF404040"/>
      </top>
      <bottom style="dotted">
        <color rgb="FF404040"/>
      </bottom>
      <diagonal/>
    </border>
    <border>
      <left style="thin">
        <color rgb="FF404040"/>
      </left>
      <right style="hair">
        <color rgb="FF404040"/>
      </right>
      <top style="dotted">
        <color rgb="FF404040"/>
      </top>
      <bottom style="thin">
        <color rgb="FF404040"/>
      </bottom>
      <diagonal/>
    </border>
    <border>
      <left style="hair">
        <color rgb="FF404040"/>
      </left>
      <right style="hair">
        <color rgb="FF404040"/>
      </right>
      <top style="dotted">
        <color rgb="FF404040"/>
      </top>
      <bottom style="thin">
        <color rgb="FF404040"/>
      </bottom>
      <diagonal/>
    </border>
    <border>
      <left style="hair">
        <color rgb="FF404040"/>
      </left>
      <right style="thin">
        <color rgb="FF404040"/>
      </right>
      <top style="dotted">
        <color rgb="FF404040"/>
      </top>
      <bottom style="thin">
        <color rgb="FF404040"/>
      </bottom>
      <diagonal/>
    </border>
    <border>
      <left/>
      <right style="medium">
        <color auto="1"/>
      </right>
      <top/>
      <bottom/>
      <diagonal/>
    </border>
    <border>
      <left style="thin">
        <color rgb="FF404040"/>
      </left>
      <right style="thin">
        <color rgb="FF404040"/>
      </right>
      <top style="thin">
        <color rgb="FF404040"/>
      </top>
      <bottom/>
      <diagonal/>
    </border>
    <border>
      <left style="thin">
        <color rgb="FF404040"/>
      </left>
      <right style="thin">
        <color rgb="FF404040"/>
      </right>
      <top/>
      <bottom/>
      <diagonal/>
    </border>
    <border>
      <left style="thin">
        <color rgb="FF404040"/>
      </left>
      <right style="thin">
        <color rgb="FF404040"/>
      </right>
      <top/>
      <bottom style="thin">
        <color rgb="FF40404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rgb="FF404040"/>
      </right>
      <top style="thin">
        <color rgb="FF404040"/>
      </top>
      <bottom style="dotted">
        <color rgb="FF404040"/>
      </bottom>
      <diagonal/>
    </border>
    <border>
      <left style="hair">
        <color rgb="FF404040"/>
      </left>
      <right style="thin">
        <color indexed="64"/>
      </right>
      <top style="thin">
        <color rgb="FF404040"/>
      </top>
      <bottom style="dotted">
        <color rgb="FF404040"/>
      </bottom>
      <diagonal/>
    </border>
    <border>
      <left style="thin">
        <color indexed="64"/>
      </left>
      <right style="hair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thin">
        <color indexed="64"/>
      </right>
      <top style="dotted">
        <color rgb="FF404040"/>
      </top>
      <bottom style="dotted">
        <color rgb="FF404040"/>
      </bottom>
      <diagonal/>
    </border>
    <border>
      <left style="thin">
        <color indexed="64"/>
      </left>
      <right style="hair">
        <color rgb="FF404040"/>
      </right>
      <top style="dotted">
        <color rgb="FF404040"/>
      </top>
      <bottom style="thin">
        <color rgb="FF404040"/>
      </bottom>
      <diagonal/>
    </border>
    <border>
      <left style="hair">
        <color rgb="FF404040"/>
      </left>
      <right style="thin">
        <color indexed="64"/>
      </right>
      <top style="dotted">
        <color rgb="FF404040"/>
      </top>
      <bottom style="thin">
        <color rgb="FF40404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0" fillId="5" borderId="6" xfId="0" applyFont="1" applyFill="1" applyBorder="1" applyAlignment="1" applyProtection="1">
      <alignment horizontal="left" vertical="center" wrapText="1"/>
      <protection locked="0"/>
    </xf>
    <xf numFmtId="0" fontId="10" fillId="5" borderId="7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0" fontId="10" fillId="5" borderId="12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6" xfId="0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left" vertical="center" wrapText="1"/>
      <protection locked="0"/>
    </xf>
    <xf numFmtId="0" fontId="11" fillId="3" borderId="17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 wrapText="1"/>
      <protection locked="0"/>
    </xf>
    <xf numFmtId="0" fontId="14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8" fillId="3" borderId="18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16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14" fontId="18" fillId="0" borderId="1" xfId="0" applyNumberFormat="1" applyFont="1" applyFill="1" applyBorder="1" applyAlignment="1" applyProtection="1">
      <alignment horizontal="left" vertical="center"/>
      <protection locked="0"/>
    </xf>
    <xf numFmtId="1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1" xfId="0" applyNumberFormat="1" applyFont="1" applyFill="1" applyBorder="1" applyAlignment="1" applyProtection="1">
      <alignment vertical="center" wrapText="1"/>
      <protection locked="0"/>
    </xf>
    <xf numFmtId="165" fontId="16" fillId="0" borderId="1" xfId="4" applyNumberFormat="1" applyFont="1" applyFill="1" applyBorder="1" applyAlignment="1" applyProtection="1">
      <alignment vertical="center" wrapText="1"/>
      <protection locked="0"/>
    </xf>
    <xf numFmtId="9" fontId="16" fillId="6" borderId="1" xfId="0" applyNumberFormat="1" applyFont="1" applyFill="1" applyBorder="1" applyAlignment="1" applyProtection="1">
      <alignment vertical="center" wrapText="1"/>
      <protection locked="0"/>
    </xf>
    <xf numFmtId="0" fontId="16" fillId="6" borderId="1" xfId="0" applyFont="1" applyFill="1" applyBorder="1" applyAlignment="1" applyProtection="1">
      <alignment vertical="center" wrapText="1"/>
      <protection locked="0"/>
    </xf>
    <xf numFmtId="166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1" xfId="1" applyNumberFormat="1" applyFont="1" applyFill="1" applyBorder="1" applyAlignment="1" applyProtection="1">
      <alignment vertical="center" wrapText="1"/>
      <protection locked="0"/>
    </xf>
    <xf numFmtId="9" fontId="16" fillId="0" borderId="1" xfId="2" applyFont="1" applyFill="1" applyBorder="1" applyAlignment="1" applyProtection="1">
      <alignment vertical="center" wrapText="1"/>
      <protection locked="0"/>
    </xf>
    <xf numFmtId="166" fontId="16" fillId="6" borderId="1" xfId="0" applyNumberFormat="1" applyFont="1" applyFill="1" applyBorder="1" applyAlignment="1" applyProtection="1">
      <alignment vertical="center" wrapText="1"/>
      <protection locked="0"/>
    </xf>
    <xf numFmtId="164" fontId="16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166" fontId="16" fillId="0" borderId="1" xfId="0" applyNumberFormat="1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>
      <alignment wrapText="1"/>
    </xf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1" fontId="23" fillId="0" borderId="0" xfId="0" applyNumberFormat="1" applyFont="1" applyFill="1" applyBorder="1" applyAlignment="1" applyProtection="1">
      <alignment vertical="center" wrapText="1"/>
      <protection locked="0"/>
    </xf>
    <xf numFmtId="10" fontId="23" fillId="0" borderId="0" xfId="2" applyNumberFormat="1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10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right" vertical="center" wrapText="1"/>
      <protection locked="0"/>
    </xf>
    <xf numFmtId="14" fontId="8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22" xfId="0" applyFont="1" applyFill="1" applyBorder="1" applyAlignment="1" applyProtection="1">
      <alignment horizontal="right" vertical="center" wrapText="1"/>
    </xf>
    <xf numFmtId="10" fontId="6" fillId="0" borderId="23" xfId="2" applyNumberFormat="1" applyFont="1" applyFill="1" applyBorder="1" applyAlignment="1" applyProtection="1">
      <alignment horizontal="center" vertical="center" wrapText="1"/>
    </xf>
    <xf numFmtId="10" fontId="6" fillId="0" borderId="7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0" fontId="6" fillId="0" borderId="24" xfId="2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10" fontId="6" fillId="0" borderId="25" xfId="2" applyNumberFormat="1" applyFont="1" applyFill="1" applyBorder="1" applyAlignment="1" applyProtection="1">
      <alignment horizontal="center" vertical="center" wrapText="1"/>
    </xf>
    <xf numFmtId="10" fontId="6" fillId="0" borderId="13" xfId="2" applyNumberFormat="1" applyFont="1" applyFill="1" applyBorder="1" applyAlignment="1" applyProtection="1">
      <alignment horizontal="center" vertical="center" wrapText="1"/>
    </xf>
    <xf numFmtId="10" fontId="6" fillId="0" borderId="26" xfId="2" applyNumberFormat="1" applyFont="1" applyFill="1" applyBorder="1" applyAlignment="1" applyProtection="1">
      <alignment horizontal="center" vertical="center" wrapText="1"/>
    </xf>
    <xf numFmtId="10" fontId="6" fillId="0" borderId="27" xfId="2" applyNumberFormat="1" applyFont="1" applyFill="1" applyBorder="1" applyAlignment="1" applyProtection="1">
      <alignment horizontal="center" vertical="center" wrapText="1"/>
    </xf>
    <xf numFmtId="10" fontId="6" fillId="0" borderId="16" xfId="2" applyNumberFormat="1" applyFont="1" applyFill="1" applyBorder="1" applyAlignment="1" applyProtection="1">
      <alignment horizontal="center" vertical="center" wrapText="1"/>
    </xf>
    <xf numFmtId="10" fontId="6" fillId="0" borderId="28" xfId="2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right"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</cellXfs>
  <cellStyles count="5">
    <cellStyle name="Hipervínculo" xfId="3" builtinId="8"/>
    <cellStyle name="Millares" xfId="1" builtinId="3"/>
    <cellStyle name="Normal" xfId="0" builtinId="0"/>
    <cellStyle name="Porcentaje" xfId="2" builtinId="5"/>
    <cellStyle name="Porcentaje 2" xfId="4"/>
  </cellStyles>
  <dxfs count="3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613443</xdr:colOff>
      <xdr:row>0</xdr:row>
      <xdr:rowOff>106831</xdr:rowOff>
    </xdr:from>
    <xdr:to>
      <xdr:col>1</xdr:col>
      <xdr:colOff>1736912</xdr:colOff>
      <xdr:row>2</xdr:row>
      <xdr:rowOff>294910</xdr:rowOff>
    </xdr:to>
    <xdr:pic>
      <xdr:nvPicPr>
        <xdr:cNvPr id="2" name="8 Imagen" descr="IDPCBYN">
          <a:extLst>
            <a:ext uri="{FF2B5EF4-FFF2-40B4-BE49-F238E27FC236}">
              <a16:creationId xmlns:a16="http://schemas.microsoft.com/office/drawing/2014/main" id="{00000000-0008-0000-0100-0000A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68" y="106831"/>
          <a:ext cx="1123469" cy="692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toria.munoz\Documents\PLANES%20INSTITUCIONALES\version%20final%20planes\Plan%20SST%20y%20Emergencias%20y%20Contingenci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Plan%20Seguridad%20y%20Salud%20en%20el%20Trabajo%20y%20Planes%20Talento%20Humano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dpc\Downloads\DE-F-1_AlineacionCoherenciaPlan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 SST"/>
      <sheetName val="PLAN E Y C"/>
    </sheetNames>
    <sheetDataSet>
      <sheetData sheetId="0">
        <row r="4">
          <cell r="Q4" t="str">
            <v>1. Fomentar la apropiación social del patrimonio cultural tangible e intangible</v>
          </cell>
          <cell r="R4" t="str">
            <v>OBJ_1</v>
          </cell>
        </row>
        <row r="5">
          <cell r="Q5" t="str">
            <v>1. Fomentar la apropiación social del patrimonio cultural tangible e intangible</v>
          </cell>
          <cell r="R5" t="str">
            <v>OBJ_1</v>
          </cell>
        </row>
        <row r="6">
          <cell r="Q6" t="str">
            <v>1. Fomentar la apropiación social del patrimonio cultural tangible e intangible</v>
          </cell>
          <cell r="R6" t="str">
            <v>OBJ_1</v>
          </cell>
        </row>
        <row r="7">
          <cell r="Q7" t="str">
            <v>2. Gestionar la recuperación de Bienes y Sectores de Interés Cultural en el Distrito Capital</v>
          </cell>
          <cell r="R7" t="str">
            <v>OBJ_2</v>
          </cell>
        </row>
        <row r="8">
          <cell r="Q8" t="str">
            <v>2. Gestionar la recuperación de Bienes y Sectores de Interés Cultural en el Distrito Capital</v>
          </cell>
          <cell r="R8" t="str">
            <v>OBJ_2</v>
          </cell>
        </row>
        <row r="9">
          <cell r="Q9" t="str">
            <v>2. Gestionar la recuperación de Bienes y Sectores de Interés Cultural en el Distrito Capital</v>
          </cell>
          <cell r="R9" t="str">
            <v>OBJ_2</v>
          </cell>
        </row>
        <row r="10">
          <cell r="Q10" t="str">
            <v>2. Gestionar la recuperación de Bienes y Sectores de Interés Cultural en el Distrito Capital</v>
          </cell>
          <cell r="R10" t="str">
            <v>OBJ_2</v>
          </cell>
        </row>
        <row r="11">
          <cell r="Q11" t="str">
            <v>2. Gestionar la recuperación de Bienes y Sectores de Interés Cultural en el Distrito Capital</v>
          </cell>
          <cell r="R11" t="str">
            <v>OBJ_2</v>
          </cell>
        </row>
        <row r="12">
          <cell r="Q12" t="str">
            <v>3. Promover la inversión pública y privada con el fin de garantizar la sostenibilidad del patrimonio cultural</v>
          </cell>
          <cell r="R12" t="str">
            <v>OBJ_3</v>
          </cell>
        </row>
        <row r="13">
          <cell r="B13" t="str">
            <v>&lt;Por favor seleccione la dependencia&gt;</v>
          </cell>
          <cell r="C13" t="str">
            <v>-</v>
          </cell>
          <cell r="F13" t="str">
            <v>&lt;Por favor seleccione la dependencia&gt;</v>
          </cell>
          <cell r="G13" t="str">
            <v>-</v>
          </cell>
          <cell r="Q13" t="str">
            <v>3. Promover la inversión pública y privada con el fin de garantizar la sostenibilidad del patrimonio cultural</v>
          </cell>
          <cell r="R13" t="str">
            <v>OBJ_3</v>
          </cell>
        </row>
        <row r="14">
          <cell r="B14" t="str">
            <v>Oficina Asesora de Planeación</v>
          </cell>
          <cell r="C14" t="str">
            <v>OAP</v>
          </cell>
          <cell r="F14" t="str">
            <v>Subdirección de Divulgación y Apropiación del Patrimonio Cultural</v>
          </cell>
          <cell r="G14" t="str">
            <v>SDAP_PI_</v>
          </cell>
          <cell r="Q14" t="str">
            <v>3. Promover la inversión pública y privada con el fin de garantizar la sostenibilidad del patrimonio cultural</v>
          </cell>
          <cell r="R14" t="str">
            <v>OBJ_3</v>
          </cell>
        </row>
        <row r="15">
          <cell r="B15" t="str">
            <v>Oficina Asesora de Planeación</v>
          </cell>
          <cell r="C15" t="str">
            <v>OAP</v>
          </cell>
          <cell r="F15" t="str">
            <v>Subdirección de Divulgación y Apropiación del Patrimonio Cultural</v>
          </cell>
          <cell r="G15" t="str">
            <v>SDAP_PI_</v>
          </cell>
          <cell r="Q15" t="str">
            <v>3. Promover la inversión pública y privada con el fin de garantizar la sostenibilidad del patrimonio cultural</v>
          </cell>
          <cell r="R15" t="str">
            <v>OBJ_3</v>
          </cell>
        </row>
        <row r="16">
          <cell r="B16" t="str">
            <v>Oficina Asesora Jurídica</v>
          </cell>
          <cell r="C16" t="str">
            <v>OAJ</v>
          </cell>
          <cell r="F16" t="str">
            <v>Subdirección de Proteccion e Intervención del Patrimonio Cultural</v>
          </cell>
          <cell r="G16" t="str">
            <v>SPIP_PI</v>
          </cell>
          <cell r="Q16" t="str">
            <v>3. Promover la inversión pública y privada con el fin de garantizar la sostenibilidad del patrimonio cultural</v>
          </cell>
          <cell r="R16" t="str">
            <v>OBJ_3</v>
          </cell>
        </row>
        <row r="17">
          <cell r="B17" t="str">
            <v>Oficina Asesora Jurídica</v>
          </cell>
          <cell r="C17" t="str">
            <v>OAJ</v>
          </cell>
          <cell r="F17" t="str">
            <v>Subdirección de Gestión Territorial</v>
          </cell>
          <cell r="G17" t="str">
            <v>SGTP_PI</v>
          </cell>
          <cell r="Q17" t="str">
            <v>3. Promover la inversión pública y privada con el fin de garantizar la sostenibilidad del patrimonio cultural</v>
          </cell>
          <cell r="R17" t="str">
            <v>OBJ_3</v>
          </cell>
        </row>
        <row r="18">
          <cell r="B18" t="str">
            <v>Subdirección de Proteccion e Intervención del Patrimonio Cultural</v>
          </cell>
          <cell r="C18" t="str">
            <v>SPIP</v>
          </cell>
          <cell r="F18" t="str">
            <v>Subdirección de Gestión Corporativa</v>
          </cell>
          <cell r="G18" t="str">
            <v>SGC_PI</v>
          </cell>
          <cell r="Q18" t="str">
            <v>3. Promover la inversión pública y privada con el fin de garantizar la sostenibilidad del patrimonio cultural</v>
          </cell>
          <cell r="R18" t="str">
            <v>OBJ_3</v>
          </cell>
        </row>
        <row r="19">
          <cell r="B19" t="str">
            <v>Subdirección de Divulgación y Apropiación del Patrimonio Cultural</v>
          </cell>
          <cell r="C19" t="str">
            <v>SDAP</v>
          </cell>
          <cell r="F19" t="str">
            <v>Oficina Asesora de Planeación</v>
          </cell>
          <cell r="G19" t="str">
            <v>OAP_PI</v>
          </cell>
          <cell r="Q19" t="str">
            <v>4. Divulgar los valores de patrimonio cultural en todo el Distrito Capital.</v>
          </cell>
          <cell r="R19" t="str">
            <v>OBJ_4</v>
          </cell>
        </row>
        <row r="20">
          <cell r="B20" t="str">
            <v>Subdirección de Divulgación y Apropiación del Patrimonio Cultural</v>
          </cell>
          <cell r="C20" t="str">
            <v>SDAP</v>
          </cell>
          <cell r="F20" t="str">
            <v>Oficina Asesora Jurídica</v>
          </cell>
          <cell r="G20" t="str">
            <v>OAJ_PI</v>
          </cell>
          <cell r="Q20" t="str">
            <v>4. Divulgar los valores de patrimonio cultural en todo el Distrito Capital.</v>
          </cell>
          <cell r="R20" t="str">
            <v>OBJ_4</v>
          </cell>
        </row>
        <row r="21">
          <cell r="B21" t="str">
            <v>Subdirección de Gestión Territorial</v>
          </cell>
          <cell r="C21" t="str">
            <v>SGTP</v>
          </cell>
          <cell r="Q21" t="str">
            <v>4. Divulgar los valores de patrimonio cultural en todo el Distrito Capital.</v>
          </cell>
          <cell r="R21" t="str">
            <v>OBJ_4</v>
          </cell>
        </row>
        <row r="22">
          <cell r="B22" t="str">
            <v>Subdirección de Gestión Corporativa</v>
          </cell>
          <cell r="C22" t="str">
            <v>SGC</v>
          </cell>
          <cell r="Q22" t="str">
            <v>4. Divulgar los valores de patrimonio cultural en todo el Distrito Capital.</v>
          </cell>
          <cell r="R22" t="str">
            <v>OBJ_4</v>
          </cell>
        </row>
        <row r="23">
          <cell r="B23" t="str">
            <v>Subdirección de Gestión Corporativa</v>
          </cell>
          <cell r="C23" t="str">
            <v>SGC</v>
          </cell>
          <cell r="Q23" t="str">
            <v>4. Divulgar los valores de patrimonio cultural en todo el Distrito Capital.</v>
          </cell>
          <cell r="R23" t="str">
            <v>OBJ_4</v>
          </cell>
        </row>
        <row r="24">
          <cell r="B24" t="str">
            <v>Subdirección de Gestión Corporativa</v>
          </cell>
          <cell r="C24" t="str">
            <v>SGC</v>
          </cell>
          <cell r="Q24" t="str">
            <v>4. Divulgar los valores de patrimonio cultural en todo el Distrito Capital.</v>
          </cell>
          <cell r="R24" t="str">
            <v>OBJ_4</v>
          </cell>
        </row>
        <row r="25">
          <cell r="B25" t="str">
            <v>Subdirección de Gestión Corporativa</v>
          </cell>
          <cell r="C25" t="str">
            <v>SGC</v>
          </cell>
          <cell r="Q25" t="str">
            <v>5. Fortalecer la gestión y administración institucional</v>
          </cell>
          <cell r="R25" t="str">
            <v>OBJ_5</v>
          </cell>
        </row>
        <row r="26">
          <cell r="B26" t="str">
            <v>Subdirección de Gestión Corporativa</v>
          </cell>
          <cell r="C26" t="str">
            <v>SGC</v>
          </cell>
          <cell r="Q26" t="str">
            <v>5. Fortalecer la gestión y administración institucional</v>
          </cell>
          <cell r="R26" t="str">
            <v>OBJ_5</v>
          </cell>
        </row>
        <row r="27">
          <cell r="B27" t="str">
            <v>Subdirección de Gestión Corporativa</v>
          </cell>
          <cell r="C27" t="str">
            <v>SGC</v>
          </cell>
          <cell r="Q27" t="str">
            <v>5. Fortalecer la gestión y administración institucional</v>
          </cell>
          <cell r="R27" t="str">
            <v>OBJ_5</v>
          </cell>
        </row>
        <row r="28">
          <cell r="B28" t="str">
            <v>Subdirección de Gestión Corporativa</v>
          </cell>
          <cell r="C28" t="str">
            <v>SGC</v>
          </cell>
          <cell r="Q28" t="str">
            <v>5. Fortalecer la gestión y administración institucional</v>
          </cell>
          <cell r="R28" t="str">
            <v>OBJ_5</v>
          </cell>
        </row>
        <row r="29">
          <cell r="B29" t="str">
            <v>Asesoría de Control Interno</v>
          </cell>
          <cell r="C29" t="str">
            <v>ACI</v>
          </cell>
          <cell r="Q29" t="str">
            <v>5. Fortalecer la gestión y administración institucional</v>
          </cell>
          <cell r="R29" t="str">
            <v>OBJ_5</v>
          </cell>
        </row>
        <row r="30">
          <cell r="Q30" t="str">
            <v>5. Fortalecer la gestión y administración institucional</v>
          </cell>
          <cell r="R30" t="str">
            <v>OBJ_5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 SEGURIDAD Y SALUD TRABAJO"/>
      <sheetName val="PLAN I. CAPACITACIÓN"/>
      <sheetName val="PLAN BIENESTAR"/>
      <sheetName val="PLAN VACANTES"/>
      <sheetName val="PLAN E Y C"/>
    </sheetNames>
    <sheetDataSet>
      <sheetData sheetId="0">
        <row r="14">
          <cell r="H14" t="str">
            <v>Proyecto 1024 – Formación en patrimonio cultural</v>
          </cell>
        </row>
        <row r="15">
          <cell r="H15" t="str">
            <v>Proyecto 1107 – Divulgación y apropiación del patrimonio cultural del D.C.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10.20.100.31/intranet/gestion-de-talento-hum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topLeftCell="C1" workbookViewId="0">
      <selection activeCell="C6" sqref="C6:I6"/>
    </sheetView>
  </sheetViews>
  <sheetFormatPr baseColWidth="10" defaultRowHeight="16.5" outlineLevelCol="1" x14ac:dyDescent="0.25"/>
  <cols>
    <col min="1" max="1" width="12.140625" style="6" customWidth="1"/>
    <col min="2" max="2" width="50.5703125" style="6" customWidth="1"/>
    <col min="3" max="3" width="26.140625" style="6" customWidth="1"/>
    <col min="4" max="4" width="19.5703125" style="6" customWidth="1"/>
    <col min="5" max="5" width="11.28515625" style="6" customWidth="1"/>
    <col min="6" max="6" width="12.28515625" style="6" customWidth="1"/>
    <col min="7" max="7" width="9.42578125" style="6" customWidth="1"/>
    <col min="8" max="8" width="7.7109375" style="6" customWidth="1"/>
    <col min="9" max="9" width="10.42578125" style="6" customWidth="1"/>
    <col min="10" max="10" width="33.140625" style="6" customWidth="1"/>
    <col min="11" max="11" width="7.140625" style="6" hidden="1" customWidth="1" outlineLevel="1"/>
    <col min="12" max="12" width="9.42578125" style="6" hidden="1" customWidth="1" outlineLevel="1"/>
    <col min="13" max="13" width="32.7109375" style="6" hidden="1" customWidth="1" outlineLevel="1"/>
    <col min="14" max="14" width="8.42578125" style="6" customWidth="1" collapsed="1"/>
    <col min="15" max="15" width="7.7109375" style="6" customWidth="1"/>
    <col min="16" max="16" width="10.42578125" style="6" customWidth="1"/>
    <col min="17" max="17" width="33.140625" style="6" customWidth="1"/>
    <col min="18" max="18" width="6.85546875" style="6" hidden="1" customWidth="1" outlineLevel="1"/>
    <col min="19" max="19" width="9.140625" style="6" hidden="1" customWidth="1" outlineLevel="1"/>
    <col min="20" max="20" width="33.140625" style="6" hidden="1" customWidth="1" outlineLevel="1"/>
    <col min="21" max="21" width="7.7109375" style="6" customWidth="1" collapsed="1"/>
    <col min="22" max="22" width="7.7109375" style="6" customWidth="1"/>
    <col min="23" max="23" width="10.42578125" style="6" customWidth="1"/>
    <col min="24" max="24" width="33.140625" style="6" customWidth="1"/>
    <col min="25" max="25" width="7.42578125" style="6" hidden="1" customWidth="1" outlineLevel="1"/>
    <col min="26" max="26" width="8.28515625" style="6" hidden="1" customWidth="1" outlineLevel="1"/>
    <col min="27" max="27" width="33.140625" style="6" hidden="1" customWidth="1" outlineLevel="1"/>
    <col min="28" max="28" width="7.7109375" style="6" customWidth="1" collapsed="1"/>
    <col min="29" max="29" width="7.7109375" style="6" customWidth="1"/>
    <col min="30" max="30" width="10.42578125" style="6" customWidth="1"/>
    <col min="31" max="31" width="33.140625" style="6" customWidth="1"/>
    <col min="32" max="32" width="6.85546875" style="6" customWidth="1" outlineLevel="1"/>
    <col min="33" max="33" width="8.28515625" style="6" customWidth="1" outlineLevel="1"/>
    <col min="34" max="34" width="33.140625" style="6" customWidth="1" outlineLevel="1"/>
    <col min="35" max="35" width="9.5703125" style="6" customWidth="1"/>
    <col min="36" max="36" width="8.85546875" style="6" customWidth="1"/>
    <col min="37" max="37" width="15" style="6" customWidth="1"/>
    <col min="38" max="38" width="7.7109375" style="6" customWidth="1" outlineLevel="1"/>
    <col min="39" max="39" width="13" style="6" customWidth="1" outlineLevel="1"/>
    <col min="40" max="40" width="35.7109375" style="6" customWidth="1"/>
    <col min="41" max="41" width="11.42578125" style="6"/>
  </cols>
  <sheetData>
    <row r="1" spans="1:41" ht="20.25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</row>
    <row r="2" spans="1:41" ht="20.25" x14ac:dyDescent="0.2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</row>
    <row r="3" spans="1:41" ht="22.5" x14ac:dyDescent="0.25">
      <c r="A3" s="1"/>
      <c r="B3" s="1"/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</row>
    <row r="4" spans="1:41" x14ac:dyDescent="0.25">
      <c r="A4" s="5"/>
    </row>
    <row r="5" spans="1:41" ht="18.75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N5" s="8" t="s">
        <v>4</v>
      </c>
      <c r="O5" s="9"/>
      <c r="P5" s="9"/>
      <c r="Q5" s="9"/>
      <c r="R5" s="9"/>
      <c r="S5" s="9"/>
      <c r="T5" s="9"/>
      <c r="U5" s="9"/>
      <c r="V5" s="9"/>
      <c r="W5" s="9"/>
      <c r="X5" s="1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  <c r="AN5" s="13"/>
      <c r="AO5" s="14"/>
    </row>
    <row r="6" spans="1:41" ht="18.75" x14ac:dyDescent="0.25">
      <c r="A6" s="15" t="s">
        <v>5</v>
      </c>
      <c r="B6" s="16"/>
      <c r="C6" s="17" t="s">
        <v>6</v>
      </c>
      <c r="D6" s="17"/>
      <c r="E6" s="17"/>
      <c r="F6" s="17"/>
      <c r="G6" s="17"/>
      <c r="H6" s="17"/>
      <c r="I6" s="18"/>
      <c r="N6" s="19" t="s">
        <v>7</v>
      </c>
      <c r="O6" s="20"/>
      <c r="P6" s="20"/>
      <c r="Q6" s="21" t="s">
        <v>8</v>
      </c>
      <c r="R6" s="21"/>
      <c r="S6" s="21"/>
      <c r="T6" s="21"/>
      <c r="U6" s="21"/>
      <c r="V6" s="21"/>
      <c r="W6" s="21"/>
      <c r="X6" s="22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23" t="str">
        <f>+VLOOKUP(Q6,[1]Listas!B13:C29,2,FALSE)</f>
        <v>SGC</v>
      </c>
      <c r="AO6" s="12"/>
    </row>
    <row r="7" spans="1:41" ht="17.25" x14ac:dyDescent="0.25">
      <c r="A7" s="24" t="s">
        <v>9</v>
      </c>
      <c r="B7" s="25"/>
      <c r="C7" s="26" t="s">
        <v>10</v>
      </c>
      <c r="D7" s="26"/>
      <c r="E7" s="26"/>
      <c r="F7" s="26"/>
      <c r="G7" s="26"/>
      <c r="H7" s="26"/>
      <c r="I7" s="27"/>
      <c r="N7" s="28" t="s">
        <v>11</v>
      </c>
      <c r="O7" s="29"/>
      <c r="P7" s="29"/>
      <c r="Q7" s="30" t="s">
        <v>12</v>
      </c>
      <c r="R7" s="30"/>
      <c r="S7" s="30"/>
      <c r="T7" s="30"/>
      <c r="U7" s="30"/>
      <c r="V7" s="30"/>
      <c r="W7" s="30"/>
      <c r="X7" s="3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23"/>
      <c r="AO7" s="12"/>
    </row>
    <row r="8" spans="1:41" ht="17.25" x14ac:dyDescent="0.25">
      <c r="A8" s="24" t="s">
        <v>13</v>
      </c>
      <c r="B8" s="25"/>
      <c r="C8" s="26" t="s">
        <v>14</v>
      </c>
      <c r="D8" s="26"/>
      <c r="E8" s="26"/>
      <c r="F8" s="26"/>
      <c r="G8" s="26"/>
      <c r="H8" s="26"/>
      <c r="I8" s="27"/>
      <c r="N8" s="28" t="s">
        <v>15</v>
      </c>
      <c r="O8" s="29"/>
      <c r="P8" s="29"/>
      <c r="Q8" s="30" t="s">
        <v>16</v>
      </c>
      <c r="R8" s="30"/>
      <c r="S8" s="30"/>
      <c r="T8" s="30"/>
      <c r="U8" s="30"/>
      <c r="V8" s="30"/>
      <c r="W8" s="30"/>
      <c r="X8" s="3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2"/>
      <c r="AN8" s="23" t="str">
        <f>+VLOOKUP(Q6,[1]Listas!F13:G20,2,FALSE)</f>
        <v>SGC_PI</v>
      </c>
      <c r="AO8" s="12"/>
    </row>
    <row r="9" spans="1:41" ht="17.25" x14ac:dyDescent="0.25">
      <c r="A9" s="24" t="s">
        <v>17</v>
      </c>
      <c r="B9" s="25"/>
      <c r="C9" s="26" t="s">
        <v>18</v>
      </c>
      <c r="D9" s="26"/>
      <c r="E9" s="26"/>
      <c r="F9" s="26"/>
      <c r="G9" s="26"/>
      <c r="H9" s="26"/>
      <c r="I9" s="27"/>
      <c r="N9" s="28" t="s">
        <v>19</v>
      </c>
      <c r="O9" s="29"/>
      <c r="P9" s="29"/>
      <c r="Q9" s="30" t="s">
        <v>20</v>
      </c>
      <c r="R9" s="30"/>
      <c r="S9" s="30"/>
      <c r="T9" s="30"/>
      <c r="U9" s="30"/>
      <c r="V9" s="30"/>
      <c r="W9" s="30"/>
      <c r="X9" s="3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2"/>
      <c r="AN9" s="23" t="str">
        <f>+VLOOKUP(Q9,[1]Listas!Q4:R30,2,FALSE)</f>
        <v>OBJ_5</v>
      </c>
      <c r="AO9" s="12"/>
    </row>
    <row r="10" spans="1:41" ht="17.25" x14ac:dyDescent="0.25">
      <c r="A10" s="24" t="s">
        <v>21</v>
      </c>
      <c r="B10" s="25"/>
      <c r="C10" s="26"/>
      <c r="D10" s="26"/>
      <c r="E10" s="26"/>
      <c r="F10" s="26"/>
      <c r="G10" s="26"/>
      <c r="H10" s="26"/>
      <c r="I10" s="27"/>
      <c r="N10" s="32" t="s">
        <v>22</v>
      </c>
      <c r="O10" s="33"/>
      <c r="P10" s="33"/>
      <c r="Q10" s="34" t="s">
        <v>23</v>
      </c>
      <c r="R10" s="34"/>
      <c r="S10" s="34"/>
      <c r="T10" s="34"/>
      <c r="U10" s="34"/>
      <c r="V10" s="34"/>
      <c r="W10" s="34"/>
      <c r="X10" s="35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N10" s="23"/>
      <c r="AO10" s="12"/>
    </row>
    <row r="11" spans="1:41" x14ac:dyDescent="0.25">
      <c r="A11" s="36" t="s">
        <v>24</v>
      </c>
      <c r="B11" s="37"/>
      <c r="C11" s="38" t="s">
        <v>25</v>
      </c>
      <c r="D11" s="39"/>
      <c r="E11" s="39"/>
      <c r="F11" s="39"/>
      <c r="G11" s="39"/>
      <c r="H11" s="39"/>
      <c r="I11" s="4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41"/>
      <c r="AO11" s="12"/>
    </row>
    <row r="12" spans="1:41" ht="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42"/>
      <c r="AO12" s="12"/>
    </row>
    <row r="13" spans="1:41" x14ac:dyDescent="0.25">
      <c r="A13" s="43" t="s">
        <v>26</v>
      </c>
      <c r="B13" s="43" t="s">
        <v>27</v>
      </c>
      <c r="C13" s="44" t="s">
        <v>28</v>
      </c>
      <c r="D13" s="43" t="s">
        <v>29</v>
      </c>
      <c r="E13" s="43" t="s">
        <v>30</v>
      </c>
      <c r="F13" s="43"/>
      <c r="G13" s="45" t="s">
        <v>31</v>
      </c>
      <c r="H13" s="45"/>
      <c r="I13" s="45"/>
      <c r="J13" s="45"/>
      <c r="K13" s="45"/>
      <c r="L13" s="45"/>
      <c r="M13" s="45"/>
      <c r="N13" s="45" t="s">
        <v>32</v>
      </c>
      <c r="O13" s="45"/>
      <c r="P13" s="45"/>
      <c r="Q13" s="45"/>
      <c r="R13" s="45"/>
      <c r="S13" s="45"/>
      <c r="T13" s="45"/>
      <c r="U13" s="45" t="s">
        <v>33</v>
      </c>
      <c r="V13" s="45"/>
      <c r="W13" s="45"/>
      <c r="X13" s="45"/>
      <c r="Y13" s="45"/>
      <c r="Z13" s="45"/>
      <c r="AA13" s="45"/>
      <c r="AB13" s="45" t="s">
        <v>34</v>
      </c>
      <c r="AC13" s="45"/>
      <c r="AD13" s="45"/>
      <c r="AE13" s="45"/>
      <c r="AF13" s="45"/>
      <c r="AG13" s="45"/>
      <c r="AH13" s="45"/>
      <c r="AI13" s="45" t="s">
        <v>35</v>
      </c>
      <c r="AJ13" s="45"/>
      <c r="AK13" s="45"/>
      <c r="AL13" s="45"/>
      <c r="AM13" s="45"/>
      <c r="AN13" s="46" t="s">
        <v>36</v>
      </c>
      <c r="AO13" s="47"/>
    </row>
    <row r="14" spans="1:41" ht="17.25" x14ac:dyDescent="0.25">
      <c r="A14" s="43"/>
      <c r="B14" s="43"/>
      <c r="C14" s="48"/>
      <c r="D14" s="43"/>
      <c r="E14" s="43"/>
      <c r="F14" s="43"/>
      <c r="G14" s="45" t="s">
        <v>37</v>
      </c>
      <c r="H14" s="45"/>
      <c r="I14" s="45"/>
      <c r="J14" s="45"/>
      <c r="K14" s="45" t="s">
        <v>38</v>
      </c>
      <c r="L14" s="45"/>
      <c r="M14" s="45"/>
      <c r="N14" s="45" t="s">
        <v>38</v>
      </c>
      <c r="O14" s="45"/>
      <c r="P14" s="45"/>
      <c r="Q14" s="45"/>
      <c r="R14" s="45"/>
      <c r="S14" s="45"/>
      <c r="T14" s="45"/>
      <c r="U14" s="45" t="s">
        <v>37</v>
      </c>
      <c r="V14" s="45"/>
      <c r="W14" s="45"/>
      <c r="X14" s="45"/>
      <c r="Y14" s="45" t="s">
        <v>38</v>
      </c>
      <c r="Z14" s="45"/>
      <c r="AA14" s="45"/>
      <c r="AB14" s="45" t="s">
        <v>37</v>
      </c>
      <c r="AC14" s="45"/>
      <c r="AD14" s="45"/>
      <c r="AE14" s="45"/>
      <c r="AF14" s="45" t="s">
        <v>38</v>
      </c>
      <c r="AG14" s="45"/>
      <c r="AH14" s="45"/>
      <c r="AI14" s="45"/>
      <c r="AJ14" s="45"/>
      <c r="AK14" s="45"/>
      <c r="AL14" s="45"/>
      <c r="AM14" s="45"/>
      <c r="AN14" s="49"/>
      <c r="AO14" s="50"/>
    </row>
    <row r="15" spans="1:41" ht="25.5" x14ac:dyDescent="0.25">
      <c r="A15" s="44"/>
      <c r="B15" s="44"/>
      <c r="C15" s="48"/>
      <c r="D15" s="44"/>
      <c r="E15" s="51" t="s">
        <v>39</v>
      </c>
      <c r="F15" s="51" t="s">
        <v>40</v>
      </c>
      <c r="G15" s="51" t="s">
        <v>41</v>
      </c>
      <c r="H15" s="51" t="s">
        <v>42</v>
      </c>
      <c r="I15" s="51" t="s">
        <v>43</v>
      </c>
      <c r="J15" s="51" t="s">
        <v>44</v>
      </c>
      <c r="K15" s="51" t="s">
        <v>45</v>
      </c>
      <c r="L15" s="51" t="s">
        <v>46</v>
      </c>
      <c r="M15" s="51" t="s">
        <v>47</v>
      </c>
      <c r="N15" s="51" t="s">
        <v>41</v>
      </c>
      <c r="O15" s="51" t="s">
        <v>42</v>
      </c>
      <c r="P15" s="51" t="s">
        <v>43</v>
      </c>
      <c r="Q15" s="51" t="s">
        <v>44</v>
      </c>
      <c r="R15" s="51" t="s">
        <v>45</v>
      </c>
      <c r="S15" s="51" t="s">
        <v>46</v>
      </c>
      <c r="T15" s="51" t="s">
        <v>47</v>
      </c>
      <c r="U15" s="51" t="s">
        <v>41</v>
      </c>
      <c r="V15" s="51" t="s">
        <v>42</v>
      </c>
      <c r="W15" s="51" t="s">
        <v>43</v>
      </c>
      <c r="X15" s="51" t="s">
        <v>44</v>
      </c>
      <c r="Y15" s="51" t="s">
        <v>45</v>
      </c>
      <c r="Z15" s="51" t="s">
        <v>46</v>
      </c>
      <c r="AA15" s="51" t="s">
        <v>47</v>
      </c>
      <c r="AB15" s="51" t="s">
        <v>41</v>
      </c>
      <c r="AC15" s="51" t="s">
        <v>42</v>
      </c>
      <c r="AD15" s="51" t="s">
        <v>43</v>
      </c>
      <c r="AE15" s="51" t="s">
        <v>44</v>
      </c>
      <c r="AF15" s="51" t="s">
        <v>45</v>
      </c>
      <c r="AG15" s="51" t="s">
        <v>46</v>
      </c>
      <c r="AH15" s="51" t="s">
        <v>47</v>
      </c>
      <c r="AI15" s="51" t="s">
        <v>41</v>
      </c>
      <c r="AJ15" s="52" t="s">
        <v>42</v>
      </c>
      <c r="AK15" s="52" t="s">
        <v>48</v>
      </c>
      <c r="AL15" s="51" t="s">
        <v>45</v>
      </c>
      <c r="AM15" s="52" t="s">
        <v>49</v>
      </c>
      <c r="AN15" s="52" t="s">
        <v>50</v>
      </c>
      <c r="AO15" s="53"/>
    </row>
    <row r="16" spans="1:41" ht="57" x14ac:dyDescent="0.25">
      <c r="A16" s="54">
        <v>1</v>
      </c>
      <c r="B16" s="55" t="s">
        <v>51</v>
      </c>
      <c r="C16" s="55" t="s">
        <v>52</v>
      </c>
      <c r="D16" s="56" t="s">
        <v>53</v>
      </c>
      <c r="E16" s="57">
        <v>43910</v>
      </c>
      <c r="F16" s="57">
        <v>44104</v>
      </c>
      <c r="G16" s="58">
        <v>1</v>
      </c>
      <c r="H16" s="59"/>
      <c r="I16" s="60">
        <f t="shared" ref="I16:I32" si="0">IFERROR(H16/G16,"")</f>
        <v>0</v>
      </c>
      <c r="J16" s="54"/>
      <c r="K16" s="61"/>
      <c r="L16" s="60">
        <f t="shared" ref="L16:L32" si="1">IFERROR(K16/G16,"")</f>
        <v>0</v>
      </c>
      <c r="M16" s="62"/>
      <c r="N16" s="63"/>
      <c r="O16" s="54"/>
      <c r="P16" s="60" t="str">
        <f>IFERROR(O16/N16,"")</f>
        <v/>
      </c>
      <c r="Q16" s="54"/>
      <c r="R16" s="62"/>
      <c r="S16" s="60" t="str">
        <f>IFERROR(R16/N16,"")</f>
        <v/>
      </c>
      <c r="T16" s="62"/>
      <c r="U16" s="64">
        <v>1</v>
      </c>
      <c r="V16" s="59"/>
      <c r="W16" s="60">
        <f>IFERROR(V16/U16,"")</f>
        <v>0</v>
      </c>
      <c r="X16" s="54"/>
      <c r="Y16" s="61"/>
      <c r="Z16" s="60">
        <f>IFERROR(Y16/U16,"")</f>
        <v>0</v>
      </c>
      <c r="AA16" s="62"/>
      <c r="AB16" s="64"/>
      <c r="AC16" s="54"/>
      <c r="AD16" s="60" t="str">
        <f>IFERROR(AC16/AB16,"")</f>
        <v/>
      </c>
      <c r="AE16" s="54"/>
      <c r="AF16" s="61"/>
      <c r="AG16" s="60" t="str">
        <f>IFERROR(AF16/AB16,"")</f>
        <v/>
      </c>
      <c r="AH16" s="62"/>
      <c r="AI16" s="65">
        <f t="shared" ref="AI16:AJ32" si="2">SUM(G16,N16,U16,AB16)</f>
        <v>2</v>
      </c>
      <c r="AJ16" s="66">
        <f t="shared" si="2"/>
        <v>0</v>
      </c>
      <c r="AK16" s="60">
        <f>IFERROR(AJ16/AI16,"")</f>
        <v>0</v>
      </c>
      <c r="AL16" s="67">
        <f>SUM(K16,R16,Y16,AF16)</f>
        <v>0</v>
      </c>
      <c r="AM16" s="60">
        <f>IFERROR(AL16/AI16,"")</f>
        <v>0</v>
      </c>
      <c r="AN16" s="68" t="s">
        <v>54</v>
      </c>
      <c r="AO16" s="69"/>
    </row>
    <row r="17" spans="1:41" ht="84" x14ac:dyDescent="0.25">
      <c r="A17" s="54">
        <v>2</v>
      </c>
      <c r="B17" s="55" t="s">
        <v>55</v>
      </c>
      <c r="C17" s="55" t="s">
        <v>56</v>
      </c>
      <c r="D17" s="56" t="s">
        <v>53</v>
      </c>
      <c r="E17" s="57">
        <v>43931</v>
      </c>
      <c r="F17" s="57">
        <v>44013</v>
      </c>
      <c r="G17" s="58"/>
      <c r="H17" s="54"/>
      <c r="I17" s="60" t="str">
        <f t="shared" si="0"/>
        <v/>
      </c>
      <c r="J17" s="54"/>
      <c r="K17" s="62"/>
      <c r="L17" s="60" t="str">
        <f t="shared" si="1"/>
        <v/>
      </c>
      <c r="M17" s="62"/>
      <c r="N17" s="64">
        <v>1</v>
      </c>
      <c r="O17" s="54"/>
      <c r="P17" s="60">
        <f t="shared" ref="P17:P32" si="3">IFERROR(O17/N17,"")</f>
        <v>0</v>
      </c>
      <c r="Q17" s="54"/>
      <c r="R17" s="62"/>
      <c r="S17" s="60">
        <f t="shared" ref="S17:S32" si="4">IFERROR(R17/N17,"")</f>
        <v>0</v>
      </c>
      <c r="T17" s="62"/>
      <c r="U17" s="64"/>
      <c r="V17" s="54"/>
      <c r="W17" s="60" t="str">
        <f t="shared" ref="W17:W32" si="5">IFERROR(V17/U17,"")</f>
        <v/>
      </c>
      <c r="X17" s="54"/>
      <c r="Y17" s="62"/>
      <c r="Z17" s="60" t="str">
        <f t="shared" ref="Z17:Z32" si="6">IFERROR(Y17/U17,"")</f>
        <v/>
      </c>
      <c r="AA17" s="62"/>
      <c r="AB17" s="64">
        <v>1</v>
      </c>
      <c r="AC17" s="54"/>
      <c r="AD17" s="60">
        <f t="shared" ref="AD17:AD32" si="7">IFERROR(AC17/AB17,"")</f>
        <v>0</v>
      </c>
      <c r="AE17" s="54"/>
      <c r="AF17" s="62"/>
      <c r="AG17" s="60">
        <f t="shared" ref="AG17:AG32" si="8">IFERROR(AF17/AB17,"")</f>
        <v>0</v>
      </c>
      <c r="AH17" s="62"/>
      <c r="AI17" s="70">
        <f t="shared" si="2"/>
        <v>2</v>
      </c>
      <c r="AJ17" s="70">
        <f t="shared" si="2"/>
        <v>0</v>
      </c>
      <c r="AK17" s="60">
        <f t="shared" ref="AK17:AK32" si="9">IFERROR(AJ17/AI17,"")</f>
        <v>0</v>
      </c>
      <c r="AL17" s="67">
        <f t="shared" ref="AL17:AL32" si="10">SUM(K17,R17,Y17,AF17)</f>
        <v>0</v>
      </c>
      <c r="AM17" s="60">
        <f t="shared" ref="AM17:AM32" si="11">IFERROR(AL17/AI17,"")</f>
        <v>0</v>
      </c>
      <c r="AN17" s="68" t="s">
        <v>54</v>
      </c>
      <c r="AO17" s="69"/>
    </row>
    <row r="18" spans="1:41" ht="57" x14ac:dyDescent="0.25">
      <c r="A18" s="54"/>
      <c r="B18" s="55" t="s">
        <v>57</v>
      </c>
      <c r="C18" s="55" t="s">
        <v>58</v>
      </c>
      <c r="D18" s="56" t="s">
        <v>53</v>
      </c>
      <c r="E18" s="57">
        <v>43881</v>
      </c>
      <c r="F18" s="57">
        <v>43920</v>
      </c>
      <c r="G18" s="58">
        <v>1</v>
      </c>
      <c r="H18" s="54"/>
      <c r="I18" s="60"/>
      <c r="J18" s="54"/>
      <c r="K18" s="62"/>
      <c r="L18" s="60"/>
      <c r="M18" s="62"/>
      <c r="N18" s="64"/>
      <c r="O18" s="54"/>
      <c r="P18" s="60"/>
      <c r="Q18" s="54"/>
      <c r="R18" s="62"/>
      <c r="S18" s="60"/>
      <c r="T18" s="62"/>
      <c r="U18" s="64"/>
      <c r="V18" s="54"/>
      <c r="W18" s="60"/>
      <c r="X18" s="54"/>
      <c r="Y18" s="62"/>
      <c r="Z18" s="60"/>
      <c r="AA18" s="62"/>
      <c r="AB18" s="64"/>
      <c r="AC18" s="54"/>
      <c r="AD18" s="60"/>
      <c r="AE18" s="54"/>
      <c r="AF18" s="62"/>
      <c r="AG18" s="60"/>
      <c r="AH18" s="62"/>
      <c r="AI18" s="70">
        <f t="shared" si="2"/>
        <v>1</v>
      </c>
      <c r="AJ18" s="70">
        <f t="shared" si="2"/>
        <v>0</v>
      </c>
      <c r="AK18" s="60">
        <f t="shared" si="9"/>
        <v>0</v>
      </c>
      <c r="AL18" s="67">
        <f t="shared" si="10"/>
        <v>0</v>
      </c>
      <c r="AM18" s="60">
        <f t="shared" si="11"/>
        <v>0</v>
      </c>
      <c r="AN18" s="68" t="s">
        <v>54</v>
      </c>
      <c r="AO18" s="69"/>
    </row>
    <row r="19" spans="1:41" ht="57" x14ac:dyDescent="0.25">
      <c r="A19" s="54"/>
      <c r="B19" s="71" t="s">
        <v>59</v>
      </c>
      <c r="C19" s="55" t="s">
        <v>60</v>
      </c>
      <c r="D19" s="56" t="s">
        <v>53</v>
      </c>
      <c r="E19" s="57">
        <v>43937</v>
      </c>
      <c r="F19" s="57">
        <v>44155</v>
      </c>
      <c r="G19" s="58"/>
      <c r="H19" s="54"/>
      <c r="I19" s="60"/>
      <c r="J19" s="54"/>
      <c r="K19" s="62"/>
      <c r="L19" s="60"/>
      <c r="M19" s="62"/>
      <c r="N19" s="64">
        <v>1</v>
      </c>
      <c r="O19" s="54"/>
      <c r="P19" s="60"/>
      <c r="Q19" s="54"/>
      <c r="R19" s="62"/>
      <c r="S19" s="60"/>
      <c r="T19" s="62"/>
      <c r="U19" s="64"/>
      <c r="V19" s="54"/>
      <c r="W19" s="60"/>
      <c r="X19" s="54"/>
      <c r="Y19" s="62"/>
      <c r="Z19" s="60"/>
      <c r="AA19" s="62"/>
      <c r="AB19" s="64">
        <v>1</v>
      </c>
      <c r="AC19" s="54"/>
      <c r="AD19" s="60"/>
      <c r="AE19" s="54"/>
      <c r="AF19" s="62"/>
      <c r="AG19" s="60"/>
      <c r="AH19" s="62"/>
      <c r="AI19" s="70">
        <f t="shared" si="2"/>
        <v>2</v>
      </c>
      <c r="AJ19" s="70">
        <f t="shared" si="2"/>
        <v>0</v>
      </c>
      <c r="AK19" s="60">
        <f t="shared" si="9"/>
        <v>0</v>
      </c>
      <c r="AL19" s="67">
        <f t="shared" si="10"/>
        <v>0</v>
      </c>
      <c r="AM19" s="60">
        <f t="shared" si="11"/>
        <v>0</v>
      </c>
      <c r="AN19" s="68" t="s">
        <v>54</v>
      </c>
      <c r="AO19" s="69"/>
    </row>
    <row r="20" spans="1:41" ht="57" x14ac:dyDescent="0.25">
      <c r="A20" s="54">
        <v>3</v>
      </c>
      <c r="B20" s="55" t="s">
        <v>61</v>
      </c>
      <c r="C20" s="55" t="s">
        <v>62</v>
      </c>
      <c r="D20" s="56" t="s">
        <v>53</v>
      </c>
      <c r="E20" s="57">
        <v>43892</v>
      </c>
      <c r="F20" s="57">
        <v>43920</v>
      </c>
      <c r="G20" s="58">
        <v>1</v>
      </c>
      <c r="H20" s="54"/>
      <c r="I20" s="60">
        <f t="shared" si="0"/>
        <v>0</v>
      </c>
      <c r="J20" s="54"/>
      <c r="K20" s="62"/>
      <c r="L20" s="60">
        <f t="shared" si="1"/>
        <v>0</v>
      </c>
      <c r="M20" s="62"/>
      <c r="N20" s="64">
        <v>3</v>
      </c>
      <c r="O20" s="54"/>
      <c r="P20" s="60">
        <f t="shared" si="3"/>
        <v>0</v>
      </c>
      <c r="Q20" s="54"/>
      <c r="R20" s="62"/>
      <c r="S20" s="60">
        <f t="shared" si="4"/>
        <v>0</v>
      </c>
      <c r="T20" s="62"/>
      <c r="U20" s="64">
        <v>3</v>
      </c>
      <c r="V20" s="54"/>
      <c r="W20" s="60">
        <f t="shared" si="5"/>
        <v>0</v>
      </c>
      <c r="X20" s="54"/>
      <c r="Y20" s="62"/>
      <c r="Z20" s="60">
        <f t="shared" si="6"/>
        <v>0</v>
      </c>
      <c r="AA20" s="62"/>
      <c r="AB20" s="64">
        <v>3</v>
      </c>
      <c r="AC20" s="54"/>
      <c r="AD20" s="60">
        <f t="shared" si="7"/>
        <v>0</v>
      </c>
      <c r="AE20" s="54"/>
      <c r="AF20" s="62"/>
      <c r="AG20" s="60">
        <f t="shared" si="8"/>
        <v>0</v>
      </c>
      <c r="AH20" s="62"/>
      <c r="AI20" s="65">
        <f t="shared" si="2"/>
        <v>10</v>
      </c>
      <c r="AJ20" s="70">
        <f t="shared" si="2"/>
        <v>0</v>
      </c>
      <c r="AK20" s="60">
        <f t="shared" si="9"/>
        <v>0</v>
      </c>
      <c r="AL20" s="67">
        <f t="shared" si="10"/>
        <v>0</v>
      </c>
      <c r="AM20" s="60">
        <f t="shared" si="11"/>
        <v>0</v>
      </c>
      <c r="AN20" s="68" t="s">
        <v>54</v>
      </c>
      <c r="AO20" s="69"/>
    </row>
    <row r="21" spans="1:41" ht="60" x14ac:dyDescent="0.25">
      <c r="A21" s="54">
        <v>4</v>
      </c>
      <c r="B21" s="55" t="s">
        <v>63</v>
      </c>
      <c r="C21" s="55" t="s">
        <v>64</v>
      </c>
      <c r="D21" s="56" t="s">
        <v>53</v>
      </c>
      <c r="E21" s="57">
        <v>43892</v>
      </c>
      <c r="F21" s="57">
        <v>43920</v>
      </c>
      <c r="G21" s="58">
        <v>1</v>
      </c>
      <c r="H21" s="54"/>
      <c r="I21" s="60">
        <f t="shared" si="0"/>
        <v>0</v>
      </c>
      <c r="J21" s="54"/>
      <c r="K21" s="62"/>
      <c r="L21" s="60">
        <f t="shared" si="1"/>
        <v>0</v>
      </c>
      <c r="M21" s="62"/>
      <c r="N21" s="64"/>
      <c r="O21" s="54"/>
      <c r="P21" s="60" t="str">
        <f t="shared" si="3"/>
        <v/>
      </c>
      <c r="Q21" s="54"/>
      <c r="R21" s="62"/>
      <c r="S21" s="60" t="str">
        <f t="shared" si="4"/>
        <v/>
      </c>
      <c r="T21" s="62"/>
      <c r="U21" s="64"/>
      <c r="V21" s="54"/>
      <c r="W21" s="60" t="str">
        <f t="shared" si="5"/>
        <v/>
      </c>
      <c r="X21" s="54"/>
      <c r="Y21" s="62"/>
      <c r="Z21" s="60" t="str">
        <f t="shared" si="6"/>
        <v/>
      </c>
      <c r="AA21" s="62"/>
      <c r="AB21" s="64">
        <v>1</v>
      </c>
      <c r="AC21" s="54"/>
      <c r="AD21" s="60">
        <f t="shared" si="7"/>
        <v>0</v>
      </c>
      <c r="AE21" s="54"/>
      <c r="AF21" s="62"/>
      <c r="AG21" s="60">
        <f t="shared" si="8"/>
        <v>0</v>
      </c>
      <c r="AH21" s="62"/>
      <c r="AI21" s="70">
        <f t="shared" si="2"/>
        <v>2</v>
      </c>
      <c r="AJ21" s="70">
        <f t="shared" si="2"/>
        <v>0</v>
      </c>
      <c r="AK21" s="60">
        <f t="shared" si="9"/>
        <v>0</v>
      </c>
      <c r="AL21" s="67">
        <f t="shared" si="10"/>
        <v>0</v>
      </c>
      <c r="AM21" s="60">
        <f t="shared" si="11"/>
        <v>0</v>
      </c>
      <c r="AN21" s="68" t="s">
        <v>54</v>
      </c>
      <c r="AO21" s="69"/>
    </row>
    <row r="22" spans="1:41" ht="57" x14ac:dyDescent="0.25">
      <c r="A22" s="54">
        <v>5</v>
      </c>
      <c r="B22" s="55" t="s">
        <v>65</v>
      </c>
      <c r="C22" s="55" t="s">
        <v>66</v>
      </c>
      <c r="D22" s="56" t="s">
        <v>53</v>
      </c>
      <c r="E22" s="57">
        <v>44114</v>
      </c>
      <c r="F22" s="57">
        <v>44195</v>
      </c>
      <c r="G22" s="58"/>
      <c r="H22" s="54"/>
      <c r="I22" s="60" t="str">
        <f t="shared" si="0"/>
        <v/>
      </c>
      <c r="J22" s="54"/>
      <c r="K22" s="62"/>
      <c r="L22" s="60" t="str">
        <f t="shared" si="1"/>
        <v/>
      </c>
      <c r="M22" s="62"/>
      <c r="N22" s="64"/>
      <c r="O22" s="54"/>
      <c r="P22" s="60" t="str">
        <f>IFERROR(O22/N22,"")</f>
        <v/>
      </c>
      <c r="Q22" s="54"/>
      <c r="R22" s="62"/>
      <c r="S22" s="60" t="str">
        <f t="shared" si="4"/>
        <v/>
      </c>
      <c r="T22" s="62"/>
      <c r="U22" s="64"/>
      <c r="V22" s="54"/>
      <c r="W22" s="60" t="str">
        <f t="shared" si="5"/>
        <v/>
      </c>
      <c r="X22" s="54"/>
      <c r="Y22" s="62"/>
      <c r="Z22" s="60" t="str">
        <f t="shared" si="6"/>
        <v/>
      </c>
      <c r="AA22" s="62"/>
      <c r="AB22" s="64">
        <v>1</v>
      </c>
      <c r="AC22" s="54"/>
      <c r="AD22" s="60">
        <f t="shared" si="7"/>
        <v>0</v>
      </c>
      <c r="AE22" s="54"/>
      <c r="AF22" s="62"/>
      <c r="AG22" s="60">
        <f t="shared" si="8"/>
        <v>0</v>
      </c>
      <c r="AH22" s="62"/>
      <c r="AI22" s="70">
        <f t="shared" si="2"/>
        <v>1</v>
      </c>
      <c r="AJ22" s="70">
        <f t="shared" si="2"/>
        <v>0</v>
      </c>
      <c r="AK22" s="60">
        <f t="shared" si="9"/>
        <v>0</v>
      </c>
      <c r="AL22" s="67">
        <f t="shared" si="10"/>
        <v>0</v>
      </c>
      <c r="AM22" s="60">
        <f t="shared" si="11"/>
        <v>0</v>
      </c>
      <c r="AN22" s="68" t="s">
        <v>54</v>
      </c>
      <c r="AO22" s="69"/>
    </row>
    <row r="23" spans="1:41" ht="57" x14ac:dyDescent="0.25">
      <c r="A23" s="54">
        <v>6</v>
      </c>
      <c r="B23" s="55" t="s">
        <v>67</v>
      </c>
      <c r="C23" s="55" t="s">
        <v>68</v>
      </c>
      <c r="D23" s="56" t="s">
        <v>53</v>
      </c>
      <c r="E23" s="57">
        <v>43862</v>
      </c>
      <c r="F23" s="57">
        <v>44195</v>
      </c>
      <c r="G23" s="72">
        <v>1</v>
      </c>
      <c r="H23" s="54"/>
      <c r="I23" s="60">
        <f t="shared" si="0"/>
        <v>0</v>
      </c>
      <c r="J23" s="54"/>
      <c r="K23" s="62"/>
      <c r="L23" s="60">
        <f t="shared" si="1"/>
        <v>0</v>
      </c>
      <c r="M23" s="62"/>
      <c r="N23" s="64">
        <v>2</v>
      </c>
      <c r="O23" s="54"/>
      <c r="P23" s="60">
        <f t="shared" si="3"/>
        <v>0</v>
      </c>
      <c r="Q23" s="54"/>
      <c r="R23" s="62"/>
      <c r="S23" s="60">
        <f t="shared" si="4"/>
        <v>0</v>
      </c>
      <c r="T23" s="62"/>
      <c r="U23" s="73">
        <v>3</v>
      </c>
      <c r="V23" s="54"/>
      <c r="W23" s="60">
        <f t="shared" si="5"/>
        <v>0</v>
      </c>
      <c r="X23" s="54"/>
      <c r="Y23" s="62"/>
      <c r="Z23" s="60">
        <f t="shared" si="6"/>
        <v>0</v>
      </c>
      <c r="AA23" s="62"/>
      <c r="AB23" s="64">
        <v>1</v>
      </c>
      <c r="AC23" s="54"/>
      <c r="AD23" s="60">
        <f t="shared" si="7"/>
        <v>0</v>
      </c>
      <c r="AE23" s="54"/>
      <c r="AF23" s="62"/>
      <c r="AG23" s="60">
        <f t="shared" si="8"/>
        <v>0</v>
      </c>
      <c r="AH23" s="62"/>
      <c r="AI23" s="70">
        <f t="shared" si="2"/>
        <v>7</v>
      </c>
      <c r="AJ23" s="70">
        <f t="shared" si="2"/>
        <v>0</v>
      </c>
      <c r="AK23" s="60">
        <f t="shared" si="9"/>
        <v>0</v>
      </c>
      <c r="AL23" s="67">
        <f t="shared" si="10"/>
        <v>0</v>
      </c>
      <c r="AM23" s="60">
        <f t="shared" si="11"/>
        <v>0</v>
      </c>
      <c r="AN23" s="68" t="s">
        <v>54</v>
      </c>
      <c r="AO23" s="69"/>
    </row>
    <row r="24" spans="1:41" ht="57" x14ac:dyDescent="0.25">
      <c r="A24" s="54">
        <v>7</v>
      </c>
      <c r="B24" s="55" t="s">
        <v>69</v>
      </c>
      <c r="C24" s="55" t="s">
        <v>70</v>
      </c>
      <c r="D24" s="56" t="s">
        <v>53</v>
      </c>
      <c r="E24" s="57">
        <v>43922</v>
      </c>
      <c r="F24" s="57">
        <v>44104</v>
      </c>
      <c r="G24" s="72"/>
      <c r="H24" s="59"/>
      <c r="I24" s="60" t="str">
        <f>IFERROR(H24/G24,"")</f>
        <v/>
      </c>
      <c r="J24" s="54"/>
      <c r="K24" s="61"/>
      <c r="L24" s="60" t="str">
        <f t="shared" si="1"/>
        <v/>
      </c>
      <c r="M24" s="62"/>
      <c r="N24" s="64">
        <v>1</v>
      </c>
      <c r="O24" s="54"/>
      <c r="P24" s="60">
        <f t="shared" si="3"/>
        <v>0</v>
      </c>
      <c r="Q24" s="54"/>
      <c r="R24" s="62"/>
      <c r="S24" s="60">
        <f t="shared" si="4"/>
        <v>0</v>
      </c>
      <c r="T24" s="62"/>
      <c r="U24" s="73"/>
      <c r="V24" s="54"/>
      <c r="W24" s="60" t="str">
        <f t="shared" si="5"/>
        <v/>
      </c>
      <c r="X24" s="54"/>
      <c r="Y24" s="62"/>
      <c r="Z24" s="60" t="str">
        <f t="shared" si="6"/>
        <v/>
      </c>
      <c r="AA24" s="62"/>
      <c r="AB24" s="64"/>
      <c r="AC24" s="54"/>
      <c r="AD24" s="60" t="str">
        <f t="shared" si="7"/>
        <v/>
      </c>
      <c r="AE24" s="54"/>
      <c r="AF24" s="62"/>
      <c r="AG24" s="60" t="str">
        <f t="shared" si="8"/>
        <v/>
      </c>
      <c r="AH24" s="62"/>
      <c r="AI24" s="70">
        <f t="shared" si="2"/>
        <v>1</v>
      </c>
      <c r="AJ24" s="66">
        <f t="shared" si="2"/>
        <v>0</v>
      </c>
      <c r="AK24" s="60">
        <f t="shared" si="9"/>
        <v>0</v>
      </c>
      <c r="AL24" s="67">
        <f t="shared" si="10"/>
        <v>0</v>
      </c>
      <c r="AM24" s="60">
        <f t="shared" si="11"/>
        <v>0</v>
      </c>
      <c r="AN24" s="68" t="s">
        <v>54</v>
      </c>
      <c r="AO24" s="69"/>
    </row>
    <row r="25" spans="1:41" ht="57" x14ac:dyDescent="0.25">
      <c r="A25" s="54">
        <v>8</v>
      </c>
      <c r="B25" s="74" t="s">
        <v>71</v>
      </c>
      <c r="C25" s="55" t="s">
        <v>72</v>
      </c>
      <c r="D25" s="56" t="s">
        <v>53</v>
      </c>
      <c r="E25" s="57">
        <v>43922</v>
      </c>
      <c r="F25" s="57">
        <v>44165</v>
      </c>
      <c r="G25" s="72"/>
      <c r="H25" s="54"/>
      <c r="I25" s="60" t="str">
        <f>IFERROR(H25/G25,"")</f>
        <v/>
      </c>
      <c r="J25" s="54"/>
      <c r="K25" s="62"/>
      <c r="L25" s="60" t="str">
        <f t="shared" si="1"/>
        <v/>
      </c>
      <c r="M25" s="62"/>
      <c r="N25" s="64">
        <v>1</v>
      </c>
      <c r="O25" s="54"/>
      <c r="P25" s="60">
        <f>IFERROR(O25/N25,"")</f>
        <v>0</v>
      </c>
      <c r="Q25" s="54"/>
      <c r="R25" s="62"/>
      <c r="S25" s="60">
        <f t="shared" si="4"/>
        <v>0</v>
      </c>
      <c r="T25" s="62"/>
      <c r="U25" s="73"/>
      <c r="V25" s="54"/>
      <c r="W25" s="60" t="str">
        <f t="shared" si="5"/>
        <v/>
      </c>
      <c r="X25" s="54"/>
      <c r="Y25" s="62"/>
      <c r="Z25" s="60" t="str">
        <f t="shared" si="6"/>
        <v/>
      </c>
      <c r="AA25" s="62"/>
      <c r="AB25" s="64">
        <v>1</v>
      </c>
      <c r="AC25" s="54"/>
      <c r="AD25" s="60">
        <f t="shared" si="7"/>
        <v>0</v>
      </c>
      <c r="AE25" s="54"/>
      <c r="AF25" s="62"/>
      <c r="AG25" s="60">
        <f t="shared" si="8"/>
        <v>0</v>
      </c>
      <c r="AH25" s="62"/>
      <c r="AI25" s="70">
        <f t="shared" si="2"/>
        <v>2</v>
      </c>
      <c r="AJ25" s="70">
        <f t="shared" si="2"/>
        <v>0</v>
      </c>
      <c r="AK25" s="60">
        <f t="shared" si="9"/>
        <v>0</v>
      </c>
      <c r="AL25" s="67">
        <f t="shared" si="10"/>
        <v>0</v>
      </c>
      <c r="AM25" s="60">
        <f t="shared" si="11"/>
        <v>0</v>
      </c>
      <c r="AN25" s="68" t="s">
        <v>54</v>
      </c>
      <c r="AO25" s="69"/>
    </row>
    <row r="26" spans="1:41" ht="57" x14ac:dyDescent="0.25">
      <c r="A26" s="54">
        <v>9</v>
      </c>
      <c r="B26" s="55" t="s">
        <v>73</v>
      </c>
      <c r="C26" s="55" t="s">
        <v>74</v>
      </c>
      <c r="D26" s="56" t="s">
        <v>53</v>
      </c>
      <c r="E26" s="57">
        <v>43862</v>
      </c>
      <c r="F26" s="57">
        <v>44012</v>
      </c>
      <c r="G26" s="72">
        <v>1</v>
      </c>
      <c r="H26" s="54"/>
      <c r="I26" s="60">
        <f t="shared" si="0"/>
        <v>0</v>
      </c>
      <c r="J26" s="54"/>
      <c r="K26" s="62"/>
      <c r="L26" s="60">
        <f t="shared" si="1"/>
        <v>0</v>
      </c>
      <c r="M26" s="62"/>
      <c r="N26" s="64"/>
      <c r="O26" s="54"/>
      <c r="P26" s="60" t="str">
        <f>IFERROR(O26/N26,"")</f>
        <v/>
      </c>
      <c r="Q26" s="54"/>
      <c r="R26" s="62"/>
      <c r="S26" s="60" t="str">
        <f t="shared" si="4"/>
        <v/>
      </c>
      <c r="T26" s="62"/>
      <c r="U26" s="73"/>
      <c r="V26" s="54"/>
      <c r="W26" s="60" t="str">
        <f t="shared" si="5"/>
        <v/>
      </c>
      <c r="X26" s="54"/>
      <c r="Y26" s="62"/>
      <c r="Z26" s="60" t="str">
        <f t="shared" si="6"/>
        <v/>
      </c>
      <c r="AA26" s="62"/>
      <c r="AB26" s="64">
        <v>1</v>
      </c>
      <c r="AC26" s="54"/>
      <c r="AD26" s="60">
        <f t="shared" si="7"/>
        <v>0</v>
      </c>
      <c r="AE26" s="54"/>
      <c r="AF26" s="62"/>
      <c r="AG26" s="60">
        <f t="shared" si="8"/>
        <v>0</v>
      </c>
      <c r="AH26" s="62"/>
      <c r="AI26" s="70">
        <f t="shared" si="2"/>
        <v>2</v>
      </c>
      <c r="AJ26" s="70">
        <f t="shared" si="2"/>
        <v>0</v>
      </c>
      <c r="AK26" s="60">
        <f t="shared" si="9"/>
        <v>0</v>
      </c>
      <c r="AL26" s="67">
        <f t="shared" si="10"/>
        <v>0</v>
      </c>
      <c r="AM26" s="60">
        <f t="shared" si="11"/>
        <v>0</v>
      </c>
      <c r="AN26" s="68" t="s">
        <v>54</v>
      </c>
      <c r="AO26" s="69"/>
    </row>
    <row r="27" spans="1:41" ht="57.75" x14ac:dyDescent="0.25">
      <c r="A27" s="54">
        <v>10</v>
      </c>
      <c r="B27" s="71" t="s">
        <v>75</v>
      </c>
      <c r="C27" s="55" t="s">
        <v>76</v>
      </c>
      <c r="D27" s="56" t="s">
        <v>53</v>
      </c>
      <c r="E27" s="57">
        <v>43983</v>
      </c>
      <c r="F27" s="57">
        <v>44012</v>
      </c>
      <c r="G27" s="72"/>
      <c r="H27" s="54"/>
      <c r="I27" s="60" t="str">
        <f t="shared" si="0"/>
        <v/>
      </c>
      <c r="J27" s="54"/>
      <c r="K27" s="62"/>
      <c r="L27" s="60" t="str">
        <f t="shared" si="1"/>
        <v/>
      </c>
      <c r="M27" s="62"/>
      <c r="N27" s="64">
        <v>1</v>
      </c>
      <c r="O27" s="54"/>
      <c r="P27" s="60">
        <f t="shared" si="3"/>
        <v>0</v>
      </c>
      <c r="Q27" s="54"/>
      <c r="R27" s="62"/>
      <c r="S27" s="60">
        <f t="shared" si="4"/>
        <v>0</v>
      </c>
      <c r="T27" s="62"/>
      <c r="U27" s="73"/>
      <c r="V27" s="54"/>
      <c r="W27" s="60" t="str">
        <f>IFERROR(V27/U27,"")</f>
        <v/>
      </c>
      <c r="X27" s="54"/>
      <c r="Y27" s="62"/>
      <c r="Z27" s="60" t="str">
        <f t="shared" si="6"/>
        <v/>
      </c>
      <c r="AA27" s="62"/>
      <c r="AB27" s="64"/>
      <c r="AC27" s="54"/>
      <c r="AD27" s="60" t="str">
        <f t="shared" si="7"/>
        <v/>
      </c>
      <c r="AE27" s="54"/>
      <c r="AF27" s="62"/>
      <c r="AG27" s="60" t="str">
        <f t="shared" si="8"/>
        <v/>
      </c>
      <c r="AH27" s="62"/>
      <c r="AI27" s="70">
        <f t="shared" si="2"/>
        <v>1</v>
      </c>
      <c r="AJ27" s="70">
        <f t="shared" si="2"/>
        <v>0</v>
      </c>
      <c r="AK27" s="60">
        <f t="shared" si="9"/>
        <v>0</v>
      </c>
      <c r="AL27" s="67">
        <f t="shared" si="10"/>
        <v>0</v>
      </c>
      <c r="AM27" s="60">
        <f t="shared" si="11"/>
        <v>0</v>
      </c>
      <c r="AN27" s="68" t="s">
        <v>54</v>
      </c>
      <c r="AO27" s="69"/>
    </row>
    <row r="28" spans="1:41" ht="57" x14ac:dyDescent="0.25">
      <c r="A28" s="54">
        <v>11</v>
      </c>
      <c r="B28" s="71" t="s">
        <v>77</v>
      </c>
      <c r="C28" s="55" t="s">
        <v>78</v>
      </c>
      <c r="D28" s="56" t="s">
        <v>53</v>
      </c>
      <c r="E28" s="57">
        <v>43862</v>
      </c>
      <c r="F28" s="57">
        <v>43920</v>
      </c>
      <c r="G28" s="54">
        <v>1</v>
      </c>
      <c r="H28" s="54"/>
      <c r="I28" s="60">
        <f t="shared" si="0"/>
        <v>0</v>
      </c>
      <c r="J28" s="54"/>
      <c r="K28" s="62"/>
      <c r="L28" s="60">
        <f t="shared" si="1"/>
        <v>0</v>
      </c>
      <c r="M28" s="62"/>
      <c r="N28" s="54"/>
      <c r="O28" s="54"/>
      <c r="P28" s="60" t="str">
        <f t="shared" si="3"/>
        <v/>
      </c>
      <c r="Q28" s="54"/>
      <c r="R28" s="62"/>
      <c r="S28" s="60" t="str">
        <f t="shared" si="4"/>
        <v/>
      </c>
      <c r="T28" s="62"/>
      <c r="U28" s="54"/>
      <c r="V28" s="54"/>
      <c r="W28" s="60" t="str">
        <f t="shared" ref="W28:W29" si="12">IFERROR(V28/U28,"")</f>
        <v/>
      </c>
      <c r="X28" s="54"/>
      <c r="Y28" s="62"/>
      <c r="Z28" s="60" t="str">
        <f t="shared" si="6"/>
        <v/>
      </c>
      <c r="AA28" s="62"/>
      <c r="AB28" s="54"/>
      <c r="AC28" s="54"/>
      <c r="AD28" s="60" t="str">
        <f t="shared" si="7"/>
        <v/>
      </c>
      <c r="AE28" s="54"/>
      <c r="AF28" s="62"/>
      <c r="AG28" s="60" t="str">
        <f t="shared" si="8"/>
        <v/>
      </c>
      <c r="AH28" s="62"/>
      <c r="AI28" s="70">
        <f t="shared" si="2"/>
        <v>1</v>
      </c>
      <c r="AJ28" s="70">
        <f t="shared" si="2"/>
        <v>0</v>
      </c>
      <c r="AK28" s="60">
        <f t="shared" si="9"/>
        <v>0</v>
      </c>
      <c r="AL28" s="67">
        <f t="shared" si="10"/>
        <v>0</v>
      </c>
      <c r="AM28" s="60">
        <f t="shared" si="11"/>
        <v>0</v>
      </c>
      <c r="AN28" s="68" t="s">
        <v>54</v>
      </c>
      <c r="AO28" s="69"/>
    </row>
    <row r="29" spans="1:41" ht="57" x14ac:dyDescent="0.25">
      <c r="A29" s="54">
        <v>12</v>
      </c>
      <c r="B29" s="55"/>
      <c r="C29" s="55"/>
      <c r="D29" s="56"/>
      <c r="E29" s="57"/>
      <c r="F29" s="75"/>
      <c r="G29" s="54"/>
      <c r="H29" s="54"/>
      <c r="I29" s="60" t="str">
        <f t="shared" si="0"/>
        <v/>
      </c>
      <c r="J29" s="54"/>
      <c r="K29" s="62"/>
      <c r="L29" s="60" t="str">
        <f t="shared" si="1"/>
        <v/>
      </c>
      <c r="M29" s="62"/>
      <c r="N29" s="54"/>
      <c r="O29" s="54"/>
      <c r="P29" s="60" t="str">
        <f t="shared" si="3"/>
        <v/>
      </c>
      <c r="Q29" s="54"/>
      <c r="R29" s="62"/>
      <c r="S29" s="60" t="str">
        <f t="shared" si="4"/>
        <v/>
      </c>
      <c r="T29" s="62"/>
      <c r="U29" s="54"/>
      <c r="V29" s="54"/>
      <c r="W29" s="60" t="str">
        <f t="shared" si="12"/>
        <v/>
      </c>
      <c r="X29" s="54"/>
      <c r="Y29" s="62"/>
      <c r="Z29" s="60" t="str">
        <f t="shared" si="6"/>
        <v/>
      </c>
      <c r="AA29" s="62"/>
      <c r="AB29" s="54"/>
      <c r="AC29" s="54"/>
      <c r="AD29" s="60" t="str">
        <f t="shared" si="7"/>
        <v/>
      </c>
      <c r="AE29" s="54"/>
      <c r="AF29" s="62"/>
      <c r="AG29" s="60" t="str">
        <f t="shared" si="8"/>
        <v/>
      </c>
      <c r="AH29" s="62"/>
      <c r="AI29" s="70">
        <f t="shared" si="2"/>
        <v>0</v>
      </c>
      <c r="AJ29" s="70">
        <f t="shared" si="2"/>
        <v>0</v>
      </c>
      <c r="AK29" s="60" t="str">
        <f t="shared" si="9"/>
        <v/>
      </c>
      <c r="AL29" s="67">
        <f t="shared" si="10"/>
        <v>0</v>
      </c>
      <c r="AM29" s="60" t="str">
        <f t="shared" si="11"/>
        <v/>
      </c>
      <c r="AN29" s="68" t="s">
        <v>54</v>
      </c>
      <c r="AO29" s="69"/>
    </row>
    <row r="30" spans="1:41" ht="57" x14ac:dyDescent="0.25">
      <c r="A30" s="76"/>
      <c r="B30" s="76"/>
      <c r="C30" s="54"/>
      <c r="D30" s="54"/>
      <c r="E30" s="54"/>
      <c r="F30" s="54"/>
      <c r="G30" s="54"/>
      <c r="H30" s="54"/>
      <c r="I30" s="60" t="str">
        <f t="shared" si="0"/>
        <v/>
      </c>
      <c r="J30" s="54"/>
      <c r="K30" s="62"/>
      <c r="L30" s="60" t="str">
        <f t="shared" si="1"/>
        <v/>
      </c>
      <c r="M30" s="62"/>
      <c r="N30" s="54"/>
      <c r="O30" s="54"/>
      <c r="P30" s="60" t="str">
        <f t="shared" si="3"/>
        <v/>
      </c>
      <c r="Q30" s="54"/>
      <c r="R30" s="62"/>
      <c r="S30" s="60" t="str">
        <f t="shared" si="4"/>
        <v/>
      </c>
      <c r="T30" s="62"/>
      <c r="U30" s="54"/>
      <c r="V30" s="54"/>
      <c r="W30" s="60" t="str">
        <f t="shared" si="5"/>
        <v/>
      </c>
      <c r="X30" s="54"/>
      <c r="Y30" s="62"/>
      <c r="Z30" s="60" t="str">
        <f t="shared" si="6"/>
        <v/>
      </c>
      <c r="AA30" s="62"/>
      <c r="AB30" s="54"/>
      <c r="AC30" s="54"/>
      <c r="AD30" s="60" t="str">
        <f t="shared" si="7"/>
        <v/>
      </c>
      <c r="AE30" s="54"/>
      <c r="AF30" s="62"/>
      <c r="AG30" s="60" t="str">
        <f t="shared" si="8"/>
        <v/>
      </c>
      <c r="AH30" s="62"/>
      <c r="AI30" s="70">
        <f t="shared" si="2"/>
        <v>0</v>
      </c>
      <c r="AJ30" s="70">
        <f t="shared" si="2"/>
        <v>0</v>
      </c>
      <c r="AK30" s="60" t="str">
        <f t="shared" si="9"/>
        <v/>
      </c>
      <c r="AL30" s="67">
        <f t="shared" si="10"/>
        <v>0</v>
      </c>
      <c r="AM30" s="60" t="str">
        <f t="shared" si="11"/>
        <v/>
      </c>
      <c r="AN30" s="68" t="s">
        <v>54</v>
      </c>
      <c r="AO30" s="69"/>
    </row>
    <row r="31" spans="1:41" ht="57" x14ac:dyDescent="0.25">
      <c r="A31" s="76"/>
      <c r="B31" s="76"/>
      <c r="C31" s="54"/>
      <c r="D31" s="54"/>
      <c r="E31" s="54"/>
      <c r="F31" s="54"/>
      <c r="G31" s="54"/>
      <c r="H31" s="54"/>
      <c r="I31" s="60" t="str">
        <f t="shared" si="0"/>
        <v/>
      </c>
      <c r="J31" s="54"/>
      <c r="K31" s="62"/>
      <c r="L31" s="60" t="str">
        <f t="shared" si="1"/>
        <v/>
      </c>
      <c r="M31" s="62"/>
      <c r="N31" s="54"/>
      <c r="O31" s="54"/>
      <c r="P31" s="60" t="str">
        <f t="shared" si="3"/>
        <v/>
      </c>
      <c r="Q31" s="54"/>
      <c r="R31" s="62"/>
      <c r="S31" s="60" t="str">
        <f t="shared" si="4"/>
        <v/>
      </c>
      <c r="T31" s="62"/>
      <c r="U31" s="54"/>
      <c r="V31" s="54"/>
      <c r="W31" s="60" t="str">
        <f t="shared" si="5"/>
        <v/>
      </c>
      <c r="X31" s="54"/>
      <c r="Y31" s="62"/>
      <c r="Z31" s="60" t="str">
        <f t="shared" si="6"/>
        <v/>
      </c>
      <c r="AA31" s="62"/>
      <c r="AB31" s="54"/>
      <c r="AC31" s="54"/>
      <c r="AD31" s="60" t="str">
        <f t="shared" si="7"/>
        <v/>
      </c>
      <c r="AE31" s="54"/>
      <c r="AF31" s="62"/>
      <c r="AG31" s="60" t="str">
        <f t="shared" si="8"/>
        <v/>
      </c>
      <c r="AH31" s="62"/>
      <c r="AI31" s="70">
        <f t="shared" si="2"/>
        <v>0</v>
      </c>
      <c r="AJ31" s="70">
        <f t="shared" si="2"/>
        <v>0</v>
      </c>
      <c r="AK31" s="60" t="str">
        <f t="shared" si="9"/>
        <v/>
      </c>
      <c r="AL31" s="67">
        <f t="shared" si="10"/>
        <v>0</v>
      </c>
      <c r="AM31" s="60" t="str">
        <f t="shared" si="11"/>
        <v/>
      </c>
      <c r="AN31" s="68" t="s">
        <v>54</v>
      </c>
      <c r="AO31" s="69"/>
    </row>
    <row r="32" spans="1:41" ht="57" x14ac:dyDescent="0.25">
      <c r="A32" s="76"/>
      <c r="B32" s="77" t="s">
        <v>79</v>
      </c>
      <c r="C32" s="54"/>
      <c r="D32" s="54"/>
      <c r="E32" s="54"/>
      <c r="F32" s="54"/>
      <c r="G32" s="54"/>
      <c r="H32" s="54"/>
      <c r="I32" s="60" t="str">
        <f t="shared" si="0"/>
        <v/>
      </c>
      <c r="J32" s="54"/>
      <c r="K32" s="62"/>
      <c r="L32" s="60" t="str">
        <f t="shared" si="1"/>
        <v/>
      </c>
      <c r="M32" s="62"/>
      <c r="N32" s="54"/>
      <c r="O32" s="54"/>
      <c r="P32" s="60" t="str">
        <f t="shared" si="3"/>
        <v/>
      </c>
      <c r="Q32" s="54"/>
      <c r="R32" s="62"/>
      <c r="S32" s="60" t="str">
        <f t="shared" si="4"/>
        <v/>
      </c>
      <c r="T32" s="62"/>
      <c r="U32" s="54"/>
      <c r="V32" s="54"/>
      <c r="W32" s="60" t="str">
        <f t="shared" si="5"/>
        <v/>
      </c>
      <c r="X32" s="54"/>
      <c r="Y32" s="62"/>
      <c r="Z32" s="60" t="str">
        <f t="shared" si="6"/>
        <v/>
      </c>
      <c r="AA32" s="62"/>
      <c r="AB32" s="54"/>
      <c r="AC32" s="54"/>
      <c r="AD32" s="60" t="str">
        <f t="shared" si="7"/>
        <v/>
      </c>
      <c r="AE32" s="54"/>
      <c r="AF32" s="62"/>
      <c r="AG32" s="60" t="str">
        <f t="shared" si="8"/>
        <v/>
      </c>
      <c r="AH32" s="62"/>
      <c r="AI32" s="70">
        <f t="shared" si="2"/>
        <v>0</v>
      </c>
      <c r="AJ32" s="70">
        <f t="shared" si="2"/>
        <v>0</v>
      </c>
      <c r="AK32" s="60" t="str">
        <f t="shared" si="9"/>
        <v/>
      </c>
      <c r="AL32" s="67">
        <f t="shared" si="10"/>
        <v>0</v>
      </c>
      <c r="AM32" s="60" t="str">
        <f t="shared" si="11"/>
        <v/>
      </c>
      <c r="AN32" s="68" t="s">
        <v>54</v>
      </c>
      <c r="AO32" s="69"/>
    </row>
    <row r="33" spans="1:41" ht="15" x14ac:dyDescent="0.25">
      <c r="A33" s="78"/>
      <c r="B33" s="78"/>
      <c r="C33" s="78"/>
      <c r="D33" s="78"/>
      <c r="E33" s="78"/>
      <c r="F33" s="78"/>
      <c r="G33" s="78">
        <f>SUM(G16:G32)</f>
        <v>7</v>
      </c>
      <c r="H33" s="78">
        <f>SUM(H16:H32)</f>
        <v>0</v>
      </c>
      <c r="I33" s="79"/>
      <c r="J33" s="78"/>
      <c r="K33" s="78">
        <f>SUM(K16:K32)</f>
        <v>0</v>
      </c>
      <c r="L33" s="78"/>
      <c r="M33" s="78"/>
      <c r="N33" s="78">
        <f>SUM(N16:N32)</f>
        <v>10</v>
      </c>
      <c r="O33" s="78">
        <f>SUM(O16:O32)</f>
        <v>0</v>
      </c>
      <c r="P33" s="78"/>
      <c r="Q33" s="78"/>
      <c r="R33" s="78">
        <f>SUM(R16:R32)</f>
        <v>0</v>
      </c>
      <c r="S33" s="78"/>
      <c r="T33" s="78"/>
      <c r="U33" s="78">
        <f>SUM(U16:U32)</f>
        <v>7</v>
      </c>
      <c r="V33" s="78">
        <f>SUM(V16:V32)</f>
        <v>0</v>
      </c>
      <c r="W33" s="78"/>
      <c r="X33" s="78"/>
      <c r="Y33" s="78">
        <f>SUM(Y16:Y32)</f>
        <v>0</v>
      </c>
      <c r="Z33" s="78"/>
      <c r="AA33" s="78"/>
      <c r="AB33" s="78">
        <f>SUM(AB16:AB32)</f>
        <v>10</v>
      </c>
      <c r="AC33" s="78">
        <f>SUM(AC16:AC32)</f>
        <v>0</v>
      </c>
      <c r="AD33" s="78"/>
      <c r="AE33" s="78"/>
      <c r="AF33" s="78">
        <f>SUM(AF16:AF32)</f>
        <v>0</v>
      </c>
      <c r="AG33" s="78"/>
      <c r="AH33" s="78"/>
      <c r="AI33" s="78">
        <f>SUM(AI16:AI32)</f>
        <v>34</v>
      </c>
      <c r="AJ33" s="78">
        <f>SUM(AJ16:AJ32)</f>
        <v>0</v>
      </c>
      <c r="AK33" s="79"/>
      <c r="AL33" s="78">
        <f>SUM(AL16:AL32)</f>
        <v>0</v>
      </c>
      <c r="AM33" s="79"/>
      <c r="AN33" s="78"/>
      <c r="AO33" s="78"/>
    </row>
    <row r="34" spans="1:41" ht="17.25" x14ac:dyDescent="0.25">
      <c r="A34" s="11"/>
      <c r="B34" s="80" t="s">
        <v>80</v>
      </c>
      <c r="C34" s="80" t="s">
        <v>81</v>
      </c>
      <c r="D34" s="81"/>
      <c r="E34" s="81"/>
      <c r="F34" s="81"/>
      <c r="G34" s="82" t="s">
        <v>31</v>
      </c>
      <c r="H34" s="82"/>
      <c r="I34" s="82"/>
      <c r="J34" s="82"/>
      <c r="K34" s="83"/>
      <c r="L34" s="83"/>
      <c r="M34" s="83"/>
      <c r="N34" s="82" t="s">
        <v>32</v>
      </c>
      <c r="O34" s="82"/>
      <c r="P34" s="82"/>
      <c r="Q34" s="82"/>
      <c r="R34" s="83"/>
      <c r="S34" s="83"/>
      <c r="T34" s="83"/>
      <c r="U34" s="82" t="s">
        <v>33</v>
      </c>
      <c r="V34" s="82"/>
      <c r="W34" s="82"/>
      <c r="X34" s="82"/>
      <c r="Y34" s="83"/>
      <c r="Z34" s="83"/>
      <c r="AA34" s="83"/>
      <c r="AB34" s="82" t="s">
        <v>34</v>
      </c>
      <c r="AC34" s="82"/>
      <c r="AD34" s="82"/>
      <c r="AE34" s="82"/>
      <c r="AF34" s="83"/>
      <c r="AG34" s="83"/>
      <c r="AH34" s="83"/>
      <c r="AI34" s="82" t="s">
        <v>82</v>
      </c>
      <c r="AJ34" s="82"/>
      <c r="AK34" s="82"/>
      <c r="AL34" s="84"/>
      <c r="AM34" s="11"/>
      <c r="AN34" s="11"/>
      <c r="AO34" s="11"/>
    </row>
    <row r="35" spans="1:41" x14ac:dyDescent="0.25">
      <c r="A35" s="11"/>
      <c r="B35" s="85" t="s">
        <v>83</v>
      </c>
      <c r="C35" s="86">
        <v>43858</v>
      </c>
      <c r="D35" s="87" t="s">
        <v>84</v>
      </c>
      <c r="E35" s="87"/>
      <c r="F35" s="88"/>
      <c r="G35" s="89">
        <f>+G33/$AI$33</f>
        <v>0.20588235294117646</v>
      </c>
      <c r="H35" s="90"/>
      <c r="I35" s="90"/>
      <c r="J35" s="90"/>
      <c r="K35" s="91"/>
      <c r="L35" s="91"/>
      <c r="M35" s="91"/>
      <c r="N35" s="90">
        <f>+N33/$AI$33</f>
        <v>0.29411764705882354</v>
      </c>
      <c r="O35" s="90"/>
      <c r="P35" s="90"/>
      <c r="Q35" s="90"/>
      <c r="R35" s="91"/>
      <c r="S35" s="91"/>
      <c r="T35" s="91"/>
      <c r="U35" s="90">
        <f>+U33/$AI$33</f>
        <v>0.20588235294117646</v>
      </c>
      <c r="V35" s="90"/>
      <c r="W35" s="90"/>
      <c r="X35" s="90"/>
      <c r="Y35" s="91"/>
      <c r="Z35" s="91"/>
      <c r="AA35" s="91"/>
      <c r="AB35" s="90">
        <f>+AB33/$AI$33</f>
        <v>0.29411764705882354</v>
      </c>
      <c r="AC35" s="90"/>
      <c r="AD35" s="90"/>
      <c r="AE35" s="90"/>
      <c r="AF35" s="91"/>
      <c r="AG35" s="91"/>
      <c r="AH35" s="91"/>
      <c r="AI35" s="90">
        <f>+AI33/$AI$33</f>
        <v>1</v>
      </c>
      <c r="AJ35" s="90"/>
      <c r="AK35" s="92"/>
      <c r="AL35" s="84"/>
      <c r="AM35" s="84"/>
      <c r="AN35" s="11"/>
      <c r="AO35" s="11"/>
    </row>
    <row r="36" spans="1:41" x14ac:dyDescent="0.25">
      <c r="A36" s="11"/>
      <c r="B36" s="93"/>
      <c r="C36" s="94"/>
      <c r="D36" s="87" t="s">
        <v>85</v>
      </c>
      <c r="E36" s="87"/>
      <c r="F36" s="88"/>
      <c r="G36" s="95">
        <f>+H33/$AI$33</f>
        <v>0</v>
      </c>
      <c r="H36" s="96"/>
      <c r="I36" s="96"/>
      <c r="J36" s="96"/>
      <c r="K36" s="91"/>
      <c r="L36" s="91"/>
      <c r="M36" s="91"/>
      <c r="N36" s="96">
        <f>+O33/$AI$33</f>
        <v>0</v>
      </c>
      <c r="O36" s="96"/>
      <c r="P36" s="96"/>
      <c r="Q36" s="96"/>
      <c r="R36" s="91"/>
      <c r="S36" s="91"/>
      <c r="T36" s="91"/>
      <c r="U36" s="96">
        <f>+V33/$AI$33</f>
        <v>0</v>
      </c>
      <c r="V36" s="96"/>
      <c r="W36" s="96"/>
      <c r="X36" s="96"/>
      <c r="Y36" s="91"/>
      <c r="Z36" s="91"/>
      <c r="AA36" s="91"/>
      <c r="AB36" s="96">
        <f>+AC33/$AI$33</f>
        <v>0</v>
      </c>
      <c r="AC36" s="96"/>
      <c r="AD36" s="96"/>
      <c r="AE36" s="96"/>
      <c r="AF36" s="91"/>
      <c r="AG36" s="91"/>
      <c r="AH36" s="91"/>
      <c r="AI36" s="96">
        <f>+AJ33/$AI$33</f>
        <v>0</v>
      </c>
      <c r="AJ36" s="96"/>
      <c r="AK36" s="97"/>
      <c r="AL36" s="84"/>
      <c r="AM36" s="84"/>
      <c r="AN36" s="11"/>
      <c r="AO36" s="11"/>
    </row>
    <row r="37" spans="1:41" x14ac:dyDescent="0.25">
      <c r="A37" s="11"/>
      <c r="B37" s="93"/>
      <c r="C37" s="94"/>
      <c r="D37" s="87" t="s">
        <v>86</v>
      </c>
      <c r="E37" s="87"/>
      <c r="F37" s="88"/>
      <c r="G37" s="98">
        <f>+K33/$AI$33</f>
        <v>0</v>
      </c>
      <c r="H37" s="99"/>
      <c r="I37" s="99"/>
      <c r="J37" s="99"/>
      <c r="K37" s="91"/>
      <c r="L37" s="91"/>
      <c r="M37" s="91"/>
      <c r="N37" s="99">
        <f>+R33/$AI$33</f>
        <v>0</v>
      </c>
      <c r="O37" s="99"/>
      <c r="P37" s="99"/>
      <c r="Q37" s="99"/>
      <c r="R37" s="91"/>
      <c r="S37" s="91"/>
      <c r="T37" s="91"/>
      <c r="U37" s="99">
        <f>+Y33/$AI$33</f>
        <v>0</v>
      </c>
      <c r="V37" s="99"/>
      <c r="W37" s="99"/>
      <c r="X37" s="99"/>
      <c r="Y37" s="91"/>
      <c r="Z37" s="91"/>
      <c r="AA37" s="91"/>
      <c r="AB37" s="99">
        <f>+AF33/$AI$33</f>
        <v>0</v>
      </c>
      <c r="AC37" s="99"/>
      <c r="AD37" s="99"/>
      <c r="AE37" s="99"/>
      <c r="AF37" s="91"/>
      <c r="AG37" s="91"/>
      <c r="AH37" s="91"/>
      <c r="AI37" s="99">
        <f>+AL33/$AI$33</f>
        <v>0</v>
      </c>
      <c r="AJ37" s="99"/>
      <c r="AK37" s="100"/>
      <c r="AL37" s="11"/>
      <c r="AM37" s="11"/>
      <c r="AN37" s="11"/>
      <c r="AO37" s="11"/>
    </row>
    <row r="38" spans="1:41" x14ac:dyDescent="0.25">
      <c r="A38" s="11"/>
      <c r="B38" s="101"/>
      <c r="C38" s="102"/>
      <c r="D38" s="11"/>
      <c r="E38" s="11"/>
      <c r="F38" s="11"/>
      <c r="G38" s="11"/>
      <c r="H38" s="11"/>
      <c r="I38" s="11"/>
      <c r="J38" s="11"/>
      <c r="N38" s="11"/>
      <c r="O38" s="11"/>
      <c r="P38" s="11"/>
      <c r="Q38" s="11"/>
      <c r="U38" s="11"/>
      <c r="V38" s="11"/>
      <c r="W38" s="11"/>
      <c r="X38" s="11"/>
      <c r="AB38" s="11"/>
      <c r="AC38" s="11"/>
      <c r="AD38" s="11"/>
      <c r="AE38" s="11"/>
      <c r="AI38" s="11"/>
      <c r="AJ38" s="11"/>
      <c r="AK38" s="11"/>
      <c r="AL38" s="11"/>
      <c r="AM38" s="11"/>
      <c r="AN38" s="11"/>
      <c r="AO38" s="11"/>
    </row>
  </sheetData>
  <mergeCells count="69">
    <mergeCell ref="D37:F37"/>
    <mergeCell ref="G37:J37"/>
    <mergeCell ref="N37:Q37"/>
    <mergeCell ref="U37:X37"/>
    <mergeCell ref="AB37:AE37"/>
    <mergeCell ref="AI37:AK37"/>
    <mergeCell ref="D36:F36"/>
    <mergeCell ref="G36:J36"/>
    <mergeCell ref="N36:Q36"/>
    <mergeCell ref="U36:X36"/>
    <mergeCell ref="AB36:AE36"/>
    <mergeCell ref="AI36:AK36"/>
    <mergeCell ref="AI34:AK34"/>
    <mergeCell ref="D35:F35"/>
    <mergeCell ref="G35:J35"/>
    <mergeCell ref="N35:Q35"/>
    <mergeCell ref="U35:X35"/>
    <mergeCell ref="AB35:AE35"/>
    <mergeCell ref="AI35:AK35"/>
    <mergeCell ref="AB14:AE14"/>
    <mergeCell ref="AF14:AH14"/>
    <mergeCell ref="G34:J34"/>
    <mergeCell ref="N34:Q34"/>
    <mergeCell ref="U34:X34"/>
    <mergeCell ref="AB34:AE34"/>
    <mergeCell ref="N13:T13"/>
    <mergeCell ref="U13:AA13"/>
    <mergeCell ref="AB13:AH13"/>
    <mergeCell ref="AI13:AM14"/>
    <mergeCell ref="AN13:AN14"/>
    <mergeCell ref="G14:J14"/>
    <mergeCell ref="K14:M14"/>
    <mergeCell ref="N14:T14"/>
    <mergeCell ref="U14:X14"/>
    <mergeCell ref="Y14:AA14"/>
    <mergeCell ref="A13:A15"/>
    <mergeCell ref="B13:B15"/>
    <mergeCell ref="C13:C15"/>
    <mergeCell ref="D13:D15"/>
    <mergeCell ref="E13:F14"/>
    <mergeCell ref="G13:M13"/>
    <mergeCell ref="A10:B10"/>
    <mergeCell ref="C10:I10"/>
    <mergeCell ref="N10:P10"/>
    <mergeCell ref="Q10:X10"/>
    <mergeCell ref="A11:B11"/>
    <mergeCell ref="C11:I11"/>
    <mergeCell ref="A8:B8"/>
    <mergeCell ref="C8:I8"/>
    <mergeCell ref="N8:P8"/>
    <mergeCell ref="Q8:X8"/>
    <mergeCell ref="A9:B9"/>
    <mergeCell ref="C9:I9"/>
    <mergeCell ref="N9:P9"/>
    <mergeCell ref="Q9:X9"/>
    <mergeCell ref="A6:B6"/>
    <mergeCell ref="C6:I6"/>
    <mergeCell ref="N6:P6"/>
    <mergeCell ref="Q6:X6"/>
    <mergeCell ref="A7:B7"/>
    <mergeCell ref="C7:I7"/>
    <mergeCell ref="N7:P7"/>
    <mergeCell ref="Q7:X7"/>
    <mergeCell ref="A1:B3"/>
    <mergeCell ref="C1:AN1"/>
    <mergeCell ref="C2:AN2"/>
    <mergeCell ref="C3:AN3"/>
    <mergeCell ref="A5:I5"/>
    <mergeCell ref="N5:X5"/>
  </mergeCells>
  <conditionalFormatting sqref="AK16:AK32">
    <cfRule type="iconSet" priority="1">
      <iconSet iconSet="3TrafficLights2">
        <cfvo type="percent" val="0"/>
        <cfvo type="num" val="0.7"/>
        <cfvo type="num" val="0.9"/>
      </iconSet>
    </cfRule>
    <cfRule type="cellIs" dxfId="29" priority="2" stopIfTrue="1" operator="greaterThan">
      <formula>0.9</formula>
    </cfRule>
    <cfRule type="cellIs" dxfId="28" priority="3" stopIfTrue="1" operator="between">
      <formula>0.7</formula>
      <formula>0.89</formula>
    </cfRule>
    <cfRule type="cellIs" dxfId="27" priority="4" stopIfTrue="1" operator="between">
      <formula>0</formula>
      <formula>0.69</formula>
    </cfRule>
  </conditionalFormatting>
  <conditionalFormatting sqref="I16:I32">
    <cfRule type="iconSet" priority="5">
      <iconSet iconSet="3TrafficLights2">
        <cfvo type="percent" val="0"/>
        <cfvo type="num" val="0.7"/>
        <cfvo type="num" val="0.9"/>
      </iconSet>
    </cfRule>
    <cfRule type="cellIs" dxfId="26" priority="6" stopIfTrue="1" operator="greaterThanOrEqual">
      <formula>0.9</formula>
    </cfRule>
    <cfRule type="cellIs" dxfId="25" priority="7" stopIfTrue="1" operator="between">
      <formula>0.7</formula>
      <formula>0.89</formula>
    </cfRule>
    <cfRule type="cellIs" dxfId="24" priority="8" stopIfTrue="1" operator="between">
      <formula>0</formula>
      <formula>0.69</formula>
    </cfRule>
  </conditionalFormatting>
  <conditionalFormatting sqref="W16:W32">
    <cfRule type="iconSet" priority="9">
      <iconSet iconSet="3TrafficLights2">
        <cfvo type="percent" val="0"/>
        <cfvo type="num" val="0.7"/>
        <cfvo type="num" val="0.9"/>
      </iconSet>
    </cfRule>
    <cfRule type="cellIs" dxfId="23" priority="10" stopIfTrue="1" operator="greaterThan">
      <formula>0.9</formula>
    </cfRule>
    <cfRule type="cellIs" dxfId="22" priority="11" stopIfTrue="1" operator="between">
      <formula>0.7</formula>
      <formula>0.89</formula>
    </cfRule>
    <cfRule type="cellIs" dxfId="21" priority="12" stopIfTrue="1" operator="between">
      <formula>0</formula>
      <formula>0.69</formula>
    </cfRule>
  </conditionalFormatting>
  <conditionalFormatting sqref="L16:L32">
    <cfRule type="iconSet" priority="13">
      <iconSet iconSet="3TrafficLights2">
        <cfvo type="percent" val="0"/>
        <cfvo type="num" val="0.7"/>
        <cfvo type="num" val="0.9"/>
      </iconSet>
    </cfRule>
    <cfRule type="cellIs" dxfId="20" priority="14" stopIfTrue="1" operator="greaterThanOrEqual">
      <formula>0.9</formula>
    </cfRule>
    <cfRule type="cellIs" dxfId="19" priority="15" stopIfTrue="1" operator="between">
      <formula>0.7</formula>
      <formula>0.89</formula>
    </cfRule>
    <cfRule type="cellIs" dxfId="18" priority="16" stopIfTrue="1" operator="between">
      <formula>0</formula>
      <formula>0.69</formula>
    </cfRule>
  </conditionalFormatting>
  <conditionalFormatting sqref="P16:P32">
    <cfRule type="iconSet" priority="17">
      <iconSet iconSet="3TrafficLights2">
        <cfvo type="percent" val="0"/>
        <cfvo type="num" val="0.7"/>
        <cfvo type="num" val="0.9"/>
      </iconSet>
    </cfRule>
    <cfRule type="cellIs" dxfId="17" priority="18" stopIfTrue="1" operator="greaterThanOrEqual">
      <formula>0.9</formula>
    </cfRule>
    <cfRule type="cellIs" dxfId="16" priority="19" stopIfTrue="1" operator="between">
      <formula>0.7</formula>
      <formula>0.89</formula>
    </cfRule>
    <cfRule type="cellIs" dxfId="15" priority="20" stopIfTrue="1" operator="between">
      <formula>0</formula>
      <formula>0.69</formula>
    </cfRule>
  </conditionalFormatting>
  <conditionalFormatting sqref="S16:S32">
    <cfRule type="iconSet" priority="21">
      <iconSet iconSet="3TrafficLights2">
        <cfvo type="percent" val="0"/>
        <cfvo type="num" val="0.7"/>
        <cfvo type="num" val="0.9"/>
      </iconSet>
    </cfRule>
    <cfRule type="cellIs" dxfId="14" priority="22" stopIfTrue="1" operator="greaterThanOrEqual">
      <formula>0.9</formula>
    </cfRule>
    <cfRule type="cellIs" dxfId="13" priority="23" stopIfTrue="1" operator="between">
      <formula>0.7</formula>
      <formula>0.89</formula>
    </cfRule>
    <cfRule type="cellIs" dxfId="12" priority="24" stopIfTrue="1" operator="between">
      <formula>0</formula>
      <formula>0.69</formula>
    </cfRule>
  </conditionalFormatting>
  <conditionalFormatting sqref="AD16:AD32">
    <cfRule type="iconSet" priority="25">
      <iconSet iconSet="3TrafficLights2">
        <cfvo type="percent" val="0"/>
        <cfvo type="num" val="0.7"/>
        <cfvo type="num" val="0.9"/>
      </iconSet>
    </cfRule>
    <cfRule type="cellIs" dxfId="11" priority="26" stopIfTrue="1" operator="greaterThanOrEqual">
      <formula>0.9</formula>
    </cfRule>
    <cfRule type="cellIs" dxfId="10" priority="27" stopIfTrue="1" operator="between">
      <formula>0.7</formula>
      <formula>0.89</formula>
    </cfRule>
    <cfRule type="cellIs" dxfId="9" priority="28" stopIfTrue="1" operator="between">
      <formula>0</formula>
      <formula>0.69</formula>
    </cfRule>
  </conditionalFormatting>
  <conditionalFormatting sqref="AG16:AG32">
    <cfRule type="iconSet" priority="29">
      <iconSet iconSet="3TrafficLights2">
        <cfvo type="percent" val="0"/>
        <cfvo type="num" val="0.7"/>
        <cfvo type="num" val="0.9"/>
      </iconSet>
    </cfRule>
    <cfRule type="cellIs" dxfId="8" priority="30" stopIfTrue="1" operator="greaterThanOrEqual">
      <formula>0.9</formula>
    </cfRule>
    <cfRule type="cellIs" dxfId="7" priority="31" stopIfTrue="1" operator="between">
      <formula>0.7</formula>
      <formula>0.89</formula>
    </cfRule>
    <cfRule type="cellIs" dxfId="6" priority="32" stopIfTrue="1" operator="between">
      <formula>0</formula>
      <formula>0.69</formula>
    </cfRule>
  </conditionalFormatting>
  <conditionalFormatting sqref="Z16:Z32">
    <cfRule type="iconSet" priority="33">
      <iconSet iconSet="3TrafficLights2">
        <cfvo type="percent" val="0"/>
        <cfvo type="num" val="0.7"/>
        <cfvo type="num" val="0.9"/>
      </iconSet>
    </cfRule>
    <cfRule type="cellIs" dxfId="5" priority="34" stopIfTrue="1" operator="greaterThanOrEqual">
      <formula>0.9</formula>
    </cfRule>
    <cfRule type="cellIs" dxfId="4" priority="35" stopIfTrue="1" operator="between">
      <formula>0.7</formula>
      <formula>0.89</formula>
    </cfRule>
    <cfRule type="cellIs" dxfId="3" priority="36" stopIfTrue="1" operator="between">
      <formula>0</formula>
      <formula>0.69</formula>
    </cfRule>
  </conditionalFormatting>
  <conditionalFormatting sqref="AM16:AM32">
    <cfRule type="iconSet" priority="37">
      <iconSet iconSet="3TrafficLights2">
        <cfvo type="percent" val="0"/>
        <cfvo type="num" val="0.7"/>
        <cfvo type="num" val="0.9"/>
      </iconSet>
    </cfRule>
    <cfRule type="cellIs" dxfId="2" priority="38" stopIfTrue="1" operator="greaterThanOrEqual">
      <formula>0.9</formula>
    </cfRule>
    <cfRule type="cellIs" dxfId="1" priority="39" stopIfTrue="1" operator="between">
      <formula>0.7</formula>
      <formula>0.89</formula>
    </cfRule>
    <cfRule type="cellIs" dxfId="0" priority="40" stopIfTrue="1" operator="between">
      <formula>0</formula>
      <formula>0.69</formula>
    </cfRule>
  </conditionalFormatting>
  <dataValidations count="5">
    <dataValidation type="list" allowBlank="1" showInputMessage="1" showErrorMessage="1" sqref="Q10">
      <formula1>INDIRECT($AN$9)</formula1>
    </dataValidation>
    <dataValidation type="list" allowBlank="1" showInputMessage="1" showErrorMessage="1" sqref="Q8:X8">
      <formula1>INDIRECT($AN$8)</formula1>
    </dataValidation>
    <dataValidation type="list" allowBlank="1" showInputMessage="1" showErrorMessage="1" sqref="Q7">
      <formula1>INDIRECT($AN$6)</formula1>
    </dataValidation>
    <dataValidation type="date" allowBlank="1" showInputMessage="1" showErrorMessage="1" sqref="C35:C38 E30:F32">
      <formula1>43831</formula1>
      <formula2>44196</formula2>
    </dataValidation>
    <dataValidation type="list" allowBlank="1" showInputMessage="1" showErrorMessage="1" sqref="B35:B38">
      <formula1>"Formulación versión 1, Actualización versión 2, Actualización versión 3, Actualización versión 4"</formula1>
    </dataValidation>
  </dataValidations>
  <hyperlinks>
    <hyperlink ref="C11" r:id="rId1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'C:\Users\victoria.munoz\Documents\PLANES INSTITUCIONALES\version final planes\[Plan SST y Emergencias y Contingencias.xlsx]Listas'!#REF!</xm:f>
          </x14:formula1>
          <xm:sqref>Q9 Q6:X6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E Y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sandovalgom</dc:creator>
  <cp:lastModifiedBy>familia sandovalgom</cp:lastModifiedBy>
  <dcterms:created xsi:type="dcterms:W3CDTF">2020-05-13T23:46:42Z</dcterms:created>
  <dcterms:modified xsi:type="dcterms:W3CDTF">2020-05-13T23:47:23Z</dcterms:modified>
</cp:coreProperties>
</file>