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Mi unidad\POA\2019\Monitoreo IV Trim\SGTP\"/>
    </mc:Choice>
  </mc:AlternateContent>
  <bookViews>
    <workbookView xWindow="0" yWindow="0" windowWidth="20490" windowHeight="7020" tabRatio="825" firstSheet="1" activeTab="5"/>
  </bookViews>
  <sheets>
    <sheet name="Val Obj. Estr. Proy." sheetId="8" state="hidden" r:id="rId1"/>
    <sheet name="PEI_GTerritorial" sheetId="21" r:id="rId2"/>
    <sheet name="ORGANIZACIÓN_Evidencias" sheetId="22" state="hidden" r:id="rId3"/>
    <sheet name="Marco General" sheetId="4" r:id="rId4"/>
    <sheet name="DRIVE_Evidencias" sheetId="23" r:id="rId5"/>
    <sheet name="Act. Estrategias" sheetId="9" r:id="rId6"/>
    <sheet name="Act. Gestión y Seguimiento " sheetId="3" r:id="rId7"/>
    <sheet name="Ejemplo Actividades - Component" sheetId="10" state="hidden" r:id="rId8"/>
    <sheet name="Listas" sheetId="11" state="hidden" r:id="rId9"/>
    <sheet name="Hoja1" sheetId="12" state="hidden" r:id="rId10"/>
    <sheet name="Hoja2" sheetId="13" state="hidden" r:id="rId11"/>
    <sheet name="Hoja3" sheetId="14" state="hidden" r:id="rId12"/>
    <sheet name="Objetivo 3" sheetId="16" state="hidden" r:id="rId13"/>
    <sheet name="Objetivo 5" sheetId="17" state="hidden" r:id="rId14"/>
    <sheet name="Ob.5 Consolidado" sheetId="19" state="hidden" r:id="rId15"/>
    <sheet name="SIG" sheetId="18" state="hidden" r:id="rId16"/>
    <sheet name="DE" sheetId="20" state="hidden" r:id="rId17"/>
  </sheets>
  <externalReferences>
    <externalReference r:id="rId18"/>
  </externalReferences>
  <definedNames>
    <definedName name="_xlnm._FilterDatabase" localSheetId="5" hidden="1">'Act. Estrategias'!$A$24:$AN$24</definedName>
    <definedName name="_xlnm._FilterDatabase" localSheetId="6" hidden="1">'Act. Gestión y Seguimiento '!$A$12:$AA$22</definedName>
    <definedName name="_xlnm._FilterDatabase" localSheetId="10" hidden="1">Hoja2!$A$4:$AB$39</definedName>
    <definedName name="_xlnm._FilterDatabase" localSheetId="1" hidden="1">PEI_GTerritorial!$B$27:$I$41</definedName>
    <definedName name="_xlnm._FilterDatabase" localSheetId="0" hidden="1">'Val Obj. Estr. Proy.'!$A$1:$F$60</definedName>
    <definedName name="_ob1">Listas!$Z$8:$Z$10</definedName>
    <definedName name="_ob2" localSheetId="4">[1]Listas!$Z$2:$Z$6</definedName>
    <definedName name="_ob2">Listas!$Z$2:$Z$6</definedName>
    <definedName name="_ob3">Listas!$Z$26:$Z$32</definedName>
    <definedName name="_ob4">Listas!$Z$12:$Z$17</definedName>
    <definedName name="_ob5" localSheetId="4">[1]Listas!$Z$19:$Z$24</definedName>
    <definedName name="_ob5">Listas!$Z$19:$Z$24</definedName>
    <definedName name="_xlnm.Print_Area" localSheetId="5">'Act. Estrategias'!$A$1:$AN$77</definedName>
    <definedName name="_xlnm.Print_Area" localSheetId="6">'Act. Gestión y Seguimiento '!$A$1:$AA$32</definedName>
    <definedName name="_xlnm.Print_Area" localSheetId="4">DRIVE_Evidencias!$A$1:$J$57</definedName>
    <definedName name="_xlnm.Print_Area" localSheetId="11">Hoja3!$A$1:$M$11</definedName>
    <definedName name="_xlnm.Print_Area" localSheetId="3">'Marco General'!$A$1:$I$43</definedName>
    <definedName name="_xlnm.Print_Area" localSheetId="2">ORGANIZACIÓN_Evidencias!$A$1:$J$57</definedName>
    <definedName name="_xlnm.Print_Area" localSheetId="1">PEI_GTerritorial!$A$1:$J$42</definedName>
    <definedName name="areas">Listas!$B$3:$B$8</definedName>
    <definedName name="objetivos" localSheetId="4">[1]Listas!$L$3:$L$8</definedName>
    <definedName name="objetivos">Listas!$L$3:$L$8</definedName>
    <definedName name="procesos" localSheetId="4">[1]Listas!$B$13:$B$30</definedName>
    <definedName name="procesos">Listas!$B$13:$B$30</definedName>
    <definedName name="proyectos" localSheetId="4">[1]Listas!$H$3:$H$8</definedName>
    <definedName name="proyectos">Listas!$H$3:$H$8</definedName>
    <definedName name="_xlnm.Print_Titles" localSheetId="5">'Act. Estrategias'!#REF!</definedName>
    <definedName name="_xlnm.Print_Titles" localSheetId="6">'Act. Gestión y Seguimiento '!$10:$12</definedName>
    <definedName name="_xlnm.Print_Titles" localSheetId="1">PEI_GTerritorial!$27:$27</definedName>
  </definedNames>
  <calcPr calcId="152511"/>
  <customWorkbookViews>
    <customWorkbookView name="Pablo Balcazar - Vista personalizada" guid="{A767BCD9-8FBC-4938-A6D4-0A3B64020C4E}" mergeInterval="0" personalView="1" maximized="1" windowWidth="1362" windowHeight="542" activeSheetId="1"/>
    <customWorkbookView name="Sandra Patricia Mendoza - Vista personalizada" guid="{D9B40DA0-B413-411A-9237-1FBA75E7A677}" mergeInterval="0" personalView="1" maximized="1" windowWidth="1676" windowHeight="825" activeSheetId="1"/>
    <customWorkbookView name="Patricia helena Baracaldo Otero - Vista personalizada" guid="{E7C90F82-67F6-4585-8F4B-3B987650867D}" mergeInterval="0" personalView="1" maximized="1" xWindow="-8" yWindow="-8" windowWidth="1382" windowHeight="744" activeSheetId="1"/>
    <customWorkbookView name="natalia.martinez - Vista personalizada" guid="{5600F029-3B47-4FF1-9D61-ECBDBE0F23F0}" mergeInterval="0" personalView="1" maximized="1" xWindow="1" yWindow="1" windowWidth="1676" windowHeight="916" activeSheetId="1"/>
    <customWorkbookView name="María Alejandra - Vista personalizada" guid="{EE57F9CB-2872-414C-B734-58B3F264B441}" mergeInterval="0" personalView="1" maximized="1" xWindow="1" yWindow="1" windowWidth="1366" windowHeight="498" activeSheetId="1"/>
  </customWorkbookViews>
</workbook>
</file>

<file path=xl/calcChain.xml><?xml version="1.0" encoding="utf-8"?>
<calcChain xmlns="http://schemas.openxmlformats.org/spreadsheetml/2006/main">
  <c r="S29" i="9" l="1"/>
  <c r="AI27" i="9" l="1"/>
  <c r="AG46" i="9" l="1"/>
  <c r="AI44" i="9" l="1"/>
  <c r="AI45" i="9"/>
  <c r="AI47" i="9"/>
  <c r="AI48" i="9"/>
  <c r="AI49" i="9"/>
  <c r="AI50" i="9"/>
  <c r="AK50" i="9" l="1"/>
  <c r="D59" i="9" l="1"/>
  <c r="AI65" i="9" l="1"/>
  <c r="AH27" i="9" l="1"/>
  <c r="AG27" i="9"/>
  <c r="AF27" i="9"/>
  <c r="L59" i="9" l="1"/>
  <c r="L28" i="9" l="1"/>
  <c r="AI72" i="9" l="1"/>
  <c r="AI58" i="9"/>
  <c r="AF46" i="9" l="1"/>
  <c r="AI46" i="9" s="1"/>
  <c r="AI36" i="9" l="1"/>
  <c r="AI34" i="9" l="1"/>
  <c r="AK36" i="9" l="1"/>
  <c r="AL36" i="9"/>
  <c r="AM36" i="9" l="1"/>
  <c r="AC26" i="9"/>
  <c r="AC25" i="9"/>
  <c r="Q25" i="9"/>
  <c r="W25" i="9" l="1"/>
  <c r="AC45" i="9" l="1"/>
  <c r="AC27" i="9" l="1"/>
  <c r="AB27" i="9"/>
  <c r="AA27" i="9"/>
  <c r="Z27" i="9"/>
  <c r="AB26" i="9" l="1"/>
  <c r="AA26" i="9"/>
  <c r="Z26" i="9"/>
  <c r="AA25" i="9"/>
  <c r="AB25" i="9"/>
  <c r="Z25" i="9"/>
  <c r="AC35" i="9" l="1"/>
  <c r="AC34" i="9"/>
  <c r="AB46" i="9" l="1"/>
  <c r="AC50" i="9"/>
  <c r="AC49" i="9"/>
  <c r="AC48" i="9"/>
  <c r="AC47" i="9"/>
  <c r="AC44" i="9"/>
  <c r="AC72" i="9"/>
  <c r="AC65" i="9" l="1"/>
  <c r="AC58" i="9" l="1"/>
  <c r="C5" i="9" l="1"/>
  <c r="AA46" i="9" l="1"/>
  <c r="Z46" i="9"/>
  <c r="AC46" i="9" l="1"/>
  <c r="C3" i="9"/>
  <c r="C2" i="9"/>
  <c r="C1" i="9"/>
  <c r="C3" i="3"/>
  <c r="C2" i="3"/>
  <c r="C1" i="3"/>
  <c r="E77" i="9"/>
  <c r="C36" i="3"/>
  <c r="T6" i="3"/>
  <c r="T5" i="3"/>
  <c r="N6" i="3"/>
  <c r="N5" i="3"/>
  <c r="AN5" i="9"/>
  <c r="C75" i="9"/>
  <c r="S13" i="9" l="1"/>
  <c r="C19" i="9"/>
  <c r="C18" i="9"/>
  <c r="C17" i="9"/>
  <c r="C15" i="9"/>
  <c r="C14" i="9"/>
  <c r="C16" i="9" l="1"/>
  <c r="C13" i="9"/>
  <c r="E35" i="4" l="1"/>
  <c r="E34" i="4"/>
  <c r="E32" i="4"/>
  <c r="E31" i="4"/>
  <c r="W27" i="9" l="1"/>
  <c r="T27" i="9"/>
  <c r="V27" i="9"/>
  <c r="U27" i="9"/>
  <c r="W26" i="9" l="1"/>
  <c r="W28" i="9" s="1"/>
  <c r="V26" i="9"/>
  <c r="U26" i="9"/>
  <c r="T26" i="9"/>
  <c r="T25" i="9"/>
  <c r="V25" i="9"/>
  <c r="U25" i="9"/>
  <c r="M25" i="9"/>
  <c r="V46" i="9" l="1"/>
  <c r="U46" i="9"/>
  <c r="T46" i="9"/>
  <c r="W45" i="9"/>
  <c r="W47" i="9"/>
  <c r="W48" i="9"/>
  <c r="W49" i="9"/>
  <c r="W50" i="9"/>
  <c r="W44" i="9"/>
  <c r="W46" i="9" l="1"/>
  <c r="W51" i="9" s="1"/>
  <c r="W65" i="9"/>
  <c r="W58" i="9" l="1"/>
  <c r="Q58" i="9"/>
  <c r="Q59" i="9" l="1"/>
  <c r="AE35" i="9"/>
  <c r="Y35" i="9"/>
  <c r="S35" i="9"/>
  <c r="AE34" i="9"/>
  <c r="Y34" i="9"/>
  <c r="S34" i="9"/>
  <c r="S37" i="9" s="1"/>
  <c r="P27" i="9" l="1"/>
  <c r="O27" i="9"/>
  <c r="N27" i="9"/>
  <c r="M27" i="9"/>
  <c r="Q26" i="9"/>
  <c r="P26" i="9"/>
  <c r="O26" i="9"/>
  <c r="N26" i="9"/>
  <c r="M26" i="9"/>
  <c r="P25" i="9"/>
  <c r="O25" i="9"/>
  <c r="N25" i="9"/>
  <c r="G57" i="21"/>
  <c r="P46" i="9"/>
  <c r="O46" i="9"/>
  <c r="N46" i="9"/>
  <c r="Q27" i="9" l="1"/>
  <c r="Q28" i="9" s="1"/>
  <c r="Q46" i="9"/>
  <c r="Q72" i="9"/>
  <c r="Q65" i="9"/>
  <c r="Q50" i="9"/>
  <c r="E58" i="9"/>
  <c r="E27" i="9"/>
  <c r="E26" i="9"/>
  <c r="E25" i="9"/>
  <c r="E45" i="9"/>
  <c r="E46" i="9"/>
  <c r="E47" i="9"/>
  <c r="E48" i="9"/>
  <c r="E49" i="9"/>
  <c r="E50" i="9"/>
  <c r="E44" i="9"/>
  <c r="E65" i="9"/>
  <c r="E72" i="9"/>
  <c r="E73" i="9" l="1"/>
  <c r="Q49" i="9"/>
  <c r="Q48" i="9"/>
  <c r="Q47" i="9"/>
  <c r="Q45" i="9"/>
  <c r="Q44" i="9"/>
  <c r="Q34" i="9"/>
  <c r="Q51" i="9" l="1"/>
  <c r="R51" i="9" s="1"/>
  <c r="Q35" i="9"/>
  <c r="Q37" i="9" s="1"/>
  <c r="X20" i="3" l="1"/>
  <c r="X21" i="3"/>
  <c r="E30" i="3"/>
  <c r="E29" i="3"/>
  <c r="E28" i="3"/>
  <c r="E33" i="3"/>
  <c r="E32" i="3"/>
  <c r="E31" i="3"/>
  <c r="E21" i="3"/>
  <c r="E20" i="3"/>
  <c r="E19" i="3"/>
  <c r="E18" i="3"/>
  <c r="E17" i="3"/>
  <c r="E16" i="3"/>
  <c r="E15" i="3"/>
  <c r="E14" i="3"/>
  <c r="E13" i="3"/>
  <c r="E22" i="3" l="1"/>
  <c r="E34" i="3"/>
  <c r="Y21" i="3"/>
  <c r="Z21" i="3" s="1"/>
  <c r="Y20" i="3"/>
  <c r="Z20" i="3" s="1"/>
  <c r="Y30" i="18" l="1"/>
  <c r="X30" i="18"/>
  <c r="Y29" i="18"/>
  <c r="X29" i="18"/>
  <c r="Y28" i="18"/>
  <c r="X28" i="18"/>
  <c r="Y27" i="18"/>
  <c r="X27" i="18"/>
  <c r="Y26" i="18"/>
  <c r="Z26" i="18" s="1"/>
  <c r="X26" i="18"/>
  <c r="Y25" i="18"/>
  <c r="X25" i="18"/>
  <c r="Y24" i="18"/>
  <c r="Z24" i="18" s="1"/>
  <c r="X24" i="18"/>
  <c r="Y23" i="18"/>
  <c r="X23" i="18"/>
  <c r="Y22" i="18"/>
  <c r="Z22" i="18" s="1"/>
  <c r="X22" i="18"/>
  <c r="Y21" i="18"/>
  <c r="X21" i="18"/>
  <c r="Y20" i="18"/>
  <c r="Z20" i="18" s="1"/>
  <c r="X20" i="18"/>
  <c r="Y19" i="18"/>
  <c r="X19" i="18"/>
  <c r="Y18" i="18"/>
  <c r="Z18" i="18" s="1"/>
  <c r="X18" i="18"/>
  <c r="E18" i="18"/>
  <c r="Y17" i="18"/>
  <c r="X17" i="18"/>
  <c r="E17" i="18"/>
  <c r="Y16" i="18"/>
  <c r="Z16" i="18" s="1"/>
  <c r="X16" i="18"/>
  <c r="E16" i="18"/>
  <c r="E2" i="18" s="1"/>
  <c r="Y15" i="18"/>
  <c r="X15" i="18"/>
  <c r="E15" i="18"/>
  <c r="Y14" i="18"/>
  <c r="Z14" i="18" s="1"/>
  <c r="X14" i="18"/>
  <c r="E14" i="18"/>
  <c r="Y13" i="18"/>
  <c r="X13" i="18"/>
  <c r="E13" i="18"/>
  <c r="Y12" i="18"/>
  <c r="Z12" i="18" s="1"/>
  <c r="X12" i="18"/>
  <c r="E12" i="18"/>
  <c r="Y11" i="18"/>
  <c r="X11" i="18"/>
  <c r="E11" i="18"/>
  <c r="Y10" i="18"/>
  <c r="Z10" i="18" s="1"/>
  <c r="X10" i="18"/>
  <c r="E10" i="18"/>
  <c r="C6" i="18"/>
  <c r="E3" i="18"/>
  <c r="R163" i="19"/>
  <c r="S163" i="19" s="1"/>
  <c r="N163" i="19"/>
  <c r="M163" i="19"/>
  <c r="R162" i="19"/>
  <c r="S162" i="19" s="1"/>
  <c r="N162" i="19"/>
  <c r="M162" i="19"/>
  <c r="S161" i="19"/>
  <c r="N161" i="19"/>
  <c r="M161" i="19"/>
  <c r="R133" i="19"/>
  <c r="S133" i="19" s="1"/>
  <c r="N133" i="19"/>
  <c r="M133" i="19"/>
  <c r="R132" i="19"/>
  <c r="S132" i="19" s="1"/>
  <c r="N132" i="19"/>
  <c r="M132" i="19"/>
  <c r="R131" i="19"/>
  <c r="S131" i="19" s="1"/>
  <c r="N131" i="19"/>
  <c r="M131" i="19"/>
  <c r="R130" i="19"/>
  <c r="S130" i="19" s="1"/>
  <c r="N130" i="19"/>
  <c r="M130" i="19"/>
  <c r="N106" i="19"/>
  <c r="M106" i="19"/>
  <c r="N105" i="19"/>
  <c r="M105" i="19"/>
  <c r="N104" i="19"/>
  <c r="M104" i="19"/>
  <c r="N103" i="19"/>
  <c r="M103" i="19"/>
  <c r="N102" i="19"/>
  <c r="M102" i="19"/>
  <c r="N77" i="19"/>
  <c r="M77" i="19"/>
  <c r="N76" i="19"/>
  <c r="M76" i="19"/>
  <c r="N75" i="19"/>
  <c r="M75" i="19"/>
  <c r="N74" i="19"/>
  <c r="M74" i="19"/>
  <c r="N73" i="19"/>
  <c r="M73" i="19"/>
  <c r="N72" i="19"/>
  <c r="M72" i="19"/>
  <c r="N71" i="19"/>
  <c r="M71" i="19"/>
  <c r="N70" i="19"/>
  <c r="M70" i="19"/>
  <c r="N69" i="19"/>
  <c r="M69" i="19"/>
  <c r="N68" i="19"/>
  <c r="M68" i="19"/>
  <c r="N67" i="19"/>
  <c r="M67" i="19"/>
  <c r="N66" i="19"/>
  <c r="M66" i="19"/>
  <c r="N65" i="19"/>
  <c r="M65" i="19"/>
  <c r="U54" i="19"/>
  <c r="S50" i="19"/>
  <c r="T50" i="19" s="1"/>
  <c r="AF40" i="19"/>
  <c r="AF39" i="19"/>
  <c r="AC39" i="19"/>
  <c r="AD39" i="19" s="1"/>
  <c r="AF38" i="19"/>
  <c r="S38" i="19"/>
  <c r="N38" i="19"/>
  <c r="M38" i="19"/>
  <c r="AF37" i="19"/>
  <c r="R37" i="19"/>
  <c r="S37" i="19" s="1"/>
  <c r="N37" i="19"/>
  <c r="M37" i="19"/>
  <c r="AF36" i="19"/>
  <c r="AC36" i="19"/>
  <c r="AD36" i="19" s="1"/>
  <c r="R36" i="19"/>
  <c r="S36" i="19" s="1"/>
  <c r="N36" i="19"/>
  <c r="O36" i="19" s="1"/>
  <c r="M36" i="19"/>
  <c r="AF35" i="19"/>
  <c r="R35" i="19"/>
  <c r="S35" i="19" s="1"/>
  <c r="N35" i="19"/>
  <c r="O35" i="19" s="1"/>
  <c r="M35" i="19"/>
  <c r="AF34" i="19"/>
  <c r="AC34" i="19"/>
  <c r="AD34" i="19" s="1"/>
  <c r="S34" i="19"/>
  <c r="N34" i="19"/>
  <c r="M34" i="19"/>
  <c r="AF33" i="19"/>
  <c r="R33" i="19"/>
  <c r="S33" i="19" s="1"/>
  <c r="N33" i="19"/>
  <c r="M33" i="19"/>
  <c r="AF32" i="19"/>
  <c r="R32" i="19"/>
  <c r="S32" i="19" s="1"/>
  <c r="N32" i="19"/>
  <c r="M32" i="19"/>
  <c r="O32" i="19" s="1"/>
  <c r="AF31" i="19"/>
  <c r="AD31" i="19"/>
  <c r="AC31" i="19"/>
  <c r="S31" i="19"/>
  <c r="R31" i="19"/>
  <c r="N31" i="19"/>
  <c r="M31" i="19"/>
  <c r="AF30" i="19"/>
  <c r="R30" i="19"/>
  <c r="S30" i="19" s="1"/>
  <c r="N30" i="19"/>
  <c r="M30" i="19"/>
  <c r="AF29" i="19"/>
  <c r="AC29" i="19"/>
  <c r="AD29" i="19" s="1"/>
  <c r="R29" i="19"/>
  <c r="S29" i="19" s="1"/>
  <c r="N29" i="19"/>
  <c r="M29" i="19"/>
  <c r="AF28" i="19"/>
  <c r="R28" i="19"/>
  <c r="S28" i="19" s="1"/>
  <c r="N28" i="19"/>
  <c r="M28" i="19"/>
  <c r="O28" i="19" s="1"/>
  <c r="AF27" i="19"/>
  <c r="S27" i="19"/>
  <c r="R27" i="19"/>
  <c r="N27" i="19"/>
  <c r="M27" i="19"/>
  <c r="AF26" i="19"/>
  <c r="AC26" i="19"/>
  <c r="R26" i="19"/>
  <c r="S26" i="19" s="1"/>
  <c r="N26" i="19"/>
  <c r="M26" i="19"/>
  <c r="U19" i="19"/>
  <c r="S34" i="17"/>
  <c r="Q34" i="17"/>
  <c r="N34" i="17"/>
  <c r="M34" i="17"/>
  <c r="S33" i="17"/>
  <c r="Q33" i="17"/>
  <c r="N33" i="17"/>
  <c r="M33" i="17"/>
  <c r="Q32" i="17"/>
  <c r="N32" i="17"/>
  <c r="M32" i="17"/>
  <c r="Q31" i="17"/>
  <c r="N31" i="17"/>
  <c r="M31" i="17"/>
  <c r="Q30" i="17"/>
  <c r="N30" i="17"/>
  <c r="M30" i="17"/>
  <c r="Q29" i="17"/>
  <c r="N29" i="17"/>
  <c r="M29" i="17"/>
  <c r="Q28" i="17"/>
  <c r="N28" i="17"/>
  <c r="M28" i="17"/>
  <c r="Q27" i="17"/>
  <c r="N27" i="17"/>
  <c r="M27" i="17"/>
  <c r="X26" i="17"/>
  <c r="Q26" i="17"/>
  <c r="N26" i="17"/>
  <c r="M26" i="17"/>
  <c r="Q25" i="17"/>
  <c r="R25" i="17" s="1"/>
  <c r="S25" i="17" s="1"/>
  <c r="N25" i="17"/>
  <c r="M25" i="17"/>
  <c r="Q24" i="17"/>
  <c r="N24" i="17"/>
  <c r="M24" i="17"/>
  <c r="Q23" i="17"/>
  <c r="R23" i="17" s="1"/>
  <c r="S23" i="17" s="1"/>
  <c r="N23" i="17"/>
  <c r="M23" i="17"/>
  <c r="O23" i="17" s="1"/>
  <c r="Q22" i="17"/>
  <c r="N22" i="17"/>
  <c r="M22" i="17"/>
  <c r="S31" i="16"/>
  <c r="K31" i="16"/>
  <c r="J31" i="16"/>
  <c r="I31" i="16"/>
  <c r="H31" i="16"/>
  <c r="G31" i="16"/>
  <c r="F31" i="16"/>
  <c r="N31" i="16" s="1"/>
  <c r="E31" i="16"/>
  <c r="M31" i="16" s="1"/>
  <c r="Q30" i="16"/>
  <c r="N30" i="16"/>
  <c r="M30" i="16"/>
  <c r="Q29" i="16"/>
  <c r="N29" i="16"/>
  <c r="M29" i="16"/>
  <c r="Q28" i="16"/>
  <c r="N28" i="16"/>
  <c r="M28" i="16"/>
  <c r="Q27" i="16"/>
  <c r="N27" i="16"/>
  <c r="M27" i="16"/>
  <c r="Q26" i="16"/>
  <c r="N26" i="16"/>
  <c r="M26" i="16"/>
  <c r="Q25" i="16"/>
  <c r="N25" i="16"/>
  <c r="M25" i="16"/>
  <c r="Q24" i="16"/>
  <c r="N24" i="16"/>
  <c r="M24" i="16"/>
  <c r="Q23" i="16"/>
  <c r="N23" i="16"/>
  <c r="M23" i="16"/>
  <c r="X22" i="16"/>
  <c r="Q22" i="16"/>
  <c r="R22" i="16" s="1"/>
  <c r="S22" i="16" s="1"/>
  <c r="N22" i="16"/>
  <c r="M22" i="16"/>
  <c r="Q21" i="16"/>
  <c r="R21" i="16" s="1"/>
  <c r="S21" i="16" s="1"/>
  <c r="J21" i="16"/>
  <c r="I21" i="16"/>
  <c r="H21" i="16"/>
  <c r="G21" i="16"/>
  <c r="F21" i="16"/>
  <c r="N21" i="16" s="1"/>
  <c r="E21" i="16"/>
  <c r="M21" i="16" s="1"/>
  <c r="Q20" i="16"/>
  <c r="R20" i="16" s="1"/>
  <c r="S20" i="16" s="1"/>
  <c r="J20" i="16"/>
  <c r="I20" i="16"/>
  <c r="H20" i="16"/>
  <c r="G20" i="16"/>
  <c r="F20" i="16"/>
  <c r="N20" i="16" s="1"/>
  <c r="E20" i="16"/>
  <c r="M20" i="16" s="1"/>
  <c r="X39" i="13"/>
  <c r="W39" i="13"/>
  <c r="X38" i="13"/>
  <c r="W38" i="13"/>
  <c r="X37" i="13"/>
  <c r="W37" i="13"/>
  <c r="X36" i="13"/>
  <c r="W36" i="13"/>
  <c r="X35" i="13"/>
  <c r="W35" i="13"/>
  <c r="X34" i="13"/>
  <c r="W34" i="13"/>
  <c r="X33" i="13"/>
  <c r="W33" i="13"/>
  <c r="X32" i="13"/>
  <c r="W32" i="13"/>
  <c r="X31" i="13"/>
  <c r="W31" i="13"/>
  <c r="X30" i="13"/>
  <c r="W30" i="13"/>
  <c r="X29" i="13"/>
  <c r="W29" i="13"/>
  <c r="X28" i="13"/>
  <c r="W28" i="13"/>
  <c r="X27" i="13"/>
  <c r="W27" i="13"/>
  <c r="X26" i="13"/>
  <c r="W26" i="13"/>
  <c r="X25" i="13"/>
  <c r="W25" i="13"/>
  <c r="X24" i="13"/>
  <c r="W24" i="13"/>
  <c r="X23" i="13"/>
  <c r="W23" i="13"/>
  <c r="X22" i="13"/>
  <c r="W22" i="13"/>
  <c r="X21" i="13"/>
  <c r="W21" i="13"/>
  <c r="X20" i="13"/>
  <c r="W20" i="13"/>
  <c r="X19" i="13"/>
  <c r="W19" i="13"/>
  <c r="X18" i="13"/>
  <c r="W18" i="13"/>
  <c r="Y32" i="3"/>
  <c r="X32" i="3"/>
  <c r="Y31" i="3"/>
  <c r="X31" i="3"/>
  <c r="Y30" i="3"/>
  <c r="X30" i="3"/>
  <c r="Y29" i="3"/>
  <c r="X29" i="3"/>
  <c r="Y28" i="3"/>
  <c r="X28" i="3"/>
  <c r="Y33" i="3"/>
  <c r="X33" i="3"/>
  <c r="Y19" i="3"/>
  <c r="X19" i="3"/>
  <c r="Y18" i="3"/>
  <c r="X18" i="3"/>
  <c r="Y17" i="3"/>
  <c r="X17" i="3"/>
  <c r="Y16" i="3"/>
  <c r="X16" i="3"/>
  <c r="Y15" i="3"/>
  <c r="X15" i="3"/>
  <c r="Y14" i="3"/>
  <c r="X14" i="3"/>
  <c r="Y13" i="3"/>
  <c r="X13" i="3"/>
  <c r="C5" i="3"/>
  <c r="AK72" i="9"/>
  <c r="W72" i="9"/>
  <c r="R75" i="9" s="1"/>
  <c r="AL65" i="9"/>
  <c r="AK65" i="9"/>
  <c r="AL58" i="9"/>
  <c r="AK58" i="9"/>
  <c r="C54" i="9"/>
  <c r="AL49" i="9"/>
  <c r="AK49" i="9"/>
  <c r="AL48" i="9"/>
  <c r="AK48" i="9"/>
  <c r="AL47" i="9"/>
  <c r="AK47" i="9"/>
  <c r="AL46" i="9"/>
  <c r="AK46" i="9"/>
  <c r="AL45" i="9"/>
  <c r="AK45" i="9"/>
  <c r="AK44" i="9"/>
  <c r="C40" i="9"/>
  <c r="AI35" i="9"/>
  <c r="W35" i="9"/>
  <c r="AK35" i="9"/>
  <c r="W34" i="9"/>
  <c r="W37" i="9" s="1"/>
  <c r="R37" i="9" s="1"/>
  <c r="L34" i="9"/>
  <c r="AK27" i="9"/>
  <c r="AK26" i="9"/>
  <c r="AK25" i="9"/>
  <c r="AL25" i="9"/>
  <c r="C11" i="9"/>
  <c r="J10" i="9"/>
  <c r="C10" i="9"/>
  <c r="J9" i="9"/>
  <c r="C9" i="9"/>
  <c r="J8" i="9"/>
  <c r="C8" i="9"/>
  <c r="E29" i="4"/>
  <c r="E28" i="4"/>
  <c r="E27" i="4"/>
  <c r="E26" i="4"/>
  <c r="E25" i="4"/>
  <c r="E24" i="4"/>
  <c r="E23" i="4"/>
  <c r="E22" i="4"/>
  <c r="E21" i="4"/>
  <c r="E19" i="4"/>
  <c r="F15" i="4"/>
  <c r="F14" i="4"/>
  <c r="F13" i="4"/>
  <c r="AK51" i="9" l="1"/>
  <c r="Y19" i="13"/>
  <c r="Y21" i="13"/>
  <c r="Y23" i="13"/>
  <c r="Y25" i="13"/>
  <c r="Y27" i="13"/>
  <c r="Y29" i="13"/>
  <c r="Y31" i="13"/>
  <c r="Y33" i="13"/>
  <c r="Y35" i="13"/>
  <c r="Y37" i="13"/>
  <c r="Y39" i="13"/>
  <c r="R23" i="16"/>
  <c r="S23" i="16" s="1"/>
  <c r="R26" i="17"/>
  <c r="S26" i="17" s="1"/>
  <c r="O162" i="19"/>
  <c r="O163" i="19"/>
  <c r="Z30" i="18"/>
  <c r="AL50" i="9"/>
  <c r="AK34" i="9"/>
  <c r="L37" i="9"/>
  <c r="O25" i="16"/>
  <c r="O27" i="16"/>
  <c r="O29" i="16"/>
  <c r="O31" i="16"/>
  <c r="Y19" i="16" s="1"/>
  <c r="Z19" i="16" s="1"/>
  <c r="O22" i="17"/>
  <c r="R22" i="17"/>
  <c r="S22" i="17" s="1"/>
  <c r="R27" i="17"/>
  <c r="S27" i="17" s="1"/>
  <c r="O28" i="17"/>
  <c r="O30" i="17"/>
  <c r="O32" i="17"/>
  <c r="O34" i="17"/>
  <c r="Y22" i="17" s="1"/>
  <c r="Z22" i="17" s="1"/>
  <c r="O30" i="19"/>
  <c r="O33" i="19"/>
  <c r="O34" i="19"/>
  <c r="V16" i="19" s="1"/>
  <c r="O38" i="19"/>
  <c r="V14" i="19" s="1"/>
  <c r="O66" i="19"/>
  <c r="O68" i="19"/>
  <c r="O70" i="19"/>
  <c r="O72" i="19"/>
  <c r="O74" i="19"/>
  <c r="O76" i="19"/>
  <c r="O102" i="19"/>
  <c r="O104" i="19"/>
  <c r="O106" i="19"/>
  <c r="O132" i="19"/>
  <c r="O133" i="19"/>
  <c r="Z11" i="18"/>
  <c r="Z13" i="18"/>
  <c r="Z15" i="18"/>
  <c r="Z17" i="18"/>
  <c r="Z19" i="18"/>
  <c r="Z21" i="18"/>
  <c r="Z23" i="18"/>
  <c r="Z25" i="18"/>
  <c r="Z27" i="18"/>
  <c r="Z29" i="18"/>
  <c r="R24" i="17"/>
  <c r="S24" i="17" s="1"/>
  <c r="R29" i="17"/>
  <c r="S29" i="17" s="1"/>
  <c r="R31" i="17"/>
  <c r="S31" i="17" s="1"/>
  <c r="Y18" i="13"/>
  <c r="Y20" i="13"/>
  <c r="Y22" i="13"/>
  <c r="Y24" i="13"/>
  <c r="Y26" i="13"/>
  <c r="Y28" i="13"/>
  <c r="Y30" i="13"/>
  <c r="Y32" i="13"/>
  <c r="Y34" i="13"/>
  <c r="Y36" i="13"/>
  <c r="Y38" i="13"/>
  <c r="O22" i="16"/>
  <c r="O23" i="16"/>
  <c r="O24" i="16"/>
  <c r="O26" i="16"/>
  <c r="O28" i="16"/>
  <c r="O30" i="16"/>
  <c r="O24" i="17"/>
  <c r="O25" i="17"/>
  <c r="O26" i="17"/>
  <c r="O27" i="17"/>
  <c r="R28" i="17"/>
  <c r="S28" i="17" s="1"/>
  <c r="O29" i="17"/>
  <c r="R30" i="17"/>
  <c r="S30" i="17" s="1"/>
  <c r="O31" i="17"/>
  <c r="R32" i="17"/>
  <c r="S32" i="17" s="1"/>
  <c r="O33" i="17"/>
  <c r="Y23" i="17" s="1"/>
  <c r="Z23" i="17" s="1"/>
  <c r="O26" i="19"/>
  <c r="O27" i="19"/>
  <c r="O29" i="19"/>
  <c r="O31" i="19"/>
  <c r="O37" i="19"/>
  <c r="V15" i="19" s="1"/>
  <c r="O65" i="19"/>
  <c r="O67" i="19"/>
  <c r="O69" i="19"/>
  <c r="O71" i="19"/>
  <c r="O73" i="19"/>
  <c r="O75" i="19"/>
  <c r="O77" i="19"/>
  <c r="O103" i="19"/>
  <c r="S89" i="19" s="1"/>
  <c r="T89" i="19" s="1"/>
  <c r="O105" i="19"/>
  <c r="O130" i="19"/>
  <c r="U118" i="19" s="1"/>
  <c r="O131" i="19"/>
  <c r="O161" i="19"/>
  <c r="U145" i="19" s="1"/>
  <c r="Z28" i="18"/>
  <c r="Z33" i="3"/>
  <c r="AL34" i="9"/>
  <c r="AM34" i="9" s="1"/>
  <c r="AM46" i="9"/>
  <c r="AL35" i="9"/>
  <c r="AM35" i="9" s="1"/>
  <c r="Z32" i="3"/>
  <c r="Z14" i="3"/>
  <c r="Z16" i="3"/>
  <c r="Z18" i="3"/>
  <c r="Z28" i="3"/>
  <c r="Z30" i="3"/>
  <c r="Z13" i="3"/>
  <c r="Z15" i="3"/>
  <c r="Z17" i="3"/>
  <c r="Z29" i="3"/>
  <c r="Z31" i="3"/>
  <c r="AM25" i="9"/>
  <c r="AM48" i="9"/>
  <c r="AM58" i="9"/>
  <c r="AN59" i="9" s="1"/>
  <c r="AM65" i="9"/>
  <c r="AN66" i="9" s="1"/>
  <c r="AL72" i="9"/>
  <c r="AM72" i="9" s="1"/>
  <c r="AN73" i="9" s="1"/>
  <c r="AL27" i="9"/>
  <c r="AM27" i="9" s="1"/>
  <c r="AM45" i="9"/>
  <c r="AM47" i="9"/>
  <c r="AM49" i="9"/>
  <c r="O20" i="16"/>
  <c r="O21" i="16"/>
  <c r="Y25" i="17"/>
  <c r="Z25" i="17" s="1"/>
  <c r="AL26" i="9"/>
  <c r="AM26" i="9" s="1"/>
  <c r="Z19" i="3"/>
  <c r="R24" i="16"/>
  <c r="S24" i="16" s="1"/>
  <c r="R25" i="16"/>
  <c r="S25" i="16" s="1"/>
  <c r="R26" i="16"/>
  <c r="S26" i="16" s="1"/>
  <c r="R27" i="16"/>
  <c r="S27" i="16" s="1"/>
  <c r="R28" i="16"/>
  <c r="S28" i="16" s="1"/>
  <c r="R29" i="16"/>
  <c r="S29" i="16" s="1"/>
  <c r="R30" i="16"/>
  <c r="S30" i="16" s="1"/>
  <c r="AC28" i="19"/>
  <c r="W14" i="19"/>
  <c r="AC27" i="19"/>
  <c r="W16" i="19"/>
  <c r="AD26" i="19"/>
  <c r="R117" i="19"/>
  <c r="U117" i="19"/>
  <c r="F3" i="18"/>
  <c r="D3" i="18"/>
  <c r="F2" i="18"/>
  <c r="D2" i="18"/>
  <c r="AF16" i="19"/>
  <c r="AG16" i="19" s="1"/>
  <c r="R144" i="19"/>
  <c r="U144" i="19"/>
  <c r="G2" i="18"/>
  <c r="G3" i="18"/>
  <c r="V18" i="19" l="1"/>
  <c r="V22" i="17"/>
  <c r="AM50" i="9"/>
  <c r="L2" i="18"/>
  <c r="V17" i="19"/>
  <c r="S14" i="19"/>
  <c r="V19" i="19" s="1"/>
  <c r="W19" i="19" s="1"/>
  <c r="AN28" i="9"/>
  <c r="AC35" i="19"/>
  <c r="W17" i="19"/>
  <c r="AC30" i="19"/>
  <c r="W15" i="19"/>
  <c r="T14" i="19"/>
  <c r="Y24" i="17"/>
  <c r="Z24" i="17" s="1"/>
  <c r="V145" i="19"/>
  <c r="AC37" i="19"/>
  <c r="AD37" i="19" s="1"/>
  <c r="AA22" i="3"/>
  <c r="AA34" i="3"/>
  <c r="AN37" i="9"/>
  <c r="U146" i="19"/>
  <c r="V146" i="19" s="1"/>
  <c r="S144" i="19"/>
  <c r="I2" i="18"/>
  <c r="I3" i="18"/>
  <c r="AC38" i="19"/>
  <c r="AD38" i="19" s="1"/>
  <c r="V117" i="19"/>
  <c r="V118" i="19"/>
  <c r="AC33" i="19"/>
  <c r="AD33" i="19" s="1"/>
  <c r="AD27" i="19"/>
  <c r="AF15" i="19"/>
  <c r="AG15" i="19" s="1"/>
  <c r="AD30" i="19"/>
  <c r="AF14" i="19"/>
  <c r="AG14" i="19" s="1"/>
  <c r="AD28" i="19"/>
  <c r="AC40" i="19"/>
  <c r="W18" i="19"/>
  <c r="J2" i="18"/>
  <c r="Y20" i="16"/>
  <c r="Z20" i="16" s="1"/>
  <c r="Y26" i="17"/>
  <c r="W22" i="17"/>
  <c r="Z26" i="17" s="1"/>
  <c r="L3" i="18"/>
  <c r="AC32" i="19"/>
  <c r="V144" i="19"/>
  <c r="K2" i="18"/>
  <c r="K3" i="18"/>
  <c r="U119" i="19"/>
  <c r="V119" i="19" s="1"/>
  <c r="S117" i="19"/>
  <c r="J3" i="18"/>
  <c r="AD35" i="19"/>
  <c r="AF12" i="19"/>
  <c r="AG12" i="19" s="1"/>
  <c r="Y21" i="16"/>
  <c r="Z21" i="16" s="1"/>
  <c r="V19" i="16"/>
  <c r="AD32" i="19" l="1"/>
  <c r="AI26" i="19"/>
  <c r="AF13" i="19"/>
  <c r="AG13" i="19" s="1"/>
  <c r="Y22" i="16"/>
  <c r="W19" i="16"/>
  <c r="Z22" i="16" s="1"/>
  <c r="AD40" i="19"/>
  <c r="AF11" i="19"/>
  <c r="AG11" i="19" s="1"/>
  <c r="AF17" i="19" l="1"/>
  <c r="AG17" i="19" s="1"/>
  <c r="AI32" i="19"/>
  <c r="AK34" i="19" s="1"/>
  <c r="AL44" i="9" l="1"/>
  <c r="AL51" i="9" s="1"/>
  <c r="AM44" i="9" l="1"/>
  <c r="AN51" i="9" s="1"/>
  <c r="AN75" i="9" s="1"/>
  <c r="H37" i="4" s="1"/>
</calcChain>
</file>

<file path=xl/comments1.xml><?xml version="1.0" encoding="utf-8"?>
<comments xmlns="http://schemas.openxmlformats.org/spreadsheetml/2006/main">
  <authors>
    <author>idpc</author>
  </authors>
  <commentList>
    <comment ref="F34" authorId="0" shapeId="0">
      <text>
        <r>
          <rPr>
            <b/>
            <sz val="9"/>
            <color indexed="81"/>
            <rFont val="Tahoma"/>
            <family val="2"/>
          </rPr>
          <t xml:space="preserve">IDPC:
</t>
        </r>
        <r>
          <rPr>
            <sz val="9"/>
            <color indexed="81"/>
            <rFont val="Tahoma"/>
            <family val="2"/>
          </rPr>
          <t>Antes de desplegar la lista seleccione primero los objetivos estratégicos por favor</t>
        </r>
      </text>
    </comment>
    <comment ref="F35" authorId="0" shapeId="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sharedStrings.xml><?xml version="1.0" encoding="utf-8"?>
<sst xmlns="http://schemas.openxmlformats.org/spreadsheetml/2006/main" count="2343" uniqueCount="871">
  <si>
    <t>VIGENCIA PLAN OPERATIVO:</t>
  </si>
  <si>
    <t>DEPENDENCIA RESPONSABLE:</t>
  </si>
  <si>
    <t>COMPONENTE</t>
  </si>
  <si>
    <t>PRIMER TRIMESTRE</t>
  </si>
  <si>
    <t>SEGUNDO TRIMESTRE</t>
  </si>
  <si>
    <t>TERCER TRIMESTRE</t>
  </si>
  <si>
    <t>CUARTO TRIMESTRE</t>
  </si>
  <si>
    <t>PORCENTAJE  ACUMULADO DE CUMPLIMIENTO</t>
  </si>
  <si>
    <t>Ejec</t>
  </si>
  <si>
    <t>Prog</t>
  </si>
  <si>
    <t xml:space="preserve">(Describa la evidencia en cumplimiento de la meta) </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</si>
  <si>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</si>
  <si>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</si>
  <si>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</si>
  <si>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</si>
  <si>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</si>
  <si>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</si>
  <si>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</si>
  <si>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</si>
  <si>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</si>
  <si>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</si>
  <si>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</si>
  <si>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</si>
  <si>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</si>
  <si>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</si>
  <si>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</si>
  <si>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</si>
  <si>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</si>
  <si>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</si>
  <si>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</si>
  <si>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</si>
  <si>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</si>
  <si>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</si>
  <si>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</si>
  <si>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</si>
  <si>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</si>
  <si>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</si>
  <si>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</si>
  <si>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</si>
  <si>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</si>
  <si>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</si>
  <si>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</si>
  <si>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</si>
  <si>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</si>
  <si>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</si>
  <si>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</si>
  <si>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</si>
  <si>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</si>
  <si>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</si>
  <si>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</si>
  <si>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</si>
  <si>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</si>
  <si>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</si>
  <si>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</si>
  <si>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</si>
  <si>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</si>
  <si>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</si>
  <si>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</si>
  <si>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</si>
  <si>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</si>
  <si>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</si>
  <si>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</si>
  <si>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</si>
  <si>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</si>
  <si>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</si>
  <si>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</si>
  <si>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</si>
  <si>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</si>
  <si>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</si>
  <si>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</si>
  <si>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</si>
  <si>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</si>
  <si>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</si>
  <si>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</si>
  <si>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</si>
  <si>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</si>
  <si>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</si>
  <si>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</si>
  <si>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</si>
  <si>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</si>
  <si>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</si>
  <si>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</si>
  <si>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</si>
  <si>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</si>
  <si>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</si>
  <si>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</si>
  <si>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</si>
  <si>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</si>
  <si>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</si>
  <si>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</si>
  <si>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</si>
  <si>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</si>
  <si>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</si>
  <si>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</si>
  <si>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</si>
  <si>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</si>
  <si>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</si>
  <si>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</si>
  <si>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Proyecto de inversión asociado / Meta Plan de Desarrollo</t>
  </si>
  <si>
    <t>*Incrementar a un 30% la sostenibilidad del Sistema Integrado de Gestión, para prestar un mejor servicio en la atención a la ciudadanía</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</si>
  <si>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</si>
  <si>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</si>
  <si>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</si>
  <si>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</si>
  <si>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</si>
  <si>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</si>
  <si>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</si>
  <si>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</si>
  <si>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t>de 90 a 100 Óptimo</t>
  </si>
  <si>
    <t xml:space="preserve">de 70 a 89 Aceptable </t>
  </si>
  <si>
    <t>Con la gestion</t>
  </si>
  <si>
    <t>Con el seguimiento</t>
  </si>
  <si>
    <t>Informe de gestión</t>
  </si>
  <si>
    <t>Informes o reportes de ley</t>
  </si>
  <si>
    <t>Actividades del subsistema planes</t>
  </si>
  <si>
    <t>Planes propios de la dependencia</t>
  </si>
  <si>
    <t>Seguimiento planes de mejoramiento</t>
  </si>
  <si>
    <t xml:space="preserve">Reuniones de autoevaluación del proceso </t>
  </si>
  <si>
    <t>GESTION</t>
  </si>
  <si>
    <t>SEGUIMIENTO</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</si>
  <si>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</si>
  <si>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</si>
  <si>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</si>
  <si>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</si>
  <si>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</si>
  <si>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</si>
  <si>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</si>
  <si>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</si>
  <si>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</si>
  <si>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</si>
  <si>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</si>
  <si>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</si>
  <si>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</si>
  <si>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</si>
  <si>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</si>
  <si>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</si>
  <si>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</si>
  <si>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</si>
  <si>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</si>
  <si>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</si>
  <si>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</si>
  <si>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</si>
  <si>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</si>
  <si>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</si>
  <si>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</si>
  <si>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</si>
  <si>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</si>
  <si>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</si>
  <si>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</si>
  <si>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</si>
  <si>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</si>
  <si>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</si>
  <si>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</si>
  <si>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</si>
  <si>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</si>
  <si>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</si>
  <si>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</si>
  <si>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</si>
  <si>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</si>
  <si>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</si>
  <si>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</si>
  <si>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</si>
  <si>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</si>
  <si>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</si>
  <si>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t>PROGRAMACIÓN PARA LA VIGENCIA (TRIMESTRAL)</t>
  </si>
  <si>
    <t>_ob2</t>
  </si>
  <si>
    <t>_ob1</t>
  </si>
  <si>
    <t>_ob4</t>
  </si>
  <si>
    <t>_ob5</t>
  </si>
  <si>
    <t>_ob3</t>
  </si>
  <si>
    <t>PRODUCTO O RESULTADO ESPERADO</t>
  </si>
  <si>
    <t>PROCESO ASOCIADO A LA ACTIVIDAD</t>
  </si>
  <si>
    <t>2. DEPENDENCIA RESPONSABLE:</t>
  </si>
  <si>
    <t>4. PROCESOS ASOCIADOS</t>
  </si>
  <si>
    <t>5. PROYECTOS DE INVERSIÓN ASOCIADOS</t>
  </si>
  <si>
    <t>6. OBJETIVOS PROYECTO DE INVERSIÓN</t>
  </si>
  <si>
    <t>7. OBJETIVOS ESTRATÉGICOS
(2016 - 2020)</t>
  </si>
  <si>
    <t>9. INDICADOR DE EFICACIA (Fórmula)</t>
  </si>
  <si>
    <t>10. RANGOS</t>
  </si>
  <si>
    <t>11. RESULTADO
(Cálculo del Indicador)</t>
  </si>
  <si>
    <t>Fortalecimiento SIG</t>
  </si>
  <si>
    <t>EVIDENCIAS RESULTADO / OBSERVACIONES</t>
  </si>
  <si>
    <t>Acompañar y orientar la formulación de planes institucionales</t>
  </si>
  <si>
    <t>Patricia Quintanilla</t>
  </si>
  <si>
    <t>Equipo Planeación</t>
  </si>
  <si>
    <t>Validar y ajustar los actos administrativos</t>
  </si>
  <si>
    <t># de actos administrativos validados</t>
  </si>
  <si>
    <t>Sandra Calderón</t>
  </si>
  <si>
    <t>Equipo SIG - Líderes Subsistemas y Comité SIG</t>
  </si>
  <si>
    <t>Equipo SIG</t>
  </si>
  <si>
    <t>Realizar e implementar la metodología para la revisión por la Dirección</t>
  </si>
  <si>
    <t># de ejercicios de la revisión de la Dirección realizados</t>
  </si>
  <si>
    <t>Equipo SIG - Líderes Subsistemas y Comité Directivo</t>
  </si>
  <si>
    <t>Patricia Quintanilla - Sandra Calderón</t>
  </si>
  <si>
    <t>Un Mapa de Procesos rediseñado</t>
  </si>
  <si>
    <t>Realizar el diseño e implementación de la autoevaluación institucional</t>
  </si>
  <si>
    <t># Informes de autoevaluación</t>
  </si>
  <si>
    <t>Revisar y ajustar el Plan Institucional de Archivos -PINAR</t>
  </si>
  <si>
    <t>Revisar y ajustar el Programa de Gestión Documental -PGD</t>
  </si>
  <si>
    <t>Un Plan Institucional de Archivos</t>
  </si>
  <si>
    <t>Un Programa de Gestión Documental</t>
  </si>
  <si>
    <t>Mauricio Araque</t>
  </si>
  <si>
    <t>Equipo Gestión Documental - Equipo SIG</t>
  </si>
  <si>
    <t>Ejecutar el Plan de Acción de Gestión Ambiental</t>
  </si>
  <si>
    <t>Jairo Niño</t>
  </si>
  <si>
    <t>Realizar jornadas de capacitación del SIG y Direccionamiento Estratégico</t>
  </si>
  <si>
    <t>Elaborar el informe de gestión de la vigencia 2017</t>
  </si>
  <si>
    <t>Liderar los comités que estén bajo la responsasbilidad de la Subdirección General</t>
  </si>
  <si>
    <t>% de comités liderados</t>
  </si>
  <si>
    <t>Direccionamiento Estratégico - Gestión Documental - Mejora Continua</t>
  </si>
  <si>
    <t>María Victoria Villamil</t>
  </si>
  <si>
    <t>Equipo Subgeneral</t>
  </si>
  <si>
    <t>Organización de expedientes</t>
  </si>
  <si>
    <t>% de expedientes organizados</t>
  </si>
  <si>
    <t>Realizar monitoreos a la gestión documental a las áreas del IDPC</t>
  </si>
  <si>
    <t>Formular e implementar dos lineamientos para el seguimiento de los proyectos de inversión y medición de la gestión institucional</t>
  </si>
  <si>
    <t>Reportar y analizar los indicadores de procesos</t>
  </si>
  <si>
    <t>Realizar el seguimiento a los planes de acción de los subsistemas del SIG</t>
  </si>
  <si>
    <t>Realizar el reporte semestral de fuentes energéticas ante el Ministerio de Minas y Energía</t>
  </si>
  <si>
    <t>Francisco Rodríguez</t>
  </si>
  <si>
    <t>Realizar y presentar trimestralmente el informe de austeridad del gasto de indicadores ambientales</t>
  </si>
  <si>
    <t>Realizar el reporte al Sistema de Información del Sistema Integrado de Gestión (cuando lo solicite la Secretaría General )</t>
  </si>
  <si>
    <t># de reportes cargados en el aplicativo</t>
  </si>
  <si>
    <t xml:space="preserve"> Mejora Continua</t>
  </si>
  <si>
    <t>Milena Rincón</t>
  </si>
  <si>
    <t>Revisar la documentación (listado maestro de documentos - Normograma)</t>
  </si>
  <si>
    <t>Asegurar la vigencia de la documentación (listado maestro de documentos - Normograma)</t>
  </si>
  <si>
    <t>Angélica Hernández R.</t>
  </si>
  <si>
    <t xml:space="preserve">Realizar monitoreos a los riesgos identificados </t>
  </si>
  <si>
    <t xml:space="preserve"># de análisis realizados </t>
  </si>
  <si>
    <t xml:space="preserve"># de planes con seguimiento realizado </t>
  </si>
  <si>
    <t># lineamientos seguimiento proyectos de inversión y medición gestión institucional</t>
  </si>
  <si>
    <t>Realizar la implementación de la 2da fase del sistema de correspondencia ORFEO, de acuerdo con el cronograma definido</t>
  </si>
  <si>
    <t>Equipo Gestión Documental</t>
  </si>
  <si>
    <t>% de implementación de ORFEO</t>
  </si>
  <si>
    <t>Informe de gestión de la vigencia 2017 elaborado</t>
  </si>
  <si>
    <t># de reportes de gestión ambiental cargados en STORM</t>
  </si>
  <si>
    <t>Mejora Continua</t>
  </si>
  <si>
    <t># de informes de austeridad</t>
  </si>
  <si>
    <t>Formular, ejecutar y presentar el informe trimestral del Plan de Acción Interno de gestión ambiental ante la Unidad Administrativa Especial de Servicios Públicos UAESP</t>
  </si>
  <si>
    <t># de informes del Plan de Acción Interno de gestión ambiental</t>
  </si>
  <si>
    <t># de reportes de fuentes de energia presentados</t>
  </si>
  <si>
    <t># de reportes de productos, meta y resultados en el sistema PREDIS</t>
  </si>
  <si>
    <t>Orlando Arias</t>
  </si>
  <si>
    <t># de reportes de Información presupuestal y del Plan de Acción en SegPlan</t>
  </si>
  <si>
    <t>Un plan formulado</t>
  </si>
  <si>
    <t>Nubia Zubieta</t>
  </si>
  <si>
    <t>Patricia Quintanilla - Sandra Calderón - Mauricio Araque</t>
  </si>
  <si>
    <t># de jornadas de verificación</t>
  </si>
  <si>
    <t># de informes presentados</t>
  </si>
  <si>
    <t>% de planes Institucionales acompañados y orientados</t>
  </si>
  <si>
    <t>Realizar seguimiento al Plan Anual de Adquisiciones y su modificaciones</t>
  </si>
  <si>
    <t># de seguimientos al PAA</t>
  </si>
  <si>
    <t>Cristina Fonseca</t>
  </si>
  <si>
    <t>Realizar la verificación de los planes de mejoramiento de la Contraloría de Bogotá</t>
  </si>
  <si>
    <t>Realizar informes trimestrales de seguimiento al cumplimiento de metas físicas y financieras</t>
  </si>
  <si>
    <t>Informe de gestión de la vigencia elaborado</t>
  </si>
  <si>
    <t>% de ejecución del Plan de Acción de Gestión Ambiental</t>
  </si>
  <si>
    <t>Realizar el reporte semestral de la gestión ambiental a la Secretaría Distrital de Ambiente</t>
  </si>
  <si>
    <t xml:space="preserve"># de  monitoreos de riesgos </t>
  </si>
  <si>
    <t>31/052017</t>
  </si>
  <si>
    <t>% de servidores capacitados  en temas del SIG y Direccionamiento Estratégico realizadas</t>
  </si>
  <si>
    <t>Dos reportes de gestión ambiental cargado en el aplicativo STORM</t>
  </si>
  <si>
    <t>3 informes de austeridad presentados</t>
  </si>
  <si>
    <t>3 informes del Plan de Acción de gestión ambiental Interno presentados a la UAESP</t>
  </si>
  <si>
    <t>2 reportes de fuentes energéticas ante el Ministerio de Minas y Energía</t>
  </si>
  <si>
    <t>100% de los expedientes de la Subdirección General organizados</t>
  </si>
  <si>
    <t>100% de los comités liderarados con soporte de acta de reunión (según cronograma)</t>
  </si>
  <si>
    <t>2 reportes cargados en el aplicativo SISIG</t>
  </si>
  <si>
    <t>1 Plan de Trabajo formulado a partir de la revisión de la documentación</t>
  </si>
  <si>
    <t>100% del Plan de Trabajo implementado para garantizar la vigencia de la documentación del área</t>
  </si>
  <si>
    <t>% del plan de trabajo implementado</t>
  </si>
  <si>
    <t>% de monitoreos realizados a la gestión documental</t>
  </si>
  <si>
    <t>100% de los monitoreos a la gestión documental realizados a las áreas</t>
  </si>
  <si>
    <t>3 análisis de indicadores trimestral</t>
  </si>
  <si>
    <t xml:space="preserve">3 seguimientos a los planes de acción del SIG </t>
  </si>
  <si>
    <t xml:space="preserve">3 monitoreos a los riesgos que les aplique </t>
  </si>
  <si>
    <t>Mejorar la gestión institucional y el desempeño del IDPC, a partir de la realización de 6 jornadas de verificación</t>
  </si>
  <si>
    <t>4 informes de seguimiento al cumplimiento de metas físicas y financieras</t>
  </si>
  <si>
    <t>2 seguimientos al Plan Anual de Adquisiciones</t>
  </si>
  <si>
    <t>100% de los Planes Institucionales acompañados y orientados</t>
  </si>
  <si>
    <t>2 lineamientos para el seguimiento de los proyectos de inversión socializado</t>
  </si>
  <si>
    <t>4 actos administrativos ajustados y validados</t>
  </si>
  <si>
    <t>2 ejercicios de la revisión de la Dirección soportados con actas</t>
  </si>
  <si>
    <t>1 Mapa de Procesos rediseñado</t>
  </si>
  <si>
    <t>3 informes de autoevaluación institucional implementada</t>
  </si>
  <si>
    <t>1 Plan Institucional de Archivos ajustado</t>
  </si>
  <si>
    <t>1 Programa de Gestión Documental ajustado</t>
  </si>
  <si>
    <t>100% de la segunda fase del Sistema de correspondencia ORFEO implementado</t>
  </si>
  <si>
    <t>100% del Plan de Acción de Gestión Ambiental ejecutado</t>
  </si>
  <si>
    <t>80 % de los servidores públicos capacitados en temas del SIG y Direccionamiento Estratégico</t>
  </si>
  <si>
    <t>Revisar la información de la Subdirección General que debe ser publicada según los lineamientos de la Ley de Transparencia</t>
  </si>
  <si>
    <t># de revisiones</t>
  </si>
  <si>
    <t>4 revisiones a la lista de chequeo de información publicada</t>
  </si>
  <si>
    <t>Equipo Gestión Documental -Equipo Subgeneral</t>
  </si>
  <si>
    <t>Realizar la organizacción de los expedientes responsabilidad de la Subdirección General, de acuerdo con los lineamientos del Subsistema de Gestión Documental.</t>
  </si>
  <si>
    <t>Realizar seguimiento a las solicitudes internas y externas asignadas a la Subdirección General</t>
  </si>
  <si>
    <t># de seguimientos  a solicitudes</t>
  </si>
  <si>
    <t># de actualizaciones del listado de recursos e insumos</t>
  </si>
  <si>
    <t>4 actualizaciones del listado trimestral de asignación de recursos e insumos para la gestión de la Subdirección General</t>
  </si>
  <si>
    <t>Tramitar la oportuna disponibilidad de usuarios, cuentas de correo institucional, equipos, elementos de oficina e insumos para el desarrollo de la gestión de la Subdirección General. (listado)</t>
  </si>
  <si>
    <t>Acompañar el ejercicio de rendición de cuentas de la entidad, a través del alistamsiento de información requerida y la estrategia de rendición de cuentas</t>
  </si>
  <si>
    <t>Un alistamiento de información para la rendición de cuentas</t>
  </si>
  <si>
    <t>Un alistamiento de información</t>
  </si>
  <si>
    <t>Juan Carlos Tarapuez</t>
  </si>
  <si>
    <t>Definir lineamientos para la formulación y posterior consolidación del anteproyecto anual del presupuesto de inversión del IDPC</t>
  </si>
  <si>
    <t># documento anteproyecto de presupuesto de inversión 2017 formulado</t>
  </si>
  <si>
    <t>Anteproyecto anual del presupuesto de inversión formulado</t>
  </si>
  <si>
    <t>Rediseñar el Mapa de Procesos de la entidad</t>
  </si>
  <si>
    <t>Sandra Calderón
Patricia Quintanilla</t>
  </si>
  <si>
    <t>Realizar el reporte de información de los indicadores de productos, metas y resultados en el sistema PREDIS</t>
  </si>
  <si>
    <t>Realizar el reporte de información presupuestal y del Plan de Acción en el sistema SEGPLAN</t>
  </si>
  <si>
    <t>4 reportes de información presupuestal y del Plan de Acción reportados en el sistema SEGPLAN</t>
  </si>
  <si>
    <t>Participación en Comités</t>
  </si>
  <si>
    <t>Participación en capacitaciones</t>
  </si>
  <si>
    <t>Vigencia documentación</t>
  </si>
  <si>
    <t>Reporte y análisis de indicadores</t>
  </si>
  <si>
    <t>Monitoreo y validación</t>
  </si>
  <si>
    <t>Actividades del Plan Anticorrupción y Atención al Ciudadano</t>
  </si>
  <si>
    <t>Ley de Transparencia - esquema de publicación</t>
  </si>
  <si>
    <t>Participación en campañas SIG</t>
  </si>
  <si>
    <t>3. FUNCIONES DE LA DEPENDENCIA 
A. Acuerdo 02 de 2007
B. Decreto 07 de 2015
C. Manual de Funciones</t>
  </si>
  <si>
    <t>Versión del POA:</t>
  </si>
  <si>
    <t>Formular planes y proyectos urbanos en ámbitos patrimoniales</t>
  </si>
  <si>
    <t>Plan y Proyecto Urbano (1) Formulado: Proyecto Columbarios</t>
  </si>
  <si>
    <t># de planes formulados</t>
  </si>
  <si>
    <t>Franco Rodríguez</t>
  </si>
  <si>
    <t>Plan y Proyecto Urbano (2) Formulado: Proyecto Nodo Concordia</t>
  </si>
  <si>
    <t>Plan y Proyecto Urbano (3) Formulado</t>
  </si>
  <si>
    <t>Equipo estudio histórico y valoración, equipo identificación y valoración del patrimonio cultural</t>
  </si>
  <si>
    <t>Elaborar en el área del PEMP la caracterización económica y social.</t>
  </si>
  <si>
    <t>Cristhian Ortega</t>
  </si>
  <si>
    <t>Evaluar el marco legal, y adelantar la evaluación institucional y financiera de la administración del BIC y de los actores locales.</t>
  </si>
  <si>
    <t>Equipo PEMP</t>
  </si>
  <si>
    <t>PRODUCTO O RRESULTADO ESPERADO</t>
  </si>
  <si>
    <t>Formular un plan de articulación que permita el diálogo entre el PEMP y otros planes de protección y recuperación del patrimonio en la ciudad</t>
  </si>
  <si>
    <t>Plan de articulación entre el PEMP y otros planes de protección y recuperación del patrimonio en la ciudad</t>
  </si>
  <si>
    <t>ESTRATEGIA 4</t>
  </si>
  <si>
    <t>Formular instrumentos de financiamiento para  la recuperación y sostenibilidad del patrimonio cultural</t>
  </si>
  <si>
    <t xml:space="preserve">Instrumento de financiamiento para  la recuperación y sostenibilidad del patrimonio (2) Formulado </t>
  </si>
  <si>
    <t># de instrumentos formulados</t>
  </si>
  <si>
    <t>Formular instrumento de financiamiento para  la recuperación y sostenibilidad del patrimonio cultural</t>
  </si>
  <si>
    <t>Instrumento de financiamiento para  la recuperación y sostenibilidad del patrimonio (3) Formulado</t>
  </si>
  <si>
    <t>ESTRATEGIA 5</t>
  </si>
  <si>
    <t>Instrumento de financiamiento para  la recuperación y sostenibilidad del patrimonio (1) Formulado -ADOPTA UN MONUMENTO-</t>
  </si>
  <si>
    <r>
      <rPr>
        <sz val="12"/>
        <color theme="1"/>
        <rFont val="Arial"/>
        <family val="2"/>
      </rPr>
      <t>12</t>
    </r>
    <r>
      <rPr>
        <sz val="12"/>
        <rFont val="Arial"/>
        <family val="2"/>
      </rPr>
      <t xml:space="preserve"> reportes de los productos, meta y resultados reportados en el sistema PREDIS</t>
    </r>
  </si>
  <si>
    <t xml:space="preserve">43 seguimientos a las solicitudes internas y externas </t>
  </si>
  <si>
    <t>A partir de la directríz de realizar seguimientos en marzo, se reportaron 3 seguimientos en el mes. Adicionalmente en febrero se realizó un seguimiento.  Los soportes se encuentran  en los correos electrónicos remitidos a la Subdirectora Geeneral en las fechas: 13 de febrero, 15 de marzo, 21 de marzo y 31 de marzo. Nota:  Se reportan únicamente los seguimientos realizados posterior al establecimiento de los cormpromisos laborales (28-02-17)</t>
  </si>
  <si>
    <t>Se gesgionó la creación y actualización de 53 cuentaas de correo y 53 usuarios de Orfeos, correspondientes  a los servidores públicos vinculados con la Subdirección General. En correo remitido el día  28 de marzo de 2017, se comunicó la gestión realizada con personal  interesado</t>
  </si>
  <si>
    <t>Se realizó revisión preliminar de la articulación de la Resolución 1070 de 2015 con la Resolución 1009 de 2015.</t>
  </si>
  <si>
    <t>Se presentó propuesta en Comité del SIG del 27 de Marzo de 2017</t>
  </si>
  <si>
    <t>Se han realizado mesas de trabajo en el equipo SIG, para planear el ejercicio de autoevaluación en el IDPC</t>
  </si>
  <si>
    <t xml:space="preserve">Se han cumplido las actividades de cada uno de los programas contemplados en el PIGA. </t>
  </si>
  <si>
    <t>Se realizó Comité SIG el 31 de enero de 2017.
Se realizó Comité SIG el 27 de marzo de 2017.</t>
  </si>
  <si>
    <t>Se realizó el informe Ambiental de austeridad del gasto del último trimestre de 2016, presentado a la oficina de Control Interno.</t>
  </si>
  <si>
    <t>Se realizó el informe del Ministerio de Minas y Energía, del Uso Racional y Eficiente – URE, en el cual se describen las cantidades y características de las luminarias utilizadas en las sedes de la Entidad.</t>
  </si>
  <si>
    <t>Se realizó cronograma y se socializó en el equipo SIG</t>
  </si>
  <si>
    <t xml:space="preserve">Se registró la información del mes de diciembre de 2016 y enero, febrero de 2017:
Registro del presupuesto de funcionamiento por productos y de inversión por productos.
Registro de los indicadores de objetivo (3 indicadores) y los indicadores de producto (13 indicadores).
</t>
  </si>
  <si>
    <t xml:space="preserve">Se registro la información del cuarto trimestre de 2016:
Registro de la etapa de reprogramación, actualización y seguimiento.
El registro de seguimiento se hace en los cuatro componentes del plan de acción de SEGPLAN.
Componente de inversión, gestión, territorialización y actividades.
</t>
  </si>
  <si>
    <t>Se realizó una jornada de verificación constituida por cuatro reuniones de seguimiento a los planes de mejoramiento entre los días 16 y 21 de marzo</t>
  </si>
  <si>
    <t>En reuniones con cada una de las dependencias responsables de los POA (5)</t>
  </si>
  <si>
    <t>Se inició la actualización del diagnóstico que se realizó en el año 2016, incluyendo el área de influencia del Plan Especial de Manejo y Protección del Cementerio Central. Se inició la articulación de las posibles alternativas del proyecto con las diferentes intervenciones formuladas para la Calle 26. Se unificaron los criterios de relación entre esta área de estudio y el PEMP del cementerio central con el fin de articular este proyecto con la estrategia general de espacio público del PEMP del centro histórico patrimonial, partiendo del reconocimiento de varios ejes prioritarios a nivel urbano, los cuales puedan generar esta conexión y posible articulación.</t>
  </si>
  <si>
    <t>Se participó en las mesas interinstitucionales convocadas por el IDU con el objetivo de dar lineamientos y priorizar acciones. Se presentó ante el IDU el avance en el análisis y diagnóstico del Polígono 1 y del Nodo la Concordia  .Se desarrolló la articulación entre la Subdirección de Intervenciones y la Subdirección General del IDPC. Se definió que se dará prioridad a los tramos qye se encuentren en mal estado y que permiten una articulación de las obras actuales. Se elaboraron recomendaciones técnicas para el manejo de los empedrados y de los colectores de agua y se presentaron avances en el desarrollo del plan general de intervenciones.</t>
  </si>
  <si>
    <t>Estratégicas</t>
  </si>
  <si>
    <t>Gestión</t>
  </si>
  <si>
    <t>Seguimiento</t>
  </si>
  <si>
    <t xml:space="preserve">Tipo </t>
  </si>
  <si>
    <t>Actividad</t>
  </si>
  <si>
    <t>Estrategia</t>
  </si>
  <si>
    <t>• Se realizó primer borrador de la aproximación económica a los monumentos para evaluar de cara a la formulación del PEMP, posibles fuentes de financiación alternativas.   
• Se realizó un ejercicio comparativo de la información relacionada e identificada en materia de gestión y financiación de los antecedentes específicos relativos al PEMP.
• Se realizó un primer ejercicio de revisión de experiencias internacionales del Centro Histórico de Quito, Centro Histórico de Ciudad de México y Centro Histórico de Asunción. 
• Se realizó un documento informativo de elementos relevantes a ser financiados de manera general y de acuerdo con problemáticas asociadas a los Centros Históricos  como parte del ejercicio de gestión del conocimiento.
• Se hizo revisión a tres instrumentos: el  Tax – Increment Financing, la transferencia de derechos de construcción y los certificados de potencial adicional de construcción (CEPAC). 
• Se generó un cronograma de trabajo integrado con otras áreas para el desarrollo de la gestión encaminada a poner en marcha el programa.</t>
  </si>
  <si>
    <t>Se registro la información del cuarto trimestre de 2016:
Registro de la etapa de reprogramación, actualización y seguimiento.
El registro de seguimiento se hace en los cuatro componentes del plan de acción de SEGPLAN.
Componente de inversión, gestión, territorialización y actividades.</t>
  </si>
  <si>
    <t>Se registró la información del mes de diciembre de 2016 y enero, febrero de 2017:
Registro del presupuesto de funcionamiento por productos y de inversión por productos.
Registro de los indicadores de objetivo (3 indicadores) y los indicadores de producto (13 indicadores).</t>
  </si>
  <si>
    <t>Para la Validación y ajuste de los actos administrativos, se avanzó en la revisión y análisis de la Resolución 0619 de 2015_Antitramites.  Y de la Resolucion 0061 de 16 de febrero de 2016_Comite Directivo, evidenciando aspectos para su actualización.
Se solicitó Acompañamiento a Juridica para la revisión de las resoluciones, el contacto es la abogada Giovanna Morales Aguirre y propuso fecha el 27 de julio para esta revision.</t>
  </si>
  <si>
    <t>Pendiente volver a presentar a Comité para la decisión por la Alta Dirección</t>
  </si>
  <si>
    <t>Se realizó primer borrador de Politicas de Operación del SIG, que corresponde a uno de los insumos para  la autoevaluación.
Como herramientas para realizar la autoevaluación de la gestión se elaboraro propuesta de Ficha Tecnica de Riesgos, Hoja de vida de indicadores, ajustes al formato plan de mejoramiento y propuesta de ajustes de la intranet relacionada con la documentación de los procesos .
Se realizaron en el trimestre, 63 reuniones  de acompañamiento y asesoria en las practicas de gestión que se analizan en la autoevaluación (sensibilización, seguimiento, documentacion de procesos, entre otros)con los procesos/áreas 
Se diseño plantilla de presentación de la autoevaluación para ser utilizada en los ejercicios que se realicen en cada proceso.</t>
  </si>
  <si>
    <t>Plan Institucional de Archivos: Se tiene un borrador con los ajustes que se han realizado hasta la fecha del PINAR</t>
  </si>
  <si>
    <t>Dentro del avance que se ha tenido frente a la implementación de Orfeo, se tiene: la nueva versión de la herramienta ya se encuentra instalada dentro de los servidores de la entidad faltando así la migración de la antigua versión a la nueva versión, ya se cuenta con los manuales funcionales de la herramienta, se ha realizado el levantamiento de los flujos documentales por parte de las oficinas tales como el proceso de; Pagos de Financiera, Atención al Ciudadano de Corporativa, Proyectos de reparaciones locativas de Subdirección de Intervención, el de Contratos de prestación de servicios de Oficina Asesora Jurídica y los de correspondencia-radiación</t>
  </si>
  <si>
    <t>Se realizó capacitación en documentación de procesos, con participacion de 58 servidores
Se participó en ejercicio de inducción, con los temas del SIG, con participación de 7 Servidores.
Se entregaron 13 boletines de divulación de Politica y Objetivos del SIG.
Se realizó sensibilización de los subsitemas del SIG, con participación de todos los representantes de los subsistemas: 9 Servidores.
Se realizó solicitud para ingresar temario de temas en el PIC.
(Se toma como base la información de 220 contratos de prestación de servicios a 30 de junio y 39 personas de planta)</t>
  </si>
  <si>
    <t>Archivo Fisico: Carpeta Actas de acompañamiento y asesoria SIG.</t>
  </si>
  <si>
    <t xml:space="preserve">Se realiozó  Informe Trimestral de Austeridad del Gasto 2017 , (1 de enero al 31 de marzo de 2017).
</t>
  </si>
  <si>
    <t>Archivo magnético Contratista PIGA.
Informe contrato 067 de 2017 del periodo de  Febrero 2017 y del periodo de Junio 2017</t>
  </si>
  <si>
    <t xml:space="preserve">Se realizar el primer informe trimestral del material potencialmente reciclable entregado a la Asociación de Recicladores, ante la Unidad Administrativa Especial de Servicios Públicos – UAESP. </t>
  </si>
  <si>
    <t>Archivo magnético Contratista PIGA.
Informe contrato 067 de 2017 del periodo de  abril 2017</t>
  </si>
  <si>
    <t>Realizar las actividades del Plan de Acción del Subsistema de Gestión Documental</t>
  </si>
  <si>
    <t>% de avances en los programado</t>
  </si>
  <si>
    <t>% de Avance en la ejecución del Plan de Acción del Subsistema de Gestión Documental</t>
  </si>
  <si>
    <t>Archivo magnético Contratista PIGA.
Informe contrato 067 de 2017 del periodo de  Febrero 2017.</t>
  </si>
  <si>
    <t>Archivo magnetico Angelica Hernandez</t>
  </si>
  <si>
    <t>Actas de Comité y Memorias de Reuniòn</t>
  </si>
  <si>
    <t xml:space="preserve">El primer seguimiento a los planes de acción se realizó mediante reunion con los responsables del SIG, evidenciando que no se cuenta con plan de acción especifico para los subsistemas de seguridad de la información, y responsabilidad social. Y se encuentra un plan para Seguridad y salud en el trabajo y Piga. de otra parte para el subsistema de Calidad y de MECI las actividades estan en el POA. </t>
  </si>
  <si>
    <t>Soporte Archivo electrónico. Contrato 108 de 2017. Sandra Calderón 
D:\Soportes Contrato\1. Contrato 108_IDPC
Informe mayo 2017.</t>
  </si>
  <si>
    <t>Se elaboró propuesta de ficha técnica de indicadores</t>
  </si>
  <si>
    <t>Listados de Asistencia y Actas que reposan en el Archivo de Gestuòn Documental</t>
  </si>
  <si>
    <t>No se programaron comites SIG</t>
  </si>
  <si>
    <t>Actas en cuestodia de Nubia Zubieta
Correos y archivo electrónico en Custoria de Juan Tarapuez</t>
  </si>
  <si>
    <t>Se definen los formatos de Seguimiento a Metas y POA que constituyen el primer lineamiento programado y se avanza en 1 procedimiento de seguimiento a la gestión en sesiones con el equipo de trabajo. En la actualidad el documento estó finalizado y sólamente falta ejecutar el rpoceso de aprobación y socialización.
1 Modificación de Formatos</t>
  </si>
  <si>
    <t>Formatos Publicados en la Intranet
Documento electrónito del procedimiento compartido por la herramienta Google Drive con el equipo de planeación.</t>
  </si>
  <si>
    <t>Se avanza en sesiones de trabajo con los equipos de trabajo de Divulgación, PEMP y S. General, Control Interno Disciplinario. En total se cuenta con soporte de 20 sesiones distribuidas así: 13 Subdirección General,  4 Subdirección de Divulgación, 2 Subdirección Corporativa y 1 Asesoría Jurídica</t>
  </si>
  <si>
    <t>Se elaboró propuesta de plantilla de Mapa de riesgos y ficha de riesgos.</t>
  </si>
  <si>
    <t>Soporte Archivo electrónico. Contrato 108 de 2017. Sandra Calderón 
D:\Soportes Contrato\1. Contrato 108_IDPC
Informe abril y mayo 2017.</t>
  </si>
  <si>
    <t>Se realiza el seguimiento a la ejecución presupuestal y física mediante las siguientes acciones:
Presentación Comité Directivo Abril 23 (Balance Proyectos de Divulgación)
Presentación Comité  Mayo 24 (Ejecución Presupuestal)
Presentación Junta Directiva Junio 11 (Ejecución Presupuestal)</t>
  </si>
  <si>
    <t>Soporte Archivo electrónico.  Juan Tarapuez y Patricia Quintanilla</t>
  </si>
  <si>
    <t>Se registró la información del mes de marzo, abril y mayo de 2017:
Registro del presupuesto de funcionamiento por productos y de inversión por productos.
Registro de los indicadores de objetivo (3 indicadores) y los indicadores de producto (13 indicadores).</t>
  </si>
  <si>
    <t>Se registro la información del primer trimestre de 2017:
Registro de la etapa de reprogramación, actualización y seguimiento.
El registro de seguimiento se hace en los cuatro componentes del plan de acción de SEGPLAN.
Componente de inversión, gestión, territorialización y actividades.</t>
  </si>
  <si>
    <t>Avanzar en la realización en el área objeto del Plan Especial de Manejo y Protección un estudio histórico y de valoración del BIC, la delimitación del área afectada y la zona de influencia, la identificación y valoración del patrimonio inmueble, mueble, inmaterial y arqueológico, y la propuesta de restauración y recuperación del BIC.</t>
  </si>
  <si>
    <t>Avanzar en la elaboración de la propuesta urbana general, la propuesta ambiental, de espacio público, movilidad, redes y generar las determinantes de usos y edificabilidad en el área del PEMP.</t>
  </si>
  <si>
    <t>Elaborar el diagnóstico físico espacial referente a la estructura urbana, el espacio público, los equipamientos, los usos y actividades, la vivienda, el medio ambiente, la movilidad e infraestructura, las redes húmedas y las redes secas (servicios públicos) en el área del PEMP.</t>
  </si>
  <si>
    <t>Avanzar en la elaboración de la propuesta del PEMP, para el manejo económico y financiero, los proyectos para incorporar el BIC a la dinámica económica y social, el cronograma de ejecución del plan, plantear las fuentes de recursos, instrumentos y procedimientos de financiación, definir las determinantes de instrumentos de gestión del suelo y compromisos de inversión pública y privada, las determinantes técnicas, financieras y presupuestales, los incentivos tributarios y mecanismos de compensación.</t>
  </si>
  <si>
    <t>Avanzar en la elaboración de la propuesta institucional, definir las competencias institucionales públicas y privadas, plantear el fortalecimiento institucional y el modelo de gestión, definir los actos administrativos y jurídicos correspondientes, definir los acuerdos público privados para proyectos y acciones, definir los responsables de los procesos de comunicación y participación y del seguimiento de la ejecución del PEMP.</t>
  </si>
  <si>
    <t>Realizar el lanzamiento del PEMP y avanzar en la  definición de los espacios de participación ciudadana para el análisis, diagnóstico y propuesta integral del PEMP.</t>
  </si>
  <si>
    <t>Avanzar en la defición de las estrategias de comunicación, y los programas y proyectos correspondientes.</t>
  </si>
  <si>
    <t>Miller Castro</t>
  </si>
  <si>
    <t xml:space="preserve">A partir de la revisión de los actos administrativos:
1. 0619 de 2015,  2. 1009 de 2015, 3. 1070 de 2015 , 4. 0061 de 2016 
Y del nuevo decreto 1499 de 2017, se realizara borrador de resolución de que modifica las resoluciones analizadas para ser presentada en próximo comite SIG, en noviembre.
Es importante anotar, que desde abril se contaba con el proyecto de decreto por el DAFP, razón por la cual la fecha programada de actualización de la resolución interna estaba para junio, sin embargo, el decreto se emitió en septiembre por lo tanto la fecha de la actualización se cumplirá en el cuarto trimestre. </t>
  </si>
  <si>
    <t>Se realizó la metodología para la revisión por la dirección y se elaboró el primer informe de revisión. 
Se espera realizar la presentación en próximo comité SIG, en noviembre</t>
  </si>
  <si>
    <t>Se revisó la propuesta de mapa de procesos, ajustando las recomendaciones del comité SIG, donde se requería el ajuste a  nombres de los procesos.
Se espera presentar en comité SIG de noviembre</t>
  </si>
  <si>
    <t xml:space="preserve">Se realizó la divulgación de la autoevaluación al </t>
  </si>
  <si>
    <t>No se cumplió con el 100% de las actividades que estaban programadas para este trimestre, porque se dio el cambio de contratista de PIGA, lo cual causó que durante mes y medio no se contara con profesional para  este tema.</t>
  </si>
  <si>
    <t>En el mes de septiembre no se realizó avance en esta actividad ya que nos encontramos a la espera del concepto del Archivo de Bogotá del PINAR</t>
  </si>
  <si>
    <t xml:space="preserve">En el mes de septiembre no se realizó avance en esta actividad ya que nos encontramos a la espera del concepto del Archivo de Bogotá del PGD </t>
  </si>
  <si>
    <t>Se oriento y realizo los seguimientos a la implementación del  sistema Orfeo, en donde se le envió a la administradora del sistema las Tablas de Retención Documental las cuales deberán ser parametrizadas en dicho sistema. 
La implementación de Orfeo en su segunda fase ha presentado retrasos, a raíz que el punto de correspondencia requiere equipos adecuados, la contratación del ingeniero para la parametrización y puesta en marcha de la herramienta y la instalación de código fuente y navegar Mozilla en todos los computadores del instituto.</t>
  </si>
  <si>
    <t xml:space="preserve">Soporte Archivo electrónico. Contrato 108 de 2017. Sandra Calderón 
D:\Soportes Contrato\1. Contrato 108_IDPC
Informe Periodos Marzo, Mayo y Junio de 2017
Análisis de Decreto 1499 de 2017
</t>
  </si>
  <si>
    <t xml:space="preserve"> Estrategia revisión por dirección
Presentación Revisión por Dirección - Equipo Profesional especializado SIG </t>
  </si>
  <si>
    <t xml:space="preserve"> Soporte Archivo electrónico. Contrato 108 de 2017. Sandra Calderón D:\Comite_SIG\comite 27 marzo
El acta en físico se aprueba en el siguiente comité SIG.
Propuesta Mapa de procesos V2. en Equipo Sandra Calderón D:\Comite_SIG\
 </t>
  </si>
  <si>
    <t xml:space="preserve"> Archivo Físico: Carpeta Actas de acompañamiento y asesoría SIG. </t>
  </si>
  <si>
    <t xml:space="preserve"> Archivo Físico: Carpetas relacionadas con PIGA.
Archivo magnetico Equipo contratista PIGA </t>
  </si>
  <si>
    <t xml:space="preserve"> Archivo magnetico  Contrato  176 de 2017.  Mauricio Araque </t>
  </si>
  <si>
    <t xml:space="preserve">Archivo magnetico  Contrato  176 de 2017.  Mauricio Araque y en el drive institucional link: https://drive.google.com/drive/u/1/folders/0B4k_zCAcsAEOdUg3Nkt3OXFuUms
En correo electronico de Contrato 176 de 2017. Mauricio Araque y C:\Users\GDocumental\Documents  </t>
  </si>
  <si>
    <t>Se realizó sensibilización en administración de riesgos, mediante talleres con la participación de 42 Servidores públicos.
Se realizó divulgación del manual de procesos y procedimientos a la subdirección general y subdirección corporativa, en el marco de la autoevaluación de procesos.
Se inició con la preparación logística para las capacitaciones de SIG, durante octubre y noviembre, en el marco del PIC.</t>
  </si>
  <si>
    <t xml:space="preserve"> Archivo Físico: Carpeta Actas de acompañamiento y asesoría SIG </t>
  </si>
  <si>
    <t>Se realizó Comité SIG el 22 de septiembre de 2017.
Se realizó Comité SIG el 28 de septiembre de 2017.</t>
  </si>
  <si>
    <t>Se realizó el primer reporte en la herramienta STORM del la SDA, correspondiente al primer semestre de 2017.</t>
  </si>
  <si>
    <t xml:space="preserve">El informe de austeridad de periodo Abril - junio no se realizó, porque durante el periodo del reporte no se contó con contratista de PIGA. El informe está en elaboración por el nuevo contratista. </t>
  </si>
  <si>
    <t>En las acciones planteadas en el plan de acción de ha podido realizar avancen en capacitaciones y seguimientos a la organización de los archivos y en las acciones de la intervención del  fondo acumulado Corporación la Candelaria. Así mismo se presentaron las tablas de retención documental al consejo distrital de archivos en el mes de agosto, la cual se recibió concepto favorable en el mes de septiembre</t>
  </si>
  <si>
    <t xml:space="preserve">Con relación a la documentación de los procesos de la Subdirección General se han realizado tres reuniones de aprobación de documentos, en septiembre. 
</t>
  </si>
  <si>
    <t xml:space="preserve"> capacitaciones y seguimientos a la organización de los archivos a talento humano, almacén, PIGA, Control Interno, centro documentación IDPC</t>
  </si>
  <si>
    <t>En el marco de la autoevaluación de procesos realizada el 27 de julio, se realizó el monitoreo de los riesgos de los procesos a cargo de la Subdirección General</t>
  </si>
  <si>
    <t>En el marco de la autoevaluación de procesos realizada el 27 de julio, se realizó el seguimiento y propuesta de nuevos indicadores de los procesos a cargo de la Subdirección General</t>
  </si>
  <si>
    <t>Se realizó seguimiento al plan de acción de PIGA, SST, PETIC, que son los subsistemas que tienen plan de acción, como información de entrada para la revisión por la dirección.</t>
  </si>
  <si>
    <t>Se coordina la entrega de los POA y estandarizan los formatos para el reporte del trimestre II.</t>
  </si>
  <si>
    <t>Se coordina la entrega de los POA y estandarizan los formatos para el reporte del trimestre III.
Se logra la aprobación del procedimiento de Planes Institucionales que da línea a todos los procesos del IDPC desde el Direccionamiento Estratégico.</t>
  </si>
  <si>
    <t>Se logra la aprobación de los procedimientos de Seguimiento a Proyectos de Inversión y Formulación de Proyectos de Inversion, que dan línea a todos los procesos del IDPC desde el Direccionamiento Estratégico.</t>
  </si>
  <si>
    <t>Se realizan acciones de consolidación del anteproyecto de presupuesto 2018 del IDPC. Se incorporan metodologías de formulación participativas y se genera una propuesta que refleja la visión transversal de cumplimiento de la misión del IDPC entre los proyectos de inversión que constituyen el presupuesto de inversión.</t>
  </si>
  <si>
    <t xml:space="preserve">El Decreto 1499 de 2017, establece que el DAFP imp0lementará el FURAG, como herramienta para realizar el reporte de la implementación del modelo integrado de planeación y gestión, tanto en entidades del orden nacional como territorial, por lo cual, desde la Alcaldía de Bogotá se ajustaran los lineamientos para el reporte. </t>
  </si>
  <si>
    <t>Se realiza el seguimiento a la ejecución presupuestal y física mediante las siguientes acciones:
Presentación Comité Directivo Julio 14  (Ejecución Presupuestal)
Presentación Comité  Septiembre 21 (Ejecución Presupuestal)</t>
  </si>
  <si>
    <t>El día 14 de Julio se realiza una presentación que resume analíticamente las principales alertas de Seguimiento al Plan Anual de Adquisiciones</t>
  </si>
  <si>
    <t>Soporte Archivo Electrónico de la profesional Nubia Zubieta</t>
  </si>
  <si>
    <t>Se registró la información de los meses de junio, julio y agosto de 2017:
Registro del presupuesto de funcionamiento por productos y de inversión por productos.
Registro de los indicadores de objetivo (3 indicadores) y los indicadores de producto (13 indicadores).</t>
  </si>
  <si>
    <t>Se registro la información del srgundo trimestre de 2017:
Registro de la etapa de reprogramación, actualización y seguimiento.
El registro de seguimiento se hace en los cuatro componentes del plan de acción de SEGPLAN.
Componente de inversión, gestión, territorialización y actividades.</t>
  </si>
  <si>
    <t>Estrategia 1</t>
  </si>
  <si>
    <t>Estrategia 2</t>
  </si>
  <si>
    <t>Estrategia 3</t>
  </si>
  <si>
    <t>Actividades</t>
  </si>
  <si>
    <t>T1</t>
  </si>
  <si>
    <t>T2</t>
  </si>
  <si>
    <t>T3</t>
  </si>
  <si>
    <t>T4</t>
  </si>
  <si>
    <t>Acumulado</t>
  </si>
  <si>
    <t>P</t>
  </si>
  <si>
    <t>E</t>
  </si>
  <si>
    <t>Efectividad</t>
  </si>
  <si>
    <t>Ponderación</t>
  </si>
  <si>
    <t>Ponderación Estrategia</t>
  </si>
  <si>
    <t>Ponderación Objetivo</t>
  </si>
  <si>
    <t>Formular planes y proyectos urbanos en ámbitos patrimoniales (Columbarios)</t>
  </si>
  <si>
    <t>Formular planes y proyectos urbanos en ámbitos patrimoniales (Concordia)</t>
  </si>
  <si>
    <t>Objetivo</t>
  </si>
  <si>
    <t>Avance Acumulado</t>
  </si>
  <si>
    <t>Faltante</t>
  </si>
  <si>
    <t>Objetivo 3</t>
  </si>
  <si>
    <t>Estrategia 4</t>
  </si>
  <si>
    <t>Ponderación Actividad</t>
  </si>
  <si>
    <t>Johana Lucia Burgos</t>
  </si>
  <si>
    <t>PROG</t>
  </si>
  <si>
    <t>EJEC</t>
  </si>
  <si>
    <t>Objetivo 5</t>
  </si>
  <si>
    <t>Estrategia 5</t>
  </si>
  <si>
    <t>Elaborar y adoptar un modelo de atención al ciudadano en el Instituto Distrital de Patrimonio Cultural, de acuerdo con la política de Distrital de Atención a la Ciudadanía</t>
  </si>
  <si>
    <t>Socializar el modelo de atención al ciudadano del Instituto Distrital de Patrimonio Cultural a los servidores públicos</t>
  </si>
  <si>
    <t xml:space="preserve">Elaborar y adoptar una estrategia de transparencia y participación ciudadana. </t>
  </si>
  <si>
    <t>Implemenar la estrategia de transparencia y participación ciudadana del Instituto Distrital de Patrimonio Cultural</t>
  </si>
  <si>
    <t>Formulación de un plan de trabajo para la implementación del Sistema de Gestiòn y Seguridad en el Trabajo</t>
  </si>
  <si>
    <t>Implementación del plan de trabajo del Sistema de Gestiòn y Seguridad en el Trabajo</t>
  </si>
  <si>
    <t xml:space="preserve">Actualización de los Planes de Emergencia Internos (1 por cada sede) </t>
  </si>
  <si>
    <t xml:space="preserve">Socializar los planes de emergencia interno </t>
  </si>
  <si>
    <t xml:space="preserve">Presentaciòn de propuesta de rediseño institucional ante las entidades correspondientes. </t>
  </si>
  <si>
    <t>Creación buzón especial de disciplinarios para denuncias de corrupción</t>
  </si>
  <si>
    <t>Participar en campañas del SIG</t>
  </si>
  <si>
    <t>Formular los indicadores de gestión de los procesos asociados a la dependencia</t>
  </si>
  <si>
    <t>Implementar el Plan Estratégico de Tecnologías de la Información y Comunicaciones - PETIC</t>
  </si>
  <si>
    <t>CORPORATIVA</t>
  </si>
  <si>
    <t>S. GENERAL</t>
  </si>
  <si>
    <t>JURÍDICA</t>
  </si>
  <si>
    <t>Formular los indicadores de procesos</t>
  </si>
  <si>
    <t>Realizar conversatorios con las áreas en temas de planeación contractual, gestión contractual y poscontractual</t>
  </si>
  <si>
    <t xml:space="preserve">Mediante acciones de mejora y sostenibilidad del Sistema Integrado de Gestión.                        </t>
  </si>
  <si>
    <t xml:space="preserve">Mediante el fortalecimiento de la comunicación interna y el trabajo en equipo. </t>
  </si>
  <si>
    <t>Objetivo Estratégico 5: Fortalecer la gestión y administración institucional</t>
  </si>
  <si>
    <t xml:space="preserve">Mediante el fortalecimiento de la comunicación interna y el trabajo en equipo.                        </t>
  </si>
  <si>
    <t>Formular el Plan de Comunicaciones Interno</t>
  </si>
  <si>
    <t>Ejecutar el Plan de Comunicaciones Interno</t>
  </si>
  <si>
    <t>DIVULGACIÓN</t>
  </si>
  <si>
    <t>Charlas y Capacitaciones en temas de patrimonio (se tenía una programada y no se realizó)</t>
  </si>
  <si>
    <t xml:space="preserve">Objetivo estratégico 5: Fortalecer la gestión y administración institucional   </t>
  </si>
  <si>
    <t xml:space="preserve">Mediante el fortalecimiento de la comunicación interna y el trabajo en equipo.   </t>
  </si>
  <si>
    <t xml:space="preserve"> Elaborar charlas y capacitaciones de actualización en temas de patrimonio y actividades desarrolladas por la Subdirección de Intervención </t>
  </si>
  <si>
    <t xml:space="preserve">Mediante acciones de mejora y sostenibilidad del Sistema Integrado de Gestión.   </t>
  </si>
  <si>
    <t>INTERVENCIÓN</t>
  </si>
  <si>
    <t>Estrategia 6</t>
  </si>
  <si>
    <t>Corporativa</t>
  </si>
  <si>
    <t>S. General</t>
  </si>
  <si>
    <t>Intervención</t>
  </si>
  <si>
    <t>Divulgación</t>
  </si>
  <si>
    <t>Jurídica</t>
  </si>
  <si>
    <t>Avance</t>
  </si>
  <si>
    <t>Ponderación  Objetivo</t>
  </si>
  <si>
    <t>Resultado Objetivo 5</t>
  </si>
  <si>
    <t>Ob 1</t>
  </si>
  <si>
    <t>Ob 2</t>
  </si>
  <si>
    <t>Ob 3</t>
  </si>
  <si>
    <t>Ob 4</t>
  </si>
  <si>
    <t>Ob 5</t>
  </si>
  <si>
    <t>Total PEI</t>
  </si>
  <si>
    <t>David Delgado</t>
  </si>
  <si>
    <t>Equipo identificación y valoración del patrimonio cultural</t>
  </si>
  <si>
    <t>Juan Felipe Pinilla</t>
  </si>
  <si>
    <t>Laura Zimmermann</t>
  </si>
  <si>
    <t>Equipo participación ciudadana</t>
  </si>
  <si>
    <t>Mauricio Cortés</t>
  </si>
  <si>
    <t>3. FUNCIONES DE LA DEPENDENCIA 
A. Acuerdo 01 de enero de 2019</t>
  </si>
  <si>
    <t>Subdirección de Gestión Territorial</t>
  </si>
  <si>
    <t>Responsable de la Dependencia: 
María Victoria Villamil  - Subdirectora
Subdirección de Gestión Territorial</t>
  </si>
  <si>
    <t>31/09/2019</t>
  </si>
  <si>
    <t>1. Desarrollar los lineamientos y coordinar el Sistema de Información Geográfico de Patrimonio del Distrito Capital – SIGPC-.
2. Diseñar, promover y adoptar fórmulas y mecanismos que faciliten las actuaciones de rehabilitación en los inmuebles ubicados en sectores de interés cultural y en los bienes de interés cultural en el Distrito Capital.
3. Acompañar, revisar y dar concepto sobre los Planes Especiales de Manejo y Protección (PEMP), en lo que concierne al patrimonio cultural, en coordinación con la Secretaría Distrital de Planeación.
4. Fijar en coordinación con la Secretaría Distrital de Planeación, los requisitos técnicos específicos adicionales y las precisiones a que haya lugar, en lo que concierne al patrimonio cultural, para la formulación y aprobación de los Planes Especiales de Manejo y Protección Distritales (PEMPD).
5. Coadyuvar en el desarrollo de programas urbanos que se deban adelantar en las áreas con tratamiento de conservación.
6. Diseñar mecanismos que promuevan la inversión privada, nacional y extranjera, en programas y proyectos para la recuperación de los bienes y sectores de interés cultural en el Distrito Capital. 
7. Orientar la gestión de sectores de interés cultural del Distrito Capital, en coordinación con las entidades que conforman el Sistema Distrital de Patrimonio Cultural.
8. Orientar, articular y coordinar las actuaciones derivadas del cumplimiento de las políticas, acciones, programas y normas del Plan de Ordenamiento Territorial, en lo concerniente a la conservación y preservación del patrimonio cultural. 
9. Desarrollar instrumentos de gestión para la articulación de diversos actores sociales en las actuaciones para la conservación, preservación, puesta en valor, del patrimonio cultural.
10. Elaborar estrategias y propuestas normativas en coordinación con la Oficina Asesora Jurídica y las entidades que conforman el Sistema Distrital de Patrimonio Cultural, para la salvaguardia, protección, recuperación, conservación, sostenibilidad y divulgación del patrimonio material e inmaterial, en armonía con el ordenamiento territorial de la ciudad y los instrumentos de planeamiento y gestión urbana.
11. Gestionar estrategias para la salvaguardia, conservación y sostenibilidad del patrimonio natural de la ciudad, en concordancia con el Plan de Ordenamiento Territorial y en coordinación con las entidades que conforman el Sistema Distrital de Patrimonio Cultural.
12. Promover la coordinación interinstitucional y la concertación con las Alcaldías Locales, grupos organizados y la comunidad para ejecutar los proyectos que promueva, gestione, lidere o coordine el IDPC en cumplimiento de su misionalidad.
13. Las demás que le sean propias o asignadas de acuerdo con la naturaleza de la dependencia.</t>
  </si>
  <si>
    <t>Realizar la organización de los expedientes responsabilidad de la Subdirección de Gestión Territorial, de acuerdo con los lineamientos del Subsistema de Gestión Documental.</t>
  </si>
  <si>
    <t>100% de los expedientes de la Subdirección de Gestión Territorial organizados</t>
  </si>
  <si>
    <t>12 seguimientos a las solicitudes internas y externas (mensualmente)</t>
  </si>
  <si>
    <t>Todos los procesos</t>
  </si>
  <si>
    <t>Todos los equipos</t>
  </si>
  <si>
    <t>Informe</t>
  </si>
  <si>
    <t>Reporte del estado del Orfeo</t>
  </si>
  <si>
    <t>Matriz de indicadores</t>
  </si>
  <si>
    <t>Informe de indicadores</t>
  </si>
  <si>
    <t>Informe de rendición de cuentas reportando la información de la dependencia y entregado a la Oficina Asesora de Planeación</t>
  </si>
  <si>
    <t>Subdirección de Gestión Territorial del Patrimonio</t>
  </si>
  <si>
    <r>
      <t xml:space="preserve">1110 - Fortalecimiento y desarrollo de la gestión institucional
</t>
    </r>
    <r>
      <rPr>
        <sz val="10"/>
        <color indexed="8"/>
        <rFont val="Arial Narrow"/>
        <family val="2"/>
      </rPr>
      <t>*Incrementar a un 90% la sostenibilidad del SIG en el Gobierno Distrital</t>
    </r>
  </si>
  <si>
    <r>
      <rPr>
        <b/>
        <sz val="10"/>
        <color indexed="8"/>
        <rFont val="Arial Narrow"/>
        <family val="2"/>
      </rPr>
      <t>1112 - Instrumentos de planeación y gestión para la preservación y sostenibilidad del patrimonio cultural</t>
    </r>
    <r>
      <rPr>
        <sz val="10"/>
        <color indexed="8"/>
        <rFont val="Arial Narrow"/>
        <family val="2"/>
      </rPr>
      <t xml:space="preserve">
Meta Plan de Desarrollo:
*Formular el Plan Especial de Manejo y Protección PEMP del Centro Histórico</t>
    </r>
  </si>
  <si>
    <r>
      <rPr>
        <b/>
        <sz val="10"/>
        <color indexed="8"/>
        <rFont val="Arial Narrow"/>
        <family val="2"/>
      </rPr>
      <t>1114 - Intervención y conservación de los bienes muebles e inmuebles en sectores de interés cultural del Distrito Capital</t>
    </r>
    <r>
      <rPr>
        <sz val="10"/>
        <color indexed="8"/>
        <rFont val="Arial Narrow"/>
        <family val="2"/>
      </rPr>
      <t xml:space="preserve">
Meta Plan de Desarrollo: 1.009 Bienes de Interés Cultural (BIC) intervenidos</t>
    </r>
  </si>
  <si>
    <r>
      <rPr>
        <b/>
        <sz val="10"/>
        <color indexed="8"/>
        <rFont val="Arial Narrow"/>
        <family val="2"/>
      </rPr>
      <t>1024 - Formación en patrimonio cultural</t>
    </r>
    <r>
      <rPr>
        <sz val="10"/>
        <color indexed="8"/>
        <rFont val="Arial Narrow"/>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Arial Narrow"/>
        <family val="2"/>
      </rPr>
      <t>1107 - Divulgación y apropiación del patrimonio cultural</t>
    </r>
    <r>
      <rPr>
        <sz val="10"/>
        <color indexed="8"/>
        <rFont val="Arial Narrow"/>
        <family val="2"/>
      </rPr>
      <t xml:space="preserve">
Meta Plan de Desarrollo:
*Alcanzar 1.700.000 asistencias al Museo de Bogotá, a recorridos y rutas patrimoniales y a otras prácticas patrimoniales</t>
    </r>
  </si>
  <si>
    <r>
      <rPr>
        <b/>
        <sz val="10"/>
        <color indexed="8"/>
        <rFont val="Arial Narrow"/>
        <family val="2"/>
      </rPr>
      <t>Formación en patrimonio cultural</t>
    </r>
    <r>
      <rPr>
        <sz val="10"/>
        <color indexed="8"/>
        <rFont val="Arial Narrow"/>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Arial Narrow"/>
        <family val="2"/>
      </rPr>
      <t>Divulgación y apropiación del patrimonio cultural</t>
    </r>
    <r>
      <rPr>
        <sz val="10"/>
        <color indexed="8"/>
        <rFont val="Arial Narrow"/>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</si>
  <si>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r>
      <rPr>
        <b/>
        <sz val="10"/>
        <color indexed="8"/>
        <rFont val="Arial Narrow"/>
        <family val="2"/>
      </rPr>
      <t>1110 - Fortalecimiento y desarrollo de la gestión institucional</t>
    </r>
    <r>
      <rPr>
        <sz val="10"/>
        <color indexed="8"/>
        <rFont val="Arial Narrow"/>
        <family val="2"/>
      </rPr>
      <t xml:space="preserve">
Meta Plan de Desarrollo:
*Incrementar a un 90% la sostenibilidad del SIG en el Gobierno Distrital</t>
    </r>
  </si>
  <si>
    <r>
      <rPr>
        <b/>
        <sz val="10"/>
        <color indexed="8"/>
        <rFont val="Arial Narrow"/>
        <family val="2"/>
      </rPr>
      <t>1110 - Fortalecimiento y desarrollo de la gestión institucional</t>
    </r>
    <r>
      <rPr>
        <sz val="10"/>
        <color indexed="8"/>
        <rFont val="Arial Narrow"/>
        <family val="2"/>
      </rPr>
      <t xml:space="preserve">
*Incrementar a un 90% la sostenibilidad del SIG en el Gobierno Distrital</t>
    </r>
  </si>
  <si>
    <t>Subdirectora de Protección e Intervención del Patrimonio</t>
  </si>
  <si>
    <t>1114 - Intervención y conservación de los bienes muebles e inmuebles en sectores de interés cultural del Distrito Capital</t>
  </si>
  <si>
    <t>Meta Proyecto</t>
  </si>
  <si>
    <t>*Asesorar técnicamente el 100% de las solicitudes para la protección del patrimonio cultural material del D.C - Conceptos técnicos emitidos</t>
  </si>
  <si>
    <r>
      <t xml:space="preserve">1114 - Intervención y conservación de los bienes muebles e inmuebles en sectores de interés cultural del Distrito Capital
</t>
    </r>
    <r>
      <rPr>
        <sz val="10"/>
        <color theme="1"/>
        <rFont val="Arial Narrow"/>
        <family val="2"/>
      </rPr>
      <t>Meta Plan de Desarrollo: 
*1.009 Bienes de Interés Cultural (BIC) intervenidos</t>
    </r>
  </si>
  <si>
    <t>*Formular y adoptar 0,5 del Plan Especial de Manejo y Protección PEMP del Centro Histórico
*Formular el 0,5 de planes urbanos en ámbitos patrimoniales - Proyecto Concordia
*Formular el 0,5 de planes urbanos en ámbitos patrimoniales - "Teusaquillo"
*Formular y adoptar 0,5 instrumentos de financiamiento para la recuperación y sostenibilidad del patrimonio
cultural
*Incrementar a un 30% la sostenibilidad del Sistema Integrado de Gestión, para prestar un mejor servicio en la atención a la ciudadanía</t>
  </si>
  <si>
    <t>*Formular y adoptar 0,5 del Plan Especial de Manejo y Protección PEMP del Centro Histórico.
*Formular el 0,5 de planes urbanos en ámbitos patrimoniales - Proyecto Concordia.
*Formular el 0,5 de planes urbanos en ámbitos patrimoniales - "Teusaquillo".
*Formular y adoptar 0,5 instrumentos de financiamiento para la recuperación y sostenibilidad del patrimonio
cultural.</t>
  </si>
  <si>
    <t>• Mediante el fortalecimiento de los sistemas de información en torno a la identificación de los Bienes y Sectores de Interés Cultural en la ciudad.</t>
  </si>
  <si>
    <t>Subdirectora de Gestión Territorial del Patrimonio</t>
  </si>
  <si>
    <r>
      <rPr>
        <b/>
        <sz val="10"/>
        <color theme="1"/>
        <rFont val="Arial Narrow"/>
        <family val="2"/>
      </rPr>
      <t>1024 - Formación en patrimonio cultural</t>
    </r>
    <r>
      <rPr>
        <sz val="10"/>
        <color theme="1"/>
        <rFont val="Arial Narrow"/>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theme="1"/>
        <rFont val="Arial Narrow"/>
        <family val="2"/>
      </rPr>
      <t>1107 - Divulgación y apropiación del patrimonio cultural</t>
    </r>
    <r>
      <rPr>
        <sz val="10"/>
        <color theme="1"/>
        <rFont val="Arial Narrow"/>
        <family val="2"/>
      </rPr>
      <t xml:space="preserve">
Meta Plan de Desarrollo:
*Alcanzar 1.700.000 asistencias al Museo de Bogotá, a recorridos y rutas patrimoniales y a otras prácticas patrimoniales</t>
    </r>
  </si>
  <si>
    <t>Jefe Oficina Asesora de Planeación
Subdirector de Gestión Corporativa</t>
  </si>
  <si>
    <r>
      <rPr>
        <b/>
        <sz val="10"/>
        <color theme="1"/>
        <rFont val="Arial Narrow"/>
        <family val="2"/>
      </rPr>
      <t>1110 - Fortalecimiento y desarrollo de la gestión institucional</t>
    </r>
    <r>
      <rPr>
        <sz val="10"/>
        <color theme="1"/>
        <rFont val="Arial Narrow"/>
        <family val="2"/>
      </rPr>
      <t xml:space="preserve">
*Incrementar a un 90% la sostenibilidad del SIG en el Gobierno Distrital</t>
    </r>
  </si>
  <si>
    <t>1112 - Instrumentos de planeación y gestión para la preservación y sostenibilidad del patrimonio cultural
1114 - Intervención y conservación de los bienes muebles e inmuebles en sectores de interés cultural del Distrito Capital</t>
  </si>
  <si>
    <t>SUBDIRECCIÓN DE GESTIÓN TERRITORIAL</t>
  </si>
  <si>
    <t>PLAN OPERATIVO ANUAL - POA</t>
  </si>
  <si>
    <t>1110 - Fortalecimiento y desarrollo de la gestión institucional</t>
  </si>
  <si>
    <t>Actividad o Producto</t>
  </si>
  <si>
    <t>TABLA RESUMEN. Estrategias y Actividades</t>
  </si>
  <si>
    <t>Responsable</t>
  </si>
  <si>
    <t xml:space="preserve">YOLANDA OVIEDO </t>
  </si>
  <si>
    <t>MIGUEL ANGEL VILLAMIZAR</t>
  </si>
  <si>
    <t>Conceptos técnicos de intervención en Publicidad Exterior</t>
  </si>
  <si>
    <t xml:space="preserve">Conceptos técnicos de instrumentos de planeación y gestión </t>
  </si>
  <si>
    <t>Indicador</t>
  </si>
  <si>
    <t>No. De solicitudes atendidas</t>
  </si>
  <si>
    <t>No. De solicitudes recibidas</t>
  </si>
  <si>
    <t>Tipo de Medición</t>
  </si>
  <si>
    <t>Porcentaje</t>
  </si>
  <si>
    <t>Atender el 100% de las solicitudes ciudadanas relaciones con el servicio de espacio pùblico y publicidad exterior</t>
  </si>
  <si>
    <t>Coordinación con direcciones y departamentos</t>
  </si>
  <si>
    <t>Identificación y resolución de las demandas</t>
  </si>
  <si>
    <t>Procesamiento de material orgánico</t>
  </si>
  <si>
    <t>Sistematización de las demandas</t>
  </si>
  <si>
    <t>Resolución de demandas</t>
  </si>
  <si>
    <t>1112 - Instrumentos de planeación y gestión para la preservación y sostenibilidad del patrimonio cultura</t>
  </si>
  <si>
    <t>Conceptos técnicos de intervención en espacio público</t>
  </si>
  <si>
    <t>NUBIA RINCÓN</t>
  </si>
  <si>
    <t>ANDREA MAHECHA</t>
  </si>
  <si>
    <t xml:space="preserve">Proyecto de inversión asociado </t>
  </si>
  <si>
    <t>COORDINADORES PEMP - MÓNICA COY</t>
  </si>
  <si>
    <t>Actividades y componentes del PEMP</t>
  </si>
  <si>
    <t>Procedimientos - SUIT (Trámites y OPAS) - Calidad - Indicadores de Gestión</t>
  </si>
  <si>
    <t xml:space="preserve">Instrumento de financiamiento para  la recuperación y sostenibilidad del patrimonio </t>
  </si>
  <si>
    <t>MAURICIO CORTÉS</t>
  </si>
  <si>
    <t>Autoevaluación  y sensibilización de las acciones de la dependencia</t>
  </si>
  <si>
    <t>Coordinación del Sistema de Información Geográfico de Patrimonio del Distrito Capital - SIGPC</t>
  </si>
  <si>
    <t>ENERO</t>
  </si>
  <si>
    <t>FEBRERO</t>
  </si>
  <si>
    <t>MARZO</t>
  </si>
  <si>
    <t>ABRIL</t>
  </si>
  <si>
    <t>MAYO</t>
  </si>
  <si>
    <t>JUNIO</t>
  </si>
  <si>
    <t>Equipo de Planes y Proyectos</t>
  </si>
  <si>
    <t>Yolanda Oviedo</t>
  </si>
  <si>
    <t>% de solicitudes de intervención en espacio público atendidas</t>
  </si>
  <si>
    <t>Miguel Villamizar</t>
  </si>
  <si>
    <t>% de solicitudes de publicidad exterior visual atendidas</t>
  </si>
  <si>
    <t xml:space="preserve">Conceptos técnicos de intervención en espacio público </t>
  </si>
  <si>
    <t>JULIO</t>
  </si>
  <si>
    <t>AGOSTO</t>
  </si>
  <si>
    <t>SEPTIEMBRE</t>
  </si>
  <si>
    <t>OCTUBRE</t>
  </si>
  <si>
    <t>NOVIEMBRE</t>
  </si>
  <si>
    <t>DICIEMBRE</t>
  </si>
  <si>
    <t xml:space="preserve">LEONOR GÓMEZ </t>
  </si>
  <si>
    <t>Equipo de Norma e Instrumentos</t>
  </si>
  <si>
    <t>Conceptos técnicos de instrumentos de planeación y gestión</t>
  </si>
  <si>
    <t>Conceptos técnicos de publicidad exterior visual - PEV</t>
  </si>
  <si>
    <t>Estudiar y atender las solicitudes de intervención en espacio público en SIC y BIC del Distrito Capital.</t>
  </si>
  <si>
    <t>Estudiar y atender las solicitudes de instalación de publicidad exterior visual -PEV- presentadas para intervervención en SIC y colindantes.</t>
  </si>
  <si>
    <t>Equipo de Sistema de Información Geográfica</t>
  </si>
  <si>
    <t>Nubia Rincón</t>
  </si>
  <si>
    <t>% de implementación del SISBIC (SIGPC)</t>
  </si>
  <si>
    <t xml:space="preserve">Actualización e implementación del SISBIC (SIGPC) con base en la información cartográfica y alfanúmerica de los bienes muebles e inmuebles de interés cultural que administra la entidad. </t>
  </si>
  <si>
    <t>Implementación del SISBIC</t>
  </si>
  <si>
    <t>% de solicitudes cartográficas y de georreferenciación atendidas</t>
  </si>
  <si>
    <t>Atender las solicitudes cartográficas y de georreferenciación para apoyar la misionalidad del IDPC.</t>
  </si>
  <si>
    <t>Realizar la actualización de información geográfica necesaria para cumplir con la estandarización y políticas de manejo de información requerida por IDECA.</t>
  </si>
  <si>
    <t># de niveles de información geográfica actualizada según acta de compromiso</t>
  </si>
  <si>
    <t>Protección del patrimonio</t>
  </si>
  <si>
    <t>Evaluar las solicitudes de Planes Especiales de Manejo y Protección y demás instrumentos de planeación y gestión (Planes Parciales, Planes de Regularización y Manejo, etc.) para los BIC del grupo arquitectónico del Distrito Capital.</t>
  </si>
  <si>
    <t xml:space="preserve">% de solicitudes de instrumentos de planeación y gestión atendidas  </t>
  </si>
  <si>
    <t xml:space="preserve">Formular un plan o proyecto urbano en el Nodo Concordia para la protección y recuperación del patrimonio cultural. </t>
  </si>
  <si>
    <t xml:space="preserve">Realizar asesorías técnicas y acompañamiento a entidades y organizaciones públicas o privadas (gestión interinstitucional) en instrumentos, planes, programas y proyectos que involucren patrimonio de la ciudad. </t>
  </si>
  <si>
    <t>Gestión interinstitucional en instrumentos de planeación y proyectos evidenciada en reuinones</t>
  </si>
  <si>
    <t>0,50 de proyecto urbano (2) formulado: Proyecto Nodo Concordia</t>
  </si>
  <si>
    <t>Cierre 2018</t>
  </si>
  <si>
    <t>Realizar el seguimiento a las solicitudes internas y externas (trámites) asignadas a la Subdirección de Gestión Territorial.</t>
  </si>
  <si>
    <t>ESTRATEGIA</t>
  </si>
  <si>
    <t>% procesos y procedimientos actualizados</t>
  </si>
  <si>
    <t>Andrea Mahecha</t>
  </si>
  <si>
    <t>Apoyar en la elaboración de los informes de la Subdirección</t>
  </si>
  <si>
    <t>Participación activa en los comités o mesas de trabajo institucionales.</t>
  </si>
  <si>
    <t xml:space="preserve">% de procesos de contratación </t>
  </si>
  <si>
    <t>100% de estudios previos y demás documentos adelantados</t>
  </si>
  <si>
    <t>100% de salidas cartográficas y/o de georreferenciación atendidas</t>
  </si>
  <si>
    <t xml:space="preserve">3 niveles de información geográfica actualizados y requeridos por IDECA </t>
  </si>
  <si>
    <t>Adelantar la estructuración (fase de planeación) de los procesos de contratación responsabilidad de la Subdirección de Gestión Territorial.</t>
  </si>
  <si>
    <t>Procesos y procedimientos actualizados</t>
  </si>
  <si>
    <t xml:space="preserve">Realizar la autoevaluación de los procesos liderados por la dependencia. </t>
  </si>
  <si>
    <t># de autoevaluaciones realizadas</t>
  </si>
  <si>
    <t xml:space="preserve"> Equipo Instrumentos Financieros</t>
  </si>
  <si>
    <t>Equipo de apoyo administrativo</t>
  </si>
  <si>
    <t>% de reuniones realizadas evidenciadas en actas</t>
  </si>
  <si>
    <t>Plan y Proyecto Urbano Nodo Concordia
Plan y Proyecto Urbano</t>
  </si>
  <si>
    <t>Leonor Gómez</t>
  </si>
  <si>
    <t>Adriana Bernao</t>
  </si>
  <si>
    <t>Coordinadores y responsables de Equipos</t>
  </si>
  <si>
    <t>Miguel Villamizar - Yolanda Oviedo</t>
  </si>
  <si>
    <t>Autoevaluación y retroalimentación realizada</t>
  </si>
  <si>
    <t>Inventario inmueble área del PEMP</t>
  </si>
  <si>
    <t>Responsable de la consolidación: 
Andrea Mahecha - Contratista
Subdirección de Gestión Territorial</t>
  </si>
  <si>
    <t>Realizar seguimiento a las solicitudes, quejas y reclamos de la Subdirección con Atención al Ciudadano (SDQS).</t>
  </si>
  <si>
    <t xml:space="preserve">Informe mensual de seguimiento del estado de respuestas a las solicitudes, quejas y reclamos de la Subdirección con atención al ciudadano </t>
  </si>
  <si>
    <t xml:space="preserve">Cristina Fonseca </t>
  </si>
  <si>
    <t>Asegurar la creación y actualización de la documentación de los procesos asociados a la Subdirección de Gestión Territorial.</t>
  </si>
  <si>
    <t>Apoyar el seguimiento al Sistema de Correspondencia - ORFEO de la Subdireccion de Gestión Territorial.</t>
  </si>
  <si>
    <t>% de comités o mesas con listas de asistencia</t>
  </si>
  <si>
    <t>Participación en Comités. Lista de asistencia a las sesiones convocadas</t>
  </si>
  <si>
    <t># de estudio</t>
  </si>
  <si>
    <t xml:space="preserve">Consolidar la identificación y valoración (inventario) del patrimonio cultural inmueble de el área del PEMP de Centro Histórico. </t>
  </si>
  <si>
    <t>REZAGO 2018</t>
  </si>
  <si>
    <t>Reportar los indicadores de los proyectos de inversión a cargo de la Subdirección.</t>
  </si>
  <si>
    <t>Se realizan los Reportes Consolidados de Metas para los meses de Enero, Febrero y Marzo 2019 del Proyecto de Inversión 1112 a cargo de la Subdirección de Gestión Territorial.</t>
  </si>
  <si>
    <t xml:space="preserve">Se avanza en la construcción de la caracterización del proceso de Gestión Territorial, una vez se realice el levantamiento y aprobación del mismo, se procederá a establecer los indicadores y hojas de vida del mismo. </t>
  </si>
  <si>
    <r>
      <t xml:space="preserve"> Sistema de Gestión de Documentos electrónicos y de archivo ORFEO de la entidad. 
Los archivos de gestión y/o medios de verificación se relacionan en Enlace Drive:
IDPC, Subdirección de Gestión Territorial del Patrimonio. (05 de abril de 2019). 2019_POA-METAS TERRITORIAL: </t>
    </r>
    <r>
      <rPr>
        <i/>
        <sz val="11"/>
        <rFont val="Arial"/>
        <family val="2"/>
      </rPr>
      <t>POA Seguimiento, 02_ORFEO</t>
    </r>
    <r>
      <rPr>
        <sz val="11"/>
        <rFont val="Arial"/>
        <family val="2"/>
      </rPr>
      <t>. Bogotá:  Unidad Drive REP_METAS PROY 1112. Recuperado de https://drive.google.com/drive/u/0/folders/1TAG060oR9DJZnnGQrsGhqbGE9Fd-RNLp</t>
    </r>
  </si>
  <si>
    <r>
      <t xml:space="preserve">Matriz de Reporte Consolidado de Metas mensualizado.
Los archivos de gestión y/o medios de verificación se relacionan en Enlace Drive:
IDPC, Subdirección de Gestión Territorial del Patrimonio. (05 de abril de 2019). 2019_POA-METAS TERRITORIAL: </t>
    </r>
    <r>
      <rPr>
        <i/>
        <sz val="11"/>
        <rFont val="Arial"/>
        <family val="2"/>
      </rPr>
      <t>POA Seguimiento, 03_SDQS</t>
    </r>
    <r>
      <rPr>
        <sz val="11"/>
        <rFont val="Arial"/>
        <family val="2"/>
      </rPr>
      <t>. Bogotá:  Unidad Drive REP_METAS PROY 1112. Recuperado de https://drive.google.com/drive/u/0/folders/1XqUDjJEOl3SRtpWpZA1-qy5FL9Dd0baZ</t>
    </r>
  </si>
  <si>
    <r>
      <t xml:space="preserve">Se realiza el primer acercamiento con el profesional de Sistema de Gestión de Calidad-SIG, para el levantamiento de la caracterización del proceso de Gestión Territorial que lidera la Subdirección de Gestión Territorial del Patrimonio considerando la creación de la dependencia según los establecido en el Acuerdo No. 0001 del 21 de enero de 2019 </t>
    </r>
    <r>
      <rPr>
        <i/>
        <sz val="11"/>
        <rFont val="Arial"/>
        <family val="2"/>
      </rPr>
      <t xml:space="preserve">“por el cual se modifica la estructura organizacional y las funciones del Instituto Distrital de Patrimonio Cultural – IDPC."
</t>
    </r>
    <r>
      <rPr>
        <sz val="11"/>
        <rFont val="Arial"/>
        <family val="2"/>
      </rPr>
      <t>Reunión o mesa de trabajo SIG del 12 de marzo de 2019: Construcción o propuesta inicial del objetivo. De acuerdo al compromiso establecido, el 15 de marzo de 2019 se presenta a la Arq. María Victoria Villamil, Subdirectora Técnica de Gestión Territorial; se procederá a realizar los ajustes según observaciones presentadas.</t>
    </r>
  </si>
  <si>
    <t>Cristina Fonseca-Andrea Mahecha</t>
  </si>
  <si>
    <t>Se recibieron 9 solicitudes Cartograficas (1 en febrero, 8 en Marzo)  y especificamente del PEMP se recibieron 4 solicitudes de las cuales se entregaron 35 salidas gráficas(mapas y archivos de Autocad)</t>
  </si>
  <si>
    <t># de Implementación de mesas de trabajo</t>
  </si>
  <si>
    <t>1,05 de aspectos generales del plan y estructura de la propuesta integral</t>
  </si>
  <si>
    <t># avance de propuesta formulada</t>
  </si>
  <si>
    <t># avance de delimitación formulada</t>
  </si>
  <si>
    <t xml:space="preserve">1,05 de delimitación de área afectada y zona de influencia y los niveles de intervención. </t>
  </si>
  <si>
    <t>1,95 de propuesta económica y financiera del PEMP</t>
  </si>
  <si>
    <t>2,25 de propuesta institucional y administrativa del PEMP</t>
  </si>
  <si>
    <t>1,95 de proceso de participación y comunicación con la comunidad y Plan de divulgación</t>
  </si>
  <si>
    <t>Claudia Carrizosa - Leonor Gómez</t>
  </si>
  <si>
    <t>Equipo componente urbano - valoración del patrimonio cultural</t>
  </si>
  <si>
    <t>Se lleva a cabo la revisión de la Propuesta Integral de acuerdo a las mesas de trabajo realizadas con MinCultura: asignación de niveles de intervención para el Proyectos Ministerios, y alcance normativo para los predios ubicados en el área de influencia del PEMP.</t>
  </si>
  <si>
    <t xml:space="preserve">Se revisa la delimitación del PEMP toda vez que se propusieron 3 áreas: área afectada, área de influencia con 2 sectores B y C, y áera de influencia. Se contempla que la zona afectada no sólo aborde el Patrimonio Inmueble sino el entorno, la memoria y otras nociones de valor histórico que señala el Ministerio. </t>
  </si>
  <si>
    <t>Se realiza la revisión de la propuesta de modificación al artículo 372 ¨Cargas Urbanísticas¨ del proyecto de acuerdo del Plan de Ordenamiento Territorial (POT). A su vez, como parte de la consolidación de la propuesta de instrumentos del PEMP (aspectos financieros y socio-económicos) se realiza la revisión de documentos y literatura asociada a Territorio Productivo (Competitividad Urbana), para determinar si existe o no la necesidad de incluir otros proyectos en la ficha de competitividad urbana radicada en el año 2018 al Ministerio.</t>
  </si>
  <si>
    <t>Dentro del proceso con otros actores, se adelantó reunión con AsoSanVictorino para definir conjuntamente los espacios a desarrollar con los comerciantes y visitantes del sector. Se adelanta reunión de PEMP con representantes de residentes de La Candelaria (Junta de Acción Comunal-JAC La Concordia, Consejo de Planeación Local-CPL La Candelaria) para precisar de manera conjunta las actividades participativas a desarrollar en el marco de la finalización de la formulación y la puesta en marcha de pilotos de activación del Plan.</t>
  </si>
  <si>
    <t>En el área de patrimonio se realizó revisión y edición de textos de fichas levantadas en el 2018, generando 249 fichas de valoración (PDF), y verificando los niveles de intervención y elementos de los predios. Se avanza en las fichas normativas para la cual se reformula la asignación de normas de edificabilidad, volumetría y usos para inmuebles, área afectada y zona de influencia y espacios públicos emblemáticos. 
En cuanto a los aspectos urbanos, se realizó balance del proceso de asignación de códigos normativos para los inmuebles con Niveles 1 y 2 y se avanzó en el desarrollo de la estructura temática del DTS de la norma urbana patrimonial y del Espacio Público; y se avanzó en la elaboración del DTS normativo, así como otros insumos para establecer usos y códigos. En especial, se avanza en el desarrollo de los proyectos priorizados Carrera Décima, Calle 7 y Nodo Plaza de Bolívar ó Museo de La Democracia, Nodo Las Nieves y Nodo Rumichaca. 
Por otra parte, se da puesta en marcha a la revisión y ajuste de la propuesta de movilidad para el área PEMP, solamente hasta el mes de marzo cuando fue factible la contratación del recurso humano para atender la misma,  y  en consecuencia, se avanza en la revisión de proyectos y programas que se contemplan en el POT, para ser armonizados con PEMP, retroalimentando el proceso desde el IDPC con las observaciones correspondientes.</t>
  </si>
  <si>
    <t>1,95 de mesas de trabajo con el Ministerio de Cultura y ajuste del DTS</t>
  </si>
  <si>
    <t xml:space="preserve">Se realizan mesas de trabajo con Secretaría Distrital de Planeación para la coordinación y articulación de proyectos PEMP-POT, abordando como temáticas principales: a) norma urbana e instrumentos de gestión-financiación; b) política de ordenamiento y protección del Patrimonio. En la articulación PEMP-POT, se presentan algunos reprocesos dado el análisis de instrumentos de gestión y proyectos de ambos planes, para su correlación eficiente. Se trabaja en la reformulación de los nombres de las intervenciones integrales, y ajustes a los documentos radicados teniendo en cuenta la armonización de las actuaciones del PEMP y el POT, y reclasificación de los proyectos de acuerdo a la nueva estructura de intervención definida que vincula o propone cinco ámbitos estratégicos en articulación con las Intervenciones Integrales y las Unidades de Paisaje. </t>
  </si>
  <si>
    <t>Se realizan mesas de trabajo con el Ministerio de Cultura para avanzar en la articulación del proyecto ministerios con el PEMP CH y la priorización de proyectos solamente hasta que se inician las convocatorias desde el Ministerio en el mes de marzo. A su vez, se abordó el alcance normativo del área afectada y el área de influencia del PEMP. Se ajusta y consolida la cartografía correspondiente a la delimitación del PEMP.</t>
  </si>
  <si>
    <t>Inventario inmueble consolidado del área del PEMP CH</t>
  </si>
  <si>
    <t>Se avanza en la consolidación técnica y formal de las fichas de inventario generando 249 en formato PDFuna vez se lleva a cabo la edición de textos e imágenes que hacen parte de la consolidación de la valoración e inventario de los bienes del patrimonio cultural inmueble que se adelanta para la formulación del PEMP del Centro Histórico. Entre los textos se revisa los niveles de intervención contemplados para los BIC de acuerdo a la valoración para cada inmueble inventariado por posibles cambios que se puedan generar de acuerdo a las indicaciones de entidades competentes y/o la delimitación y área definida para el PEMP CH.</t>
  </si>
  <si>
    <t>ESTRATEGIA 1</t>
  </si>
  <si>
    <t>ESTRATEGIA 2</t>
  </si>
  <si>
    <t>ESTRATEGIA 3</t>
  </si>
  <si>
    <t>ESTRATEGIA 6</t>
  </si>
  <si>
    <r>
      <t xml:space="preserve">Actas de Reunión, listas de asistencia y documentos de apoyo.
Los archivos de gestión y/o medios de verificación se relacionan en Enlace Drive:
IDPC, Subdirección de Gestión Territorial del Patrimonio. 2019_POA-METAS TERRITORIAL: </t>
    </r>
    <r>
      <rPr>
        <i/>
        <sz val="11"/>
        <rFont val="Arial"/>
        <family val="2"/>
      </rPr>
      <t>POA GESTIÓN</t>
    </r>
    <r>
      <rPr>
        <sz val="11"/>
        <rFont val="Arial"/>
        <family val="2"/>
      </rPr>
      <t>. Bogotá:  Unidad Drive REP_POA METAS PROY 1112. Recuperado de https://drive.google.com/drive/u/1/folders/1ZOXfMRmF4w1OVjuU7AW2wcbR9Kd042jH</t>
    </r>
  </si>
  <si>
    <r>
      <t xml:space="preserve">Documentos de apoyo.
Los archivos de gestión y/o medios de verificación se relacionan en Enlace Drive:
IDPC, Subdirección de Gestión Territorial del Patrimonio. 2019_POA-METAS TERRITORIAL: </t>
    </r>
    <r>
      <rPr>
        <i/>
        <sz val="11"/>
        <rFont val="Arial"/>
        <family val="2"/>
      </rPr>
      <t>POA GESTIÓN</t>
    </r>
    <r>
      <rPr>
        <sz val="11"/>
        <rFont val="Arial"/>
        <family val="2"/>
      </rPr>
      <t>. Bogotá:  Unidad Drive REP_POA METAS PROY 1112. Recuperado de https://drive.google.com/drive/u/1/folders/1ZOXfMRmF4w1OVjuU7AW2wcbR9Kd042jH</t>
    </r>
  </si>
  <si>
    <t xml:space="preserve">En el marco de la modificación de la estructura organizacional y las funciones de las dependencias del Instituto Distrital de Patrimonio Cultural, según lo establecido en el Acuerdo No. 001 del 21 de enero de 2019, los temas de acompañamiento, revisión y concepto sobre planes y proyectos relacionados con intervención en espacio público-EP, los lidera la Subdirección de Gestión Territorial del Patrimonio-SGTP. Así, las solicitudes radicadas en la ventanilla única de Correspondencia son allegadas a la dependencia a través del Sistema ORFEO de la entidad a partir del 21 de enero de 2019, fecha en la cual se crea está Subdirección. 
En consideración a ello, es necesario señalar que de la totalidad de casos recibidos durante este trimestre -a partir de la fecha de creación de la dependencia-, el 41,6%  de radicados son reasignados por la Subdirección de Protección e Intervención, área que atendía este trámite antes del Acuerdo No. 001 de 2019, y que presentaba un rezago en la atención de respuesta debido a la acumulación de radicados desde el mes de octubre de 2018, sin avance de estudio y/o evaluación para su respuesta.
En consecuencia, se inicia la evaluación y/o estudio de los casos radicados hasta finales del mes de febrero cuando es factible la contratación de los recursos humanos para la atención de este trámite en los tiempos previstos para su revisión y emisión de concepto; por lo cual de las solicitudes de intervención de espacio público en Sectores de Interés Cultural, se emiten 37 conceptos técnicos de 89 asignados a la dependencia. En relación a lo mencionado anteriormente, fuera del retraso presentado en la atención de casos desde octubre de 2018 trasladados por la Subdirección de Intervención, otra de las causales de rezago se debe a que algunas de las solicitudes que se estudiaron no contaban con la documentación completa y no existía una relación de su estado o antecedentes, por lo cual implicó realizar reuniones con los solicitantes para adelantar los trámites correspondientes. Se está revisando el procedimiento de este trámite para definir lineamientos que permitan atender las complejidades que se han presentado para la respuesta de las solicitudes. 
Para la medición de este indicador es importante considerar que las solicitudes pueden ser clasificadas en: 1) informativas (que no requieren respuesta pero deben estudiarse y archivarse), 2) peticiones (SDQS o derechos de petición) o 3) evaluación de proyectos de intervención en EP (trámite SUIT); por lo que dadas las condiciones operativas de está acción se replican los radicados de salida que atienden un mismo asunto de entrada, es decir, con un radicado de salida se pueden resolver varios radicados de entrada y para ello es necesario replicarlo para que exista correlación entre los radicados (entrada-salida).  radicados de los estudios de caso tramitados y emitidos se encuentran relacionados en la matriz o base de datos administrada por la Subdirección. </t>
  </si>
  <si>
    <t>En el marco de los contratos suscritos y a cargo de la Subdirección de Gestión Territorial del Patrimonio se llevó a cabo el trámite y gestión de los pagos cuya responsabilidad o supervisión recae en la dependencia. Por ende, se tramitaron 68 pagos con cargo a los siguientes Proyectos de Inversión: 8 pagos con cargo al Proyecto 1110 (Febrero 3, Marzo 5), y 60 pagos con cargo al Proyecto 1112 (Febrero 22, Marzo 38).</t>
  </si>
  <si>
    <t>Para el desarrollo de las acciones lideradas por la Subdirección de Gestión Territorial se adelantan diversas mesas de trabajo, reuniones y comités que permitan el seguimiento de los avances y ejecución de las metas. Así, en el I trimestre de acuerdo a la articulación interinstitucional que se adelanta para la formulación y ajuste del PEMP, se lleva a cabo las siguientes mesas o reuniones de trabajo:
• Articulación_Mincultura -PEMP: 3
• Articulación_POT-PEMP: 2
• Articulación_Proyecto-Ministerios: 4
A su vez, con el fin de adelantar las acciones del PEMP, internamente, se realizaron 93 reuniones que permitan la gestión de los equipos y seguimiento de proyectos (Enero 5, Febrero 35, Marzo 53).</t>
  </si>
  <si>
    <t xml:space="preserve">Se brindaron 9 asesorías técnicas o acompañamientos en el marco de la gestión interinstitucional que se adelanta para la revisión, verificación y evaluación de PEMP's grupos arquitectónicos u otros instrumentos de planeación y gestión que involucran el patrimonio de la ciudad., entre ellas:
• Reunión con Mincultura de socialización de observaciones PEMP Centro Internacional.
• Reunión para observar PEMP Club Médico. 
• Reunión con ERU de observaciones al Plan Parcial de Renovación Urbana, PPRU, San Bernando. </t>
  </si>
  <si>
    <t xml:space="preserve">Con los compromisos fijados el 1 de febrero en la EDL, se realiza el seguimiento al Sistema ORFEO de las solicitudes o radicados allegados a la Subdirección de Gestión Territorial del Patrimonio para su debida reasignación o finalización. Así, se realizan matrices para cada equipo definido en el Orgnigrama Operativo de Orfeo de la dependencia como herramietna que permitar verificar el control y gestión de radicados asignados al área. 
Como parte del seguimiento adelantado se observa que el trámite de intervención en espacio público y publicidad exterior visual cuenta con mayor flujo de radicados por lo que a Marzo se contaban con 112 radicados de entrada. A su vez, el estado general, de otros equipos del área evidencian que a Marzo se contaban con 107 radicados a cargo de la dependencia.  </t>
  </si>
  <si>
    <r>
      <t xml:space="preserve">Con la adopción y modificación de la estructura organizacional del IDPC bajo el Acuerdo No. 0001 del 21 de enero de 2019 </t>
    </r>
    <r>
      <rPr>
        <i/>
        <sz val="11"/>
        <rFont val="Arial"/>
        <family val="2"/>
      </rPr>
      <t>“por el cual se modifica la estructura organizacional y las funciones del Instituto Distrital de Patrimonio Cultural – IDPC”</t>
    </r>
    <r>
      <rPr>
        <sz val="11"/>
        <rFont val="Arial"/>
        <family val="2"/>
      </rPr>
      <t>, se crea la Subdirección de Gestión Territorial del Patrimonio; por ende, se revisa y define los expedientes documentales a cargo de la dependencia (Matriz de Inventario Documental).
En colaboración con Gestión Documental se tiene inventariado los expedientes físicos que se trasladarán a la Oficina Asesora de Planeación y a Subdirección de Gestión Corporativa, a razón de la creación de Sub. Gestión Territorial. 
A su vez, se solicita la creación de expedientes en el Sistema ORFEO de acuerdo a los equipos de trabajo (Organigrama Operativo Orfeo). En este marco, se lllevará a cabo una reunión el 8 de mayo para la revisión de los expedientes en físico del PEMP.</t>
    </r>
  </si>
  <si>
    <t xml:space="preserve">Con el fin de garantizar el control de la correspondencia-trámites asignados a la Subdirección de Gestión Territorial, a través de la Matriz creada se realiza el seguimiento de radicados o solicitudes (entradas y salidas).
Está Matriz se socializa el 29 de marzo de 2019 al personal que maneja trámites y correspondencia de la Subdirección de Gestión Territorial, y se ajustará teniendo en cuenta las observaciones de los equipos.
En el marco de los compromisos fijados en la EDL el 1 de febrero, la profesional responsable apoya en la notificación de actos administrativos y demás trámites que lidera la Subdirección; para ello se hace un registro físico. </t>
  </si>
  <si>
    <t xml:space="preserve">Con los compromisos fijados el 1 de febrero en la EDL, se realiza el seguimiento del Sistema Distrital de Quejas y Soluciones - SDQS según solicitudes allegadas a la Subdirección con el fin de dar respuesta en términos de Ley. En este sentido, en el I Trimestre fue asignada 1 solicitud; no obstante, de acuerdo al seguimiento interno otras solicitudes fueron catalogadas como SDQS para un total de 5 solicitudes de entrada con corte a Marzo, las cuales han sido atendidas en los plazos habilitados por Ley como se relaciona en la Matriz de Seguimiento de la dependencia (Medio de verificación). </t>
  </si>
  <si>
    <t xml:space="preserve">Formular un plan o proyecto urbano en el SIC Teusaquillo para la protección y recuperación del patrimonio cultural. </t>
  </si>
  <si>
    <t>0,50 de plan o proyecto urbano (3) formulado: SIC Teusaquillo</t>
  </si>
  <si>
    <t>Apoyo en el trámite de solicitudes de pago y certificados de cumplimiento de los contratistas de la Subdirección de Gestión Territorial, realizando el autocontrol y seguimiento mensual.</t>
  </si>
  <si>
    <t>Adriana Bernao-Olga Lucía Vergara</t>
  </si>
  <si>
    <t>12 seguimientos o actividades de autocontrol (mensualmente)</t>
  </si>
  <si>
    <t># de actividades de autocontrol y seguimiento realizadas</t>
  </si>
  <si>
    <t>Se finaliza la revisión documental y adelanta el análisis de aplicabilidad del instrumento, que consiste en: 
• Identificación de espacios públicos, para lo cual se genera un listado de monumentos en espacio público, y de estos se toman cuatro (4) bienes muebles como referentes representativos en los que se lleva a cabo su identificación y descripción, estos son: Los Héroes, El Templete de Bolívar, El monumento a las Banderas y el monumento a Gonzalo Jiménez de Quesada en la Plaza del Rosario. Se define o detallan los siguientes ítems o aspectos: su ubicación, qué tipo de espacio público es y la descripción del bien mueble.
• Identificación de zonas geoeconómicas, zonas comerciales y valores de referencia de acuerdo a las coberturas geográficas definidas para los espacios públicos de los bienes de interés cultural (monumentos) identificados; esto con el fin de estimar la aplicabilidad del instrumento de financiación.
• Identificación o listado de 17 bienes fiscales que pertenecen al IDPC.
Así, en el marco de la definición de los Bienes Fiscales establecida en el artículo 139 de la Ley 1801 de 2016 - Código Nacional de Policía y Convivencia, se logra avanzar con un documento de bienes fiscales del IDPC con información geográfica como ubicación, espacios y áreas de cada uno de los bienes fiscales. 
El avance de análisis de aplicabilidad se realiza considerando lo establecido en el Decreto 552 de 2018, "Por medio del cual se establece el Marco Regulatorio del Aprovechamiento Económico del Espacio Público en el Distrito Capital de Bogotá y se dictan otras disposiciones", en correlación con la revisión documental de las disposiciones del Plan de Ordenamiento Territorial.</t>
  </si>
  <si>
    <t>Matriz de indicadores de proyectos de inversión reportada a tiempo (Formato Oficina Asesora de Planeación)</t>
  </si>
  <si>
    <r>
      <t xml:space="preserve">Matriz de Reporte Consolidado de Metas por mes. Base Excel con formato habilitado por la Oficina Asesora de Planeación. 
Los archivos de gestión y/o medios de verificación se relacionan en Enlace Drive:
IDPC, Subdirección de Gestión Territorial del Patrimonio. 2019_POA-METAS SUBGESTIONTERRITORIAL: POA SEGUIMIENTO, 04_INDICADORES PROYECTO DE INVERSIÓN 1112. Bogotá:  Unidad Drive REP_POA METAS PROY 1112. Recuperado de </t>
    </r>
    <r>
      <rPr>
        <u/>
        <sz val="11"/>
        <color rgb="FF0070C0"/>
        <rFont val="Arial"/>
        <family val="2"/>
      </rPr>
      <t>https://drive.google.com/drive/u/1/folders/11L1fVe2H21v-URsnt65uuZ37wiRaRDNt</t>
    </r>
  </si>
  <si>
    <t>En el marco de la formulación que se adelanta en la vigencia 2019 del Plan Especial de Manejo y Protección del Centro Histórico - PEMP CH, se realiza el montaje de fichas de inventario inmueble en el área definida o delimitada para el PEMP CH y la propuesta de restauración y recuperación de BIC; así las cosas, dados los avances presentados en períodos anteriores, en este trimestre se logra y finaliza el montaje y consolidación de 2.250 fichas de inventario-valoración de bienes de interés cultural inmueble- BIC, de las cuales:
• 2.246 fichas corresponden al inventario realizado en el área PEMP CH, y 
• 4 fichas adicionales son del sector oriental (“polígono de los cerros”) incluido en la delimitación del área PEMP CH, cumpliendo una solicitud de Ministerio de Cultura. 
El inventario abarcó 20 barrios que conforman el área afectada y la zona de influencia del PEMP CH. La ficha de inventario y valoración para el PEMP CH, se construyó incluyendo los campos requeridos por el Ministerio de Cultura y los campos que se consideraron de importancia para la elaboración del PEMP, dando como resultado la ficha actual del inventario inmueble, avalada por el MiCultura. Así, las fichas de inventario-valoración de BIC inmuebles ya se encuentran generadas en formato PDF en su totalidad, y comprenden entre otros aspectos: la denominación del bien, la clasificación tipológica, la localización, las características físicas del inmueble, la reseña histórica, la planimetría, la valoración, y otros.  
Finalizado el montaje de fichas de inventario, se realiza el documento técnico del patrimonio inmueble, pero la misma se encuentra en proceso de revisión y su aprobación se presentará en el siguiente período de acuerdo a las observaciones que se presenten.</t>
  </si>
  <si>
    <t>Se inicio la actualización  de la información que según acta de compromiso se debe enviar el 26 de abril correspondiente a los  bienes muebles.</t>
  </si>
  <si>
    <t>4,8 de propuesta urbana general, comprende aspecto: Patrimonio y Urbano</t>
  </si>
  <si>
    <t>DENOMINACIÓN ACTIVIDAD
 EN CARPETA DIGITAL</t>
  </si>
  <si>
    <t xml:space="preserve">Consolidar la estructura de la propuesta integral, la visión, objetivos, directrices urbanísticas y modelo de desarrollo del BIC, y ajustar de acuerdo a las indicaciones de MINCULTURA. </t>
  </si>
  <si>
    <t xml:space="preserve">Consolidar la delimitación del área afectada, la zona de influencia y los niveles de intervención,  y ajustar de acuerdo a las indicaciones de MINCULTURA. </t>
  </si>
  <si>
    <t xml:space="preserve">Consolidar la propuesta urbana general, la propuesta inmaterial y la propuesta de restauración y recuperación del BIC, la propuesta habitacional, ambiental, de espacio público, movilidad, redes y generar las determinantes de usos y edificabilidad en el área del PEMP,  y ajustar de acuerdo a las indicaciones de MINCULTURA. </t>
  </si>
  <si>
    <t xml:space="preserve">Consolidar la propuesta del manejo económico y financiero, los proyectos para incorporar el BIC a la dinámica económica y social, el cronograma de ejecución del plan, plantear las fuentes de recursos, instrumentos y procedimientos de financiación, definir las determinantes de instrumentos de gestión del suelo y compromisos de inversión pública y privada, las determinantes técnicas, financieras y presupuestales, los incentivos tributarios y mecanismos de compensación; y ajustar de acuerdo a las indicaciones de MINCULTURA. </t>
  </si>
  <si>
    <t xml:space="preserve">Consolidar la propuesta institucional, definir las competencias institucionales públicas y privadas, plantear el fortalecimiento institucional y el modelo de gestión, definir los actos administrativos y jurídicos correspondientes, definir los acuerdos público privados para proyectos y acciones, definir los responsables de los procesos de comunicación y participación y del seguimiento de la ejecución del PEMP; y ajustar de acuerdo a las indicaciones de MINCULTURA. </t>
  </si>
  <si>
    <t xml:space="preserve">Consolidar y ejecutar la estrategia de comunicación y participación para la fase de formulación del PEMP (encuentros presenciales de validación, diálogo y propuesta, acompañamiento a escenarios de participación local, desarrollar estrategias de divulgación y comunicación sobre el PEMP); y ajustar de acuerdo a las indicaciones de MINCULTURA. </t>
  </si>
  <si>
    <t xml:space="preserve">Realización de mesas de trabajo con el Ministerio de Cultura  y ajustar y consolidar los productos finales de la formulación integral del PEMP. </t>
  </si>
  <si>
    <t>Se realizó la migración de la información validada y revisada de Bienes Muebles y a través de una Macro se generó un archivo plano de toda la información consignada en las fichas de inventario la cual se está normalizando para adelantar la migración masiva al SISBIC .</t>
  </si>
  <si>
    <t>Este trimestre se llevó a cabo la programación de campos o contenidos de la ficha de Bienes Muebles y su estandarización de acuerdo a los lineamientos  mínimos exigidos por la Secretaria de Cultura. El diseño de la ficha técnica tuvo en cuenta los requerimientos y especificaciones sugeridos por la Subdirección de Protección e Intervención del Patrimonio, y a su vez, la funcionalidad de la ficha para su incorporación en el aplicativo SISBIC.
En correlación a ello, también se consolido una base de datos de 92 bienes muebles funerarios que se localizan en el Cementerio Central y se georreferenciaron 31 bienes muebles en otros sectores de la ciudad  los cuales van a ser incluidos en el inventario de bienes muebles para la migración de información. 
Así, se finaliza con la consolidación de información migrada de las fichas de los bienes muebles y la información entregada a IDECA, y se inicia con la depuración de base de datos para bienes inmuebles en el marco del desarrollo de modelo de datos para el Sistema o Aplicativo. 
Es importante resaltar que estás actividades se orientan a la estructuración y desarrollo del Sistema de Información Geográfico del Patrimonio Cultural - SISBIC con el fin de atender las necesidades de información geográfica y contar con información digital georreferenciada.</t>
  </si>
  <si>
    <t xml:space="preserve">En la articulación con otras entidades, se remitió comunicación a Secretaría Distrital de Movilidad-SDM en la cual se informa sobre la aprobación del PEMP CH por parte del Ministerio de Cultura, lo anterior mediante comunicación IDPC 20192010028661 y radicado SDM 129533-19, y se recibe concepto técnico de está entidad en cuanto al componente peatonal. Con Secretaría Distrital de Planeación se continuó con la armonización sobre Plan Manzana en cuanto a sus aspectos administrativos, urbanísticos y financieros, ajustando el borrador de decreto para su articulación con POT. 
Así mismo, se adelantó la revisión de las condiciones de aplicación de tratamientos urbanísticos previstas en el POT de acuerdo con las condiciones normativas que está definiendo el PEMP y los avances en la estructuración del modelo de gestión, de acuerdo con los procesos misionales vigentes en el IDPC, para lo cual se definieron artículos específicos dentro del proyecto de resolución del PEMP para determinar las condiciones de articulación con el POT. Por ende, se realiza la revisión de los proyectos de actos administrativos proyectados sobre la creación y funciones del ente gestor del PEMP CHB, y se presenta un avance en documento (Decreto) de Plan Manzana para su desarrollo en el POT por parte de SDP. </t>
  </si>
  <si>
    <t xml:space="preserve">
Se elaboró el costeo de proyectos del PEMP CH que tienen articulación con el POT  (Plan de Ordenamiento Territorial), y se llevó a cabo  la modelación y validación del instrumento “Plan Manzana”, para estimar el impacto del valor residual y el de edificabilidad por m2. Como parte de ello, se realizó la presentación del “Plan Manzana” como un instrumento de gestión y financiación para la recuperación de los sectores y bienes de interés cultural. 
Adicionalmente, en el marco de la propuesta económica y financiera, se desarrolla documento y costeo de intervención integral “Territorio productivo” y documento de manejo económico y financiero del PEMP CHB con el desarrollo de indicadores, inluyendo sus aspectos generales, categorías y escenarios de fuentes; y mecanismos y beneficios del PEMP para el CH. </t>
  </si>
  <si>
    <t xml:space="preserve">Para este período se presentan distintos escenarios y reuniones con otros actores en el marco de la formulación del PEMP CHB, por lo cual se realizó: Taller de norma urbana con universidades del Centro; Encuentro con residentes y comerciantes PEMP; Acompañamiento a la Mesa Sectorial La Candelaria; Socialización del PEMP aprobado ante distintos entes, como: JAL de Santa Fe, JAL La Candelaria, Asociación de San Alejo, Sociedad Colombiana de Arquitectos, encuentro local de JAL Los Mártires, entre otros. 
Se realizaron encuentros de articulación con representantes del equipo de Desarrollo Urbano de ProBogotá y la Universidad Central y se asistió a los siguientes escenarios de participación: CLACP Los Mártires, mesas sectoriales en Los Mártires, La Candelaria y Santa Fe; y recorrido patrimonial en San Victorino.
A su vez, de acuerdo a las mesas de trabajo realizadas con Ministerio de Cultura, se revisió y ajustó el capítulo de participación ciudadana para los documentos de formulación. </t>
  </si>
  <si>
    <t xml:space="preserve">Para este trimestre, se presentaron los siguientes avances en la propuesta urbana general:
• En lo correspondiente con el aspecto de patrimonio, se finalizó el montaje de 2.250 fichas de inventario-valoración de bienes inmuebles que comprenden e incluyen los datos presentados en períodos anteriores, así estás comprenden: 2.246 fichas que corresponden con el inventario realizado en el área del PEMP CH, y 4 fichas adicionales que corresponden con el sector oriental o polígono de los Cerros Orientales (predios Monserrate, Guadalupe, Molino Boquerón y la Peña) solicitadas por Ministerio de Cultura. 
Se ajustaron los siguientes ítems para la propuesta de restauración y recuperación de BIC: i) actualización de datos por barrios, y el total general: ii) análisis cuantitativo y cualitativo de las cifras según las variables incluidas en el estudio de cada inmueble; iii) conclusiones y iv) recomendaciones. Con ello se logra la consolidación del documento síntesis o técnico del patrimonio inmueble, y el mismo se encuentra en proceso de revisión. 
• En cuanto a los aspectos urbanos, se ajustaron las líneas de acción en las 8 fichas de intervenciones integrales y la matriz del PEMP articulando intervenciones integrales, programas, acciones, indicadores, unidades de paisaje, proyectos estratégicos y detonantes; se revisaron y consolidaron las 108 fichas normativas del área afectada y 5 fichas de la zona de influencia; y se avanzó en la construcción de fichas de proyectos PEMP (ajuste de índice estructura gral y 17 proyectos) de acuerdo con los lineamientos establecidos desde la Propuesta Integral y en el marco de la Propuesta Urbana General. 
Se realizan cartografías de análisis urbano para la complementación de la propuesta urbana general y se articularon los proyectos en el marco de las tres estructuras territoriales (Patrimonio Material, Patrimonio Inmaterial y Patrimonio Natural), vinculando los programas y planes de acción y articulando con las dinámicas urbanas del territorio en el marco de cinco ámbitos estratégicos y las Unidades de Paisaje. En cuanto a la articulación PEMP-POT, se avanzó sobre la definición de los proyectos del listado de estructurantes y detonantes, y se están adelantando las fichas respectivas; y se realizó presentación PEMP aprobado a equipo POT y se entregó DTS resumen. </t>
  </si>
  <si>
    <t>Se realizaron mesas de trabajo con el Ministerio de Cutlura y Presidencia, y se atienden las observaciones presentadas para lo cual se generan avances de ajustes como se relaciono anteriormente en cada actividad de está estrategia del POA, así se logra un avance en la consolidación de los documentos técnicos para la formulación del PEMP CHB:
• Documento Técnico Síntesis de formulación PEMP-CHB incorporando comentarios de cada componente.
• Documento Técnico Síntesis Tomo III formulación propuesta integral 
• Documento ABC del PEMP CHB, y publicación en la página web del IDPC
• Ajuste y complementación de cartografía para fichas de proyectos, inventario inmueble, delimitaciones e intervenciones integrales.
• Consolidación del borrador del proyecto de resolución con contenidos sobre: modelo de manejo y protección, norma urbana patrimonial, instrumentos de financiación, y síntesis de ámbitos estratégicos, intervenciones integrales y unidades de paisaje.
 • Ajuste de versión síntesis de la presentación final del PEMP para socialización ante los diferentes actores con incidencia en el CH. 
Dado lo anterior, se lleva a cabo la radicación ante MinCultura con Memorando No. 20192040022851, de los siguientes productos: i) DTS síntesis de formulación; ii) DTS Tomo III propuesta integral; iii) presentación síntesis diagnóstico y formulación; iv) 600 fichas de inventario y valoración; v) 68 fichas normativas y vi) 16 fichas de espacio público. 
En este marco, uno de los avances más significativos en este trimestre, es la presentación del PEMP CHB ante el Comité Técnico de Patrimonio del Ministerio de Cultura, y la aprobación el día 24 de abril por el Consejo Nacional de Patrimonio Cultural-CNPC por lo cual se procede con los respectivos ajustes de cada componente o aspecto del PEMP CHB.</t>
  </si>
  <si>
    <t xml:space="preserve">Con el fin de garantizar el control de la correspondencia-trámites asignados a la Subdirección de Gestión Territorial, a través de la Matriz creada se realiza el seguimiento de radicados o solicitudes (entradas y salidas). Por ende, de acuerdo a lo asignado a la dependencia </t>
  </si>
  <si>
    <t xml:space="preserve">Para este trimestre la Subdirección de Gestión Territorial atendió los temas de acompañamiento, revisión y concepto sobre planes y proyectos relacionados con intervención en espacio público-EP de acuerdo a las solicitudes radicadas en la ventanilla única de Correspondencia en los períodos de abril, mayo y junio y que fueron asignadas a la dependencia a a través del Sistema ORFEO.
Así las cosas, se presenta un avance del 35% considerando que fueron atendidas las solicitudes que presentaban rezago y fueron reasignadas por la Subdirección de Protección e Intervención como se mencionó en el trimestre anterior. En consecuencia, con la evaluación y/o estudio de los casos radicados que adelantó el personal que brinda la atención para este trámite, se brinda respuesta a 127 entradas con sus debidos conceptos técnicos de 90 asignados a la dependencia en este trimestre. 
Está tendencia ascendente del indicador, como ya se mencionó, se presenta gracias al logro alcanzado de atender el retraso presentado en la atención de casos desde octubre de 2018 trasladados por la Subdirección de Intervención, y permite que la dependencia proceda con la atención de casos radicados en los meses de mayo y junio de acuerdo a los términos establecidos en los procedimientos. Se realizan mesas periódicas de seguimiento al personal para lograr responder oportunamente las solicitudes. A corte de junio, la dependencia ha recibido 187 solicitudes por este trámite y ha atendido 164 solicitudes de las allegadas.
Para la medición de este indicador es importante considerar que las solicitudes pueden ser clasificadas en: 1) informativas (que no requieren respuesta pero deben estudiarse y archivarse), 2) peticiones (SDQS o derechos de petición) o 3) evaluación de proyectos de intervención en EP (trámite SUIT); por lo que dadas las condiciones operativas de está acción se replican los radicados de salida que atienden un mismo asunto de entrada, es decir, con un radicado de salida se pueden resolver varios radicados de entrada y para ello es necesario replicarlo para que exista correlación entre los radicados (entrada-salida). Los radicados de los estudios de caso tramitados y emitidos se encuentran relacionados en la matriz o base de datos administrada por la Subdirección. </t>
  </si>
  <si>
    <t>En el marco de los contratos suscritos y a cargo de la Subdirección de Gestión Territorial del Patrimonio se llevó a cabo el trámite y gestión de los pagos cuya responsabilidad o supervisión recae en la dependencia. Por ende, se tramitaron 165 pagos con cargo a los siguientes Proyectos de Inversión: 18 pagos con cargo al Proyecto 1110 (Abril 6, Mayo 6, Junio 6), 128 pagos con cargo al Proyecto 1112 (Abril 44, Mayo 45, Junio 39), y 19 pagos con cargo al Proyecto 1114 (Abril 6, Mayo 6, Junio 7).</t>
  </si>
  <si>
    <t xml:space="preserve">Se revisa constantemente los expedientes documentales a cargo de la dependencia (Matriz de Inventario Documental), y en caso de ser necesario se ha requerido o solicitado la creación de expedientes en el Sistema ORFEO de acuerdo a los equipos de trabajo (Organigrama Operativo Orfeo). 
En este marco, con el fin de garantizar la organización de los mismos, cada expediente de la dependencia o que sea solicitado cuenta con Serie, Subserie y Nombre o Título del Expediente. 
Así, se han diligenciado los formatos habilitados para la creación de expedientes y son adjuntos como aporte de avance de está actividad. </t>
  </si>
  <si>
    <t xml:space="preserve">En el II trimestre, y como parte de la gerencia del Proyecto de Inversión 1112, se presentaron modificaciones al Plan Anual de Adquisiciones dadas las necesidades de servicio que implican la ejecución y cumplimiento de las metas, así se estructuraron 26 procesos de contratación de acuerdo a las viabilidades  aprobadas por la Oficina Asesora de Planeación. 
Se realiza las contrataciones programadas para el segundo trimestre, considerando los criterios y lineamientos de direccionamiento estratégico. </t>
  </si>
  <si>
    <t>Para el desarrollo de las acciones lideradas por la Subdirección de Gestión Territorial se adelantan diversas mesas de trabajo, reuniones y comités que permitan el seguimiento de los avances y ejecución de las metas. Así, en el II trimestre de acuerdo a la articulación interinstitucional que se adelanta para la formulación y ajuste del PEMP, se lleva a cabo las siguientes mesas o reuniones de trabajo:
• Articulación_Mincultura -PEMP: Abril 5, Mayo 1
• Articulación_POT-PEMP: Abril 3, Mayo 4, Junio 2
A su vez, con el fin de adelantar las acciones del PEMP, internamente, se realizaron reuniones que permiten la gestión de los equipos y seguimiento de proyectos.</t>
  </si>
  <si>
    <t xml:space="preserve">Se brindaron 14 asesorías técnicas o acompañamientos (Abril 2, Mayo 5, Junio 7) en el marco de la gestión interinstitucional que se adelanta para la revisión, verificación y evaluación de PEMP's grupos arquitectónicos u otros instrumentos de planeación y gestión que involucran el patrimonio de la ciudad, entre ellas:
• Estado de avance o implementación del PEMP del Hospital San Juan de Dios. 
• Asesoría: Antecedentes Elaboración Plan Especial de Manejo y Protección PEMP Parque Nacional. 
• Asesoría: Plan Parcial de Renovación Urbana Plaza Chicó, incluye Casa Uniandinos.
• Reunión de Plan Parcial de Renovación Urbana NOA-Doce de Octubre. </t>
  </si>
  <si>
    <t>Se adelanta la actualización de la información de bienes muebles y es remitida a IDECA.</t>
  </si>
  <si>
    <t>Se recibieron 42 solicitudes cartograficas y especificamente del PEMP se recibieron 25 solicitudes y se entregan las respectivas salidas gráficas (mapas y archivos de Autocad).
Es importante resaltar que se generaron las salidas graficas de localización de los bienes muebles priorizando los que se presentaron para declaratoria al Consejo Distrital de Patrimonio.</t>
  </si>
  <si>
    <r>
      <t xml:space="preserve">Se adelantan mesas de trabajo para la construcción grupal del objetivo en el marco de la caracterización del proceso de Gestión Territorial, y dada la metodología o construcción gramatical avalada por el Departamento Administrativo de la Función Pública para la definición del objetivo o propósito principal del proceso se logra establecer el objetivo del proceso de Gestión Territorial: </t>
    </r>
    <r>
      <rPr>
        <i/>
        <sz val="11"/>
        <rFont val="Arial"/>
        <family val="2"/>
      </rPr>
      <t xml:space="preserve">"Gestionar, formular y orientar actuaciones que permitan la protección, conservación y sostenibilidad del patrimonio cultural y natural del Distrito Capital."
</t>
    </r>
    <r>
      <rPr>
        <sz val="11"/>
        <rFont val="Arial"/>
        <family val="2"/>
      </rPr>
      <t xml:space="preserve">Con ello, se adelantan mesas de trabajo con los equipos con el fin de identificar las entradas-salidas del proceso y su Ciclo PHVA, a razón de ello, en este período sólo se realiza reunión con el Equipo de Sistema de Información Geográfica. </t>
    </r>
  </si>
  <si>
    <t xml:space="preserve">En el marco de los avances presentados en la caracterización del proceso de Gestión Territorial se identifican actividades con sus debidas entradas y salidas, una vez se realice el levantamiento y aprobación del mismo, se procederá a establecer los indicadores y hojas de vida del mismo. </t>
  </si>
  <si>
    <t>Se realiza el seguimiento al Sistema ORFEO de las solicitudes o radicados allegados a la Subdirección de Gestión Territorial del Patrimonio para su debida reasignación o finalización. Así, se realizan matrices para cada equipo definido en el Orgnigrama Operativo de Orfeo de la dependencia como herramietna que permitar verificar el control y gestión de radicados asignados al área. 
Como parte del seguimiento adelantado se observa que el trámite de intervención en espacio público y publicidad exterior visual cuenta con mayor flujo de radicados por lo que a Junio (acumulado al presente período) se cuentan con 304 radicados de entrada; también se observa que el Equipo de Norma e Instrumentos, en lo relacionado con instrumentos de gestión y planeación cuenta con 22 radicados a Junio (total acumulado al presente período).
El estado general a Junio de los radicados de la dependencia, y de acuerdo a los equipos de trabajo establecidos en el Organigrama Operativo Orfeo, es de: Equipo Sub, Gestión Territorial a Junio 31, Equipo Planes y Proyectos 116, Equipo Norma e Instrumentos 14, Equipo SIG 3, Equipo Instrumentos Financieros 2, Equipo Gestión Planes y Proyectos 2. Es decir, que se tienen un total de 168 radicados a junio en la dependencia.</t>
  </si>
  <si>
    <t>Con los compromisos fijados el 1 de febrero en la EDL, se realiza el seguimiento del Sistema Distrital de Quejas y Soluciones - SDQS según solicitudes allegadas a la Subdirección con el fin de dar respuesta en términos de Ley. En este sentido, se envían correos electrónicos para generfar alertas.</t>
  </si>
  <si>
    <t>Acorde con los antecedentes presentados en la vigencia anterior (2018), y los avances dados en el trimestre precedente, se avanzó en la consolidación de los referentes y planes precedentes en el área de estudio: Nodo Concordia, y los datos relevantes de los mismos insumo de la caracterización, especialmente referidos a los proyectos urbanos que se articulan para la formulación del proyecto de acuerdo a lo consultado en el Centro de Documentación del IDPC y Secretaría Distrital de Planeación, como son: Proyecto RAPS Nieves, con énfasis en la intervención de la Plaza Concordia y la Galería Santa Fe, específicamente para la Calle 12C entre carreras 1A y 2, y para la Carrera 4 entre calles 13 y 7; el Plan de Regularización y Manejo-PRM Universidad de Los Andes, adoptado mediante Resolución 0009 de 2013, Modificado por la Resolución 0859 de 2015; el Plan de Renovación Urbana Triángulo de Fenicia, adoptado mediante Decreto Distrital 420 de 2014; Propuesta para proyecto Aguas Arriba y Centro de Bienvenida Monserrate en desarrollo por el IDT; y, en especial, el proyecto definido como Centro de Encuentro Concordia - Las Aguas del PEMP CH. 
Dada esta consolidación, se actualiza la caracterización soporte para la propuesta, de la zona respecto al análisis cartográfico (planos-cartografía) e identificación de características urbanas y de aspectos contemplados y/o definidos para el proyecto Nodo Concordia, como son: (1) Aspecto urbano-arquitectónico: Llenos y Vacíos - Espacio público construido – Usos – Equipamientos - Consolidación de manzanas; (2) Aspecto valoración histórica: BIC Inmueble - BIC Mueble; (3) Aspecto ambiental: Estructura ecológica principal – Arborización - Topografía; (4) Aspecto movilidad: Sistema de transporte público – Vías – Estacionamientos - Tráfico y flujo vehicular - Tráfico y flujo peatonal.
Así las cosas, se avanza en la propuesta urbana desde los diferentes componentes y  la definición de intervenciones integrales orientadas a: recuperación del patrimonio cultural y natural, fortalecimiento de la actividad residencial y e identidad local, sinergia en centros de encuentro, espacio público sostenible, movilidad sustentable, territorio productivo e identidad arraigada. A su vez, en el contexto del concepto del paisaje urbano histórico, se identifican unidades de paisaje con el fin de armonizar las acciones propuestas, que pretenden a su vez potenciar y aprovechar las condiciones del lugar. 
Adicionalmente, se realiza un reconocimiento en terreno que permita actualizar y complementar la información, así como evidenciar características que no son visibles en el análisis cartográfico, como por ejemplo: visuales, sensaciones de seguridad, confort y otros aspectos, así como la identificación de potenciales o posibles proyectos del área de estudio, de manera alterna con el avance que desde la formulación integral del Plan Especial de Manejo y Protección –PEMP- del Centro Histórico, se tiene en cuanto a la propuesta del marco normativo.</t>
  </si>
  <si>
    <t>INSTITUTO DISTRITAL DE PATRIMONIO CULTURAL</t>
  </si>
  <si>
    <t>PROCESO DE DIRECCIONAMIENTO ESTRATEGICO</t>
  </si>
  <si>
    <t>PLAN OPERATIVO ANUAL POR DEPENDENCIAS / PROCESOS</t>
  </si>
  <si>
    <t>Dependencias</t>
  </si>
  <si>
    <t>Subdirección de Proteccion e Intervención del Patrimonio Cultural</t>
  </si>
  <si>
    <t>Subdirección de Divulgación y Apropiación del Patrimonio Cultural</t>
  </si>
  <si>
    <t>Asesoría Asesora de Planeación</t>
  </si>
  <si>
    <t>Oficina Asesora Jurídica</t>
  </si>
  <si>
    <t>8. ESTRATEGIAS PLAN 
2016- 2020</t>
  </si>
  <si>
    <r>
      <t xml:space="preserve">Responsable consolidación del informe: 
</t>
    </r>
    <r>
      <rPr>
        <sz val="12"/>
        <rFont val="Arial Narrow"/>
        <family val="2"/>
      </rPr>
      <t>Andrea Mahecha  - Contratista
Subdirección de Gestión Territorial</t>
    </r>
  </si>
  <si>
    <r>
      <t xml:space="preserve">Responsable de la Dependencia: 
</t>
    </r>
    <r>
      <rPr>
        <sz val="12"/>
        <rFont val="Arial Narrow"/>
        <family val="2"/>
      </rPr>
      <t>María Victoria Villamil  - Subdirectora
Subdirección de Gestión Territorial</t>
    </r>
  </si>
  <si>
    <t>POA 2019 Versión No. 02</t>
  </si>
  <si>
    <t>No.</t>
  </si>
  <si>
    <t>O1-E1-A1</t>
  </si>
  <si>
    <t>O1-E1-A2</t>
  </si>
  <si>
    <t>O1-E1-A3</t>
  </si>
  <si>
    <t>Fortalecimiento del Sistema Integrado de Gestión</t>
  </si>
  <si>
    <t>Comunicación Estratégica</t>
  </si>
  <si>
    <t>Atención a la Ciudadanía</t>
  </si>
  <si>
    <t>Protección e Intervención del Patrimonio Cultural</t>
  </si>
  <si>
    <t>Divulgación y Apropiación del Patrimonio cultural</t>
  </si>
  <si>
    <t>Gestión Territorial del Patrimonio Cultural</t>
  </si>
  <si>
    <t>Gestión Contractual</t>
  </si>
  <si>
    <r>
      <rPr>
        <b/>
        <sz val="10"/>
        <color theme="1"/>
        <rFont val="Arial Narrow"/>
        <family val="2"/>
      </rPr>
      <t>Acuerdo 01 de 2019:</t>
    </r>
    <r>
      <rPr>
        <sz val="10"/>
        <color theme="1"/>
        <rFont val="Arial Narrow"/>
        <family val="2"/>
      </rPr>
      <t xml:space="preserve">
1. Desarrollar los lineamientos y coordinar el Sistema de Información Geográfico de Patrimonio del Distrito Capital – SIGPC-.
2. Diseñar, promover y adoptar fórmulas y mecanismos que faciliten las actuaciones de rehabilitación en los inmuebles ubicados en sectores de interés cultural y en los bienes de interés cultural en el Distrito Capital.
3. Acompañar, revisar y dar concepto sobre los Planes Especiales de Manejo y Protección (PEMP), en lo que concierne al patrimonio cultural, en coordinación con la Secretaría Distrital de Planeación.
4. Fijar en coordinación con la Secretaría Distrital de Planeación, los requisitos técnicos específicos adicionales y las precisiones a que haya lugar, en lo que concierne al patrimonio cultural, para la formulación y aprobación de los Planes Especiales de Manejo y Protección Distritales (PEMPD). 
5. Coadyuvar en el desarrollo de programas urbanos que se deban adelantar en las áreas con tratamiento de conservación.
6. Diseñar mecanismos que promuevan la inversión privada, nacional y extranjera, en programas y proyectos para la recuperación de los bienes y sectores de interés cultural en el Distrito Capital.
7. Orientar la gestión de sectores de interés cultural del Distrito Capital, en coordinación con las entidades que conforman el Sistema Distrital de Patrimonio Cultural.
8. Orientar, articular y coordinar las actuaciones derivadas del cumplimiento de las políticas, acciones, programas y normas del Plan de Ordenamiento Territorial, en lo concerniente a la conservación y preservación del patrimonio cultural.
9. Desarrollar instrumentos de gestión para la articulación de diversos actores sociales en las actuaciones para la conservación, preservación, puesta en valor, del patrimonio cultural.
10. Elaborar estrategias y propuestas normativas en coordinación con la Oficina Asesora Jurídica y las entidades que conforman el Sistema Distrital de Patrimonio Cultural, para la salvaguardia, protección, recuperación, conservación, sostenibilidad y divulgación del patrimonio material e inmaterial, en armonía con el ordenamiento territorial de la ciudad y los instrumentos de planeamiento y gestión urbana.
11. Gestionar estrategias para la salvaguardia, conservación y sostenibilidad del patrimonio natural de la ciudad, en concordancia con el Plan de Ordenamiento Territorial y en coordinación con las entidades que conforman el Sistema Distrital de Patrimonio Cultural.
12. Promover la coordinación interinstitucional y la concertación con las Alcaldías Locales, grupos organizados y la comunidad para ejecutar los proyectos que promueva, gestione, lidere o coordine el IDPC en cumplimiento de su misionalidad.
13. Las demás que le sean propias o asignadas de acuerdo con la naturaleza de la dependencia.
</t>
    </r>
    <r>
      <rPr>
        <b/>
        <sz val="10"/>
        <color theme="1"/>
        <rFont val="Arial Narrow"/>
        <family val="2"/>
      </rPr>
      <t>Decreto 07 de 2015:</t>
    </r>
    <r>
      <rPr>
        <sz val="10"/>
        <color theme="1"/>
        <rFont val="Arial Narrow"/>
        <family val="2"/>
      </rPr>
      <t xml:space="preserve">
8. Fijar en coordinación con la Secretaría Distrital de Planeación, los requisitos técnicos específicos adicionales y las precisiones a que haya lugar, para la formulación y aprobación de los Planes Especiales de Manejo y Protección Distritales (PEMPD).
9. Acompañar, revisar y dar concepto sobre los Planes Especiales de Manejo y Protección (PEMP), en coordinación con la Secretaría Distrital de Planeación, para los inmuebles de interés cultural del ámbito Nacional, que se encuentren ubicados en el Distrito Capital, cuando ello sea solicitado y autorizado por el Ministerio de Cultura.
12. Coadyuvar en el desarrollo de programas urbanos que se deban adelantar en las áreas con tratamiento de conservación y promover el desarrollo de sus usos tradicionales.
15. Promover la inversión privada, nacional y extranjera, en programas de revitalización y proyectos para la recuperación de los bienes de interés cultural en el Distrito Capital.
18. Promover la participación ciudadana y adelantar concertaciones con las Alcaldías Locales, grupos organizados y la comunidad para ejecutar los proyectos que promueva, gestione, lidere o coordine en cumplimiento de sus funciones.</t>
    </r>
  </si>
  <si>
    <t>Subdirección de Protección e Intervención del Patrimonio Cultural</t>
  </si>
  <si>
    <r>
      <rPr>
        <b/>
        <sz val="10"/>
        <color theme="1"/>
        <rFont val="Arial Narrow"/>
        <family val="2"/>
      </rPr>
      <t>Acuerdo 01 de 2019:</t>
    </r>
    <r>
      <rPr>
        <sz val="10"/>
        <color theme="1"/>
        <rFont val="Arial Narrow"/>
        <family val="2"/>
      </rPr>
      <t xml:space="preserve">
1. Ejecutar planes, programas y estrategias que propendan por la valoración y apropiación social del patrimonio cultural del Distrito Capital.
2. Fomentar y realizar publicaciones, exposiciones, proyectos patrimoniales y producción de contenidos para la valoración, apropiación y otros mecanismos de divulgación en torno al tema del Patrimonio Cultural.
3. Diseñar herramientas pedagógicas que propendan por el conocimiento, valoración, salvaguardia y difusión del patrimonio cultural en el Distrito Capital.
4. Administrar el centro de documentación y consulta, así como los fondos documentales de orden patrimonial del IDPC.
5. Diseñar y ejecutar estrategias y campañas de comunicación en el IDPC en atención al cumplimento de su misionalidad.
6. Coordinar la comunicación al interior del IDPC, mediante la difusión permanente, oportuna y clara de información de interés institucional.
7. Dirigir y orientar el desarrollo, fortalecimiento y operación del Museo de Bogotá.
8. Desarrollar e implementar procesos de formación sobre el patrimonio cultural.
9. Gestionar estrategias para la identificación, salvaguardia, conservación y sostenibilidad del patrimonio inmaterial del Distrito Capital.
10. Implementar bajo el principio de coordinación interinstitucional, las políticas, planes, programas y proyectos del sector relacionados con el fomento al patrimonio cultural.
11. Desarrollar los lineamientos y avanzar en la confección, realización y actualización del inventario del patrimonio cultural inmaterial del Distrito Capital.
12. Identificar y definir a través de mecanismos de participación ciudadana, los distintos elementos del patrimonio cultural inmaterial del Distrito Capital.
13. Fomentar estudios científicos, técnicos artísticos, así como metodologías de investigación, para la salvaguardia eficaz del patrimonio cultural inmaterial en el Distrito Capital.
14. Las demás que le sean propias o asignadas de acuerdo con la naturaleza de la dependencia.
</t>
    </r>
    <r>
      <rPr>
        <b/>
        <sz val="10"/>
        <color theme="1"/>
        <rFont val="Arial Narrow"/>
        <family val="2"/>
      </rPr>
      <t>Decreto 07 de 2015</t>
    </r>
    <r>
      <rPr>
        <sz val="10"/>
        <color theme="1"/>
        <rFont val="Arial Narrow"/>
        <family val="2"/>
      </rPr>
      <t xml:space="preserve">
3. Desarrollar los lineamientos y avanzar en la realización del inventario de Patrimonio Cultural del Distrito Capital y el Sistema de Información Geográfico de Patrimonio – SIGPC.
4. Elaborar el inventario de monumentos conmemorativos y objetos artísticos localizados en el espacio público, declarados como Bienes de Interés Cultural con anterioridad a la entrada en vigencia del presente decreto.</t>
    </r>
  </si>
  <si>
    <r>
      <rPr>
        <b/>
        <sz val="10"/>
        <color theme="1"/>
        <rFont val="Arial Narrow"/>
        <family val="2"/>
      </rPr>
      <t>Acuerdo 01 de 2019:</t>
    </r>
    <r>
      <rPr>
        <sz val="10"/>
        <color theme="1"/>
        <rFont val="Arial Narrow"/>
        <family val="2"/>
      </rPr>
      <t xml:space="preserve">
1. Realizar el estudio de los bienes que se encuentran con orden de amparo provisional, con el fin de confirmar sus valores culturales y en caso de ello, adelantar las gestiones para su declaratoria. 
2. Aprobar y apoyar las intervenciones en los Bienes de Interés Cultural del ámbito Distrital y en aquellos que se localicen en el área de influencia o colinden con Bienes de Interés Cultural del ámbito nacional, sin perjuicio de la autorización que deba emitir la autoridad nacional que realizó la declaratoria. 
3. Articular con los Alcaldes Locales, acciones para la protección y conservación de inmuebles, sectores, barrios, bienes muebles de interés cultural de su jurisdicción, y comunicarles cualquier práctica contraria a los comportamientos contenidos en el Código de Policía.
4. Resolver las solicitudes de equiparación de inmuebles al estrato uno (1) para efectos del cobro de servicios públicos y comunicar  a la Secretaría Distrital de Planeación y a las empresas de servicios públicos para lo de su competencia. 
5. Emitir concepto técnico vinculante en las actuaciones administrativas y policivas que se adelanten sobre inmuebles que amenacen ruina, tendiente a establecer si éstos poseen un valor histórico, cultural o arquitectónico, según el Plan de Ordenamiento Territorial y la legislación en materia de patrimonio cultural
6. Realizar los estudios y emitir conceptos que permitan identificar, documentar, valorar para efecto de declarar, intervenir, preservar, sostener, excluir y cambiar de categoría Bienes de Interés Cultural del Distrito.
7. Proponer la declaratoria como Bienes de Interés Cultural de los monumentos conmemorativos localizados en el espacio público, de conformidad con el procedimiento establecido para tal fin.
8. Liderar, promover, coordinar y ejecutar programas, proyectos y obras de conservación y rehabilitación de los Bienes de Interés Cultural del Distrito Capital.
9. Estructurar proyectos de intervención en Bienes de Interés Cultural muebles e inmuebles.
10. Adelantar directamente o a través de terceros obras en Bienes de Interés Cultural  inmuebles, muebles y espacio público.
11. Mantener, reparar y rehabilitar los monumentos públicos y escultóricos ubicados en los espacios públicos del Distrito Capital.
12. Participar bajo el principio de coordinación interadministrativa en la ejecución  de actividades de recuperación y mantenimiento del espacio público en sectores de interés cultural del Distrito Capital.
13. Apoyar a las entidades distritales en las intervenciones de recuperación o conservación de Bienes de Interés Cultural.
14. Apoyar a las entidades distritales competentes en las actividades de recuperación y mantenimiento de Bienes de Interés Cultural de propiedad del Distrito.
15. Fomentar estudios arqueológicos, arquitectónicos y artísticos, así como metodologías de investigación, para la salvaguardia eficaz del patrimonio cultural material en el Distrito Capital.
16. Desarrollar los lineamientos y avanzar en la confección, realización y actualización del inventario del patrimonio cultural material del Distrito Capital. 
17. Orientar la implementación y ejecución del Sistema de Intervención en la Gestión de sectores de interés cultural del Distrito, en coordinación con las Secretarías Distritales de Cultura, Recreación y Deporte, y Planeación.
18. Las demás que le sean propias o asignadas de acuerdo con la naturaleza de la dependencia.
</t>
    </r>
    <r>
      <rPr>
        <b/>
        <sz val="10"/>
        <color theme="1"/>
        <rFont val="Arial Narrow"/>
        <family val="2"/>
      </rPr>
      <t>Decreto 07 de 2015:</t>
    </r>
    <r>
      <rPr>
        <sz val="10"/>
        <color theme="1"/>
        <rFont val="Arial Narrow"/>
        <family val="2"/>
      </rPr>
      <t xml:space="preserve">
1. Aprobar las intervenciones en los Bienes de Interés Cultural del ámbito Distrital y en aquellos que se localicen en el área de influencia o colinden con Bienes de Interés Cultural del ámbito nacional, sin perjuicio de la autorización que deba emitir la autoridad nacional que realizó la declaratoria.
2. Dirigir y supervisar el cumplimiento de las normas urbanísticas y arquitectónicas de conformidad con el Plan de Ordenamiento Territorial en lo concerniente a los bienes de interés cultural del orden distrital y como respecto de los que no están declarados.
5. Proponer la declaratoria como Bienes de Interés Cultural de los monumentos conmemorativos y objetos artísticos localizados en el espacio público, de conformidad con el procedimiento establecido para tal fin.
6. Diseñar, promover y adoptar fórmulas y mecanismos que faciliten las actuaciones de rehabilitación en los inmuebles ubicados en sectores de interés cultural y en los bienes de interés cultural en el Distrito Capital.
7. Realizar los estudios que permitan identificar, documentar, valorar para efecto de declarar, excluir y cambiar de categoría Bienes de Interés Cultural del Distrito.
10. Elaborar estrategias y propuestas normativas en coordinación con la Secretaría Distrital de Planeación y la Secretaría Distrital de Cultura, Recreación y Deporte, para la salvaguardia, protección, recuperación, conservación, sostenibilidad y divulgación del patrimonio material e inmaterial, en armonía con el ordenamiento territorial de la ciudad y los instrumentos de planeamiento y gestión urbana.
11. Realizar el estudio de los bienes que se encuentran con orden de amparo provisional, con el fin de confirmar sus valores culturales y en caso de ello, adelantar las gestiones para su declaratoria.
13. Promover programas de capacitación para los propietarios de inmuebles de conservación y adelantar planes y programas de revitalización que contribuyan al mejoramiento de la calidad de vida en los sectores de interés cultural.
14. Adelantar programas y obras de recuperación y mantenimiento del espacio público en sectores de interés cultural.
16. Emitir concepto técnico vinculante en las actuaciones administrativas y policivas que se adelanten sobre inmuebles que amenazan ruina, tendiente a establecer si éstos poseen un valor histórico, cultural o arquitectónico, según el Plan de Ordenamiento Territorial y la legislación en materia de patrimonio cultural.
17. Resolver las solicitudes de equiparación del inmueble con los de estrato uno (1), para efectos del cobro de servicios públicos y comunicar la Secretaría Distrital de Planeación y a las empresas de servicios públicos para lo de su competencia.
20. Celebrar, con las correspondientes iglesias, confesiones religiosas entre otros, convenios para la protección, recuperación, intervención y salvaguardia del patrimonio, y para la efectiva aplicación del Régimen Especial de Protección cuando los bienes pertenecientes a aquellas hubieren sido declarados como Bienes de Interés Cultural Distrital.
21. Articular con los Alcaldes Locales, acciones para la protección y conservación de inmuebles, sectores, barrios, bienes muebles de interés cultural de su jurisdicción y comunicarles cualquier práctica contraria a los comportamientos contenidos en el artículo 104 del Código de Policía de Bogotá, D.C, o la norma que lo modifique, adicione o sustituya.
22. Orientar la implementación y ejecución del Sistema de Intervención en la Gestión de sectores de interés cultural del Distrito, en coordinación con las Secretarías de Cultura, Recreación y Deporte y Planeación
</t>
    </r>
  </si>
  <si>
    <r>
      <rPr>
        <b/>
        <sz val="10"/>
        <color theme="1"/>
        <rFont val="Arial Narrow"/>
        <family val="2"/>
      </rPr>
      <t>Acuerdo 01 de 2019:</t>
    </r>
    <r>
      <rPr>
        <sz val="10"/>
        <color theme="1"/>
        <rFont val="Arial Narrow"/>
        <family val="2"/>
      </rPr>
      <t xml:space="preserve">
1. Planear y ejecutar la política institucional en materia administrativa y de planeación financiera, presupuestal, contable y de pagos, acorde con la normatividad financiera y presupuestal vigente y orientadas a la racionalización del gasto.
2. Coordinar la preparación y consolidación del anteproyecto de presupuesto de funcionamiento de la entidad, las solicitudes de adición y traslado presupuestal y el Programa Anual de Caja.
3. Dirigir los procesos relacionados con la gestión del talento humano de la entidad para el logro de la misión institucional aplicando las normas y procedimientos vigentes.
4. Dirigir y administrar el manejo de los recursos físicos, el almacén y los inventarios de bienes muebles e inmuebles de la entidad, de acuerdo con los procedimientos establecidos.
5. Dirigir los planes y programas de gestión documental, custodiar, manejar y conservar el archivo de la entidad, de conformidad con las disposiciones legales vigentes.
6. Conocer, adelantar y fallar en primera instancia, los procesos disciplinarios contra los servidores y ex servidores públicos de la entidad, de conformidad con el Código Disciplinario Único y demás disposiciones vigentes sobre la materia.
7. Dirigir, coordinar y diseñar las estrategias y acciones que en materia de tecnología e información requiera el IDPC.
8. Diseñar e implementar políticas, estrategias, planes, programas y acciones en materia de atención al ciudadano.
9. Diseñar, establecer y promover, al interior del Instituto, mecanismos que garanticen la transparencia y el acceso a la información pública.
10. Las demás que le sean propias o asignadas de acuerdo con la naturaleza de la dependencia.
</t>
    </r>
  </si>
  <si>
    <t>Oficina Asesora de Planeación</t>
  </si>
  <si>
    <r>
      <rPr>
        <b/>
        <sz val="10"/>
        <color theme="1"/>
        <rFont val="Arial Narrow"/>
        <family val="2"/>
      </rPr>
      <t>Acuerdo 01 de 2019:</t>
    </r>
    <r>
      <rPr>
        <sz val="10"/>
        <color theme="1"/>
        <rFont val="Arial Narrow"/>
        <family val="2"/>
      </rPr>
      <t xml:space="preserve">
1. Asesorar y coordinar el proceso de planeación de las políticas, programas y proyectos del IDPC en los aspectos estratégicos, técnicos, económicos y administrativos, acorde con lo establecido en el Plan de Desarrollo Distrital, las Políticas Públicas Sectoriales y el objeto social de la entidad, así como realizar el seguimiento y control a su ejecución.
2. Asesorar y coordinar la elaboración, seguimiento y control del plan estratégico institucional, plan de acción del plan de desarrollo distrital, planes operativos y demás planes, así como los programas y proyectos de inversión de la entidad que se requieran para el funcionamiento y fortalecimiento institucional, en coordinación con las diferentes dependencias.
3. Asesorar y coordinar la formulación y hacer seguimiento al anteproyecto y proyecto de presupuesto anual, en conjunto con la Subdirección de Gestión Corporativa y demás dependencias de la entidad, en concordancia con la planeación institucional, la planeación sectorial, el plan de desarrollo distrital y la normatividad vigente.
4. Realizar la planeación, seguimiento y control a la ejecución de las metas plan de desarrollo, metas proyecto de inversión y presupuestal de los recursos de la entidad, así́ como viabilizar las modificaciones presupuestales a que haya a lugar ante las Secretarias de Planeación y Hacienda Distrital, para el cumplimiento de las metas institucionales.
5. Asesorar y coordinar con las diferentes dependencias del IDPC la formulación, aplicación y seguimiento de los indicadores de gestión que permitan medir la eficiencia, eficacia y efectividad del cumplimiento de los objetivos y metas definidos en los planes, programas y proyectos.
6. Coordinar las acciones necesarias para garantizar la conformidad, integración, innovación y sostenibilidad del Sistema de Gestión del IDPC, acorde con lo establecido en el Modelo Integrado de Planeación y Gestión –MIPG-.
7. Establecer mecanismos que promuevan y garanticen la participación ciudadana en las fases de planificación, ejecución, control y cierre de los proyectos que promueva, gestione, lidere o coordine el IDPC en cumplimiento de su objeto misional.
8. Coordinar la estructuración, consolidación y presentación de informes relacionados con los avances y resultados de la gestión institucional, los planes, programas y proyectos de inversión, de acuerdo con los requerimientos y normas establecidas.
9. Las demás que le sean propias o asignadas de acuerdo con la naturaleza de la dependencia.
</t>
    </r>
    <r>
      <rPr>
        <b/>
        <sz val="10"/>
        <color theme="1"/>
        <rFont val="Arial Narrow"/>
        <family val="2"/>
      </rPr>
      <t>Decreto 07 de 2015:</t>
    </r>
    <r>
      <rPr>
        <sz val="10"/>
        <color theme="1"/>
        <rFont val="Arial Narrow"/>
        <family val="2"/>
      </rPr>
      <t xml:space="preserve">
8. Fijar en coordinación con la Secretaría Distrital de Planeación, los requisitos técnicos específicos adicionales y las precisiones a que haya lugar, para la formulación y aprobación de los Planes Especiales de Manejo y Protección Distritales (PEMPD).
9. Acompañar, revisar y dar concepto sobre los Planes Especiales de Manejo y Protección (PEMP), en coordinación con la Secretaría Distrital de Planeación, para los inmuebles de interés cultural del ámbito Nacional, que se encuentren ubicados en el Distrito Capital, cuando ello sea solicitado y autorizado por el Ministerio de Cultura.
12. Coadyuvar en el desarrollo de programas urbanos que se deban adelantar en las áreas con tratamiento de conservación y promover el desarrollo de sus usos tradicionales.
15. Promover la inversión privada, nacional y extranjera, en programas de revitalización y proyectos para la recuperación de los bienes de interés cultural en el Distrito Capital.
18. Promover la participación ciudadana y adelantar concertaciones con las Alcaldías Locales, grupos organizados y la comunidad para ejecutar los proyectos que promueva, gestione, lidere o coordine en cumplimiento de sus funciones.</t>
    </r>
  </si>
  <si>
    <r>
      <rPr>
        <b/>
        <sz val="10"/>
        <color theme="1"/>
        <rFont val="Arial Narrow"/>
        <family val="2"/>
      </rPr>
      <t>Acuerdo 01 de 2019:</t>
    </r>
    <r>
      <rPr>
        <sz val="10"/>
        <color theme="1"/>
        <rFont val="Arial Narrow"/>
        <family val="2"/>
      </rPr>
      <t xml:space="preserve">
1. Formular objetivos y proponer a la Dirección la adopción de políticas y estrategias relacionadas con la gestión jurídica de la entidad, de acuerdo con los lineamientos institucionales.
2. Fijar la posición jurídica externa e interna de la entidad, en torno a los temas de contenido jurídico.
3. Ejercer la defensa judicial, extrajudicial o administrativa de la entidad, representándola en los procesos y acciones que se instauren en su contra y en todos aquellos que ésta deba promover como demandante, demandado o como tercero interviniente o coadyuvante.
4. Representar a la Entidad en las diligencias de conciliación y hacer efectivo el cumplimiento de los fallos y sentencias en contra de la entidad, en coordinación con las dependencias comprometidas para su adecuada resolución y por las que deba responder o sea parte.
5. Dirigir la gestión contractual de la entidad en el desarrollo de sus diferentes etapas, de conformidad con las políticas institucionales y la normatividad vigente, así́ como orientar la unidad de criterio en materia de contratación en el IDPC.
6. Proponer mecanismos y estrategias de gestión del daño antijurídico con el fin que sean adoptadas por Comité́ de Conciliación de la entidad en el marco normativo vigente.
7. Sustanciar los fallos de segunda instancia, en los procesos disciplinarios que se adelanten contra los servidores y ex servidores de la entidad, conforme a la normatividad vigente.
8. Revisar los actos administrativos expedidos por la entidad, de conformidad con la normatividad vigente.
9. Administrar la información que ingrese o se genera en la entidad relacionada con las acciones judiciales, en especial lo relacionado con el SIPROJ para su actualización permanente y oportuna.
10. Elaborar, en coordinación con las áreas misionales y demás entidades distritales, estrategias y propuestas normativas para la salvaguardia, protección, recuperación, conservación, sostenibilidad y divulgación del patrimonio material e inmaterial.
11. Las demás que le sean propias o asignadas de acuerdo con la naturaleza de la dependencia.</t>
    </r>
  </si>
  <si>
    <t>Avanzar en la formulación de un instrumento de financiamiento para la recuperación y sostenibilidad del patrimonio cultural.</t>
  </si>
  <si>
    <t>0,85 de un instrumento de financiamiento para  la recuperación y sostenibilidad del patrimonio (3) formulado: Aprovechamiento económico en Bienes Fiscales.</t>
  </si>
  <si>
    <t>Realizar la identificación y formulación de posibles indicadores de gestión de los procesos asociados a la dependencia.</t>
  </si>
  <si>
    <t>Formulación de Indicadores (hojas de ruta)</t>
  </si>
  <si>
    <r>
      <t xml:space="preserve">Se avanzó en la revisión documental (construcción del estado del arte) del marco normativo y/o regulatorio de diferentes instrumentos de financiación planteados en la Ley 388 de 1997, el ordenamiento territorial y el Estatuto Tributario de Bogotá; así, a partir del análisis del contexto normativo se define formular un instrumento para el: </t>
    </r>
    <r>
      <rPr>
        <i/>
        <sz val="10"/>
        <rFont val="Arial"/>
        <family val="2"/>
      </rPr>
      <t xml:space="preserve">"Aprovechamiento Económico en Bienes Fiscales".
</t>
    </r>
    <r>
      <rPr>
        <sz val="10"/>
        <rFont val="Arial"/>
        <family val="2"/>
      </rPr>
      <t xml:space="preserve">
Considerando que el "Aprovechamiento Económico en Bienes Fiscales" es una actividad objeto de aprovechamiento económico en el espacio público, se adelantó un análisis y comparativo de los procedimientos internos, criterios orientadores (variables) y fórmulas utilizadas por distintas entidades del Distrito Capital, específicamente: IDRD, DADEP, Secretaría de Movilidad y Secretaría Distrital de Desarrollo Económico.  Se toma como referente la Resolución No. 498 de 2018 "Por la cual se adoptan los criterios para el cálculo de la retribución por aprovechamiento económico del espacio público en modalidad de corto plazo" para dicho análisis.</t>
    </r>
  </si>
  <si>
    <r>
      <t xml:space="preserve">Documentos síntesis, bases de datos-matriz excel e información gráfica generada para la construcción del Instrumento.
Los archivos de gestión y/o medios de verificación se relacionan en Enlace Drive:
IDPC, Subdirección de Gestión Territorial del Patrimonio. 2019_POA-METAS SUBGESTIONTERRITORIAL: ESTRATEGIA 4 (META 3): INSTRUMENTOS DE FINANCIAMIENTO. Bogotá:  Unidad Drive REP_POA METAS PROY 1112. Recuperado de </t>
    </r>
    <r>
      <rPr>
        <u/>
        <sz val="10"/>
        <rFont val="Arial"/>
        <family val="2"/>
      </rPr>
      <t>https://drive.google.com/drive/u/1/folders/1CcwXMcOJbjG3l36Vx4hc9yqHdeShJOz5</t>
    </r>
  </si>
  <si>
    <t xml:space="preserve">En este período se presentaron avances en la estructuración del instrumento y su protocolo, para la cual se realizaron las siguientes actividades conforme a lo establecido en el Decreto 552 de 2018 (artículo 31) y el Código Nacional de Policía y Convivencia:
• Avances en la elaboración de un documento técnico que aborda distintos aspectos de los bienes fiscales que actualmente tiene el Instituto Distrital de Patrimonio Cultural, y que comprende, entre otras, las siguientes temáticas más relevantes: justificación, marco jurídico, marco institucional, marco de los instrumentos de financiación, aprovechamiento económico con análisis en usos de los bienes, caracterización socio-económica y potenciales económicos. 
• Como parte de este documento se realizaron fichas técnicas de los bienes fiscales con aspectos relacionados con su localización, descripción del terreno, valoración comercial del inmueble, entre otros.  
• Primera versión del protocolo interinstitucional, que consiste en la construcción de un procedimiento para realizar solicitudes de préstamo de los bienes fiscales del IDPC para aprovechamiento económico.
• Avance en la fórmula de retribución que define el cobro por aprovechamiento de bienes fiscales a cargo del Instituto Distrital de Patrimonio Cultural.
A su vez, considerando los usos actuales de los bienes fiscales, se identificó en el ejercicio de formulación y estructuración la necesidad de realizar un análisis detallado de cada bien fiscal del IDPC, y con Memorando No. 20196000045403 se informa del ajuste en la magnitud programada de la meta, pues la posible adecuación de los bienes y su aprovechamiento económico requieren verificar el impacto e implicaciones jurídicas que conllevaría el cambio de uso de dichos bienes. </t>
  </si>
  <si>
    <r>
      <t xml:space="preserve">Fichas de Inventario, PDF.
Los archivos de gestión y/o medios de verificación se relacionan en Enlace Drive:
IDPC, Subdirección de Gestión Territorial del Patrimonio. 2019_POA-METAS SUBGESTIONTERRITORIAL: ESTRATEGIA 5: INVENTARIO PEMP CH. Bogotá:  Unidad Drive REP_POA METAS PROY 1112. Recuperado de </t>
    </r>
    <r>
      <rPr>
        <u/>
        <sz val="10"/>
        <rFont val="Arial"/>
        <family val="2"/>
      </rPr>
      <t>https://drive.google.com/drive/u/1/folders/1OnCoqpld0jXv-7mskDeB3VbnSlOU2Vr9</t>
    </r>
  </si>
  <si>
    <t>El inventario del patrimonio cultural inmueble consistió en caracterizar y valorar cada uno de los inmuebles patrimoniales del Centro Histórico de Bogotá en el marco de la metodología establecida por el Ministerio de Cultura y consignada en el "Manual para inventarios de bienes inmuebles" del Sistema Nacional de Patrimonio. Así, de manera complementaria a los ajustes que se han venido realizando y atendiendo las observaciones y recomendaciones realizadas en las mesas técnicas de trabajo con el Equipo de Ministerio de Cultura se avanzó en el desarrollo y ajustes requeridos para las fichas de inventario del patrimonio inmueble del PEMP Centro Histórico. 
Las mismas fueron entregadas y radicadas con la demás documentación del PEMP, mediante oficio con radicado No. 20196020052081 del 15 de agosto de 2019 en debida forma (Fichas de inventario: 2250 Fichas de inventario y valoración BIC inmuebles).</t>
  </si>
  <si>
    <r>
      <t xml:space="preserve">Bases de datos, información geográfica y alfanúmerica. 
Los archivos de gestión y/o medios de verificación se relacionan en Enlace Drive:
IDPC, Subdirección de Gestión Territorial del Patrimonio. 2019_POA-METAS SUBGESTIONTERRITORIAL: ESTRATEGIA 6: SISBIC (SIGPC). Bogotá:  Unidad Drive REP_POA METAS PROY 1112. Recuperado de </t>
    </r>
    <r>
      <rPr>
        <u/>
        <sz val="10"/>
        <rFont val="Arial"/>
        <family val="2"/>
      </rPr>
      <t>https://drive.google.com/drive/u/0/folders/1INQvCTGP-qn0ikF5nS8NwpziqshEymuY</t>
    </r>
  </si>
  <si>
    <r>
      <t xml:space="preserve">En el marco de las mesas de articulación realizadas con Ministerio de Cultura, se avanzó y realizó ajustes de la estructura de la propuesta integral, en lo relacionado con intervenciones integrales, objetivos, programas, acciones, indicadores, proyectos estructurantes y detonantes. En consecuencia, como parte de ello, se ajusta la matriz del PEMP y las líneas de acción en las 8 fichas de intervenciones integrales. Dichos ajustes permitieron un avance en la consolidación de los documentos técnicos de soporte de la formulación.
A su vez, considerando que para este trimestre se realizó el documento </t>
    </r>
    <r>
      <rPr>
        <b/>
        <sz val="10"/>
        <rFont val="Arial"/>
        <family val="2"/>
      </rPr>
      <t>ABC del PEMP CH</t>
    </r>
    <r>
      <rPr>
        <sz val="10"/>
        <rFont val="Arial"/>
        <family val="2"/>
      </rPr>
      <t xml:space="preserve"> para su publicación en la página web del Instituto, allí se describen los aspectos generales del plan y la síntesis de cada aspecto o condición de manejo que lo componen. </t>
    </r>
  </si>
  <si>
    <r>
      <t xml:space="preserve">Documentos sintesís, Documentos Técnicos, Bases de Datos o Matriz en Excel, Fichas, Presentaciones, Información Gráfica y demás documentos generados para el PEMP CH. 
Los archivos de gestión y/o medios de verificación se relacionan en Enlace Drive:
IDPC, Subdirección de Gestión Territorial del Patrimonio. 2019_POA-METAS SUBGESTIONTERRITORIAL: ESTRATEGIA 3 (META 1): PEMP CH. Bogotá:  Unidad Drive REP_POA METAS PROY 1112. Recuperado de </t>
    </r>
    <r>
      <rPr>
        <u/>
        <sz val="10"/>
        <rFont val="Arial"/>
        <family val="2"/>
      </rPr>
      <t>https://drive.google.com/drive/u/1/folders/1d-Xsl5JknrEgKDNiVSxCb_-UC7km4d-z</t>
    </r>
    <r>
      <rPr>
        <b/>
        <u/>
        <sz val="10"/>
        <rFont val="Arial"/>
        <family val="2"/>
      </rPr>
      <t xml:space="preserve">
Nota importante para ver evidencias PEMP CH: </t>
    </r>
    <r>
      <rPr>
        <sz val="10"/>
        <rFont val="Arial"/>
        <family val="2"/>
      </rPr>
      <t xml:space="preserve">La información se encuentra organizada mensualmente, y con el fin de ver los soportes de cada actividad se ha asignado un número a cada una para denominar la carpeta digital. Por ende, si en el mes no se ve dicha carpeta es porque no hubo avance de ese aspecto. </t>
    </r>
  </si>
  <si>
    <r>
      <t xml:space="preserve">Para este trimestre se realizó ajuste del área y delimitación del PEMP CHB conforme a las mesas de trabajo adelantadas, y a razón de ello se contrastó el área definida con los proyectos detonantes y se anexó el área correspondiente a los Cerros Orientales en la siguiente delimitación: Límite propuesto inicialmente de la zona de influencia por el oriente, Río San Agustín por el sur, la cuchilla del cerro entre Guadalupe y Monserrate por el oriente y el camino de Monserrate por el norte. La inclusión de este polígono de delimitación del sector de Cerros orientales se articula con Secretaría Distrital de Planeación y Ministerio de Cultura, como un área de protección. Está pendiente su definición conceptual. 
Como parte de la construcción de la norma urbana patrimonial que influye en los niveles de intervención, se ha ido avanzando en la asignación de códigos normativos para los inmuebles con nivel de intervención 1, 2 y 3 de conservación: a) en el Área Afectada del PEMP, conformada por los barrios Aguas, Concordia, Egipto, Catedral y Centro Administrativo, a 1.354 inmuebles con código definido que representan el 63% aproximadamente del total del patrimonio inmueble en el área PEMP, y b) en la zona de influencia se tienen 148 inmuebles localizados en el barrio Las Cruces, con código ya definido.
</t>
    </r>
    <r>
      <rPr>
        <b/>
        <i/>
        <sz val="10"/>
        <rFont val="Arial"/>
        <family val="2"/>
      </rPr>
      <t xml:space="preserve">* Nota: Estos datos incluyen la cifra reportada en los meses anteriores., por ende es acumulada. </t>
    </r>
  </si>
  <si>
    <r>
      <t>Se realiza la revisión documental de los avances presentados en el Proyecto para retomar la propuesta de intervención, y evaluar las posibles estrategias y actuaciones urbanas. En consecuencia, se retoma el análisis de la Localización del proyecto para el sector urbano denominado “Nodo Concordia” considerando aspectos, como: la accesibilidad, los usos del sector y las condiciones físicas del terreno; abarcando la macrolocalización (área urbana Centro Histórico) y la microlocalización (punto preciso del proyecto dentro del área de Centro Histórico). 
Así las cosas, y dado el análisis de las condiciones físico-espaciales (</t>
    </r>
    <r>
      <rPr>
        <i/>
        <sz val="10"/>
        <rFont val="Arial"/>
        <family val="2"/>
      </rPr>
      <t>geografía del territorio</t>
    </r>
    <r>
      <rPr>
        <sz val="10"/>
        <rFont val="Arial"/>
        <family val="2"/>
      </rPr>
      <t>) se lleva a cabo una armonización y articulación de acciones de la propuesta urbana de Nodo La Concordia con la metodología y formulación de proyectos del PEMP Centro Histórico, dada la correlación entre macro y micro localización. Entendiendo, entonces, que La Concordia es un centro de encuentro e interacción que se relaciona, articula y confluye con el ámbito o área que se desarrolla para el PEMP. Con ello, se plantean acciones o actuaciones para el Centro de Encuentro CONCORDIA-AGUAS para la articulación de elementos patrimoniales como la geografía, el trazado urbano, el espacio público, el tejido social y los elementos primarios.</t>
    </r>
  </si>
  <si>
    <r>
      <t xml:space="preserve">Documentos e información gráfica generada para el Proyecto “Nodo Concordia”. Documentos síntesis preliminares.
Los archivos de gestión y/o medios de verificación se relacionan en Enlace Drive:
IDPC, Subdirección de Gestión Territorial del Patrimonio. 2019_POA-METAS SUBGESTIONTERRITORIAL: ESTRATEGIA 2 (META 2): PLANES Y PROYECTOS, PP_NODO CONCORDIA. Bogotá:  Unidad Drive REP_POA METAS PROY 1112. Recuperado de </t>
    </r>
    <r>
      <rPr>
        <u/>
        <sz val="10"/>
        <rFont val="Arial"/>
        <family val="2"/>
      </rPr>
      <t>https://drive.google.com/drive/u/1/folders/1EengE1xCRNd1hoddRzekMxbpqGltBMfP</t>
    </r>
  </si>
  <si>
    <r>
      <t xml:space="preserve">Se analizan y valoran algunos criterios para la selección, delimitación o localización del área - </t>
    </r>
    <r>
      <rPr>
        <i/>
        <sz val="10"/>
        <rFont val="Arial"/>
        <family val="2"/>
      </rPr>
      <t>dimensión físico-espacial (elementos de orden urbano y arquitectónico)</t>
    </r>
    <r>
      <rPr>
        <sz val="10"/>
        <rFont val="Arial"/>
        <family val="2"/>
      </rPr>
      <t xml:space="preserve"> - que permitan determinar el sector urbano a trabajar para la formulación del debido proyecto. Por esto se busca definir la escala, temática u objetivo que permita abordar la respectiva problemática urbana; algunos posibles temas a abordar son: espacio público, bienes muebles, preservación del patrimonio cultural, entre otros. 
Una vez se cuente con la definición del área de estudio y temática se procederá a desarrollar el debido plan de trabajo, metodología y actividades. </t>
    </r>
  </si>
  <si>
    <r>
      <t>En el marco de la valoración de elementos urbanos y arquitectónicos para la definición del ámbito patrimonial, en este trimestre se logra establecer que el plan o proyecto urbano a formular será en el Sector de Interés Cultural-SIC Teusaquillo. En este sentido, se realiza una revisión documental orientada a la recopilación de antecedentes normativos e insumos desarrollados durante la vigencia 2015 y 2016 por el IDPC (teniendo en cuenta la necesidad de articular las diferentes dimensiones del patrimonio cultural del sector con las dinámicas urbanas de la ciudad), y se estructura el cronograma o plan de trabajo a desarrollar en los meses siguientes. 
A su vez, la revisión estuvo relacionada con planimetría, presentaciones y fichas ejecutivas; y se procede con la actualización del diagnóstico del componente urbano abordando dos diferentes escalas:</t>
    </r>
    <r>
      <rPr>
        <b/>
        <sz val="10"/>
        <rFont val="Arial"/>
        <family val="2"/>
      </rPr>
      <t xml:space="preserve"> (1) Escala Zonal:</t>
    </r>
    <r>
      <rPr>
        <sz val="10"/>
        <rFont val="Arial"/>
        <family val="2"/>
      </rPr>
      <t xml:space="preserve"> Para esta escala de análisis se incluye la UPZ 91 Sagrado Corazón, UPZ 101 Teusaquillo, UPZ 99 Chapinero y la UPZ 100 Galerías con el fin de analizar las condiciones y configuración del trazado urbano; y </t>
    </r>
    <r>
      <rPr>
        <b/>
        <sz val="10"/>
        <rFont val="Arial"/>
        <family val="2"/>
      </rPr>
      <t>(2) Escala SIC:</t>
    </r>
    <r>
      <rPr>
        <sz val="10"/>
        <rFont val="Arial"/>
        <family val="2"/>
      </rPr>
      <t xml:space="preserve"> En la escala de análisis para el Sector de Interés Cultural Teusaquillo se toma como referencia la delimitación actual, definida por el Decreto 492 de 2007.
En consecuencia, se avanza en la elaboración y actualización de la siguiente información geográfica: 
</t>
    </r>
    <r>
      <rPr>
        <u/>
        <sz val="10"/>
        <rFont val="Arial"/>
        <family val="2"/>
      </rPr>
      <t>• Planimetría de avance - Escala Zonal:</t>
    </r>
    <r>
      <rPr>
        <sz val="10"/>
        <rFont val="Arial"/>
        <family val="2"/>
      </rPr>
      <t xml:space="preserve"> (1) Plano consolidado escala zonal, (2) Patrimonio construido, (3) Población por UPZ, (4) Sistema de espacio público, (5) Sistema de transporte público, (6) Sistema de transporte no motorizado, (7) Subsistema víal. (8) Población.
</t>
    </r>
    <r>
      <rPr>
        <u/>
        <sz val="10"/>
        <rFont val="Arial"/>
        <family val="2"/>
      </rPr>
      <t>• Planimetría de avance - Escala SIC:</t>
    </r>
    <r>
      <rPr>
        <sz val="10"/>
        <rFont val="Arial"/>
        <family val="2"/>
      </rPr>
      <t xml:space="preserve"> (1) Plano consolidado escala SIC, (2) Delimitación SIC según visión POT, (3) Usos del suelo, (4) Alturas, (5) Población por manzana, (6) Llenos y vacíos, (7) Estacionamientos en vía, Otros. 
Y se logran avances en el componente de movilidad, que comprende la recopilación de información secundaria. Se cuenta con un documento síntesis de avance de los resultados alcanzados en este trimestre, comprende la definición de objetivos, metodología y planos (anexos); y se busca resaltar las condiciones urbanas, patrimoniales e históricas por las cuales fue declarado como un Sector de Interés Cultural. </t>
    </r>
  </si>
  <si>
    <r>
      <t xml:space="preserve">Documentos e información gráfica generada para el Plan-Proyecto “SIC Teusaquillo”. Documentos síntesis preliminares.
Los archivos de gestión y/o medios de verificación se relacionan en Enlace Drive:
IDPC, Subdirección de Gestión Territorial del Patrimonio. 2019_POA-METAS SUBGESTIONTERRITORIAL: ESTRATEGIA 2 (META 2): PLANES Y PROYECTOS, PP_SIC TEUSAQUILLO. Bogotá:  Unidad Drive REP_POA METAS PROY 1112. Recuperado de </t>
    </r>
    <r>
      <rPr>
        <u/>
        <sz val="10"/>
        <rFont val="Arial"/>
        <family val="2"/>
      </rPr>
      <t>https://drive.google.com/drive/u/1/folders/1584UZrywglDn0QnN9d11S0vBENkgjCd4</t>
    </r>
  </si>
  <si>
    <t>De manera complementaria a lo abordado en el trimestre anterior, se realizó un análisis de las condiciones y características del Nodo Concordia, entre lo más relevante se relaciona: 
• Revisión de la información relacionada con la  dinámica habitacional en la zona, a partir de la información suministrada por la Secretaria Distrital de Hábitat.
• Análisis de las condiciones sociodemográficas más relevantes de la población residente y aspectos económicos en lo relacionado con las cifras aportadas por el Censo Inmobiliario de Bogotá,
• Análisis de la estructura ecológica, ambiental y de espacio público; entre otros aspectos. En este marco, se realiza una síntesis de problemáticas y potencialidades de la zona de estudio. 
• Se abordan otros aspectos urbanos-arquitectónicos.
Este avance se concreta en la consolidación de una primera versión de documentos técnicos con síntesis de las problemáticas de la zona de estudio; y con ello, se logra avanzar en una caracterización de retos y propuestas iniciales del Plan Nodo Concordia-Monserrate en articulación con el PEMP CHB, para lo cual se realiza un esquema general o matriz de proyectos y acciones que se requieren para fortalecer la zona de estudio, y se elaboran cartografías o planos de los aspectos urbanos-arquitectónicos. 
Así, en aras de formular propuestas integrales, se realiza gestión interinstitucional a través de la elaboración de oficios dirigidos a diferentes entidades, con el fin de solicitar información sobre los planes, programas o proyectos que se estén desarrollando en el ámbito de Influencia de este Plan: Instituto Distrital de Recreación y Deporte-IDRD, Instituto Distrital de Turismo-IDT, Secretaria Distrital de Hábitat-SDH, Secretaria Distrital de Ambiente - SDA, Secretaria Distrital de Desarrollo económico -SDDE e  Instituto de Desarrollo Urbano –IDU.</t>
  </si>
  <si>
    <r>
      <t xml:space="preserve">Base de datos Control de Asuntos_Planes y Proyectos
Oficios radicados en el Sistema de Gestión de Documentos electrónicos y de archivo ORFEO de la entidad.
Los archivos de gestión y/o medios de verificación se relacionan en Enlace Drive:
IDPC, Subdirección de Gestión Territorial del Patrimonio. 2019_POA-METAS SUBGESTIONTERRITORIAL: ESTRATEGIA 1: ASESORÍA-TRÁMITE. AT_ESPACIO PÚBLICO-PUBLICIDAD PEV. Bogotá:  Unidad Drive REP_POA METAS PROY 1112. Recuperado de </t>
    </r>
    <r>
      <rPr>
        <u/>
        <sz val="10"/>
        <rFont val="Arial"/>
        <family val="2"/>
      </rPr>
      <t xml:space="preserve">https://drive.google.com/drive/u/1/folders/1yoZbE3tMvFFQwfnMUVY83Q3FkF3E1LWz
</t>
    </r>
    <r>
      <rPr>
        <sz val="10"/>
        <rFont val="Arial"/>
        <family val="2"/>
      </rPr>
      <t xml:space="preserve">Enlace Drive de Control de Asuntos: </t>
    </r>
    <r>
      <rPr>
        <u/>
        <sz val="10"/>
        <rFont val="Arial"/>
        <family val="2"/>
      </rPr>
      <t>https://1drv.ms/x/s!Ake8tn6HaCTigRSGbiaU1GNDddF6</t>
    </r>
  </si>
  <si>
    <r>
      <t xml:space="preserve">Dada la modificación de la estructura organizacional del IDPC mediante Acuerdo No. 001 del 21 de enero de 2019 </t>
    </r>
    <r>
      <rPr>
        <i/>
        <sz val="10"/>
        <rFont val="Arial"/>
        <family val="2"/>
      </rPr>
      <t>“por el cual se modifica la estructura organizacional y las funciones del Instituto Distrital de Patrimonio Cultural – IDPC”</t>
    </r>
    <r>
      <rPr>
        <sz val="10"/>
        <rFont val="Arial"/>
        <family val="2"/>
      </rPr>
      <t xml:space="preserve">, la Subdirección de Gestión Territorial del Patrimonio-SGTP lidera  los temas de acompañamiento, revisión y concepto sobre planes y proyectos relacionados con intervención en espacio público, incluido los avisos de publicidad exterior visual-PEV. 
En este orden de ideas, en consideración a que a partir del 21 de enero de 2019 son allegados los radicados por el Sistema ORFEO a la SGTP, se evidencia que de la totalidad de casos recibidos en este trimestre, el 50% de estos fueron reasignados por la Subdirección de Protección e Intervención, área que atendía este trámite antes del Acuerdo No. 001 de 2019, y que presentaba un rezago pues se resuelven solicitudes radicadas desde el mes de octubre de 2018 que, en algunos casos, no contaban con avance en el estudio.  A su vez, se debe considerar que sólo es factible la contratación del recursos humano hasta finales del mes de febrero para la atención de este trámite. 
Por lo tanto, el Equipo de Planes y Proyectos para la atención de estas solicitudes evalúa la implicación de la instalación de publicidad y/o avisos en el espacio público y sus posibles afectaciones al patrimonio, verificando la normatividad vigente de acuerdo a los tiempos previstos en los procedimientos para su revisión. En consecuencia, a la Subdirección le fueron asignadas 22 solicitudes por este trámite, de las cuales emitió 9 conceptos técnicos. Se revisa el procedimiento de este trámite para definir lineamientos que permitan atender las complejidades que se han presentado para la respuesta de las solicitudes. 
La medición de este indicador se plasma en lo relacionado anteriormente en la actividad de </t>
    </r>
    <r>
      <rPr>
        <i/>
        <sz val="10"/>
        <rFont val="Arial"/>
        <family val="2"/>
      </rPr>
      <t>"Estudiar y atender las solicitudes de intervención en espacio público en SIC y BIC del Distrito Capital"</t>
    </r>
    <r>
      <rPr>
        <sz val="10"/>
        <rFont val="Arial"/>
        <family val="2"/>
      </rPr>
      <t xml:space="preserve">. En la matriz o base de datos administrada por la Subdirección se relacionan los radicados de salida y conceptos emitidios. </t>
    </r>
  </si>
  <si>
    <r>
      <t xml:space="preserve">En este trimestre se logra un avance del 35% en la atención a trámites relacionados con avisos de publicidad exterior visual-PEV, se presenta una tendencia ascendente del indicador debido a que se atiende asuntos rezagados en el trimestre anterior. 
Así las cosas, el Equipo de Planes y Proyectos brinda respuesta a 28 radicados de entrada con sus debidos conceptos técnicos - que incluyen respuestas de asignaciones presentadas en el período anterior -, de 22 asignadas en este período. Es decir, que una vez se adelantó el estudio o evaluación de solicitudes relacionadas con la instalación de publicidad exterior visual y/o avisos en espacio público, se logró resolver los rezagos presentados y se avanza en el seguimiento de los radicados a través de mesas periódicas con el personal para atender las solicitudes en el tiempo oportuno.  A corte de junio, la dependencia ha recibido 47 solicitudes por este trámite y ha atendido 43 solicitudes de las allegadas.
La medición de este indicador se plasma en lo relacionado anteriormente en la actividad de </t>
    </r>
    <r>
      <rPr>
        <i/>
        <sz val="10"/>
        <rFont val="Arial"/>
        <family val="2"/>
      </rPr>
      <t>"Estudiar y atender las solicitudes de intervención en espacio público en SIC y BIC del Distrito Capital"</t>
    </r>
    <r>
      <rPr>
        <sz val="10"/>
        <rFont val="Arial"/>
        <family val="2"/>
      </rPr>
      <t xml:space="preserve">. En la matriz o base de datos administrada por la Subdirección se relacionan los radicados de salida y conceptos emitidios. </t>
    </r>
  </si>
  <si>
    <r>
      <t xml:space="preserve">Corresponde a la Subdirección de Gestión Territorial del Patrimonio-SGTP según lo establecido en el Acuerdo No. 0001 del 21 de enero de 2019 - el cual modifica la estructura organizacional -; acompañar, revisar y dar concepto sobre los PEMP y demás Instrumentos de Planeación y Gestión, en lo que concierne al patrimonio cultural.
Por ende, son asignadas 15 solicitudes a la dependencia por el Sistema ORFEO, con el fin de emitir concepto técnico que permita garantizar la protección, conservación y sostenibilidad de los BIC;  y que se acumularon debido al rezago que tenía la Subdirección de Intervención, pues de la totalidad de radicados en este trimestre, el 33,3% de los radicados fueron reasignados por está dependencia con solicitudes fechadas desde el mes de diciembre de 2018, sin un avance en el estudio para respuesta. Y por lo tanto, implica el inicio de la evaluación por parte de la SGTP con el cumplimiento de los tiempos previstos en los procedimiento para su  revisión y emisión de concepto.
A la fecha se adelanta la evaluación y estudio de todos los instrumentos y conceptos radicados para su debida viabilidad, en coordinación con Secretaría Distrital de Planeación y otras entidades competentes.Se debe considerar, por ende, que se cuenta con el recurso humano para atender este trámite hasta finales del mes de febrero cuando fue viabilizada la contratación. En general, este procedimiento implica mesas de trabajo con los solicitudes por lo que se lleva a cabo el debido acompañamiento con las organizaciones público-privadas.  
La medición de este indicador se plasma en lo relacionado anteriormente en la actividad de </t>
    </r>
    <r>
      <rPr>
        <i/>
        <sz val="10"/>
        <rFont val="Arial"/>
        <family val="2"/>
      </rPr>
      <t>"Estudiar y atender las solicitudes de intervención en espacio público en SIC y BIC del Distrito Capital</t>
    </r>
    <r>
      <rPr>
        <sz val="10"/>
        <rFont val="Arial"/>
        <family val="2"/>
      </rPr>
      <t>". En la matriz administrada por la Subdirección se relacionan los radicados de este trimestre.</t>
    </r>
  </si>
  <si>
    <r>
      <t xml:space="preserve">Corresponde a la Subdirección de Gestión Territorial brindar acompañamiento y dar concepto técnico de los Planes Especiales de Manejo y Protección - PEMP a nivel distrital y demás Instrumentos de Planeación y Gestión, en lo que concierne al patrimonio cultural.
Así para este trimestre, son asignadas 8 solicitudes, y se atienden 10 solicitudes considerando los rezagos presentados en el período anterior. Es importante resaltar que los tiempos para evaluar y realizar el estudio por parte de la SGTP contemplan un largo plazo aproximadamente de 50 días hábiles dado los contenidos y alcance de los instrumentos de planeación o gestión. Por eso, se realizan mesas de trabajo y se lleva a cabo el debido acompañamiento con las organizaciones público-privadas, y se establecen las acciones necesarias con el objetivo de garantizar la protección, conservación y sostenibilidad de los BIC.  
La medición de este indicador se plasma en lo relacionado anteriormente en la actividad de </t>
    </r>
    <r>
      <rPr>
        <i/>
        <sz val="10"/>
        <rFont val="Arial"/>
        <family val="2"/>
      </rPr>
      <t>"Estudiar y atender las solicitudes de intervención en espacio público en SIC y BIC del Distrito Capital"</t>
    </r>
    <r>
      <rPr>
        <sz val="10"/>
        <rFont val="Arial"/>
        <family val="2"/>
      </rPr>
      <t>. En la matriz administrada por la Subdirección se relacionan los radicados de este trimestre.</t>
    </r>
  </si>
  <si>
    <r>
      <t xml:space="preserve">Base de datos Control de Asuntos_Planes y Proyectos
Oficios radicados en el Sistema de Gestión de Documentos electrónicos y de archivo ORFEO de la entidad.
Los archivos de gestión y/o medios de verificación se relacionan en Enlace Drive:
IDPC, Subdirección de Gestión Territorial del Patrimonio. 2019_POA-METAS SUBGESTIONTERRITORIAL: ESTRATEGIA 1: ASESORÍA-TRÁMITE. AT_EVALUACIÓN PEMP-INSTRUMENTOS. Bogotá:  Unidad Drive REP_POA METAS PROY 1112. Recuperado de </t>
    </r>
    <r>
      <rPr>
        <u/>
        <sz val="10"/>
        <rFont val="Arial"/>
        <family val="2"/>
      </rPr>
      <t>https://drive.google.com/drive/u/1/folders/1LQVLs87Wcv6ZXKsWB0vAC-AreM17yoqi</t>
    </r>
  </si>
  <si>
    <t xml:space="preserve">Como parte de las consideraciones generales de estudio que se realiza en el ámbito patrimonial, se definen los objetivos y metodología del Plan SIC Teusaquillo, por lo cual se realiza una nueva propuesta de delimitación de la zona de acuerdo con la propuesta y visión del  POT 2019. Así mismo, se realiza una revisión preliminar del marco normativo aplicable a la zona de estudio: Ley de Cultura (Decreto 1080 de 2015), Plan de desarrollo 2016-2020 (Acuerdo 645 de 2016), Plan de Ordenamiento Territorial 2004, Decreto 606 de 2001, Decreto 560 de 2018, Unidades de Planeamiento Zonal, PEMP Distritales (Decreto 763 de 2009), Visión POT 2019.
En tal sentido, se presenta un avance significativo en la caracterización y diagnóstico de cada componente o aspecto técnico, y la identificación de problemáticas y/o potencialidades más relevantes, que consisitieron entre otras, en: análisis de  ocupación y usos del suelo, indicadores de arbolado urbano y sistemas de zonas verdes, análisis preliminar de variables económicas, análisis de las características de las viviendas, y recolección de información secundaria.
Como parte del Plan, se realiza un inventario preliminar, y se logra una revisión documental en fuentes secundarias, correspondientes a expedientes encontrados en el archivo propio del IDPC (Sede Palomar). Se llevó a cabo la asignación a nivel de grupo, subgrupo, categoría y subcategoría para los 1.509 predios con declaratoria BIC ubicados en el área de estudio. A su vez, se realizaron registros fotográficos de los frentes de manzana de algunos predios del área de estudio. 
A su vez, para formular propuestas e intervenciones integrales, se proyectaron oficios a distintas entidades distritales solicitando información sobre planes y/o proyectos que tengan previstos en el área de estudio del Plan. </t>
  </si>
  <si>
    <t>A partir del concepto favorable emitido por parte del Consejo Nacional de Patrimonio Cultural, el pasado 24 de abril, a la formulación integral del Plan y atendiendo las observaciones y recomendaciones realizadas en mesas técnicas por el Equipo de Ministerio de Cultura se avanzó en los ajustes requeridos y precisión de bases conceptuales y estratégicas para el desarrollo de los proyectos estructurantes y detonantes del PEMP CHB. A su vez, se precisa el Modelo de Manejo y Protección del Centro Histórico de Bogotá - MMPCHB -, como marco efectivo para el desarrollo de las intervenciones físicas; dicho modelo articula estratégica y operativamente el PEMP CHB en aras de recuperar integralmente el paisaje urbano histórico de la zona.
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En este radicado se adjunta el Documento Técnico de Soporte (DTS) y demás anexos requeridos.</t>
  </si>
  <si>
    <t>De manera complementaria a los ajustes que se han realizado a partir del concepto favorable emitido por parte del Consejo Nacional de Patrimonio Cultural, el pasado 24 de abril, a la formulación integral del Plan y atendiendo a las observaciones y recomendaciones dadas por el Equipo del Ministerio de Cultura,  se presentaron los siguientes radicados de documentos y productos:
* El 5 de julio de 2019, mediante oficio con radicado No. 20192000043041 del 5 de julio de 2019, se remitieron al Ministerio de Cultura  los siguientes documentos con ajustes: 108 fichas normativas correspondientes al área afectada, 2250 fichas de inventario y valoración de inmuebles, 28 fichas de espacios públicos emblemáticos, 8 fichas de intervenciones integrales, 30 fichas de proyectos estructurantes y detonantes.
* 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En este radicado se adjunta el Documento Técnico de Soporte (DTS) y demás anexos requeridos.
En este contexto, con el fin de atender las observaciones y recomendaciones del Ministerio de Cultura se continúan con las mesas de trabajo, siendo la última mesa técnica llevada a cabo en el mes de septiembre.</t>
  </si>
  <si>
    <t>En este período se realizaron 15 escenarios de participación con distintos actores en el marco de la Estrategia de Participación y Comunicación del PEMP CHB, entre ellos: Mesa Sectorial Candelaria el 11 y 26 de julio, Mesa Sectorial Santa Fe el 21 y el 28 de agosto, Mesa Sectorial Los Mártires el 6 de septiembre, entre otras. Así mismo, se realizaron procesos de participación y comunicación, destacándose la Inauguración de la  Casa Abierta del PEMP el 19 de septiembre de 2019. 
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En este radicado se adjunta el Documento Técnico de Soporte (DTS) y demás anexos requeridos.</t>
  </si>
  <si>
    <t>Equipo componente institucional</t>
  </si>
  <si>
    <t>Equipo componente socioeconómico y financiero</t>
  </si>
  <si>
    <t xml:space="preserve">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En este radicado se adjunta el Documento Técnico de Soporte (DTS) y demás anexos requeridos.
En este contexto, se ajusta y actualiza la versión del proyecto de resolución para adopción del PEMP CH, en especial la conformación del ente gestor en la fase de transición y se avanzó en la propuesta de hoja de ruta para determinar estrategia de gestión de los proyectos PEMP CHB. Se llevó a cabo articulación interinstitucional para promover y orientar el desarrollo de proyectos dentro del área PEMP-CHB, como IDT y DADEP; y se continuaron con las mesas de trabajo con Secretaría Distrital de Planeación para la concertación de las condiciones de articulación entre el PEMP y el POT. </t>
  </si>
  <si>
    <t>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y atendiendo a las observaciones y recomendaciones realizadas en mesas técnicas. En este radicado se adjunta el Documento Técnico de Soporte (DTS) y demás anexos requeridos.
En consecuencia , se logró ajustar el apartado de instrumentos de gestión y financiamiento y se revisó la propuesta del manejo de los recursos del PEMP-CHB, para identificar las posibilidades mediante la aplicación del instrumento del Plan Manzana definido por el PEMP, y acogido por el POT. A su vez, se adelantó reunión con la Secretaría Distrital de Hacienda para la validación de la propuesta del manejo de los recursos provenientes de las acciones urbanísticas y cargas patrimoniales.</t>
  </si>
  <si>
    <r>
      <t xml:space="preserve">La Subdirección de Gestión Territorial del Patrimonio brinda acompañamiento y da concepto técnico a los Planes Especiales de Manejo y Protección - PEMP a nivel distrital y demás Instrumentos de Planeación y Gestión, en lo relacionado con patrimonio cultural que son radicados ante la entidad. De esta manera, a través del estudio y/o evaluación que realiza el personal contratado se han tipificado las solicitudes allegadas a la dependencia de acuerdo al tipo de trámite que implica cada solicitud, es así como se pueden presentar los siguientes casos: Concepto por derechos de petición, Conceptos de Norma, Evaluación de Instrumento, y radicados informativos. 
Dado lo anterior, en este trimestre son asignados 18 radicados, que corresponden a: 6 informativos que no requieren respuesta en tanto son para conocimiento general de la entidad, 7 para estudio de instrumentos (ya sea PEMP u otro), y 5 para conceptos de norma según las peticiones o traslados por otras entidades. Así, de las solicitudes o radicados de entrada asignados, se logra finalizar o brindar respuesta a 28 entradas, incluidos períodos anteriores, ya sea emitiendo concepto técnico o archivando el debido radicado, según corresponda.
En este contexto, para este período, se emiten 10 conceptos técnicos relacionados con evaluación de instrumentos o derechos de petición sobre información relacionada con los instrumentos de planeación o gestión. Se realizan mesas de trabajo y se lleva a cabo el debido acompañamiento con las organizaciones público-privadas, y se establecen las acciones necesarias con el objetivo de garantizar la protección, conservación y sostenibilidad de los BIC por lo cual se revisa el procedimiento de está actividad. 
La medición de este indicador se plasma en lo relacionado anteriormente en la actividad de </t>
    </r>
    <r>
      <rPr>
        <i/>
        <sz val="10"/>
        <rFont val="Arial"/>
        <family val="2"/>
      </rPr>
      <t>"Estudiar y atender las solicitudes de intervención en espacio público en SIC y BIC del Distrito Capital"</t>
    </r>
    <r>
      <rPr>
        <sz val="10"/>
        <rFont val="Arial"/>
        <family val="2"/>
      </rPr>
      <t>, y en la matriz administrada por la Subdirección se relacionan los radicados de este trimestre.</t>
    </r>
  </si>
  <si>
    <t>Para este período, se llevaron a cabo 16 reuniones que comprenden asesorías técnicas, acompañamientos o mesas de trabajo (Julio 6, Agosto 2, Septiembre 8) con el fin de tener conocimientos sobre los distintos planes y proyectos y apoyar la gestión necesaria para la viabilidad de los mismos. Entre las reuniones desarrolladas, se encuentra:
• Asistencia técnica Propuesta de Modificación del PEMP del Hospital San Juan de Dios e Instituto Materno Infantil. 
• Asistencia-TécnicaPPRU_Plaza-Chicó.
• Mesa de trabajo para consolidar los avances del proyecto de resolución del PEMP del CH Bogotá, en relación con la delimitación y normativa.
• Mesa de trabajo para consolidar los avances al proceso de elaboración de los documentos técnicos para la contratación del PEMP del Parque Nacional.</t>
  </si>
  <si>
    <t xml:space="preserve">Como parte de la creación de documentación que se adelanta para el proceso de Gestión Territorial del Patrimonio de la Subdirección, se llevaron a cabo reuniones con Equipos del área para reconocer los proveedores, entradas y salidas de las funciones asignadas bajo el Acuerdo No. 01 de 2019. 
De esta manera, se establece un Plan de Trabajo y se realiza mesa de trabajo con la Oficina Asesora de Planeación lo  que permite identificar y definir los documentos del proceso a elaborar, por lo que se obtienen seis (6) documentos para elaborar: 1. Caracterización (se logra un avance preliminar), 2. Instructivo salidas cartográficas, 3. Evaluación instrumentos de planeación territorial y normativa, 4. Formulación instrumentos de planeación territorial, 5. Formulación de proyectos urbanos, y 6. Formulación, control y seguimiento instrumentos financieros. </t>
  </si>
  <si>
    <t>En este III trimestre, se logra consolidar un documento técnico preliminar del aplicativo SISBIC y mediante comunicación interna se solicitó a la Subdirección de Gestión Corporativa el espacio requerido en el hosting para la implementación del aplicativo SISBIC, pues es necesario contar con la arquitectura de software y hardware definida del sistema, dentro de la cual se requiere un espacio para la migración y almacenamiento de las bases de datos. 
Así mismo, en este período, se realizó la identificación de grupos de datos de sector interés cultural- SIC y Patrimonio Natural, y se definió el método de construcción de polígonos a partir de las coordenadas de sus vértices. Lo anterior permitirá la generación de coberturas tipo polígono y su presentación en formato web, sin la dependencia de licencias o conexiones con otros softwares.</t>
  </si>
  <si>
    <t>Considerando el Proyecto de Inversión 1112. Instrumentos de planeación y gestión para la preservación y sostenibilidad del patrimonio cultural, que lidera la Subdirección de Gestión Territorial, y dadas las magnitudes programadas  de metas en la vigencia 2019, como se relaciona:
 Meta 1. 0,15 PEMP CH 
 Meta 2. Planes y Proyectos: (1) 0,5 Nodo Concordia, y (2) 0,5 SIC Teusaquillo
 Meta 3. 1 instrumento de financiamiento
Se realizan los Reportes Consolidados de Metas para los meses de Abril, Mayo y Junio de 2019.</t>
  </si>
  <si>
    <t>Como parte de la creación de documentación que se adelanta para el proceso de Gestión Territorial del Patrimonio de la Subdirección, se llevaron a cabo reuniones con Equipos del área para reconocer los proveedores, entradas y salidas de las funciones asignadas bajo el Acuerdo No. 01 de 2019. Así mismo, se logran identificar actividades y posibles mediciones para asegurar la disponibilidad de información que apoye la toma de decisiones y permita verificar el cumplimiento de acciones.</t>
  </si>
  <si>
    <t xml:space="preserve">Se realiza el seguimiento al Sistema ORFEO de las solicitudes o radicados allegados a la Subdirección de Gestión Territorial del Patrimonio para su debida reasignación o finalización. Así, se realizan matrices para cada equipo definido en el Orgnigrama Operativo de Orfeo de la dependencia como herramietna que permitar verificar el control y gestión de radicados asignados al área. 
</t>
  </si>
  <si>
    <t>Se recibieron 8 solicitudes cartograficas y especificamente del PEMP se recibieron 14 solicitudes y se entregan las respectivas salidas gráficas que consisten en mapas, archivos de Autocad o bases de datos.</t>
  </si>
  <si>
    <t>Con el fin de garantizar el control de la correspondencia-trámites asignados a la Subdirección de Gestión Territorial, a través de la Matriz creada se realiza el seguimiento de radicados o solicitudes (entradas y salidas).  A su vez, se lleva a cabo una Planilla para registrar los memorandos que serán firmados por la Arquitecta o Subdirectora de la Dependencia.</t>
  </si>
  <si>
    <t>En el III trimestre, y como parte de la gerencia del Proyecto de Inversión 1112, se presentaron modificaciones al Plan Anual de Adquisiciones dadas las necesidades de servicio que implican la ejecución y cumplimiento de las metas, así se estructuraron 9 procesos de contratación de acuerdo a las viabilidades  aprobadas por la Oficina Asesora de Planeación. 
De 7 contrataciones programadas para inciar en el tercer trimestre (incluídas Adiciones y Prorrogas), se viabilizaron 6 considerando los criterios y lineamientos de direccionamiento estratégico, y las condiciones contractuales establecidas para cada proceso.</t>
  </si>
  <si>
    <t xml:space="preserve">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y atendiendo a las observaciones y recomendaciones realizadas en mesas técnicas. En este radicado se adjunta el Documento Técnico de Soporte (DTS) y demás anexos requeridos.
Así, se realizaron los ajustes necesarios de las fichas normativas del área afectada del PEMP CHB, las fichas normativas de espacios públicos, y las fichas de inventario inmueble. Se revisaron los proyectos a los cuales se les debe adelantar un perfil técnico y se avanzó en documento preliminar de lineamientos para el desarrollo de posibles "Cartillas de proyectos".
Dada la solicitud radicada de la Agencia Nacional Inmobiliaria Virgilio Barco relacionada con una revisión al tratamiento propuesto en el área marco del Proyecto Ministerios que adelanta la Nación a través de la misma, con base en la evaluación técnica adelantada por el IDPC y la SDP se realizó consulta ante el Comité Técnico del Consejo Nacional de Patrimonio Cultural-CNPC del 24 de septiembre citando el mismo a presentar esta en mayor detalle en la siguiente sesión del Comité Técnico programada para el día 9 de octubre, y posterior presentación ante el CNPC el 10 de octubre si el Comité le da viabilidad en tal sentido, lo que implicará realizar nuevos ajustes. </t>
  </si>
  <si>
    <t>El día 15 de agosto, para dar continuidad al proceso de elaboración de la resolución, mediante oficio con radicado Orfeo IDPC No. 20196020052081, se radica la documentación del Plan Especial de Manejo y Protección (PEMP) del Centro Histórico de Bogotá, en el marco del desarrollo, ajustes y definiciones precisas requeridas por el Ministerio de Cultura y atendiendo a las observaciones y recomendaciones realizadas en mesas técnicas. En este radicado se adjunta el Documento Técnico de Soporte (DTS) y demás anexos requeridos.
En base a ello, se precisó la delimitación del área afectada y zona de influencia del PEMP CHB, y se solicitó concepto en relación con la delimitación y niveles de intervención en Comité Técnico del Consejo Nacional de Patrimonio Cultural-CNPC del 24 de septiembre. En esta reunión, se presentó la delimitación definitiva propuesta del PEMP CHB, la cual deberá ser nuevamente presentada en la sesión del Comité Técnico del 9 de octubre atendiendo los ajustes solicitados.</t>
  </si>
  <si>
    <t>En el marco de los contratos suscritos y a cargo de la Subdirección de Gestión Territorial del Patrimonio se llevó a cabo el trámite y gestión de los pagos cuya responsabilidad o supervisión recae en la dependencia.  Por ende, se tramitaron 165 pagos con cargo a los siguientes Proyectos de Inversión: 18 pagos con cargo al Proyecto 1110 (Julio 6, Agosto 6, Septiembre 6),  124 pagos con cargo al Proyecto 1112 (Julio 41, Agosto 40, Septiembre 43), y 23 pagos con cargo al Proyecto 1114 (Julio 8, Agosto 8, Septiembre 7).</t>
  </si>
  <si>
    <t>Con los compromisos fijados el 1 de febrero en la EDL, se realiza el seguimiento del Sistema Distrital de Quejas y Soluciones - SDQS según solicitudes allegadas a la Subdirección con el fin de dar respuesta en términos de Ley. En este sentido, se envían correos electrónicos para generar alertas.</t>
  </si>
  <si>
    <t>La Subdirección de Gestión Territorial del Patrimonio, lidera el Proyecto de Inversión 1112. Instrumentos de planeación y gestión para la preservación y sostenibilidad del patrimonio cultural, así para este trimestre realiza los Reportes Consolidados de Metas para los meses de Julio, Agosto y Septiembre de 2019.</t>
  </si>
  <si>
    <t>En el I trimestre, y como parte de la gerencia del Proyecto de Inversión 1112 que desempeña la dependencia, se estructuraron 46 procesos de contratación de acuerdo a las viabilidades  aprobadas por la Oficina Asesora de Planeación. De los procesos contemplados, 2 de ellos (Cód. 235 y 245) fueron eliminados según aprobación del Comité de Contratación de febrero 05 de 2019.
Se realiza las contrataciones programadas para el primer trimestre, considernado los criterios y lineamientos de direccionamiento estratégico.</t>
  </si>
  <si>
    <t>De conformidad con el Acuerdo No. 001 del 21 de enero de 2019 "Por el cual se modifica la estructura organizacional y las funciones del Instituto Distrital de Patrimonio Cultural", se realizó la Entrega Archivos físicos correspondiente al grupo de trabajo de Gestión Documental de la Oficina Asesora de Planeación, los cuales estaban a cargo y en custodia de la anterior Subdirección General. A esto, se anexa el inventario documental debidamente diligenciado en el formato FUID, para el grupo de trabajo mencionado, con corte al 18 de enero 2019.
A su vez, se realiza entrega de Actas y Acuerdos de Junta Directiva a la Subdirección de Gestión Corporativa. 
Se solicita la creación de expedientes virtuales en ORFEO en aras de archivar y finalizar los radicados y asuntos tramitados por la dependencia.</t>
  </si>
  <si>
    <t>Para el desarrollo de las acciones lideradas por la Subdirección de Gestión Territorial se adelantan diversas mesas de trabajo, reuniones y comités que permitan el seguimiento de los avances y ejecución de las metas. Así, en el III trimestre de acuerdo a la articulación interinstitucional que se adelanta para la formulación y ajuste del PEMP, se lleva a cabo las siguientes mesas o reuniones de trabajo:
• Articulación_Mincultura -PEMP: Julio 1, Agosto 2, Septiembre 1
• Articulación_POT-PEMP: Julio 2, Agosto 1, Septiembre 2
• Articulación_Proyecto Ministerios: Julio 1, Agosto 2, Septiembre 2
A su vez, con el fin de adelantar las acciones del PEMP, internamente, se realizaron reuniones y mesas de trabajo que permiten la gestión de los equipos y seguimiento de proyectos.</t>
  </si>
  <si>
    <t>Con los lineamientos dados en la Circular No. 05 de 14 junio de 2019, la Subdirección de Gestión Territorial del Patrimonio realizó la entrega de información e insumos requeridos para la realización de informes que implica el proceso de empalme de la administración.</t>
  </si>
  <si>
    <r>
      <t xml:space="preserve">En este trimestre, la Subdirección de Gestión Territorial del Patrimonio en aras de proteger los Sectores de Interés Cultural -SIC-, realizó la evaluación y/o estudio de las solicitudes de intervención en espacio público radicadas en la ventanilla única de Correspondencia y que fueron asignadas a las dependencia a través del Sistema ORFEO. 
Mediante oficios con radicados Orfeo No. 20196010046643 del 16 de septiembre de 2019 y No. 20191000047903 del 20 de septiembre de 2019, se realizó el traslado y entrega de la supervisión de asuntos y personal relacionado con la evaluación y trámites de espacio público a la Subdirección de Protección e Intervención acorde con las funciones asignadas por el artículo 8 del Acuerdo No. 001 de 2019. Así, la Subdirección de Gestión Territorial realiza el cierre y empalme de está actividad, y logra los siguientes resultados:
</t>
    </r>
    <r>
      <rPr>
        <sz val="10"/>
        <rFont val="Wingdings"/>
        <charset val="2"/>
      </rPr>
      <t></t>
    </r>
    <r>
      <rPr>
        <sz val="7"/>
        <rFont val="Arial"/>
        <family val="2"/>
      </rPr>
      <t xml:space="preserve"> </t>
    </r>
    <r>
      <rPr>
        <sz val="10"/>
        <rFont val="Arial"/>
        <family val="2"/>
      </rPr>
      <t xml:space="preserve">En este trimestre, se obtiene un avance del 30% que corresponde a 98 solicitudes de entrada atendidas de 83 radicados asignados asignados a la dependencia en este período. Lo anterior, debido a que se logran atender peticiones de períodos pasados pendientes de tramitar dado los procedimientos y tiempos establecidos para su respuesta. Por ende, en cuanto a la emisión de conceptos técnicos, se logró emitir 75 conceptos que comprenden requerimientos, oficios y actos administrativos. 
</t>
    </r>
    <r>
      <rPr>
        <sz val="10"/>
        <rFont val="Wingdings"/>
        <charset val="2"/>
      </rPr>
      <t></t>
    </r>
    <r>
      <rPr>
        <sz val="7"/>
        <rFont val="Arial"/>
        <family val="2"/>
      </rPr>
      <t xml:space="preserve"> </t>
    </r>
    <r>
      <rPr>
        <sz val="10"/>
        <rFont val="Arial"/>
        <family val="2"/>
      </rPr>
      <t xml:space="preserve">Con corte a septiembre (resultado acumulado), y considerando la finalización de está actividad para la dependencia, se recibieron y asignaron 269 solicitudes de intervención en espacio público, y de las cuales, se atendieron 256 radicados de entrada asignados a la Subdirección. De está manera, por el trámite de evaluación en espacio público se emiten 164 conceptos técnicos, entre oficios, requirimientos y actos administrativos dadas los trámites encomendados y asignados. 
</t>
    </r>
    <r>
      <rPr>
        <sz val="10"/>
        <rFont val="Wingdings"/>
        <charset val="2"/>
      </rPr>
      <t></t>
    </r>
    <r>
      <rPr>
        <sz val="10"/>
        <rFont val="Arial"/>
        <family val="2"/>
      </rPr>
      <t xml:space="preserve">Dado lo anterior, y considerando que las últimas entradas a la dependencia fueron radicadas a finales de agosto y septiembre, se identificaron los casos "pendientes de tramitar" de las solicitudes allegadas a la Subdirección, y que quedan en curso por reciente radicación; por lo cual se trasladan 13 solicitudes de entrada a la Subdirección de Intervención, las cuales cuentan con oportunidad de respuesta considerado el procedimiento de 40 días hábiles para respuesta. 
</t>
    </r>
    <r>
      <rPr>
        <sz val="10"/>
        <rFont val="Wingdings"/>
        <charset val="2"/>
      </rPr>
      <t></t>
    </r>
    <r>
      <rPr>
        <sz val="10"/>
        <rFont val="Arial"/>
        <family val="2"/>
      </rPr>
      <t>A su vez, dado el traslado de esta actividad a la Subdirección de Intervención y Protección, se realizó el conteo de lo reportado en todos los trimestres y, para este último trimestre, se realizaron los ajustes necesarios en la medición del indicador (Radicados atendidos/Radicados recibidos) a fin de lograr los 256 radicados atendidos.  
Para el logro de los objetivos se realizaron mesas periódicas de seguimiento al personal para lograr responder oportunamente las solicitudes, y como aporte para realizar el respectivo seguimiento y control de los trámites radicados en el Sistema ORFEO y que están relacionados con las solicitudes de intervención de Espacio Público se construyó una matriz en formato Excel como herramienta de seguimiento, y en ella se relacionan los radicados de los estudios de caso tramitados y emitidos.</t>
    </r>
  </si>
  <si>
    <r>
      <t xml:space="preserve">En este trimestre, la Subdirección de Gestión Territorial del Patrimonio en aras de proteger los Sectores de Interés Cultural -SIC-, realizó la evaluación y/o estudio de las solicitudes de instalación de publicidad exterior visual radicadas en la ventanilla única de Correspondencia y que fueron asignadas a las dependencia a través del Sistema ORFEO. 
Mediante oficios con radicados Orfeo No. 20196010046643 del 16 de septiembre de 2019 y No. 20191000047903 del 20 de septiembre de 2019, se realizó el traslado y entrega de la supervisión de asuntos y personal relacionado con la evaluación y trámites de publicidad exterior visual a la Subdirección de Protección e Intervención acorde con las funciones asignadas por el artículo 8 del Acuerdo No. 001 de 2019. Así, la Subdirección de Gestión Territorial realiza el cierre y empalme de está actividad, y logra los siguientes resultados:
</t>
    </r>
    <r>
      <rPr>
        <sz val="10"/>
        <rFont val="Wingdings"/>
        <charset val="2"/>
      </rPr>
      <t></t>
    </r>
    <r>
      <rPr>
        <sz val="10"/>
        <rFont val="Arial"/>
        <family val="2"/>
      </rPr>
      <t xml:space="preserve">En este trimestre, se obtiene un avance del 32% que corresponde a 28 solicitudes de entrada atendidas de 23 asignados en este período pues se logran atender peticiones de períodos pasados pendientes de tramitar. En cuanto a la emisión de conceptos técnicos, se logró emitir 26 conceptos que comprenden requerimientos, oficios y actos administrativos. 
</t>
    </r>
    <r>
      <rPr>
        <sz val="10"/>
        <rFont val="Wingdings"/>
        <charset val="2"/>
      </rPr>
      <t></t>
    </r>
    <r>
      <rPr>
        <sz val="10"/>
        <rFont val="Arial"/>
        <family val="2"/>
      </rPr>
      <t xml:space="preserve">Con corte a septiembre (resultado acumulado), y considerando la finalización de está actividad para la dependencia, se recibieron 71 solicitudes de instalación de publicidad exterior visual y se atendieron 68 de las entradas asignadas a la Subdirección. De está manera, por el trámite de publicidad exterior visual se emiten 56 conceptos técnicos, entre oficios, requirimientos y actos administrativos dados los trámites encomendados y asignados. 
</t>
    </r>
    <r>
      <rPr>
        <sz val="10"/>
        <rFont val="Wingdings"/>
        <charset val="2"/>
      </rPr>
      <t></t>
    </r>
    <r>
      <rPr>
        <sz val="7"/>
        <rFont val="Arial"/>
        <family val="2"/>
      </rPr>
      <t xml:space="preserve"> </t>
    </r>
    <r>
      <rPr>
        <sz val="10"/>
        <rFont val="Arial"/>
        <family val="2"/>
      </rPr>
      <t xml:space="preserve">Dado lo anterior, se identificaron los casos "pendientes de tramitar" de las solicitudes allegadas a la Subdirección, y que quedan en curso por reciente radicación; por lo cual se trasladan 3 solicitudes de entrada a la Subdirección de Intervención, con oportunidad de respuesta dados los tiempos habilitados por procedimiento.
</t>
    </r>
    <r>
      <rPr>
        <sz val="10"/>
        <rFont val="Wingdings"/>
        <charset val="2"/>
      </rPr>
      <t></t>
    </r>
    <r>
      <rPr>
        <sz val="10"/>
        <rFont val="Arial"/>
        <family val="2"/>
      </rPr>
      <t>A su vez, dado el traslado de esta actividad a la Subdirección de Intervención y Protección, se realizó el conteo de lo reportado en todos los trimestres y, para este último trimestre, se realizaron los ajustes necesarios en la medición del indicador (Radicados atendidos/Radicados recibidos) a fin de lograr los 68 radicados atendidos.  
Para el logro de los objetivos se realizaron mesas periódicas de seguimiento al personal para lograr responder oportunamente las solicitudes, y como aporte para realizar el respectivo seguimiento y control de los trámites radicados en el Sistema ORFEO y que están relacionados con las solicitudes de instalación de publicidad exterior visual, se construyó una matriz en formato Excel como herramienta de seguimiento, y en ella se relacionan los radicados de los estudios de caso tramitados y emitidos.</t>
    </r>
  </si>
  <si>
    <r>
      <t xml:space="preserve">Documentos e información gráfica generada para el Plan-Proyecto “SIC Teusaquillo”. Documentos síntesis preliminares.
Los archivos de gestión y/o medios de verificación se relacionan en Enlace Drive:
IDPC, Subdirección de Gestión Territorial del Patrimonio. 2019_POA-METAS SUBGESTIONTERRITORIAL: ESTRATEGIA 2 (META 4): DT PARQUE NACIONAL. Bogotá:  Unidad Drive REP_POA METAS PROY 1112. Recuperado de </t>
    </r>
    <r>
      <rPr>
        <u/>
        <sz val="10"/>
        <rFont val="Arial"/>
        <family val="2"/>
      </rPr>
      <t>https://drive.google.com/drive/u/1/folders/1g9Tb7UIo6tsnQ0HuGHewneHvVtepXcc1</t>
    </r>
  </si>
  <si>
    <t>Equipo apoyo a la supervisión PEMP Parque Nacional</t>
  </si>
  <si>
    <t>Claudia Díaz - Erika Blanco - Diego Ortiz</t>
  </si>
  <si>
    <t>0,50 de avance del documento técnico de análisis y diagnóstico, como insumo del PEMP del Parque Nacional Olaya Herrera</t>
  </si>
  <si>
    <t xml:space="preserve">Se finalizan los documentos técnicos preliminares y metodológicos del instrumento de "Aprovechamiento Económico en Bienes Fiscales", según lo estipulado en el Decreto 552 de 2018, Marco Regulatorio de Aprovechamiento Económico del Espacio Público (MRAEEP), incluído el protocolo interinstitucional y proyecto de retribución económica o recaudo. Dado el marco regulatorio y jurídico de los bienes fiscales, para la aprobación e implementación del instrumento se remiten memorandos internos a la Oficina Asesora Jurídica y Subdirección de Gestión Corporativa del IDPC con radicados Nos. 20196090061693 y 20196090061693, respectivamente. La adopción se efectuará una vez se cuente con las observaciones, complementos y concepto favorable del protocolo interinstitucional, y se tenga claridad de si la entidad de manera autónoma puede expedir el acto administrativo correspondiente o se debe presentar ante la Comisión Intersectorial del Espacio Público (CIEP). </t>
  </si>
  <si>
    <t xml:space="preserve">Avanzar en la elaboración del documento técnico de análisis y diagnóstico como insumo para la formulación del Plan Especial de Manejo y Protección —PEMP del Parque Nacional Enrique Olaya Herrera.
</t>
  </si>
  <si>
    <t/>
  </si>
  <si>
    <t>Incorporación de la formulación de proyectos Concordia-Monserrate, que promueven la integración del patrimonio material e inmaterial del Centro Histórico con la zona de valor ambiental y escénico de los Cerros orientales. Se concluye con la propuesta urbana, que comprende: Caracterización y análisis síntesis por componentes técnicos de las principales características de la zona, y Proyectos armonizados con las propuestas definidas en el Plan de Manejo Especial del Centro Histórico, consignados en las Fichas de Proyectos: a) Sendero Piedemonte, b) Parque Pueblo Viejo, c) Recorridos de Proximidad, d) Plaza Egipto, e) Plaza de Acceso a Monserrate, f) Plaza de los Molinos, y programa de recuperación de quebradas y g) Programa  habitacional. Estas fichas concretan objetivos, descripción de los proyectos, principales aspectos e imágenes que definen el carácter y función del proyecto, identificación de actores responsables, y aspectos a considerar para su desarrollo.
Se da cumplimiento a la meta del Plan Urbano Concordia Monserrate, y se realiza el documento técnico de soporte que da cuenta del trabajo y avances presentados en la vigencia 2019.</t>
  </si>
  <si>
    <t>Se presenta un avance significativo del análisis histórico e inventario de los BICs localizados en el polígono definidio y delimitado para el SIC Teusaquillo. Se culmina con la definición de las principales problemáticas y potencialidades de la zona de estudio, y se realiza documento técnico de caracterización y diagnóstico del Sector de Interés Cultural de Teusaquillo que comprende aspectos como: urbanísticos y arquitectónicos, patrimoniales, ambientales, socioeconómicos, otros.</t>
  </si>
  <si>
    <t xml:space="preserve">El 5 de noviembre se adjudica el proceso de selección del Concurso de Méritos Abierto No. IDPC-CMA-07-2019, y se suscribe el Contrato de Consultoría IDPC-CC-492-2019 con Consorcio Parque Nacional de 2019, con fecha de inicio de 15 de noviembre de 2019.
Se realiza evaluación del equipo profesional y de apoyo propuesto como requisito para la suscripción del acta de inicio, y distintas reuniones y mesas de trabajo que permitan coordinar las distintas acciones logísticas para la realización de actividades de campo. El 20 de diciembre, con radicado No. 20195110037284, el contratista presenta un avance equivalente al 50% del documento técnico del PEMP Parque Nacional (planimetría de estudio histórico y valoración del BIC; análisis y diagnóstico de accesibilidad, movilidad e infraestructura vial, medio ambiente, y uso del suelo y formas de ocupación; diagnóstico socioeconómico; y, análisis y diagnóstico legal e institucional).
Se realizan dos (2) talleres de socialización del PEMP Parque Nacional el 05.12.2019 y el 12.12.2019 orientados al debate participativo con los actores principales y comunidad. </t>
  </si>
  <si>
    <t>Consolidación del Inventario inmueble del área del PEMP CH, que concluye con 2133 fichas de inventario y valoración, que fueron radicadas ante el Ministerio de Cultura el 9 de diciembre con oficio 20196020076981, como parte de la documentación final el PEMP-CHB. Se realizaron revisiones continuas con el fin de depurar los predios que deben ser objeto de asignación de nivel de intervención o que no cuentan con valores representativos.</t>
  </si>
  <si>
    <t>Conforme a lo reportado en períodos anteriores, se realizaron las tres entregas acordadas con IDECA y que se encuentran soportadas en correos electrónicos evidenciados anteriormente. Se da cumplimiento a la actividad en este trimestre.</t>
  </si>
  <si>
    <t>La Subdirección de Gestión Territorial del Patrimonio realiza entrega de información, insumos y reporte del Plan Operativo Anual de 2019 que da cuenta de la gestión ejecutada y realizada.</t>
  </si>
  <si>
    <t>Transferencia Documental, el 23 de diciembre de 2019, previa revisión del archivo vigente de la Subdirección con los profesionales asignados por el proceso de Gestión documental, que da cuenta del cumplimiento de las disposiciones y características de orden e identificación de la documentación, de acuerdo a las TRD (tablas de retención). Verificación de fechas de creación y finalización de expedientes desde la vigencia 2016 a 2019.
Se solicitaron la creación de expedientes virtuales  en ORFEO en aras de archivar y finalizar los radicados y asuntos tramitados por la dependencia.</t>
  </si>
  <si>
    <t>Dada la relevancia de asuntos técnicos, solicitudes y derechos de petición que atiende la Subdirección de Gestión Territorial, se realiza control de la correspondencia-trámites asignados y se realiza el debido seguimiento al Sistema ORFEO. A través de correo electrónico, se envían alertas de los radicados pendientes de respuesta. 
Se lleva a cabo un control de Planilla para registrar los memorandos y documentos de salida, firmados y remitidos a Correspondencia para su envío al solicitante. Quedan pendientes de atender 5 solicitudes para evaluación de instrumentos de planeación o gestión, y los mismos cuenta con tiempo de respueta oportuna.</t>
  </si>
  <si>
    <t xml:space="preserve">En el marco de los contratos suscritos y a cargo de la Subdirección de Gestión Territorial del Patrimonio se llevó a cabo el trámite y gestión de los pagos cuya responsabilidad o supervisión recae en la dependencia.  Por ende, se tramitaron 184 pagos con cargo a los siguientes Proyectos de Inversión: 24 pagos con cargo al Proyecto 1110 (Octubre 8, Noviembre 8, Diciembre 8),  146 pagos con cargo al Proyecto 1112 (Octubre 43, Noviembre 49, Diciembre 54), y 14 pagos con cargo al Proyecto 1114 (Octubre 6, Noviembre 4, Diciembre 4).
Al cierre fiscal de la vigencia 2019, se constituyen Reservas Presupuestales de 16 compromisos pendientes de autorización de giro, se remite dicha información a Subdirección de Gestión Corporativa. </t>
  </si>
  <si>
    <t>Como parte de la gerencia del Proyecto de Inversión 1112, y dados los 10 procesos programados en el Plan Anual de Adquisiciones (adiciones y procesos de contratación directa) se estructuran 12 procesos, entre justificaciones de adiciones y prorrogas o contratos nuevos. El proceso de mayor relevancia y que se destaca es el proceso de selección IDPC-CMA-07-2019 orientado al análisis y diagnóstico del PEMP Parque Nacional, y que representa mayor cuantía.
De 92 procesos programados en el Plan Anual de Adquisiciones, incluído el saldo a favor del proyecto, se presentan 90 registros presupuestales que dan cuenta de la ejecución de los compromisos.</t>
  </si>
  <si>
    <t>De acuerdo a la definición de documentos del proceso de Gestión Territorial del Patrimonio que se estableció, y una vez llevadas a cabo las distintas mesas técnicas con los responsables para realizar la formulación de los mismos, a través de memorandos con radicados Nos. 20196000052753 de 24-10-2019 y 20196000065533 de 30-12-2019, se remiten cinco (5) documentos para publicación en Intranet.
Se cuenta con versión preliminar del procedimiento denominado Formulación y Seguimiento de Proyectos, y queda en observaciones para aprobación.</t>
  </si>
  <si>
    <t>Para este período, se llevaron a cabo 16 reuniones que comprenden asesorías técnicas, acompañamientos o mesas de trabajo (Octubre 6, Noviembre 8, Diciembre 5) con el fin de tener conocimientos sobre los distintos planes y proyectos y apoyar la gestión necesaria para la viabilidad de los mismos. Entre las reuniones desarrolladas, se encuentra:
• Asistencia-Técnica_Implementación-PEMP-CHSJD. 
• Asistencia-Técnica_BIC-Icfes
• Asistencia_Reunión_Convenio-IDRD-IDPC
• Apoyo-Técnico-PEMP-UNAL</t>
  </si>
  <si>
    <t>Se realiza el seguimiento al Sistema ORFEO de las solicitudes o radicados allegados a la Subdirección de Gestión Territorial del Patrimonio para su debida reasignación o finalización. Así, se verifica el Estado de ORFEO de cada grupo y equipo para la finalización de radicados y debidos paz y salvos dado el cierre y finalización de contratos de prestación de servicios profesionales y de apoyo a la gestión.</t>
  </si>
  <si>
    <t>La Subdirección de Gestión Territorial del Patrimonio, lidera el Proyecto de Inversión 1112. Instrumentos de planeación y gestión para la preservación y sostenibilidad del patrimonio cultural, así para este trimestre realiza los Reportes Consolidados de Metas para los meses de Octubre, Noviembre y Diciembre de 2019.</t>
  </si>
  <si>
    <t>Como parte de la creación de documentación que se adelanta para el proceso de Gestión Territorial del Patrimonio de la Subdirección, y en aras de contar con retroalimentación de las gestiones adelantadas se realiza reunión el 3 de diciembre de 2019 para ajustar procedimientos, y lineamientos para cierre de la vigencia 2019.</t>
  </si>
  <si>
    <t>Con la consolidación de procedimientos de la Subdirección de Gestión Territorial del Patrimonio, y dada la caracterización aprobada del proceso, conforme a mesas técnicas se identifican posibles indicadores de gestión para el 2020. Queda pendiente de aprobación el procedimiento denominado Formulación y Seguimiento de Proyectos, para identificación de posible indicador de gestión.</t>
  </si>
  <si>
    <r>
      <t xml:space="preserve">Los archivos de gestión y/o medios de verificación se relacionan en Enlace Drive:
IDPC, Subdirección de Gestión Territorial del Patrimonio. 2019_POA-METAS SUBGESTIONTERRITORIAL: POA SEGUIMIENTO, 05. Bogotá:  Unidad Drive REP_POA METAS PROY 1112. Recuperado de </t>
    </r>
    <r>
      <rPr>
        <u/>
        <sz val="11"/>
        <color rgb="FF0070C0"/>
        <rFont val="Arial"/>
        <family val="2"/>
      </rPr>
      <t>https://drive.google.com/drive/u/1/folders/11L1fVe2H21v-URsnt65uuZ37wiRaRDNt</t>
    </r>
  </si>
  <si>
    <r>
      <t xml:space="preserve">Los archivos de gestión y/o medios de verificación se relacionan en Enlace Drive:
IDPC, Subdirección de Gestión Territorial del Patrimonio. 2019_POA-METAS SUBGESTIONTERRITORIAL: POA SEGUIMIENTO, 06. Bogotá:  Unidad Drive REP_POA METAS PROY 1112. Recuperado de </t>
    </r>
    <r>
      <rPr>
        <u/>
        <sz val="11"/>
        <color rgb="FF0070C0"/>
        <rFont val="Arial"/>
        <family val="2"/>
      </rPr>
      <t>https://drive.google.com/drive/u/1/folders/11L1fVe2H21v-URsnt65uuZ37wiRaRDNt</t>
    </r>
  </si>
  <si>
    <t>Primera fase de desarrollo e implementación del aplicativo SISBIC, que comprende estructura de datos para bienes muebles, formularios web para ingreso al Sistema. Finalización de la configuración del hosting, en cuanto a los componentes necesarios para implementar los servicios web para PHP, base de datos MYSQL y accesos FTP. Concluye con la implementación de base de datos, datos y código fuente para los módulos SIC, INMUEBLES, MUEBLES y ADMINISTRATIVOS en el Hosting destinado.</t>
  </si>
  <si>
    <t>Se recibieron 43 solicitudes cartográficas (Octubre 8, Noviembre 19, Diciembre 16), y se entregan las respectivas salidas gráficas que consisten en mapas, archivos de Autocad o bases de datos.
Se cuenta con base de datos que relaciona el asunto de solicitud y salidas cartográficas o mapas generados.</t>
  </si>
  <si>
    <t>El 9 de diciembre mediante radicado IDPC 20196020076981, se entregó al Ministerio de Cultura la documentación consolidada y final del PEMP CHB: 1. DOCUMENTO TÉCNICO DE SOPORTE (Tomo I Documento Técnico de Soporte de Diagnóstico y sus anexos, Tomo II Documento Técnico de Soporte Síntesis de Diagnóstico, Tomo III Documento Técnico de Soporte de Formulación y sus anexos, Tomo IV Documento Técnico de Soporte Síntesis de Formulación y Documentos del Proceso de participación 2017 y 2018-2019, y sus evidencias y anexos), 2. CARTOGRAFÍA (Cartilla de cartografía con su respectiva geodatabase, Cuadros normativos), 3. FICHAS DE INVENTARIO Y VALORACIÓN, 4. FICHAS DE VALORACIÓN Y NORMATIVA DE ESPACIO PÚBLICO, 5. FICHAS PROPUESTA URBANA GENERAL (Fichas Unidades de Paisaje, Fichas Intervenciones Integrales, Fichas proyectos Estructurantes y detonantes), 6. FICHAS NORMATIVAS (con Cuadernillos de Norma), y 7. PROYECTO DE RESOLUCIÓN PEMP-CHB Y PRESENTACIÓN SÍNTESIS PEMP-CHB.  
El 19 de diciembre se realizó reunión de articulación con Ministerio de Cultura, a partir de la cual se realizó el análisis, revisión y ajustes a las observaciones recibidas, y el 30 de diciembre mediante radicado IDPC 20196030081471 se remiten las respectivas respuestas con documentación final ajustada. Sin embargo al final de la vigencia el Ministerio continúa con el proceso de revisión y aprobación, como entidad competente, y queda pendiente la expedición del acto administrativo de adopción.</t>
  </si>
  <si>
    <t>Para el desarrollo de las acciones lideradas por la Subdirección de Gestión Territorial se adelantan diversas mesas de trabajo, reuniones y comités que permitan el seguimiento de los avances y ejecución de las metas. Así, en el IV trimestre de acuerdo a la articulación interinstitucional que se adelanta para la formulación y ajuste del PEMP, se lleva a cabo las siguientes mesas o reuniones de trabajo:
• Articulación_Mincultura -PEMP: Octubre 5, Noviembre 2, Diciembre 1
• Articulación_POT-PEMP: Octubre 1, Noviembre 1
A su vez, con el fin de adelantar las acciones del PEMP, internamente, se realizaron reuniones y mesas de trabajo que permiten la gestión de los equipos y seguimiento de proyectos.</t>
  </si>
  <si>
    <t>En el último trimestre se presentaron 39 solicitudes de entrada (15 radicados informativos para conocimiento y respectivo archivo, 12 radicados para estudio o evaluación del respectivo instrumento, 3 radicados para concepto de norma, y 9 radicados para atención de derechos de petición), y se atienden 41 solicitudes, inclusive de períodos pasados y radicados informativos para verificar, archivar y finalizar. De los radicados atentidos, se emiten 17 conceptos técnicos, así: 6 conceptos frente a derechos de petición y solicitudes de información, 3 conceptos de norma y 8 conceptos técnicos frente a evaluaciones de PEMP o instrumentos de planeación o gestión. Al cierre del año, se identifica una totalidad de 86 radicados de entrada asignados a la dependencia, de los cuales quedan pendientes por atender y finalizar 5 solicitudes que cuentan con tiempo oportuno de respuesta. 
Para el desarrollo de esta actividad se brindaron los acompañamientos y reuniones necesarias. La medición de este indicador incluye los radicados informativos y que no requieren respuesta pues implican la revisión, archivo y finalización en el Sistema ORFEO. En la matriz administrada por la Subdirección se relacionan los radicados de este trimestre y los de la vigencia.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</si>
</sst>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164" formatCode="_(* #,##0.00_);_(* \(#,##0.00\);_(* &quot;-&quot;??_);_(@_)"/>
    <numFmt numFmtId="165" formatCode="_-* #,##0\ _€_-;\-* #,##0\ _€_-;_-* &quot;-&quot;\ _€_-;_-@_-"/>
    <numFmt numFmtId="166" formatCode="_ * #,##0.00_ ;_ * \-#,##0.00_ ;_ * &quot;-&quot;??_ ;_ @_ "/>
    <numFmt numFmtId="167" formatCode="0.0%"/>
    <numFmt numFmtId="168" formatCode="_-* #,##0\ _€_-;\-* #,##0\ _€_-;_-* \-?\ _€_-;_-@_-"/>
    <numFmt numFmtId="169" formatCode="0.00000000%"/>
    <numFmt numFmtId="170" formatCode="0.000"/>
    <numFmt numFmtId="171" formatCode="0.0000"/>
    <numFmt numFmtId="172" formatCode="0.000000%"/>
    <numFmt numFmtId="173" formatCode="0.000000000%"/>
    <numFmt numFmtId="174" formatCode="#,##0.00;[Red]#,##0.00"/>
    <numFmt numFmtId="175" formatCode="_-* #,##0.00_-;\-* #,##0.00_-;_-* &quot;-&quot;_-;_-@_-"/>
    <numFmt numFmtId="176" formatCode="#,##0.0000;[Red]#,##0.0000"/>
    <numFmt numFmtId="177" formatCode="_-* #,##0.00\ _€_-;\-* #,##0.00\ _€_-;_-* \-?\ _€_-;_-@_-"/>
    <numFmt numFmtId="178" formatCode="#,##0.000;[Red]#,##0.000"/>
    <numFmt numFmtId="179" formatCode="0.000000"/>
  </numFmts>
  <fonts count="65">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sz val="12"/>
      <name val="Arial"/>
      <family val="2"/>
    </font>
    <font>
      <b/>
      <sz val="11"/>
      <name val="Arial"/>
      <family val="2"/>
    </font>
    <font>
      <sz val="11"/>
      <name val="Arial"/>
      <family val="2"/>
    </font>
    <font>
      <b/>
      <sz val="14"/>
      <name val="Arial"/>
      <family val="2"/>
    </font>
    <font>
      <b/>
      <sz val="16"/>
      <name val="Arial"/>
      <family val="2"/>
    </font>
    <font>
      <b/>
      <sz val="12"/>
      <name val="Arial"/>
      <family val="2"/>
    </font>
    <font>
      <sz val="10"/>
      <color theme="1"/>
      <name val="Calibri"/>
      <family val="2"/>
      <scheme val="minor"/>
    </font>
    <font>
      <b/>
      <sz val="11"/>
      <color theme="1"/>
      <name val="Calibri"/>
      <family val="2"/>
      <scheme val="minor"/>
    </font>
    <font>
      <b/>
      <sz val="9"/>
      <name val="Arial"/>
      <family val="2"/>
    </font>
    <font>
      <sz val="9"/>
      <name val="Arial"/>
      <family val="2"/>
    </font>
    <font>
      <u/>
      <sz val="11"/>
      <color theme="10"/>
      <name val="Calibri"/>
      <family val="2"/>
      <scheme val="minor"/>
    </font>
    <font>
      <u/>
      <sz val="11"/>
      <color theme="11"/>
      <name val="Calibri"/>
      <family val="2"/>
      <scheme val="minor"/>
    </font>
    <font>
      <sz val="8"/>
      <name val="Arial"/>
      <family val="2"/>
    </font>
    <font>
      <sz val="12"/>
      <color theme="1"/>
      <name val="Arial"/>
      <family val="2"/>
    </font>
    <font>
      <sz val="8"/>
      <color theme="1"/>
      <name val="Calibri"/>
      <family val="2"/>
      <scheme val="minor"/>
    </font>
    <font>
      <b/>
      <sz val="8"/>
      <name val="Arial"/>
      <family val="2"/>
    </font>
    <font>
      <sz val="11"/>
      <color theme="1"/>
      <name val="Calibri"/>
      <family val="2"/>
      <scheme val="minor"/>
    </font>
    <font>
      <b/>
      <sz val="11"/>
      <color theme="0"/>
      <name val="Calibri"/>
      <family val="2"/>
      <scheme val="minor"/>
    </font>
    <font>
      <sz val="9"/>
      <color theme="1"/>
      <name val="Calibri"/>
      <family val="2"/>
      <scheme val="minor"/>
    </font>
    <font>
      <sz val="11"/>
      <name val="Calibri"/>
      <family val="2"/>
      <scheme val="minor"/>
    </font>
    <font>
      <sz val="10"/>
      <name val="Calibri"/>
      <family val="2"/>
      <scheme val="minor"/>
    </font>
    <font>
      <sz val="9"/>
      <name val="Calibri"/>
      <family val="2"/>
      <scheme val="minor"/>
    </font>
    <font>
      <b/>
      <sz val="20"/>
      <color rgb="FFFF0000"/>
      <name val="Calibri"/>
      <family val="2"/>
      <scheme val="minor"/>
    </font>
    <font>
      <b/>
      <sz val="10"/>
      <color theme="0"/>
      <name val="Calibri"/>
      <family val="2"/>
      <scheme val="minor"/>
    </font>
    <font>
      <b/>
      <sz val="14"/>
      <color theme="0"/>
      <name val="Calibri"/>
      <family val="2"/>
      <scheme val="minor"/>
    </font>
    <font>
      <b/>
      <sz val="10"/>
      <color theme="1"/>
      <name val="Arial Narrow"/>
      <family val="2"/>
    </font>
    <font>
      <sz val="10"/>
      <color theme="1"/>
      <name val="Arial Narrow"/>
      <family val="2"/>
    </font>
    <font>
      <sz val="10"/>
      <color indexed="8"/>
      <name val="Arial Narrow"/>
      <family val="2"/>
    </font>
    <font>
      <b/>
      <sz val="10"/>
      <color indexed="8"/>
      <name val="Arial Narrow"/>
      <family val="2"/>
    </font>
    <font>
      <sz val="10"/>
      <color rgb="FF000000"/>
      <name val="Arial Narrow"/>
      <family val="2"/>
    </font>
    <font>
      <sz val="10"/>
      <color theme="1"/>
      <name val="Arial Rounded MT Bold"/>
      <family val="2"/>
    </font>
    <font>
      <b/>
      <sz val="10"/>
      <color theme="1"/>
      <name val="Arial Rounded MT Bold"/>
      <family val="2"/>
    </font>
    <font>
      <b/>
      <sz val="10"/>
      <color indexed="8"/>
      <name val="Arial Rounded MT Bold"/>
      <family val="2"/>
    </font>
    <font>
      <sz val="12"/>
      <color theme="1"/>
      <name val="Arial Rounded MT Bold"/>
      <family val="2"/>
    </font>
    <font>
      <b/>
      <sz val="16"/>
      <name val="Arial Rounded MT Bold"/>
      <family val="2"/>
    </font>
    <font>
      <sz val="16"/>
      <name val="Arial Rounded MT Bold"/>
      <family val="2"/>
    </font>
    <font>
      <b/>
      <sz val="10"/>
      <name val="Arial Rounded MT Bold"/>
      <family val="2"/>
    </font>
    <font>
      <b/>
      <sz val="10"/>
      <name val="Arial "/>
    </font>
    <font>
      <sz val="10"/>
      <name val="Arial "/>
    </font>
    <font>
      <sz val="10"/>
      <name val="Arial Rounded MT Bold"/>
      <family val="2"/>
    </font>
    <font>
      <i/>
      <sz val="11"/>
      <name val="Arial"/>
      <family val="2"/>
    </font>
    <font>
      <u/>
      <sz val="11"/>
      <color rgb="FF0070C0"/>
      <name val="Arial"/>
      <family val="2"/>
    </font>
    <font>
      <b/>
      <sz val="14"/>
      <color theme="1"/>
      <name val="Arial"/>
      <family val="2"/>
    </font>
    <font>
      <b/>
      <sz val="10"/>
      <name val="Arial"/>
      <family val="2"/>
    </font>
    <font>
      <sz val="11"/>
      <color theme="1"/>
      <name val="Arial"/>
      <family val="2"/>
    </font>
    <font>
      <sz val="11"/>
      <name val="Arial "/>
    </font>
    <font>
      <b/>
      <sz val="11"/>
      <name val="Arial "/>
    </font>
    <font>
      <sz val="9"/>
      <name val="Arial "/>
    </font>
    <font>
      <b/>
      <sz val="20"/>
      <name val="Arial "/>
    </font>
    <font>
      <b/>
      <sz val="11"/>
      <color rgb="FFFF0000"/>
      <name val="Arial"/>
      <family val="2"/>
    </font>
    <font>
      <i/>
      <sz val="10"/>
      <name val="Arial"/>
      <family val="2"/>
    </font>
    <font>
      <u/>
      <sz val="10"/>
      <name val="Arial"/>
      <family val="2"/>
    </font>
    <font>
      <b/>
      <u/>
      <sz val="10"/>
      <name val="Arial"/>
      <family val="2"/>
    </font>
    <font>
      <b/>
      <i/>
      <sz val="10"/>
      <name val="Arial"/>
      <family val="2"/>
    </font>
    <font>
      <sz val="7"/>
      <name val="Arial"/>
      <family val="2"/>
    </font>
    <font>
      <sz val="10"/>
      <name val="Wingdings"/>
      <charset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bgColor indexed="64"/>
      </patternFill>
    </fill>
    <fill>
      <patternFill patternType="solid">
        <fgColor theme="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2F2F2"/>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hair">
        <color indexed="64"/>
      </right>
      <top style="hair">
        <color indexed="64"/>
      </top>
      <bottom/>
      <diagonal/>
    </border>
    <border>
      <left style="medium">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dotted">
        <color indexed="64"/>
      </left>
      <right style="dotted">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medium">
        <color indexed="64"/>
      </right>
      <top style="hair">
        <color indexed="64"/>
      </top>
      <bottom style="hair">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dotted">
        <color indexed="64"/>
      </right>
      <top style="hair">
        <color indexed="64"/>
      </top>
      <bottom style="hair">
        <color indexed="64"/>
      </bottom>
      <diagonal/>
    </border>
    <border>
      <left/>
      <right style="medium">
        <color auto="1"/>
      </right>
      <top style="medium">
        <color auto="1"/>
      </top>
      <bottom style="thin">
        <color auto="1"/>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bottom style="medium">
        <color indexed="64"/>
      </bottom>
      <diagonal/>
    </border>
  </borders>
  <cellStyleXfs count="59810">
    <xf numFmtId="0" fontId="0" fillId="0" borderId="0"/>
    <xf numFmtId="165" fontId="4" fillId="0" borderId="0" applyFont="0" applyFill="0" applyBorder="0" applyAlignment="0" applyProtection="0"/>
    <xf numFmtId="166"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1" fontId="25" fillId="0" borderId="0" applyFont="0" applyFill="0" applyBorder="0" applyAlignment="0" applyProtection="0"/>
    <xf numFmtId="164" fontId="25" fillId="0" borderId="0" applyFont="0" applyFill="0" applyBorder="0" applyAlignment="0" applyProtection="0"/>
  </cellStyleXfs>
  <cellXfs count="936">
    <xf numFmtId="0" fontId="0" fillId="0" borderId="0" xfId="0"/>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7" fillId="2" borderId="0" xfId="0" applyFont="1" applyFill="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left"/>
    </xf>
    <xf numFmtId="168" fontId="10" fillId="4" borderId="1" xfId="0" applyNumberFormat="1" applyFont="1" applyFill="1" applyBorder="1" applyAlignment="1">
      <alignment horizontal="center" vertical="center" wrapText="1"/>
    </xf>
    <xf numFmtId="168" fontId="10" fillId="4" borderId="5" xfId="0" applyNumberFormat="1" applyFont="1" applyFill="1" applyBorder="1" applyAlignment="1">
      <alignment horizontal="center" vertical="center" wrapText="1"/>
    </xf>
    <xf numFmtId="0" fontId="11" fillId="0" borderId="3" xfId="0" applyFont="1" applyBorder="1" applyAlignment="1">
      <alignment horizontal="center" vertical="center" wrapText="1"/>
    </xf>
    <xf numFmtId="0" fontId="15" fillId="0" borderId="0" xfId="0" applyFont="1"/>
    <xf numFmtId="0" fontId="7" fillId="0" borderId="11" xfId="0" applyFont="1" applyBorder="1" applyAlignment="1">
      <alignment horizontal="center"/>
    </xf>
    <xf numFmtId="0" fontId="15" fillId="0" borderId="1" xfId="0" applyFont="1" applyBorder="1" applyAlignment="1">
      <alignment vertical="center"/>
    </xf>
    <xf numFmtId="0" fontId="15" fillId="5" borderId="1" xfId="0" applyFont="1" applyFill="1" applyBorder="1" applyAlignment="1">
      <alignment vertical="center"/>
    </xf>
    <xf numFmtId="0" fontId="15" fillId="0" borderId="14" xfId="0" applyFont="1" applyBorder="1" applyAlignment="1">
      <alignment vertical="center" wrapText="1"/>
    </xf>
    <xf numFmtId="0" fontId="15" fillId="0" borderId="15" xfId="0" applyFont="1" applyBorder="1" applyAlignment="1">
      <alignment vertical="center" wrapText="1"/>
    </xf>
    <xf numFmtId="0" fontId="15" fillId="0" borderId="16" xfId="0" applyFont="1" applyBorder="1" applyAlignment="1">
      <alignment vertical="center" wrapText="1"/>
    </xf>
    <xf numFmtId="0" fontId="15" fillId="5" borderId="15" xfId="0" applyFont="1" applyFill="1" applyBorder="1" applyAlignment="1">
      <alignment vertical="center" wrapText="1"/>
    </xf>
    <xf numFmtId="0" fontId="7" fillId="0" borderId="18" xfId="0" applyFont="1" applyBorder="1" applyAlignment="1">
      <alignment horizontal="center"/>
    </xf>
    <xf numFmtId="0" fontId="7" fillId="0" borderId="19" xfId="0" applyFont="1" applyBorder="1" applyAlignment="1">
      <alignment horizontal="center"/>
    </xf>
    <xf numFmtId="0" fontId="7" fillId="0" borderId="0" xfId="0" applyFont="1" applyProtection="1">
      <protection locked="0"/>
    </xf>
    <xf numFmtId="0" fontId="16" fillId="0" borderId="0" xfId="0" applyFont="1"/>
    <xf numFmtId="0" fontId="10" fillId="4" borderId="1" xfId="0" applyFont="1" applyFill="1" applyBorder="1" applyAlignment="1">
      <alignment horizontal="center" vertical="center" wrapText="1"/>
    </xf>
    <xf numFmtId="2" fontId="9" fillId="0" borderId="1" xfId="0" applyNumberFormat="1" applyFont="1" applyBorder="1" applyAlignment="1" applyProtection="1">
      <alignment horizontal="center" vertical="center" wrapText="1"/>
      <protection locked="0"/>
    </xf>
    <xf numFmtId="167" fontId="9" fillId="0" borderId="1" xfId="4" applyNumberFormat="1" applyFont="1" applyBorder="1" applyAlignment="1" applyProtection="1">
      <alignment horizontal="center" vertical="center" wrapText="1"/>
      <protection locked="0"/>
    </xf>
    <xf numFmtId="168" fontId="9" fillId="0" borderId="5" xfId="0" applyNumberFormat="1" applyFont="1" applyBorder="1" applyAlignment="1" applyProtection="1">
      <alignment horizontal="center" vertical="center" wrapText="1"/>
      <protection locked="0"/>
    </xf>
    <xf numFmtId="9" fontId="9" fillId="0" borderId="1" xfId="4"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9" fontId="18" fillId="0" borderId="1" xfId="4" applyFont="1" applyBorder="1" applyAlignment="1" applyProtection="1">
      <alignment horizontal="center" vertical="center" wrapText="1"/>
      <protection locked="0"/>
    </xf>
    <xf numFmtId="9" fontId="18" fillId="0" borderId="16" xfId="4" applyFont="1" applyBorder="1" applyAlignment="1" applyProtection="1">
      <alignment horizontal="center" vertical="center" wrapText="1"/>
      <protection locked="0"/>
    </xf>
    <xf numFmtId="0" fontId="11" fillId="2" borderId="0" xfId="0" applyFont="1" applyFill="1" applyAlignment="1" applyProtection="1">
      <alignment horizontal="center" vertical="center"/>
      <protection locked="0"/>
    </xf>
    <xf numFmtId="167" fontId="11" fillId="0" borderId="1" xfId="4" applyNumberFormat="1" applyFont="1" applyBorder="1" applyAlignment="1" applyProtection="1">
      <alignment horizontal="center" vertical="center" wrapText="1"/>
      <protection locked="0"/>
    </xf>
    <xf numFmtId="9" fontId="11" fillId="0" borderId="1" xfId="4" applyFont="1" applyBorder="1" applyAlignment="1" applyProtection="1">
      <alignment horizontal="center" vertical="center" wrapText="1"/>
      <protection locked="0"/>
    </xf>
    <xf numFmtId="2" fontId="11" fillId="0" borderId="1" xfId="0" applyNumberFormat="1" applyFont="1" applyBorder="1" applyAlignment="1" applyProtection="1">
      <alignment vertical="center" wrapText="1"/>
      <protection locked="0"/>
    </xf>
    <xf numFmtId="168" fontId="10" fillId="4" borderId="5" xfId="0" applyNumberFormat="1" applyFont="1" applyFill="1" applyBorder="1" applyAlignment="1" applyProtection="1">
      <alignment horizontal="center" vertical="center" wrapText="1"/>
      <protection locked="0"/>
    </xf>
    <xf numFmtId="0" fontId="11" fillId="0" borderId="18" xfId="0" applyFont="1" applyBorder="1" applyAlignment="1" applyProtection="1">
      <alignment horizontal="left" vertical="center" wrapText="1"/>
      <protection locked="0"/>
    </xf>
    <xf numFmtId="14" fontId="11" fillId="0" borderId="1" xfId="0" applyNumberFormat="1" applyFont="1" applyBorder="1" applyAlignment="1" applyProtection="1">
      <alignment horizontal="center" vertical="center"/>
      <protection locked="0"/>
    </xf>
    <xf numFmtId="168" fontId="11" fillId="0" borderId="5" xfId="0" applyNumberFormat="1" applyFont="1" applyBorder="1" applyAlignment="1" applyProtection="1">
      <alignment horizontal="center" vertical="center" wrapText="1"/>
      <protection locked="0"/>
    </xf>
    <xf numFmtId="168" fontId="10" fillId="4"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10" fontId="11" fillId="0" borderId="1" xfId="4" applyNumberFormat="1"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15" fontId="11" fillId="0" borderId="1" xfId="0" applyNumberFormat="1" applyFont="1" applyBorder="1" applyAlignment="1" applyProtection="1">
      <alignment vertical="center"/>
      <protection locked="0"/>
    </xf>
    <xf numFmtId="0" fontId="9" fillId="0" borderId="1" xfId="0"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1" fillId="2" borderId="1" xfId="0" applyFont="1" applyFill="1" applyBorder="1" applyAlignment="1" applyProtection="1">
      <alignment horizontal="left" vertical="center" wrapText="1"/>
      <protection locked="0"/>
    </xf>
    <xf numFmtId="0" fontId="11" fillId="0" borderId="11" xfId="0" applyFont="1" applyBorder="1" applyAlignment="1" applyProtection="1">
      <alignment horizontal="left" vertical="center" wrapText="1"/>
      <protection locked="0"/>
    </xf>
    <xf numFmtId="0" fontId="11" fillId="2" borderId="11" xfId="0" applyFont="1" applyFill="1" applyBorder="1" applyAlignment="1" applyProtection="1">
      <alignment horizontal="left" vertical="center" wrapText="1"/>
      <protection locked="0"/>
    </xf>
    <xf numFmtId="0" fontId="9" fillId="0" borderId="11" xfId="0" applyFont="1" applyBorder="1" applyAlignment="1" applyProtection="1">
      <alignment vertical="center" wrapText="1"/>
      <protection locked="0"/>
    </xf>
    <xf numFmtId="0" fontId="9" fillId="0" borderId="19" xfId="0" applyFont="1" applyBorder="1" applyAlignment="1" applyProtection="1">
      <alignment vertical="center" wrapText="1"/>
      <protection locked="0"/>
    </xf>
    <xf numFmtId="0" fontId="9" fillId="0" borderId="19"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left" vertical="center" wrapText="1"/>
      <protection locked="0"/>
    </xf>
    <xf numFmtId="0" fontId="0" fillId="2" borderId="0" xfId="0" applyFill="1"/>
    <xf numFmtId="0" fontId="11" fillId="0" borderId="1" xfId="0" applyFont="1" applyBorder="1" applyAlignment="1" applyProtection="1">
      <alignment horizontal="left" vertical="center" wrapText="1"/>
      <protection locked="0"/>
    </xf>
    <xf numFmtId="0" fontId="0" fillId="0" borderId="0" xfId="0" applyAlignment="1">
      <alignment horizontal="center"/>
    </xf>
    <xf numFmtId="0" fontId="1" fillId="2"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5" fillId="0" borderId="1" xfId="0" applyFont="1" applyBorder="1" applyAlignment="1">
      <alignment horizontal="center"/>
    </xf>
    <xf numFmtId="0" fontId="21" fillId="0" borderId="1" xfId="0" applyFont="1" applyBorder="1" applyAlignment="1" applyProtection="1">
      <alignment horizontal="center" vertical="center" wrapText="1"/>
      <protection locked="0"/>
    </xf>
    <xf numFmtId="0" fontId="23" fillId="0" borderId="0" xfId="0" applyFont="1"/>
    <xf numFmtId="0" fontId="24" fillId="4" borderId="1" xfId="0" applyFont="1" applyFill="1" applyBorder="1" applyAlignment="1" applyProtection="1">
      <alignment horizontal="center" vertical="center" wrapText="1"/>
      <protection locked="0"/>
    </xf>
    <xf numFmtId="14" fontId="21" fillId="0" borderId="1" xfId="0" applyNumberFormat="1" applyFont="1" applyBorder="1" applyAlignment="1" applyProtection="1">
      <alignment horizontal="center" vertical="center"/>
      <protection locked="0"/>
    </xf>
    <xf numFmtId="2" fontId="21"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0" fontId="23" fillId="0" borderId="0" xfId="0" applyFont="1" applyAlignment="1">
      <alignment wrapText="1"/>
    </xf>
    <xf numFmtId="0" fontId="21" fillId="2" borderId="1" xfId="0" applyFont="1" applyFill="1" applyBorder="1" applyAlignment="1" applyProtection="1">
      <alignment horizontal="left" vertical="center" wrapText="1"/>
      <protection locked="0"/>
    </xf>
    <xf numFmtId="0" fontId="21" fillId="3" borderId="1" xfId="0" applyFont="1" applyFill="1" applyBorder="1" applyAlignment="1" applyProtection="1">
      <alignment horizontal="left" vertical="center" wrapText="1"/>
      <protection locked="0"/>
    </xf>
    <xf numFmtId="0" fontId="21" fillId="3" borderId="18" xfId="0" applyFont="1" applyFill="1" applyBorder="1" applyAlignment="1" applyProtection="1">
      <alignment horizontal="left" vertical="center" wrapText="1"/>
      <protection locked="0"/>
    </xf>
    <xf numFmtId="0" fontId="21" fillId="3" borderId="1" xfId="0" applyFont="1" applyFill="1" applyBorder="1" applyAlignment="1" applyProtection="1">
      <alignment horizontal="center" vertical="center" wrapText="1"/>
      <protection locked="0"/>
    </xf>
    <xf numFmtId="14" fontId="21" fillId="3" borderId="1" xfId="0" applyNumberFormat="1" applyFont="1" applyFill="1" applyBorder="1" applyAlignment="1" applyProtection="1">
      <alignment horizontal="center" vertical="center"/>
      <protection locked="0"/>
    </xf>
    <xf numFmtId="2" fontId="21" fillId="3"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vertical="center" wrapText="1"/>
      <protection locked="0"/>
    </xf>
    <xf numFmtId="2" fontId="21" fillId="3" borderId="1" xfId="0" applyNumberFormat="1" applyFont="1" applyFill="1" applyBorder="1" applyAlignment="1" applyProtection="1">
      <alignment horizontal="center" vertical="center"/>
      <protection locked="0"/>
    </xf>
    <xf numFmtId="2" fontId="11" fillId="0" borderId="1" xfId="0" applyNumberFormat="1" applyFont="1" applyBorder="1" applyAlignment="1" applyProtection="1">
      <alignment horizontal="center" vertical="center"/>
      <protection locked="0"/>
    </xf>
    <xf numFmtId="0" fontId="10" fillId="4" borderId="1" xfId="0" applyFont="1" applyFill="1" applyBorder="1" applyAlignment="1" applyProtection="1">
      <alignment horizontal="center" vertical="center"/>
      <protection locked="0"/>
    </xf>
    <xf numFmtId="0" fontId="26" fillId="6" borderId="1" xfId="0" applyFont="1" applyFill="1" applyBorder="1" applyAlignment="1">
      <alignment horizontal="center" vertical="center" wrapText="1"/>
    </xf>
    <xf numFmtId="0" fontId="11" fillId="0" borderId="18" xfId="0" applyFont="1" applyBorder="1" applyAlignment="1" applyProtection="1">
      <alignment horizontal="left" vertical="center"/>
      <protection locked="0"/>
    </xf>
    <xf numFmtId="0" fontId="11" fillId="0" borderId="1" xfId="0" applyFont="1" applyBorder="1" applyAlignment="1" applyProtection="1">
      <alignment horizontal="center" vertical="center"/>
      <protection locked="0"/>
    </xf>
    <xf numFmtId="0" fontId="7" fillId="0" borderId="1" xfId="0" applyFont="1" applyBorder="1" applyAlignment="1" applyProtection="1">
      <alignment vertical="center" wrapText="1"/>
      <protection locked="0"/>
    </xf>
    <xf numFmtId="0" fontId="27" fillId="0" borderId="1" xfId="0" applyFont="1" applyBorder="1" applyAlignment="1">
      <alignment vertical="center" wrapText="1"/>
    </xf>
    <xf numFmtId="170" fontId="29" fillId="2" borderId="1" xfId="0" applyNumberFormat="1" applyFont="1" applyFill="1" applyBorder="1" applyAlignment="1" applyProtection="1">
      <alignment horizontal="center" vertical="center"/>
      <protection locked="0"/>
    </xf>
    <xf numFmtId="0" fontId="23" fillId="0" borderId="1" xfId="0" applyFont="1" applyBorder="1" applyAlignment="1">
      <alignment wrapText="1"/>
    </xf>
    <xf numFmtId="0" fontId="15" fillId="0" borderId="1" xfId="0" applyFont="1" applyBorder="1" applyAlignment="1">
      <alignment horizontal="center" vertical="center"/>
    </xf>
    <xf numFmtId="171" fontId="15" fillId="0" borderId="1" xfId="0" applyNumberFormat="1" applyFont="1" applyBorder="1" applyAlignment="1">
      <alignment horizontal="center" vertical="center"/>
    </xf>
    <xf numFmtId="0" fontId="23" fillId="0" borderId="1" xfId="0" applyFont="1" applyBorder="1" applyAlignment="1">
      <alignment vertical="top" wrapText="1"/>
    </xf>
    <xf numFmtId="170" fontId="29" fillId="0" borderId="1" xfId="0" applyNumberFormat="1" applyFont="1" applyBorder="1" applyAlignment="1" applyProtection="1">
      <alignment horizontal="center" vertical="center"/>
      <protection locked="0"/>
    </xf>
    <xf numFmtId="170" fontId="15" fillId="0" borderId="1" xfId="0" applyNumberFormat="1" applyFont="1" applyBorder="1" applyAlignment="1">
      <alignment horizontal="center" vertical="center"/>
    </xf>
    <xf numFmtId="0" fontId="23" fillId="0" borderId="1" xfId="0" applyFont="1" applyBorder="1" applyAlignment="1">
      <alignment vertical="center" wrapText="1"/>
    </xf>
    <xf numFmtId="167" fontId="25" fillId="0" borderId="1" xfId="4" applyNumberFormat="1" applyFont="1" applyBorder="1" applyAlignment="1">
      <alignment horizontal="center" vertical="center"/>
    </xf>
    <xf numFmtId="0" fontId="0" fillId="0" borderId="0" xfId="0" applyAlignment="1">
      <alignment vertical="center" wrapText="1"/>
    </xf>
    <xf numFmtId="0" fontId="7" fillId="0" borderId="0" xfId="0" applyFont="1" applyAlignment="1" applyProtection="1">
      <alignment vertical="center" wrapText="1"/>
      <protection locked="0"/>
    </xf>
    <xf numFmtId="9" fontId="7" fillId="0" borderId="0" xfId="4" applyFont="1" applyAlignment="1" applyProtection="1">
      <alignment vertical="center" wrapText="1"/>
      <protection locked="0"/>
    </xf>
    <xf numFmtId="0" fontId="28" fillId="0" borderId="0" xfId="0" applyFont="1" applyAlignment="1" applyProtection="1">
      <alignment vertical="center" wrapText="1"/>
      <protection locked="0"/>
    </xf>
    <xf numFmtId="9" fontId="28" fillId="0" borderId="0" xfId="4" applyFont="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30" fillId="2" borderId="1" xfId="0" applyFont="1" applyFill="1" applyBorder="1" applyAlignment="1" applyProtection="1">
      <alignment horizontal="left" vertical="center" wrapText="1"/>
      <protection locked="0"/>
    </xf>
    <xf numFmtId="2" fontId="28" fillId="0" borderId="1" xfId="4" applyNumberFormat="1" applyFont="1" applyBorder="1" applyAlignment="1" applyProtection="1">
      <alignment horizontal="center" vertical="center" wrapText="1"/>
      <protection locked="0"/>
    </xf>
    <xf numFmtId="2" fontId="28" fillId="0" borderId="1" xfId="0" applyNumberFormat="1" applyFont="1" applyBorder="1" applyAlignment="1" applyProtection="1">
      <alignment horizontal="center" vertical="center" wrapText="1"/>
      <protection locked="0"/>
    </xf>
    <xf numFmtId="2" fontId="28" fillId="0" borderId="1" xfId="0" applyNumberFormat="1" applyFont="1" applyBorder="1" applyAlignment="1" applyProtection="1">
      <alignment vertical="center" wrapText="1"/>
      <protection locked="0"/>
    </xf>
    <xf numFmtId="167" fontId="28" fillId="0" borderId="1" xfId="4" applyNumberFormat="1" applyFont="1" applyBorder="1" applyAlignment="1" applyProtection="1">
      <alignment vertical="center" wrapText="1"/>
      <protection locked="0"/>
    </xf>
    <xf numFmtId="0" fontId="30" fillId="0" borderId="1" xfId="0" applyFont="1" applyBorder="1" applyAlignment="1" applyProtection="1">
      <alignment horizontal="left" vertical="center" wrapText="1"/>
      <protection locked="0"/>
    </xf>
    <xf numFmtId="0" fontId="28" fillId="0" borderId="1" xfId="0" applyFont="1" applyBorder="1" applyAlignment="1" applyProtection="1">
      <alignment vertical="center" wrapText="1"/>
      <protection locked="0"/>
    </xf>
    <xf numFmtId="9" fontId="18" fillId="0" borderId="1" xfId="4" applyFont="1" applyBorder="1" applyAlignment="1" applyProtection="1">
      <alignment horizontal="center" vertical="center"/>
      <protection locked="0"/>
    </xf>
    <xf numFmtId="9" fontId="11" fillId="0" borderId="1" xfId="4" applyFont="1" applyBorder="1" applyAlignment="1" applyProtection="1">
      <alignment horizontal="center" vertical="center"/>
      <protection locked="0"/>
    </xf>
    <xf numFmtId="9" fontId="11" fillId="0" borderId="1" xfId="0" applyNumberFormat="1" applyFont="1" applyBorder="1" applyAlignment="1" applyProtection="1">
      <alignment horizontal="center" vertical="center"/>
      <protection locked="0"/>
    </xf>
    <xf numFmtId="0" fontId="9" fillId="0" borderId="1" xfId="0" applyFont="1" applyBorder="1" applyAlignment="1" applyProtection="1">
      <alignment vertical="center"/>
      <protection locked="0"/>
    </xf>
    <xf numFmtId="0" fontId="11" fillId="0" borderId="1" xfId="0" applyFont="1" applyBorder="1" applyAlignment="1" applyProtection="1">
      <alignment vertical="center"/>
      <protection locked="0"/>
    </xf>
    <xf numFmtId="1" fontId="11" fillId="0" borderId="1" xfId="0" applyNumberFormat="1" applyFont="1" applyBorder="1" applyAlignment="1" applyProtection="1">
      <alignment horizontal="center" vertical="center"/>
      <protection locked="0"/>
    </xf>
    <xf numFmtId="2" fontId="11" fillId="0" borderId="1" xfId="0" applyNumberFormat="1" applyFont="1" applyBorder="1" applyAlignment="1" applyProtection="1">
      <alignment vertical="center"/>
      <protection locked="0"/>
    </xf>
    <xf numFmtId="0" fontId="9" fillId="0" borderId="18" xfId="0" applyFont="1" applyBorder="1" applyAlignment="1" applyProtection="1">
      <alignment horizontal="left" vertical="center"/>
      <protection locked="0"/>
    </xf>
    <xf numFmtId="9" fontId="18" fillId="0" borderId="16" xfId="4" applyFont="1" applyBorder="1" applyAlignment="1" applyProtection="1">
      <alignment horizontal="center" vertical="center"/>
      <protection locked="0"/>
    </xf>
    <xf numFmtId="0" fontId="9" fillId="0" borderId="1" xfId="0" applyFont="1" applyBorder="1" applyAlignment="1" applyProtection="1">
      <alignment horizontal="left" vertical="center"/>
      <protection locked="0"/>
    </xf>
    <xf numFmtId="0" fontId="9" fillId="0" borderId="16" xfId="0" applyFont="1" applyBorder="1" applyAlignment="1" applyProtection="1">
      <alignment horizontal="center" vertical="center"/>
      <protection locked="0"/>
    </xf>
    <xf numFmtId="2"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21" fillId="2" borderId="1" xfId="0" applyFont="1" applyFill="1" applyBorder="1" applyAlignment="1" applyProtection="1">
      <alignment horizontal="center" vertical="center" wrapText="1"/>
      <protection locked="0"/>
    </xf>
    <xf numFmtId="0" fontId="21" fillId="0" borderId="1" xfId="0" applyFont="1" applyBorder="1" applyAlignment="1" applyProtection="1">
      <alignment vertical="center" wrapText="1"/>
      <protection locked="0"/>
    </xf>
    <xf numFmtId="168" fontId="24" fillId="4" borderId="1" xfId="0" applyNumberFormat="1" applyFont="1" applyFill="1" applyBorder="1" applyAlignment="1" applyProtection="1">
      <alignment horizontal="center" vertical="center" wrapText="1"/>
      <protection locked="0"/>
    </xf>
    <xf numFmtId="168" fontId="24" fillId="4" borderId="5" xfId="0" applyNumberFormat="1" applyFont="1" applyFill="1" applyBorder="1" applyAlignment="1" applyProtection="1">
      <alignment horizontal="center" vertical="center" wrapText="1"/>
      <protection locked="0"/>
    </xf>
    <xf numFmtId="167" fontId="21" fillId="0" borderId="1" xfId="4" applyNumberFormat="1" applyFont="1" applyBorder="1" applyAlignment="1" applyProtection="1">
      <alignment horizontal="center" vertical="center" wrapText="1"/>
      <protection locked="0"/>
    </xf>
    <xf numFmtId="49" fontId="21" fillId="0" borderId="5" xfId="0" applyNumberFormat="1" applyFont="1" applyBorder="1" applyAlignment="1" applyProtection="1">
      <alignment horizontal="left" vertical="center" wrapText="1"/>
      <protection locked="0"/>
    </xf>
    <xf numFmtId="9" fontId="21" fillId="0" borderId="1" xfId="4" applyFont="1" applyBorder="1" applyAlignment="1" applyProtection="1">
      <alignment horizontal="center" vertical="center" wrapText="1"/>
      <protection locked="0"/>
    </xf>
    <xf numFmtId="9" fontId="21" fillId="0" borderId="1" xfId="0" applyNumberFormat="1" applyFont="1" applyBorder="1" applyAlignment="1" applyProtection="1">
      <alignment horizontal="center" vertical="center" wrapText="1"/>
      <protection locked="0"/>
    </xf>
    <xf numFmtId="168" fontId="21" fillId="0" borderId="5" xfId="0" applyNumberFormat="1" applyFont="1" applyBorder="1" applyAlignment="1" applyProtection="1">
      <alignment horizontal="center" vertical="center" wrapText="1"/>
      <protection locked="0"/>
    </xf>
    <xf numFmtId="9" fontId="21" fillId="0" borderId="1" xfId="4" applyFont="1" applyBorder="1" applyAlignment="1" applyProtection="1">
      <alignment horizontal="left" vertical="center" wrapText="1"/>
      <protection locked="0"/>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0" fillId="0" borderId="1" xfId="0" applyBorder="1" applyAlignment="1">
      <alignment horizontal="center" vertical="center"/>
    </xf>
    <xf numFmtId="0" fontId="23" fillId="0" borderId="1" xfId="0" applyFont="1" applyBorder="1" applyAlignment="1">
      <alignment horizontal="left" vertical="center" wrapText="1"/>
    </xf>
    <xf numFmtId="0" fontId="27" fillId="0" borderId="1" xfId="0" applyFont="1" applyBorder="1" applyAlignment="1">
      <alignment horizontal="left" vertical="center" wrapText="1"/>
    </xf>
    <xf numFmtId="0" fontId="0" fillId="0" borderId="0" xfId="0" applyAlignment="1">
      <alignment vertical="center"/>
    </xf>
    <xf numFmtId="9" fontId="0" fillId="0" borderId="0" xfId="4" applyFont="1"/>
    <xf numFmtId="0" fontId="32" fillId="6" borderId="1" xfId="0" applyFont="1" applyFill="1" applyBorder="1" applyAlignment="1">
      <alignment horizontal="center" vertical="center" wrapText="1"/>
    </xf>
    <xf numFmtId="9" fontId="11" fillId="0" borderId="1" xfId="6" applyFont="1" applyBorder="1" applyAlignment="1" applyProtection="1">
      <alignment horizontal="center" vertical="center" wrapText="1"/>
      <protection locked="0"/>
    </xf>
    <xf numFmtId="167" fontId="11" fillId="0" borderId="1" xfId="4" applyNumberFormat="1" applyFont="1" applyBorder="1" applyAlignment="1" applyProtection="1">
      <alignment vertical="center" wrapText="1"/>
      <protection locked="0"/>
    </xf>
    <xf numFmtId="0" fontId="0" fillId="0" borderId="1" xfId="0" applyBorder="1" applyAlignment="1">
      <alignment vertical="center" wrapText="1"/>
    </xf>
    <xf numFmtId="0" fontId="28" fillId="2" borderId="1" xfId="0" applyFont="1" applyFill="1" applyBorder="1" applyAlignment="1" applyProtection="1">
      <alignment vertical="center" wrapText="1"/>
      <protection locked="0"/>
    </xf>
    <xf numFmtId="2" fontId="28" fillId="2" borderId="1" xfId="0" applyNumberFormat="1" applyFont="1" applyFill="1" applyBorder="1" applyAlignment="1">
      <alignment vertical="center" wrapText="1"/>
    </xf>
    <xf numFmtId="167" fontId="28" fillId="2" borderId="1" xfId="4" applyNumberFormat="1" applyFont="1" applyFill="1" applyBorder="1" applyAlignment="1">
      <alignment vertical="center" wrapText="1"/>
    </xf>
    <xf numFmtId="1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lignment horizontal="center" vertical="center"/>
    </xf>
    <xf numFmtId="9" fontId="28" fillId="2" borderId="1" xfId="0" applyNumberFormat="1" applyFont="1" applyFill="1" applyBorder="1" applyAlignment="1" applyProtection="1">
      <alignment horizontal="center" vertical="center" wrapText="1"/>
      <protection locked="0"/>
    </xf>
    <xf numFmtId="9" fontId="28" fillId="0" borderId="1" xfId="0" applyNumberFormat="1" applyFont="1" applyBorder="1" applyAlignment="1" applyProtection="1">
      <alignment horizontal="center" vertical="center" wrapText="1"/>
      <protection locked="0"/>
    </xf>
    <xf numFmtId="0" fontId="0" fillId="0" borderId="0" xfId="0" applyAlignment="1">
      <alignment horizontal="left" vertical="center"/>
    </xf>
    <xf numFmtId="9" fontId="0" fillId="0" borderId="1" xfId="0" applyNumberFormat="1" applyBorder="1" applyAlignment="1">
      <alignment horizontal="center" vertical="center"/>
    </xf>
    <xf numFmtId="9" fontId="0" fillId="0" borderId="1" xfId="4" applyFont="1" applyBorder="1" applyAlignment="1">
      <alignment horizontal="center" vertical="center"/>
    </xf>
    <xf numFmtId="9" fontId="0" fillId="0" borderId="0" xfId="0" applyNumberFormat="1"/>
    <xf numFmtId="0" fontId="11" fillId="0" borderId="18" xfId="0" applyFont="1" applyBorder="1" applyAlignment="1" applyProtection="1">
      <alignment horizontal="left" vertical="top"/>
      <protection locked="0"/>
    </xf>
    <xf numFmtId="9" fontId="18" fillId="0" borderId="1" xfId="4" applyFont="1" applyBorder="1" applyAlignment="1" applyProtection="1">
      <alignment horizontal="center" vertical="top"/>
      <protection locked="0"/>
    </xf>
    <xf numFmtId="0" fontId="11" fillId="0" borderId="1" xfId="0" applyFont="1" applyBorder="1" applyAlignment="1" applyProtection="1">
      <alignment horizontal="center" vertical="top"/>
      <protection locked="0"/>
    </xf>
    <xf numFmtId="14" fontId="11" fillId="0" borderId="1" xfId="0" applyNumberFormat="1" applyFont="1" applyBorder="1" applyAlignment="1" applyProtection="1">
      <alignment horizontal="center" vertical="top"/>
      <protection locked="0"/>
    </xf>
    <xf numFmtId="9" fontId="11" fillId="0" borderId="1" xfId="4" applyFont="1" applyBorder="1" applyAlignment="1" applyProtection="1">
      <alignment horizontal="center" vertical="top"/>
      <protection locked="0"/>
    </xf>
    <xf numFmtId="9" fontId="11" fillId="0" borderId="1" xfId="0" applyNumberFormat="1" applyFont="1" applyBorder="1" applyAlignment="1" applyProtection="1">
      <alignment horizontal="center" vertical="top"/>
      <protection locked="0"/>
    </xf>
    <xf numFmtId="167" fontId="11" fillId="0" borderId="1" xfId="4" applyNumberFormat="1" applyFont="1" applyBorder="1" applyAlignment="1" applyProtection="1">
      <alignment horizontal="center" vertical="top"/>
      <protection locked="0"/>
    </xf>
    <xf numFmtId="168" fontId="11" fillId="0" borderId="5" xfId="0" applyNumberFormat="1" applyFont="1" applyBorder="1" applyAlignment="1" applyProtection="1">
      <alignment horizontal="center" vertical="top"/>
      <protection locked="0"/>
    </xf>
    <xf numFmtId="0" fontId="7" fillId="0" borderId="0" xfId="0" applyFont="1" applyAlignment="1" applyProtection="1">
      <alignment vertical="top"/>
      <protection locked="0"/>
    </xf>
    <xf numFmtId="0" fontId="11" fillId="2" borderId="1" xfId="0" applyFont="1" applyFill="1" applyBorder="1" applyAlignment="1" applyProtection="1">
      <alignment horizontal="center" vertical="top"/>
      <protection locked="0"/>
    </xf>
    <xf numFmtId="0" fontId="11" fillId="0" borderId="1" xfId="0" applyFont="1" applyBorder="1" applyAlignment="1" applyProtection="1">
      <alignment horizontal="left" vertical="top"/>
      <protection locked="0"/>
    </xf>
    <xf numFmtId="167" fontId="9" fillId="0" borderId="1" xfId="4" applyNumberFormat="1" applyFont="1" applyBorder="1" applyAlignment="1" applyProtection="1">
      <alignment horizontal="center" vertical="top"/>
      <protection locked="0"/>
    </xf>
    <xf numFmtId="0" fontId="9" fillId="0" borderId="1" xfId="0" applyFont="1" applyBorder="1" applyAlignment="1" applyProtection="1">
      <alignment vertical="top"/>
      <protection locked="0"/>
    </xf>
    <xf numFmtId="0" fontId="11" fillId="0" borderId="1" xfId="0" applyFont="1" applyBorder="1" applyAlignment="1" applyProtection="1">
      <alignment vertical="top"/>
      <protection locked="0"/>
    </xf>
    <xf numFmtId="15" fontId="11" fillId="0" borderId="1" xfId="0" applyNumberFormat="1" applyFont="1" applyBorder="1" applyAlignment="1" applyProtection="1">
      <alignment vertical="top"/>
      <protection locked="0"/>
    </xf>
    <xf numFmtId="9" fontId="9" fillId="0" borderId="1" xfId="4" applyFont="1" applyBorder="1" applyAlignment="1" applyProtection="1">
      <alignment horizontal="center" vertical="top"/>
      <protection locked="0"/>
    </xf>
    <xf numFmtId="0" fontId="9" fillId="0" borderId="1" xfId="0" applyFont="1" applyBorder="1" applyAlignment="1" applyProtection="1">
      <alignment horizontal="center" vertical="top"/>
      <protection locked="0"/>
    </xf>
    <xf numFmtId="0" fontId="9" fillId="0" borderId="18" xfId="0" applyFont="1" applyBorder="1" applyAlignment="1" applyProtection="1">
      <alignment horizontal="left" vertical="top"/>
      <protection locked="0"/>
    </xf>
    <xf numFmtId="2" fontId="11" fillId="0" borderId="1" xfId="0" applyNumberFormat="1" applyFont="1" applyBorder="1" applyAlignment="1" applyProtection="1">
      <alignment horizontal="center" vertical="top"/>
      <protection locked="0"/>
    </xf>
    <xf numFmtId="0" fontId="9" fillId="0" borderId="1" xfId="0" applyFont="1" applyBorder="1" applyAlignment="1" applyProtection="1">
      <alignment horizontal="left" vertical="top"/>
      <protection locked="0"/>
    </xf>
    <xf numFmtId="2" fontId="9" fillId="0" borderId="1" xfId="0" applyNumberFormat="1" applyFont="1" applyBorder="1" applyAlignment="1" applyProtection="1">
      <alignment horizontal="center" vertical="top"/>
      <protection locked="0"/>
    </xf>
    <xf numFmtId="168" fontId="9" fillId="0" borderId="5" xfId="0" applyNumberFormat="1" applyFont="1" applyBorder="1" applyAlignment="1" applyProtection="1">
      <alignment horizontal="center" vertical="top"/>
      <protection locked="0"/>
    </xf>
    <xf numFmtId="0" fontId="16" fillId="2" borderId="11" xfId="0" applyFont="1" applyFill="1" applyBorder="1" applyAlignment="1">
      <alignment vertical="center"/>
    </xf>
    <xf numFmtId="9" fontId="7" fillId="0" borderId="0" xfId="0" applyNumberFormat="1" applyFont="1" applyAlignment="1" applyProtection="1">
      <alignment vertical="center" wrapText="1"/>
      <protection locked="0"/>
    </xf>
    <xf numFmtId="0" fontId="11" fillId="2" borderId="16" xfId="0" applyFont="1" applyFill="1" applyBorder="1" applyAlignment="1" applyProtection="1">
      <alignment horizontal="center" vertical="center" wrapText="1"/>
      <protection locked="0"/>
    </xf>
    <xf numFmtId="0" fontId="34" fillId="4" borderId="6" xfId="0" applyFont="1" applyFill="1" applyBorder="1" applyAlignment="1">
      <alignment horizontal="center" vertical="center" wrapText="1"/>
    </xf>
    <xf numFmtId="0" fontId="34" fillId="4" borderId="7" xfId="0" applyFont="1" applyFill="1" applyBorder="1" applyAlignment="1">
      <alignment horizontal="center" vertical="center" wrapText="1"/>
    </xf>
    <xf numFmtId="0" fontId="34" fillId="4" borderId="8" xfId="0" applyFont="1" applyFill="1" applyBorder="1" applyAlignment="1">
      <alignment horizontal="center" vertical="center" wrapText="1"/>
    </xf>
    <xf numFmtId="0" fontId="34" fillId="4" borderId="9" xfId="0" applyFont="1" applyFill="1" applyBorder="1" applyAlignment="1">
      <alignment horizontal="center" vertical="center" wrapText="1"/>
    </xf>
    <xf numFmtId="0" fontId="35" fillId="0" borderId="0" xfId="0" applyFont="1"/>
    <xf numFmtId="0" fontId="35" fillId="0" borderId="1" xfId="0" applyFont="1" applyBorder="1" applyAlignment="1">
      <alignment vertical="center" wrapText="1"/>
    </xf>
    <xf numFmtId="0" fontId="35" fillId="0" borderId="1" xfId="0" applyFont="1" applyBorder="1" applyAlignment="1">
      <alignment horizontal="left" vertical="center" wrapText="1"/>
    </xf>
    <xf numFmtId="0" fontId="35" fillId="0" borderId="16" xfId="0" applyFont="1" applyBorder="1" applyAlignment="1">
      <alignment horizontal="left" vertical="center" wrapText="1"/>
    </xf>
    <xf numFmtId="0" fontId="35" fillId="0" borderId="5" xfId="0" applyFont="1" applyBorder="1" applyAlignment="1">
      <alignment horizontal="left" vertical="center" wrapText="1"/>
    </xf>
    <xf numFmtId="0" fontId="38" fillId="0" borderId="1" xfId="0" applyFont="1" applyBorder="1" applyAlignment="1">
      <alignment vertical="center" wrapText="1"/>
    </xf>
    <xf numFmtId="0" fontId="35" fillId="0" borderId="10" xfId="0" applyFont="1" applyBorder="1" applyAlignment="1">
      <alignment vertical="center" wrapText="1"/>
    </xf>
    <xf numFmtId="0" fontId="34" fillId="0" borderId="1" xfId="0" applyFont="1" applyBorder="1" applyAlignment="1">
      <alignment horizontal="left" vertical="center" wrapText="1"/>
    </xf>
    <xf numFmtId="0" fontId="35" fillId="0" borderId="49" xfId="0" applyFont="1" applyBorder="1" applyAlignment="1">
      <alignment horizontal="center" vertical="center" wrapText="1"/>
    </xf>
    <xf numFmtId="0" fontId="35" fillId="0" borderId="49" xfId="0" applyFont="1" applyBorder="1" applyAlignment="1">
      <alignment horizontal="left" vertical="center" wrapText="1"/>
    </xf>
    <xf numFmtId="0" fontId="39" fillId="0" borderId="0" xfId="0" applyFont="1"/>
    <xf numFmtId="0" fontId="39" fillId="0" borderId="1" xfId="0" applyFont="1" applyBorder="1" applyAlignment="1">
      <alignment vertical="center" wrapText="1"/>
    </xf>
    <xf numFmtId="0" fontId="42" fillId="0" borderId="0" xfId="0" applyFont="1"/>
    <xf numFmtId="0" fontId="42" fillId="0" borderId="0" xfId="0" applyFont="1" applyAlignment="1">
      <alignment vertical="center"/>
    </xf>
    <xf numFmtId="0" fontId="39" fillId="0" borderId="0" xfId="0" applyFont="1" applyAlignment="1">
      <alignment vertical="center"/>
    </xf>
    <xf numFmtId="0" fontId="39" fillId="0" borderId="10" xfId="0" applyFont="1" applyBorder="1" applyAlignment="1">
      <alignment vertical="center" wrapText="1"/>
    </xf>
    <xf numFmtId="0" fontId="44" fillId="7" borderId="0" xfId="0" applyFont="1" applyFill="1" applyAlignment="1">
      <alignment vertical="center"/>
    </xf>
    <xf numFmtId="0" fontId="43" fillId="7" borderId="0" xfId="0" applyFont="1" applyFill="1" applyAlignment="1">
      <alignment vertical="center"/>
    </xf>
    <xf numFmtId="0" fontId="40" fillId="0" borderId="0" xfId="0" applyFont="1"/>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8" xfId="0" applyFont="1" applyFill="1" applyBorder="1" applyAlignment="1">
      <alignment horizontal="center" vertical="center" wrapText="1"/>
    </xf>
    <xf numFmtId="0" fontId="45" fillId="8" borderId="9" xfId="0" applyFont="1" applyFill="1" applyBorder="1" applyAlignment="1">
      <alignment horizontal="center" vertical="center" wrapText="1"/>
    </xf>
    <xf numFmtId="0" fontId="7" fillId="2" borderId="0" xfId="0" applyFont="1" applyFill="1" applyBorder="1" applyAlignment="1">
      <alignment horizontal="center" vertical="center"/>
    </xf>
    <xf numFmtId="0" fontId="10" fillId="2" borderId="0" xfId="0" applyFont="1" applyFill="1" applyBorder="1" applyAlignment="1">
      <alignment horizontal="left"/>
    </xf>
    <xf numFmtId="0" fontId="10" fillId="2" borderId="0" xfId="0" applyFont="1" applyFill="1" applyBorder="1"/>
    <xf numFmtId="0" fontId="10" fillId="2" borderId="0" xfId="0" applyFont="1" applyFill="1" applyBorder="1" applyAlignment="1">
      <alignment horizontal="center" vertical="center" wrapText="1"/>
    </xf>
    <xf numFmtId="0" fontId="11" fillId="2" borderId="0" xfId="0" applyFont="1" applyFill="1" applyBorder="1" applyAlignment="1" applyProtection="1">
      <alignment horizontal="left" vertical="center" wrapText="1"/>
      <protection locked="0"/>
    </xf>
    <xf numFmtId="0" fontId="7" fillId="2" borderId="3" xfId="0" applyFont="1" applyFill="1" applyBorder="1" applyAlignment="1">
      <alignment horizontal="center" vertical="center"/>
    </xf>
    <xf numFmtId="0" fontId="7" fillId="2" borderId="57" xfId="0" applyFont="1" applyFill="1" applyBorder="1" applyAlignment="1">
      <alignment horizontal="center" vertical="center"/>
    </xf>
    <xf numFmtId="0" fontId="7" fillId="2" borderId="58" xfId="0" applyFont="1" applyFill="1" applyBorder="1" applyAlignment="1">
      <alignment horizontal="center" vertical="center"/>
    </xf>
    <xf numFmtId="0" fontId="10" fillId="2" borderId="0" xfId="0" applyFont="1" applyFill="1" applyBorder="1" applyAlignment="1">
      <alignment horizontal="center"/>
    </xf>
    <xf numFmtId="0" fontId="47" fillId="0" borderId="13" xfId="0" applyFont="1" applyBorder="1" applyAlignment="1" applyProtection="1">
      <alignment horizontal="left" vertical="center" wrapText="1"/>
      <protection locked="0"/>
    </xf>
    <xf numFmtId="0" fontId="47" fillId="0" borderId="3" xfId="0" applyFont="1" applyBorder="1" applyAlignment="1">
      <alignment horizontal="center" vertical="center"/>
    </xf>
    <xf numFmtId="0" fontId="47" fillId="0" borderId="0" xfId="0" applyFont="1" applyBorder="1" applyAlignment="1">
      <alignment horizontal="center" vertical="center"/>
    </xf>
    <xf numFmtId="0" fontId="47" fillId="2" borderId="0" xfId="0" applyFont="1" applyFill="1" applyBorder="1" applyAlignment="1">
      <alignment horizontal="center" vertical="center"/>
    </xf>
    <xf numFmtId="0" fontId="46" fillId="3" borderId="13" xfId="0" applyFont="1" applyFill="1" applyBorder="1" applyAlignment="1">
      <alignment horizontal="center" vertical="center" wrapText="1"/>
    </xf>
    <xf numFmtId="0" fontId="46" fillId="3" borderId="2" xfId="0" applyFont="1" applyFill="1" applyBorder="1" applyAlignment="1">
      <alignment horizontal="center" vertical="center"/>
    </xf>
    <xf numFmtId="0" fontId="46" fillId="2" borderId="3" xfId="0" applyFont="1" applyFill="1" applyBorder="1" applyAlignment="1">
      <alignment horizontal="center" vertical="center" wrapText="1"/>
    </xf>
    <xf numFmtId="0" fontId="46" fillId="2" borderId="0" xfId="0" applyFont="1" applyFill="1" applyBorder="1" applyAlignment="1">
      <alignment horizontal="center" vertical="center" wrapText="1"/>
    </xf>
    <xf numFmtId="0" fontId="47" fillId="2" borderId="0" xfId="0" applyFont="1" applyFill="1" applyBorder="1" applyAlignment="1">
      <alignment horizontal="center" vertical="center" wrapText="1"/>
    </xf>
    <xf numFmtId="0" fontId="47" fillId="2" borderId="0" xfId="0" applyFont="1" applyFill="1" applyBorder="1" applyAlignment="1">
      <alignment vertical="center" wrapText="1"/>
    </xf>
    <xf numFmtId="0" fontId="47" fillId="2" borderId="0"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0" borderId="2" xfId="0" applyFont="1" applyBorder="1" applyAlignment="1">
      <alignment vertical="center" wrapText="1"/>
    </xf>
    <xf numFmtId="0" fontId="46" fillId="2" borderId="0" xfId="0" applyFont="1" applyFill="1" applyBorder="1" applyAlignment="1">
      <alignment horizontal="center" vertical="center"/>
    </xf>
    <xf numFmtId="0" fontId="46" fillId="2" borderId="0" xfId="0" applyFont="1" applyFill="1" applyBorder="1" applyAlignment="1">
      <alignment vertical="center"/>
    </xf>
    <xf numFmtId="0" fontId="46" fillId="2" borderId="4" xfId="0" applyFont="1" applyFill="1" applyBorder="1" applyAlignment="1">
      <alignment vertical="center"/>
    </xf>
    <xf numFmtId="0" fontId="47" fillId="0" borderId="48" xfId="0" applyFont="1" applyBorder="1" applyAlignment="1">
      <alignment vertical="center" wrapText="1"/>
    </xf>
    <xf numFmtId="0" fontId="47" fillId="2" borderId="0" xfId="0" applyFont="1" applyFill="1" applyBorder="1" applyAlignment="1" applyProtection="1">
      <alignment horizontal="left" vertical="center"/>
      <protection locked="0"/>
    </xf>
    <xf numFmtId="0" fontId="17" fillId="2" borderId="0" xfId="0" applyFont="1" applyFill="1" applyBorder="1" applyAlignment="1">
      <alignment horizontal="left"/>
    </xf>
    <xf numFmtId="0" fontId="14"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11" fillId="2" borderId="3"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vertical="center"/>
      <protection locked="0"/>
    </xf>
    <xf numFmtId="169" fontId="11" fillId="2" borderId="0" xfId="0" applyNumberFormat="1" applyFont="1" applyFill="1" applyBorder="1" applyAlignment="1" applyProtection="1">
      <alignment horizontal="center" vertical="center"/>
      <protection locked="0"/>
    </xf>
    <xf numFmtId="0" fontId="11" fillId="2" borderId="0" xfId="0" applyFont="1" applyFill="1" applyBorder="1" applyAlignment="1" applyProtection="1">
      <alignment horizontal="center"/>
      <protection locked="0"/>
    </xf>
    <xf numFmtId="2" fontId="11" fillId="2" borderId="0" xfId="0" applyNumberFormat="1" applyFont="1" applyFill="1" applyBorder="1" applyProtection="1">
      <protection locked="0"/>
    </xf>
    <xf numFmtId="0" fontId="11" fillId="2" borderId="0" xfId="0" applyFont="1" applyFill="1" applyBorder="1" applyProtection="1">
      <protection locked="0"/>
    </xf>
    <xf numFmtId="0" fontId="10" fillId="2" borderId="0" xfId="0" applyFont="1" applyFill="1" applyBorder="1" applyProtection="1">
      <protection locked="0"/>
    </xf>
    <xf numFmtId="0" fontId="11" fillId="2" borderId="3" xfId="0" applyFont="1" applyFill="1" applyBorder="1" applyAlignment="1" applyProtection="1">
      <alignment horizontal="center" vertical="center" wrapText="1"/>
      <protection locked="0"/>
    </xf>
    <xf numFmtId="9" fontId="11" fillId="2" borderId="0" xfId="4" applyFont="1" applyFill="1" applyBorder="1" applyAlignment="1" applyProtection="1">
      <alignment horizontal="center" vertical="center" wrapText="1"/>
      <protection locked="0"/>
    </xf>
    <xf numFmtId="2" fontId="11" fillId="2" borderId="0" xfId="0" applyNumberFormat="1" applyFont="1" applyFill="1" applyBorder="1" applyAlignment="1" applyProtection="1">
      <alignment vertical="center" wrapText="1"/>
      <protection locked="0"/>
    </xf>
    <xf numFmtId="0" fontId="17" fillId="2" borderId="0" xfId="0" applyFont="1" applyFill="1" applyBorder="1" applyAlignment="1">
      <alignment horizontal="center"/>
    </xf>
    <xf numFmtId="9" fontId="17" fillId="2" borderId="0" xfId="4" applyFont="1" applyFill="1" applyBorder="1" applyAlignment="1">
      <alignment horizontal="center" vertical="center" wrapText="1"/>
    </xf>
    <xf numFmtId="0" fontId="11" fillId="0" borderId="0" xfId="0" applyFont="1" applyBorder="1" applyAlignment="1">
      <alignment horizontal="left" vertical="center" wrapText="1"/>
    </xf>
    <xf numFmtId="0" fontId="10" fillId="0" borderId="0" xfId="0" applyFont="1" applyBorder="1" applyAlignment="1">
      <alignment horizontal="center" vertical="center"/>
    </xf>
    <xf numFmtId="168" fontId="10" fillId="0" borderId="0" xfId="0" applyNumberFormat="1" applyFont="1" applyBorder="1" applyAlignment="1">
      <alignment horizontal="center" vertical="center" wrapText="1"/>
    </xf>
    <xf numFmtId="0" fontId="11" fillId="2" borderId="0" xfId="0" applyFont="1" applyFill="1" applyAlignment="1" applyProtection="1">
      <alignment horizontal="left" vertical="center"/>
      <protection locked="0"/>
    </xf>
    <xf numFmtId="0" fontId="11" fillId="0" borderId="0" xfId="0" applyFont="1"/>
    <xf numFmtId="0" fontId="11" fillId="0" borderId="0" xfId="0" applyFont="1" applyProtection="1">
      <protection locked="0"/>
    </xf>
    <xf numFmtId="0" fontId="11" fillId="0" borderId="18" xfId="0" applyFont="1" applyBorder="1" applyAlignment="1" applyProtection="1">
      <alignment horizontal="left" vertical="center" wrapText="1"/>
      <protection locked="0"/>
    </xf>
    <xf numFmtId="0" fontId="39" fillId="0" borderId="0" xfId="0" applyFont="1" applyAlignment="1">
      <alignment vertical="center" wrapText="1"/>
    </xf>
    <xf numFmtId="0" fontId="11" fillId="2" borderId="0" xfId="0" applyFont="1" applyFill="1" applyBorder="1"/>
    <xf numFmtId="0" fontId="11" fillId="2" borderId="0" xfId="0" applyFont="1" applyFill="1"/>
    <xf numFmtId="0" fontId="11" fillId="2" borderId="0" xfId="0" applyFont="1" applyFill="1" applyProtection="1">
      <protection locked="0"/>
    </xf>
    <xf numFmtId="0" fontId="11" fillId="2" borderId="0" xfId="0" applyFont="1" applyFill="1" applyAlignment="1" applyProtection="1">
      <alignment horizontal="center"/>
      <protection locked="0"/>
    </xf>
    <xf numFmtId="0" fontId="10" fillId="2" borderId="0" xfId="0" applyFont="1" applyFill="1" applyAlignment="1" applyProtection="1">
      <alignment horizont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center"/>
      <protection locked="0"/>
    </xf>
    <xf numFmtId="0" fontId="10" fillId="0" borderId="0" xfId="0" applyFont="1" applyAlignment="1" applyProtection="1">
      <alignment horizontal="center"/>
      <protection locked="0"/>
    </xf>
    <xf numFmtId="0" fontId="8"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1" fillId="2" borderId="3" xfId="0" applyFont="1" applyFill="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10" fontId="11" fillId="2" borderId="0" xfId="4" applyNumberFormat="1" applyFont="1" applyFill="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14" fontId="11" fillId="0" borderId="0" xfId="0" applyNumberFormat="1" applyFont="1" applyBorder="1" applyAlignment="1" applyProtection="1">
      <alignment horizontal="center" vertical="center"/>
      <protection locked="0"/>
    </xf>
    <xf numFmtId="170" fontId="11" fillId="0" borderId="0" xfId="0" applyNumberFormat="1" applyFont="1" applyBorder="1" applyAlignment="1" applyProtection="1">
      <alignment horizontal="center" vertical="center" wrapText="1"/>
      <protection locked="0"/>
    </xf>
    <xf numFmtId="1" fontId="11" fillId="0" borderId="0" xfId="0" applyNumberFormat="1" applyFont="1" applyBorder="1" applyAlignment="1" applyProtection="1">
      <alignment horizontal="center" vertical="center" wrapText="1"/>
      <protection locked="0"/>
    </xf>
    <xf numFmtId="2" fontId="11" fillId="0" borderId="0" xfId="0" applyNumberFormat="1" applyFont="1" applyBorder="1" applyAlignment="1" applyProtection="1">
      <alignment horizontal="left" vertical="center" wrapText="1"/>
      <protection locked="0"/>
    </xf>
    <xf numFmtId="170" fontId="11" fillId="2" borderId="0" xfId="0" applyNumberFormat="1" applyFont="1" applyFill="1" applyBorder="1" applyAlignment="1" applyProtection="1">
      <alignment horizontal="center" vertical="center" wrapText="1"/>
      <protection locked="0"/>
    </xf>
    <xf numFmtId="170" fontId="11" fillId="0" borderId="0" xfId="0" applyNumberFormat="1" applyFont="1" applyBorder="1" applyAlignment="1" applyProtection="1">
      <alignment horizontal="left" vertical="center" wrapText="1"/>
      <protection locked="0"/>
    </xf>
    <xf numFmtId="170" fontId="11" fillId="0" borderId="0" xfId="4" applyNumberFormat="1" applyFont="1" applyBorder="1" applyAlignment="1" applyProtection="1">
      <alignment horizontal="center" vertical="center" wrapText="1"/>
      <protection locked="0"/>
    </xf>
    <xf numFmtId="10" fontId="11" fillId="0" borderId="0" xfId="4" applyNumberFormat="1" applyFont="1" applyBorder="1" applyAlignment="1" applyProtection="1">
      <alignment horizontal="center" vertical="center" wrapText="1"/>
      <protection locked="0"/>
    </xf>
    <xf numFmtId="0" fontId="11" fillId="2" borderId="0" xfId="0" applyFont="1" applyFill="1" applyBorder="1" applyAlignment="1" applyProtection="1">
      <alignment horizontal="left" wrapText="1"/>
      <protection locked="0"/>
    </xf>
    <xf numFmtId="170" fontId="11" fillId="2" borderId="0" xfId="0" applyNumberFormat="1" applyFont="1" applyFill="1" applyBorder="1" applyAlignment="1" applyProtection="1">
      <alignment horizontal="left" vertical="center" wrapText="1"/>
      <protection locked="0"/>
    </xf>
    <xf numFmtId="0" fontId="11" fillId="0" borderId="0" xfId="0" applyFont="1" applyBorder="1" applyProtection="1">
      <protection locked="0"/>
    </xf>
    <xf numFmtId="171"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top" wrapText="1"/>
      <protection locked="0"/>
    </xf>
    <xf numFmtId="1" fontId="11" fillId="2" borderId="0" xfId="0" applyNumberFormat="1" applyFont="1" applyFill="1" applyBorder="1" applyAlignment="1" applyProtection="1">
      <alignment horizontal="center" vertical="center" wrapText="1"/>
      <protection locked="0"/>
    </xf>
    <xf numFmtId="174" fontId="11" fillId="0" borderId="0" xfId="4" applyNumberFormat="1" applyFont="1" applyBorder="1" applyAlignment="1" applyProtection="1">
      <alignment horizontal="center" vertical="center" wrapText="1"/>
      <protection locked="0"/>
    </xf>
    <xf numFmtId="14" fontId="11" fillId="0" borderId="0" xfId="0" applyNumberFormat="1" applyFont="1" applyFill="1" applyBorder="1" applyAlignment="1" applyProtection="1">
      <alignment horizontal="center" vertical="center"/>
      <protection locked="0"/>
    </xf>
    <xf numFmtId="0" fontId="48" fillId="0" borderId="1" xfId="0" applyFont="1" applyBorder="1" applyAlignment="1">
      <alignment vertical="center" wrapText="1"/>
    </xf>
    <xf numFmtId="10" fontId="11" fillId="0" borderId="1" xfId="0" applyNumberFormat="1" applyFont="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Border="1" applyAlignment="1" applyProtection="1">
      <alignment horizontal="center" vertical="center" wrapText="1"/>
      <protection locked="0"/>
    </xf>
    <xf numFmtId="14" fontId="18" fillId="0" borderId="0" xfId="0" applyNumberFormat="1" applyFont="1" applyBorder="1" applyAlignment="1" applyProtection="1">
      <alignment horizontal="center" vertical="center"/>
      <protection locked="0"/>
    </xf>
    <xf numFmtId="0" fontId="18" fillId="0" borderId="0" xfId="0" applyFont="1" applyBorder="1" applyAlignment="1" applyProtection="1">
      <alignment vertical="center" wrapText="1"/>
      <protection locked="0"/>
    </xf>
    <xf numFmtId="2" fontId="18" fillId="0" borderId="0" xfId="0" applyNumberFormat="1" applyFont="1" applyBorder="1" applyAlignment="1" applyProtection="1">
      <alignment vertical="center" wrapText="1"/>
      <protection locked="0"/>
    </xf>
    <xf numFmtId="0" fontId="18" fillId="0" borderId="0" xfId="0" applyFont="1" applyProtection="1">
      <protection locked="0"/>
    </xf>
    <xf numFmtId="2" fontId="18" fillId="0" borderId="0" xfId="0" applyNumberFormat="1" applyFont="1" applyBorder="1" applyAlignment="1" applyProtection="1">
      <alignment horizontal="center" vertical="center" wrapText="1"/>
      <protection locked="0"/>
    </xf>
    <xf numFmtId="10" fontId="11" fillId="0" borderId="1" xfId="4" applyNumberFormat="1" applyFont="1" applyBorder="1" applyAlignment="1" applyProtection="1">
      <alignment horizontal="right" vertical="center" wrapText="1"/>
      <protection locked="0"/>
    </xf>
    <xf numFmtId="10" fontId="11" fillId="0" borderId="1" xfId="0" applyNumberFormat="1" applyFont="1" applyBorder="1" applyAlignment="1" applyProtection="1">
      <alignment horizontal="right" vertical="center" wrapText="1"/>
      <protection locked="0"/>
    </xf>
    <xf numFmtId="175" fontId="11" fillId="0" borderId="1" xfId="59808" applyNumberFormat="1" applyFont="1" applyBorder="1" applyAlignment="1" applyProtection="1">
      <alignment horizontal="right" vertical="center" wrapText="1"/>
      <protection locked="0"/>
    </xf>
    <xf numFmtId="49" fontId="11" fillId="0" borderId="5" xfId="0" applyNumberFormat="1" applyFont="1" applyBorder="1" applyAlignment="1" applyProtection="1">
      <alignment horizontal="center" vertical="center" wrapText="1"/>
      <protection locked="0"/>
    </xf>
    <xf numFmtId="49" fontId="11" fillId="2" borderId="4" xfId="0" applyNumberFormat="1" applyFont="1" applyFill="1" applyBorder="1" applyAlignment="1" applyProtection="1">
      <alignment horizontal="center" vertical="center" wrapText="1"/>
      <protection locked="0"/>
    </xf>
    <xf numFmtId="49" fontId="10" fillId="2" borderId="4" xfId="0" applyNumberFormat="1" applyFont="1" applyFill="1" applyBorder="1" applyAlignment="1">
      <alignment horizontal="center"/>
    </xf>
    <xf numFmtId="49" fontId="14" fillId="2" borderId="4"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10" fillId="2" borderId="0" xfId="0" applyNumberFormat="1" applyFont="1" applyFill="1" applyAlignment="1" applyProtection="1">
      <alignment horizontal="center"/>
      <protection locked="0"/>
    </xf>
    <xf numFmtId="49" fontId="10" fillId="0" borderId="0" xfId="0" applyNumberFormat="1" applyFont="1" applyAlignment="1" applyProtection="1">
      <alignment horizontal="center"/>
      <protection locked="0"/>
    </xf>
    <xf numFmtId="10" fontId="10" fillId="2" borderId="0" xfId="4" applyNumberFormat="1" applyFont="1" applyFill="1" applyBorder="1" applyAlignment="1">
      <alignment horizontal="center"/>
    </xf>
    <xf numFmtId="10" fontId="14" fillId="2" borderId="0" xfId="4" applyNumberFormat="1" applyFont="1" applyFill="1" applyBorder="1" applyAlignment="1">
      <alignment horizontal="center" vertical="center" wrapText="1"/>
    </xf>
    <xf numFmtId="10" fontId="10" fillId="2" borderId="0" xfId="4" applyNumberFormat="1" applyFont="1" applyFill="1" applyBorder="1" applyAlignment="1">
      <alignment horizontal="center" vertical="center" wrapText="1"/>
    </xf>
    <xf numFmtId="10" fontId="10" fillId="4" borderId="1" xfId="4" applyNumberFormat="1" applyFont="1" applyFill="1" applyBorder="1" applyAlignment="1" applyProtection="1">
      <alignment horizontal="center" vertical="center" wrapText="1"/>
      <protection locked="0"/>
    </xf>
    <xf numFmtId="10" fontId="10" fillId="2" borderId="0" xfId="4" applyNumberFormat="1" applyFont="1" applyFill="1" applyBorder="1" applyProtection="1">
      <protection locked="0"/>
    </xf>
    <xf numFmtId="10" fontId="10" fillId="2" borderId="0" xfId="4" applyNumberFormat="1" applyFont="1" applyFill="1" applyAlignment="1" applyProtection="1">
      <alignment horizontal="center"/>
      <protection locked="0"/>
    </xf>
    <xf numFmtId="10" fontId="10" fillId="0" borderId="0" xfId="4" applyNumberFormat="1" applyFont="1" applyAlignment="1" applyProtection="1">
      <alignment horizontal="center"/>
      <protection locked="0"/>
    </xf>
    <xf numFmtId="49" fontId="10" fillId="0" borderId="4" xfId="0" applyNumberFormat="1" applyFont="1" applyBorder="1" applyAlignment="1">
      <alignment horizontal="center" vertical="center" wrapText="1"/>
    </xf>
    <xf numFmtId="9" fontId="39" fillId="0" borderId="0" xfId="4" applyFont="1"/>
    <xf numFmtId="170" fontId="10" fillId="2" borderId="0" xfId="0" applyNumberFormat="1" applyFont="1" applyFill="1" applyBorder="1" applyProtection="1">
      <protection locked="0"/>
    </xf>
    <xf numFmtId="49" fontId="10" fillId="2" borderId="4" xfId="0" applyNumberFormat="1" applyFont="1" applyFill="1" applyBorder="1" applyAlignment="1" applyProtection="1">
      <alignment horizontal="center"/>
      <protection locked="0"/>
    </xf>
    <xf numFmtId="176" fontId="10" fillId="2" borderId="0" xfId="0" applyNumberFormat="1" applyFont="1" applyFill="1" applyBorder="1" applyAlignment="1">
      <alignment horizontal="center"/>
    </xf>
    <xf numFmtId="176" fontId="14" fillId="2" borderId="0" xfId="0" applyNumberFormat="1" applyFont="1" applyFill="1" applyBorder="1" applyAlignment="1">
      <alignment horizontal="center" vertical="center" wrapText="1"/>
    </xf>
    <xf numFmtId="176" fontId="10" fillId="2" borderId="0" xfId="0" applyNumberFormat="1" applyFont="1" applyFill="1" applyBorder="1" applyAlignment="1">
      <alignment horizontal="center" vertical="center" wrapText="1"/>
    </xf>
    <xf numFmtId="176" fontId="10" fillId="4" borderId="1" xfId="0" applyNumberFormat="1" applyFont="1" applyFill="1" applyBorder="1" applyAlignment="1" applyProtection="1">
      <alignment horizontal="center" vertical="center" wrapText="1"/>
      <protection locked="0"/>
    </xf>
    <xf numFmtId="176" fontId="11" fillId="2" borderId="0" xfId="0" applyNumberFormat="1" applyFont="1" applyFill="1" applyBorder="1" applyAlignment="1" applyProtection="1">
      <alignment horizontal="center" vertical="center" wrapText="1"/>
      <protection locked="0"/>
    </xf>
    <xf numFmtId="176" fontId="10" fillId="2" borderId="0" xfId="0" applyNumberFormat="1" applyFont="1" applyFill="1" applyBorder="1" applyProtection="1">
      <protection locked="0"/>
    </xf>
    <xf numFmtId="176" fontId="11" fillId="2" borderId="0" xfId="4" applyNumberFormat="1" applyFont="1" applyFill="1" applyBorder="1" applyAlignment="1" applyProtection="1">
      <alignment horizontal="center" vertical="center" wrapText="1"/>
      <protection locked="0"/>
    </xf>
    <xf numFmtId="176" fontId="11" fillId="0" borderId="0" xfId="0" applyNumberFormat="1" applyFont="1" applyBorder="1" applyAlignment="1" applyProtection="1">
      <alignment horizontal="center" vertical="center" wrapText="1"/>
      <protection locked="0"/>
    </xf>
    <xf numFmtId="176" fontId="10" fillId="2" borderId="0" xfId="0" applyNumberFormat="1" applyFont="1" applyFill="1" applyAlignment="1" applyProtection="1">
      <alignment horizontal="center"/>
      <protection locked="0"/>
    </xf>
    <xf numFmtId="176" fontId="11" fillId="2" borderId="0" xfId="0" applyNumberFormat="1" applyFont="1" applyFill="1" applyProtection="1">
      <protection locked="0"/>
    </xf>
    <xf numFmtId="176" fontId="10" fillId="0" borderId="0" xfId="0" applyNumberFormat="1" applyFont="1" applyAlignment="1" applyProtection="1">
      <alignment horizontal="center"/>
      <protection locked="0"/>
    </xf>
    <xf numFmtId="0" fontId="10" fillId="0" borderId="0" xfId="0" applyFont="1" applyAlignment="1" applyProtection="1">
      <alignment horizontal="center" vertical="center" wrapText="1"/>
      <protection locked="0"/>
    </xf>
    <xf numFmtId="0" fontId="46" fillId="3" borderId="48" xfId="0" applyFont="1" applyFill="1" applyBorder="1" applyAlignment="1">
      <alignment horizontal="center" vertical="center" wrapText="1"/>
    </xf>
    <xf numFmtId="0" fontId="47" fillId="0" borderId="48" xfId="0" applyFont="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49" fontId="10" fillId="4" borderId="5" xfId="0" applyNumberFormat="1" applyFont="1" applyFill="1" applyBorder="1" applyAlignment="1" applyProtection="1">
      <alignment horizontal="center" vertical="center" wrapText="1"/>
      <protection locked="0"/>
    </xf>
    <xf numFmtId="0" fontId="11" fillId="2" borderId="18" xfId="0" applyFont="1" applyFill="1" applyBorder="1" applyAlignment="1" applyProtection="1">
      <alignment horizontal="left" vertical="center" wrapText="1"/>
      <protection locked="0"/>
    </xf>
    <xf numFmtId="0" fontId="10" fillId="4" borderId="1" xfId="0" applyFont="1" applyFill="1" applyBorder="1" applyAlignment="1">
      <alignment horizontal="center" vertical="center" wrapText="1"/>
    </xf>
    <xf numFmtId="0" fontId="11" fillId="0" borderId="1" xfId="0" applyFont="1" applyBorder="1" applyAlignment="1" applyProtection="1">
      <alignment horizontal="left" vertical="center" wrapText="1"/>
      <protection locked="0"/>
    </xf>
    <xf numFmtId="49" fontId="10" fillId="4" borderId="5" xfId="0" applyNumberFormat="1" applyFont="1" applyFill="1" applyBorder="1" applyAlignment="1">
      <alignment horizontal="center" vertical="center" wrapText="1"/>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52" fillId="2" borderId="0" xfId="0" applyFont="1" applyFill="1" applyBorder="1" applyAlignment="1">
      <alignment horizontal="left" vertical="center"/>
    </xf>
    <xf numFmtId="0" fontId="52" fillId="2" borderId="0" xfId="0" applyFont="1" applyFill="1" applyBorder="1" applyAlignment="1">
      <alignment horizontal="center" vertical="center"/>
    </xf>
    <xf numFmtId="0" fontId="14" fillId="2" borderId="0" xfId="0" applyFont="1" applyFill="1" applyBorder="1" applyAlignment="1">
      <alignment vertical="center"/>
    </xf>
    <xf numFmtId="0" fontId="10" fillId="2" borderId="48" xfId="0" applyFont="1" applyFill="1" applyBorder="1" applyAlignment="1" applyProtection="1">
      <alignment horizontal="center" vertical="center" wrapText="1"/>
      <protection locked="0"/>
    </xf>
    <xf numFmtId="0" fontId="53" fillId="0" borderId="0" xfId="0" applyFont="1"/>
    <xf numFmtId="0" fontId="7" fillId="2" borderId="0" xfId="0" applyFont="1" applyFill="1" applyAlignment="1">
      <alignment vertical="center"/>
    </xf>
    <xf numFmtId="0" fontId="8" fillId="2" borderId="3" xfId="0" applyFont="1" applyFill="1" applyBorder="1" applyAlignment="1">
      <alignment horizontal="left" vertical="center"/>
    </xf>
    <xf numFmtId="0" fontId="8" fillId="2" borderId="0" xfId="0" applyFont="1" applyFill="1" applyBorder="1" applyAlignment="1">
      <alignment horizontal="left" vertical="center"/>
    </xf>
    <xf numFmtId="0" fontId="6" fillId="2" borderId="0" xfId="0" applyFont="1" applyFill="1" applyBorder="1" applyAlignment="1">
      <alignment vertical="center"/>
    </xf>
    <xf numFmtId="0" fontId="6" fillId="2" borderId="4" xfId="0" applyFont="1" applyFill="1" applyBorder="1" applyAlignment="1">
      <alignment vertical="center"/>
    </xf>
    <xf numFmtId="0" fontId="47" fillId="2" borderId="0" xfId="0" applyFont="1" applyFill="1" applyBorder="1" applyAlignment="1">
      <alignment vertical="center"/>
    </xf>
    <xf numFmtId="0" fontId="47" fillId="2" borderId="4" xfId="0" applyFont="1" applyFill="1" applyBorder="1" applyAlignment="1">
      <alignment vertical="center"/>
    </xf>
    <xf numFmtId="0" fontId="46" fillId="2" borderId="3" xfId="0" applyFont="1" applyFill="1" applyBorder="1" applyAlignment="1">
      <alignment horizontal="left" vertical="center"/>
    </xf>
    <xf numFmtId="0" fontId="46" fillId="2" borderId="0" xfId="0" applyFont="1" applyFill="1" applyBorder="1" applyAlignment="1">
      <alignment horizontal="left" vertical="center"/>
    </xf>
    <xf numFmtId="0" fontId="46" fillId="2" borderId="4" xfId="0" applyFont="1" applyFill="1" applyBorder="1" applyAlignment="1">
      <alignment horizontal="center" vertical="center"/>
    </xf>
    <xf numFmtId="0" fontId="7" fillId="2" borderId="0" xfId="0" applyFont="1" applyFill="1" applyBorder="1" applyAlignment="1">
      <alignment vertical="center"/>
    </xf>
    <xf numFmtId="0" fontId="7" fillId="2" borderId="4" xfId="0" applyFont="1" applyFill="1" applyBorder="1" applyAlignment="1">
      <alignment vertical="center"/>
    </xf>
    <xf numFmtId="0" fontId="7" fillId="2" borderId="59" xfId="0" applyFont="1" applyFill="1" applyBorder="1" applyAlignment="1">
      <alignment vertical="center"/>
    </xf>
    <xf numFmtId="0" fontId="7" fillId="0" borderId="0" xfId="0" applyFont="1" applyAlignment="1">
      <alignment vertical="center"/>
    </xf>
    <xf numFmtId="0" fontId="55" fillId="2" borderId="3" xfId="0" applyFont="1" applyFill="1" applyBorder="1" applyAlignment="1">
      <alignment horizontal="center" vertical="center" wrapText="1"/>
    </xf>
    <xf numFmtId="0" fontId="55" fillId="2" borderId="0" xfId="0" applyFont="1" applyFill="1" applyBorder="1" applyAlignment="1">
      <alignment horizontal="center" vertical="center" wrapText="1"/>
    </xf>
    <xf numFmtId="0" fontId="54" fillId="2" borderId="0" xfId="0" applyFont="1" applyFill="1" applyBorder="1" applyAlignment="1">
      <alignment horizontal="center" vertical="center" wrapText="1"/>
    </xf>
    <xf numFmtId="0" fontId="9" fillId="0" borderId="0" xfId="0" applyFont="1"/>
    <xf numFmtId="0" fontId="52" fillId="2" borderId="3" xfId="0" applyFont="1" applyFill="1" applyBorder="1" applyAlignment="1">
      <alignment horizontal="left"/>
    </xf>
    <xf numFmtId="0" fontId="52" fillId="2" borderId="0" xfId="0" applyFont="1" applyFill="1" applyBorder="1" applyAlignment="1">
      <alignment horizontal="left"/>
    </xf>
    <xf numFmtId="0" fontId="52" fillId="2" borderId="0" xfId="0" applyFont="1" applyFill="1" applyBorder="1" applyAlignment="1">
      <alignment horizontal="center"/>
    </xf>
    <xf numFmtId="0" fontId="14" fillId="2" borderId="0" xfId="0" applyFont="1" applyFill="1" applyBorder="1" applyAlignment="1">
      <alignment horizontal="center"/>
    </xf>
    <xf numFmtId="176" fontId="14" fillId="2" borderId="0" xfId="0" applyNumberFormat="1" applyFont="1" applyFill="1" applyBorder="1" applyAlignment="1">
      <alignment horizontal="center"/>
    </xf>
    <xf numFmtId="10" fontId="14" fillId="2" borderId="0" xfId="4" applyNumberFormat="1" applyFont="1" applyFill="1" applyBorder="1" applyAlignment="1">
      <alignment horizontal="center"/>
    </xf>
    <xf numFmtId="49" fontId="14" fillId="2" borderId="4" xfId="0" applyNumberFormat="1" applyFont="1" applyFill="1" applyBorder="1" applyAlignment="1">
      <alignment horizontal="center"/>
    </xf>
    <xf numFmtId="0" fontId="9" fillId="2" borderId="0" xfId="0" applyFont="1" applyFill="1" applyBorder="1"/>
    <xf numFmtId="0" fontId="9" fillId="2" borderId="0" xfId="0" applyFont="1" applyFill="1"/>
    <xf numFmtId="0" fontId="9"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9" fillId="0" borderId="0" xfId="0" applyFont="1" applyAlignment="1" applyProtection="1">
      <alignment horizontal="center"/>
      <protection locked="0"/>
    </xf>
    <xf numFmtId="176" fontId="14" fillId="0" borderId="0" xfId="0" applyNumberFormat="1" applyFont="1" applyAlignment="1" applyProtection="1">
      <alignment horizontal="center"/>
      <protection locked="0"/>
    </xf>
    <xf numFmtId="0" fontId="14" fillId="0" borderId="0" xfId="0" applyFont="1" applyAlignment="1" applyProtection="1">
      <alignment horizontal="center"/>
      <protection locked="0"/>
    </xf>
    <xf numFmtId="10" fontId="14" fillId="0" borderId="0" xfId="4" applyNumberFormat="1" applyFont="1" applyAlignment="1" applyProtection="1">
      <alignment horizontal="center"/>
      <protection locked="0"/>
    </xf>
    <xf numFmtId="49" fontId="14" fillId="0" borderId="0" xfId="0" applyNumberFormat="1" applyFont="1" applyAlignment="1" applyProtection="1">
      <alignment horizontal="center"/>
      <protection locked="0"/>
    </xf>
    <xf numFmtId="0" fontId="9" fillId="0" borderId="0" xfId="0" applyFont="1" applyProtection="1">
      <protection locked="0"/>
    </xf>
    <xf numFmtId="0" fontId="9" fillId="0" borderId="0" xfId="0" applyFont="1" applyAlignment="1">
      <alignment horizontal="center" vertical="center"/>
    </xf>
    <xf numFmtId="0" fontId="18" fillId="0" borderId="0" xfId="0" applyFont="1" applyAlignment="1">
      <alignment horizontal="center" vertical="center"/>
    </xf>
    <xf numFmtId="0" fontId="9" fillId="0" borderId="0" xfId="0" applyFont="1" applyAlignment="1">
      <alignment horizontal="center"/>
    </xf>
    <xf numFmtId="176" fontId="14" fillId="0" borderId="0" xfId="0" applyNumberFormat="1" applyFont="1" applyAlignment="1">
      <alignment horizontal="center"/>
    </xf>
    <xf numFmtId="0" fontId="14" fillId="0" borderId="0" xfId="0" applyFont="1" applyAlignment="1">
      <alignment horizontal="center"/>
    </xf>
    <xf numFmtId="10" fontId="14" fillId="0" borderId="0" xfId="4" applyNumberFormat="1" applyFont="1" applyAlignment="1">
      <alignment horizontal="center"/>
    </xf>
    <xf numFmtId="49" fontId="14" fillId="0" borderId="0" xfId="0" applyNumberFormat="1" applyFont="1" applyAlignment="1">
      <alignment horizontal="center"/>
    </xf>
    <xf numFmtId="10" fontId="14" fillId="0" borderId="0" xfId="4" applyNumberFormat="1" applyFont="1" applyBorder="1" applyAlignment="1" applyProtection="1">
      <alignment horizontal="center" vertical="center" wrapText="1"/>
      <protection locked="0"/>
    </xf>
    <xf numFmtId="0" fontId="17" fillId="2" borderId="0" xfId="0" applyFont="1" applyFill="1" applyBorder="1" applyAlignment="1" applyProtection="1">
      <alignment horizontal="center"/>
      <protection locked="0"/>
    </xf>
    <xf numFmtId="0" fontId="9" fillId="2" borderId="3"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horizontal="center" vertical="center"/>
      <protection locked="0"/>
    </xf>
    <xf numFmtId="0" fontId="9" fillId="2" borderId="0" xfId="0" applyFont="1" applyFill="1" applyBorder="1" applyAlignment="1" applyProtection="1">
      <alignment horizontal="center"/>
      <protection locked="0"/>
    </xf>
    <xf numFmtId="0" fontId="14" fillId="2" borderId="0" xfId="0" applyFont="1" applyFill="1" applyBorder="1" applyAlignment="1" applyProtection="1">
      <alignment horizontal="center"/>
      <protection locked="0"/>
    </xf>
    <xf numFmtId="49" fontId="14" fillId="2" borderId="4" xfId="0" applyNumberFormat="1" applyFont="1" applyFill="1" applyBorder="1" applyAlignment="1" applyProtection="1">
      <alignment horizontal="center"/>
      <protection locked="0"/>
    </xf>
    <xf numFmtId="0" fontId="9" fillId="2" borderId="0" xfId="0" applyFont="1" applyFill="1" applyProtection="1">
      <protection locked="0"/>
    </xf>
    <xf numFmtId="0" fontId="9" fillId="2" borderId="0" xfId="0" applyFont="1" applyFill="1" applyBorder="1" applyProtection="1">
      <protection locked="0"/>
    </xf>
    <xf numFmtId="0" fontId="14" fillId="2" borderId="0" xfId="0" applyFont="1" applyFill="1" applyBorder="1" applyProtection="1">
      <protection locked="0"/>
    </xf>
    <xf numFmtId="0" fontId="9" fillId="2" borderId="3" xfId="0" applyFont="1" applyFill="1" applyBorder="1" applyProtection="1">
      <protection locked="0"/>
    </xf>
    <xf numFmtId="0" fontId="14" fillId="2" borderId="0" xfId="0" applyFont="1" applyFill="1" applyBorder="1" applyAlignment="1" applyProtection="1">
      <alignment vertical="center"/>
      <protection locked="0"/>
    </xf>
    <xf numFmtId="0" fontId="9" fillId="2" borderId="57" xfId="0" applyFont="1" applyFill="1" applyBorder="1" applyAlignment="1" applyProtection="1">
      <alignment horizontal="center" vertical="center"/>
      <protection locked="0"/>
    </xf>
    <xf numFmtId="0" fontId="9" fillId="2" borderId="58" xfId="0" applyFont="1" applyFill="1" applyBorder="1" applyAlignment="1" applyProtection="1">
      <alignment horizontal="center" vertical="center"/>
      <protection locked="0"/>
    </xf>
    <xf numFmtId="0" fontId="18" fillId="2" borderId="58" xfId="0" applyFont="1" applyFill="1" applyBorder="1" applyAlignment="1" applyProtection="1">
      <alignment horizontal="center" vertical="center"/>
      <protection locked="0"/>
    </xf>
    <xf numFmtId="0" fontId="9" fillId="2" borderId="58" xfId="0" applyFont="1" applyFill="1" applyBorder="1" applyAlignment="1" applyProtection="1">
      <alignment horizontal="center"/>
      <protection locked="0"/>
    </xf>
    <xf numFmtId="0" fontId="14" fillId="2" borderId="58" xfId="0" applyFont="1" applyFill="1" applyBorder="1" applyAlignment="1" applyProtection="1">
      <alignment horizontal="center"/>
      <protection locked="0"/>
    </xf>
    <xf numFmtId="49" fontId="14" fillId="2" borderId="59" xfId="0" applyNumberFormat="1" applyFont="1" applyFill="1" applyBorder="1" applyAlignment="1" applyProtection="1">
      <alignment horizontal="center"/>
      <protection locked="0"/>
    </xf>
    <xf numFmtId="0" fontId="9" fillId="2" borderId="0" xfId="0" applyFont="1" applyFill="1" applyAlignment="1" applyProtection="1">
      <alignment horizontal="center" vertical="center"/>
      <protection locked="0"/>
    </xf>
    <xf numFmtId="0" fontId="18" fillId="2" borderId="0" xfId="0" applyFont="1" applyFill="1" applyAlignment="1" applyProtection="1">
      <alignment horizontal="center" vertical="center"/>
      <protection locked="0"/>
    </xf>
    <xf numFmtId="0" fontId="9" fillId="2" borderId="0" xfId="0" applyFont="1" applyFill="1" applyAlignment="1" applyProtection="1">
      <alignment horizontal="center"/>
      <protection locked="0"/>
    </xf>
    <xf numFmtId="0" fontId="14" fillId="2" borderId="0" xfId="0" applyFont="1" applyFill="1" applyAlignment="1" applyProtection="1">
      <alignment horizontal="center"/>
      <protection locked="0"/>
    </xf>
    <xf numFmtId="49" fontId="14" fillId="2" borderId="0" xfId="0" applyNumberFormat="1" applyFont="1" applyFill="1" applyAlignment="1" applyProtection="1">
      <alignment horizontal="center"/>
      <protection locked="0"/>
    </xf>
    <xf numFmtId="0" fontId="11" fillId="0" borderId="87" xfId="0" applyFont="1" applyBorder="1" applyAlignment="1" applyProtection="1">
      <alignment horizontal="left" vertical="center" wrapText="1"/>
      <protection locked="0"/>
    </xf>
    <xf numFmtId="10" fontId="11" fillId="0" borderId="10" xfId="4" applyNumberFormat="1"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14" fontId="11" fillId="0" borderId="10" xfId="0" applyNumberFormat="1" applyFont="1" applyBorder="1" applyAlignment="1" applyProtection="1">
      <alignment horizontal="center" vertical="center"/>
      <protection locked="0"/>
    </xf>
    <xf numFmtId="9" fontId="11" fillId="0" borderId="10" xfId="0" applyNumberFormat="1" applyFont="1" applyBorder="1" applyAlignment="1" applyProtection="1">
      <alignment horizontal="center" vertical="center" wrapText="1"/>
      <protection locked="0"/>
    </xf>
    <xf numFmtId="0" fontId="11" fillId="0" borderId="10" xfId="0" applyFont="1" applyBorder="1" applyAlignment="1" applyProtection="1">
      <alignment horizontal="left" vertical="center" wrapText="1"/>
      <protection locked="0"/>
    </xf>
    <xf numFmtId="10" fontId="11" fillId="0" borderId="10" xfId="4" applyNumberFormat="1" applyFont="1" applyBorder="1" applyAlignment="1" applyProtection="1">
      <alignment horizontal="right" vertical="center" wrapText="1"/>
      <protection locked="0"/>
    </xf>
    <xf numFmtId="10" fontId="11" fillId="0" borderId="10" xfId="0" applyNumberFormat="1" applyFont="1" applyBorder="1" applyAlignment="1" applyProtection="1">
      <alignment horizontal="right" vertical="center" wrapText="1"/>
      <protection locked="0"/>
    </xf>
    <xf numFmtId="167" fontId="11" fillId="0" borderId="10" xfId="4" applyNumberFormat="1" applyFont="1" applyBorder="1" applyAlignment="1" applyProtection="1">
      <alignment horizontal="center" vertical="center" wrapText="1"/>
      <protection locked="0"/>
    </xf>
    <xf numFmtId="49" fontId="11" fillId="0" borderId="20" xfId="0" applyNumberFormat="1" applyFont="1" applyBorder="1" applyAlignment="1" applyProtection="1">
      <alignment horizontal="center" vertical="center" wrapText="1"/>
      <protection locked="0"/>
    </xf>
    <xf numFmtId="10" fontId="11" fillId="0" borderId="10" xfId="0" applyNumberFormat="1" applyFont="1" applyBorder="1" applyAlignment="1" applyProtection="1">
      <alignment horizontal="center" vertical="center" wrapText="1"/>
      <protection locked="0"/>
    </xf>
    <xf numFmtId="2" fontId="11" fillId="0" borderId="10" xfId="0" applyNumberFormat="1" applyFont="1" applyBorder="1" applyAlignment="1" applyProtection="1">
      <alignment horizontal="center" vertical="center" wrapText="1"/>
      <protection locked="0"/>
    </xf>
    <xf numFmtId="2" fontId="11" fillId="0" borderId="10" xfId="0" applyNumberFormat="1" applyFont="1" applyBorder="1" applyAlignment="1" applyProtection="1">
      <alignment vertical="center" wrapText="1"/>
      <protection locked="0"/>
    </xf>
    <xf numFmtId="0" fontId="14" fillId="0" borderId="4" xfId="0" applyNumberFormat="1" applyFont="1" applyBorder="1" applyAlignment="1" applyProtection="1">
      <alignment horizontal="right" vertical="center" wrapText="1"/>
      <protection locked="0"/>
    </xf>
    <xf numFmtId="177" fontId="14" fillId="0" borderId="4" xfId="0" applyNumberFormat="1" applyFont="1" applyBorder="1" applyProtection="1">
      <protection locked="0"/>
    </xf>
    <xf numFmtId="0" fontId="11" fillId="2" borderId="4" xfId="0" applyFont="1" applyFill="1" applyBorder="1" applyProtection="1">
      <protection locked="0"/>
    </xf>
    <xf numFmtId="10" fontId="10" fillId="2" borderId="0" xfId="0" applyNumberFormat="1" applyFont="1" applyFill="1" applyBorder="1" applyAlignment="1">
      <alignment horizontal="center" vertical="center" wrapText="1"/>
    </xf>
    <xf numFmtId="10" fontId="10" fillId="2" borderId="0" xfId="4" applyNumberFormat="1" applyFont="1" applyFill="1" applyBorder="1" applyAlignment="1" applyProtection="1">
      <alignment horizontal="center" vertical="center" wrapText="1"/>
    </xf>
    <xf numFmtId="0" fontId="11" fillId="2" borderId="3" xfId="0" applyFont="1" applyFill="1" applyBorder="1" applyAlignment="1" applyProtection="1">
      <alignment horizontal="left" vertical="center"/>
      <protection locked="0"/>
    </xf>
    <xf numFmtId="14" fontId="11" fillId="2" borderId="0" xfId="0" applyNumberFormat="1" applyFont="1" applyFill="1" applyBorder="1" applyAlignment="1" applyProtection="1">
      <alignment horizontal="center" vertical="center"/>
      <protection locked="0"/>
    </xf>
    <xf numFmtId="0" fontId="11" fillId="2" borderId="0" xfId="0" applyFont="1" applyFill="1" applyBorder="1" applyAlignment="1" applyProtection="1">
      <alignment horizontal="left" vertical="center"/>
      <protection locked="0"/>
    </xf>
    <xf numFmtId="172" fontId="11" fillId="2" borderId="0" xfId="0" applyNumberFormat="1" applyFont="1" applyFill="1" applyBorder="1" applyAlignment="1" applyProtection="1">
      <alignment horizontal="center" vertical="center" wrapText="1"/>
      <protection locked="0"/>
    </xf>
    <xf numFmtId="173" fontId="11" fillId="2" borderId="0" xfId="0" applyNumberFormat="1" applyFont="1" applyFill="1" applyBorder="1" applyAlignment="1" applyProtection="1">
      <alignment horizontal="center" vertical="center" wrapText="1"/>
      <protection locked="0"/>
    </xf>
    <xf numFmtId="177" fontId="12" fillId="2" borderId="4" xfId="4" applyNumberFormat="1" applyFont="1" applyFill="1" applyBorder="1" applyAlignment="1">
      <alignment horizontal="center" vertical="center"/>
    </xf>
    <xf numFmtId="10" fontId="11" fillId="2" borderId="0" xfId="4" applyNumberFormat="1" applyFont="1" applyFill="1" applyBorder="1" applyProtection="1">
      <protection locked="0"/>
    </xf>
    <xf numFmtId="49" fontId="11" fillId="2" borderId="4" xfId="0" applyNumberFormat="1" applyFont="1" applyFill="1" applyBorder="1" applyAlignment="1" applyProtection="1">
      <alignment horizontal="center"/>
      <protection locked="0"/>
    </xf>
    <xf numFmtId="0" fontId="11" fillId="2" borderId="3" xfId="0" applyFont="1" applyFill="1" applyBorder="1" applyProtection="1">
      <protection locked="0"/>
    </xf>
    <xf numFmtId="0" fontId="10" fillId="2" borderId="0" xfId="0" applyFont="1" applyFill="1" applyBorder="1" applyAlignment="1" applyProtection="1">
      <alignment vertical="center"/>
      <protection locked="0"/>
    </xf>
    <xf numFmtId="0" fontId="10" fillId="2" borderId="0" xfId="0" applyFont="1" applyFill="1" applyBorder="1" applyAlignment="1" applyProtection="1">
      <alignment vertical="center" wrapText="1"/>
      <protection locked="0"/>
    </xf>
    <xf numFmtId="0" fontId="11" fillId="2" borderId="57" xfId="0" applyFont="1" applyFill="1" applyBorder="1" applyAlignment="1" applyProtection="1">
      <alignment horizontal="center" vertical="center"/>
      <protection locked="0"/>
    </xf>
    <xf numFmtId="0" fontId="11" fillId="2" borderId="58" xfId="0" applyFont="1" applyFill="1" applyBorder="1" applyAlignment="1" applyProtection="1">
      <alignment horizontal="center" vertical="center"/>
      <protection locked="0"/>
    </xf>
    <xf numFmtId="0" fontId="11" fillId="2" borderId="58" xfId="0" applyFont="1" applyFill="1" applyBorder="1" applyAlignment="1" applyProtection="1">
      <alignment horizontal="center"/>
      <protection locked="0"/>
    </xf>
    <xf numFmtId="176" fontId="10" fillId="2" borderId="58" xfId="0" applyNumberFormat="1" applyFont="1" applyFill="1" applyBorder="1" applyAlignment="1" applyProtection="1">
      <alignment horizontal="center"/>
      <protection locked="0"/>
    </xf>
    <xf numFmtId="0" fontId="10" fillId="2" borderId="58" xfId="0" applyFont="1" applyFill="1" applyBorder="1" applyAlignment="1" applyProtection="1">
      <alignment horizontal="center"/>
      <protection locked="0"/>
    </xf>
    <xf numFmtId="10" fontId="10" fillId="2" borderId="58" xfId="4" applyNumberFormat="1" applyFont="1" applyFill="1" applyBorder="1" applyAlignment="1" applyProtection="1">
      <alignment horizontal="center"/>
      <protection locked="0"/>
    </xf>
    <xf numFmtId="49" fontId="10" fillId="2" borderId="59" xfId="0" applyNumberFormat="1" applyFont="1" applyFill="1" applyBorder="1" applyAlignment="1" applyProtection="1">
      <alignment horizontal="center"/>
      <protection locked="0"/>
    </xf>
    <xf numFmtId="9" fontId="11" fillId="0" borderId="0" xfId="4" applyFont="1" applyBorder="1" applyAlignment="1" applyProtection="1">
      <alignment horizontal="center" vertical="center" wrapText="1"/>
      <protection locked="0"/>
    </xf>
    <xf numFmtId="0" fontId="35" fillId="0" borderId="0" xfId="0" applyFont="1" applyAlignment="1">
      <alignment wrapText="1"/>
    </xf>
    <xf numFmtId="0" fontId="10" fillId="3" borderId="48"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1" fillId="2" borderId="87" xfId="0" applyFont="1" applyFill="1" applyBorder="1" applyAlignment="1" applyProtection="1">
      <alignment horizontal="left" vertical="center" wrapText="1"/>
      <protection locked="0"/>
    </xf>
    <xf numFmtId="10" fontId="1" fillId="2" borderId="10" xfId="4" applyNumberFormat="1"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14" fontId="1" fillId="0" borderId="10" xfId="0" applyNumberFormat="1" applyFont="1" applyBorder="1" applyAlignment="1" applyProtection="1">
      <alignment horizontal="center" vertical="center"/>
      <protection locked="0"/>
    </xf>
    <xf numFmtId="170" fontId="1" fillId="0" borderId="10" xfId="0" applyNumberFormat="1" applyFont="1" applyBorder="1" applyAlignment="1" applyProtection="1">
      <alignment horizontal="center" vertical="center"/>
      <protection locked="0"/>
    </xf>
    <xf numFmtId="170" fontId="1" fillId="0" borderId="10" xfId="0" applyNumberFormat="1" applyFont="1" applyBorder="1" applyAlignment="1" applyProtection="1">
      <alignment horizontal="center" vertical="center" wrapText="1"/>
      <protection locked="0"/>
    </xf>
    <xf numFmtId="0" fontId="1" fillId="2" borderId="10" xfId="0" applyFont="1" applyFill="1" applyBorder="1" applyAlignment="1" applyProtection="1">
      <alignment horizontal="left" vertical="center" wrapText="1"/>
      <protection locked="0"/>
    </xf>
    <xf numFmtId="170" fontId="1" fillId="2" borderId="10" xfId="0" applyNumberFormat="1" applyFont="1" applyFill="1" applyBorder="1" applyAlignment="1" applyProtection="1">
      <alignment horizontal="center" vertical="center" wrapText="1"/>
      <protection locked="0"/>
    </xf>
    <xf numFmtId="176" fontId="1" fillId="0" borderId="10" xfId="0" applyNumberFormat="1" applyFont="1" applyBorder="1" applyAlignment="1" applyProtection="1">
      <alignment horizontal="center" vertical="center" wrapText="1"/>
      <protection locked="0"/>
    </xf>
    <xf numFmtId="0" fontId="1" fillId="0" borderId="10" xfId="0" applyFont="1" applyBorder="1" applyAlignment="1" applyProtection="1">
      <alignment horizontal="left" vertical="center" wrapText="1"/>
      <protection locked="0"/>
    </xf>
    <xf numFmtId="170" fontId="1" fillId="0" borderId="10" xfId="4" applyNumberFormat="1" applyFont="1" applyBorder="1" applyAlignment="1" applyProtection="1">
      <alignment horizontal="center" vertical="center" wrapText="1"/>
      <protection locked="0"/>
    </xf>
    <xf numFmtId="10" fontId="1" fillId="0" borderId="10" xfId="4" applyNumberFormat="1" applyFont="1" applyBorder="1" applyAlignment="1" applyProtection="1">
      <alignment horizontal="center" vertical="center" wrapText="1"/>
      <protection locked="0"/>
    </xf>
    <xf numFmtId="49" fontId="1" fillId="0" borderId="20" xfId="0" applyNumberFormat="1" applyFont="1" applyBorder="1" applyAlignment="1" applyProtection="1">
      <alignment horizontal="center" vertical="center" wrapText="1"/>
      <protection locked="0"/>
    </xf>
    <xf numFmtId="0" fontId="1" fillId="0" borderId="87" xfId="0" applyFont="1" applyFill="1" applyBorder="1" applyAlignment="1" applyProtection="1">
      <alignment horizontal="left" vertical="center" wrapText="1"/>
      <protection locked="0"/>
    </xf>
    <xf numFmtId="10" fontId="1" fillId="2" borderId="10" xfId="4" applyNumberFormat="1"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xf>
    <xf numFmtId="14" fontId="1" fillId="0" borderId="10" xfId="0" applyNumberFormat="1" applyFont="1" applyFill="1" applyBorder="1" applyAlignment="1" applyProtection="1">
      <alignment horizontal="center" vertical="center"/>
      <protection locked="0"/>
    </xf>
    <xf numFmtId="2" fontId="1" fillId="0" borderId="10" xfId="0" applyNumberFormat="1" applyFont="1" applyFill="1" applyBorder="1" applyAlignment="1" applyProtection="1">
      <alignment horizontal="center" vertical="center" wrapText="1"/>
      <protection locked="0"/>
    </xf>
    <xf numFmtId="1" fontId="1" fillId="0" borderId="10" xfId="0" applyNumberFormat="1" applyFont="1" applyFill="1" applyBorder="1" applyAlignment="1" applyProtection="1">
      <alignment horizontal="center" vertical="center" wrapText="1"/>
      <protection locked="0"/>
    </xf>
    <xf numFmtId="171" fontId="1" fillId="0" borderId="10" xfId="0" applyNumberFormat="1" applyFont="1" applyFill="1" applyBorder="1" applyAlignment="1" applyProtection="1">
      <alignment horizontal="center" vertical="center" wrapText="1"/>
      <protection locked="0"/>
    </xf>
    <xf numFmtId="0" fontId="1" fillId="0" borderId="10" xfId="0" applyFont="1" applyFill="1" applyBorder="1" applyAlignment="1" applyProtection="1">
      <alignment horizontal="left" vertical="center" wrapText="1"/>
      <protection locked="0"/>
    </xf>
    <xf numFmtId="170" fontId="1" fillId="0" borderId="10" xfId="0" applyNumberFormat="1" applyFont="1" applyFill="1" applyBorder="1" applyAlignment="1" applyProtection="1">
      <alignment horizontal="center" vertical="center" wrapText="1"/>
      <protection locked="0"/>
    </xf>
    <xf numFmtId="10" fontId="1" fillId="0" borderId="10" xfId="4" applyNumberFormat="1" applyFont="1" applyFill="1" applyBorder="1" applyAlignment="1" applyProtection="1">
      <alignment horizontal="center" vertical="center" wrapText="1"/>
      <protection locked="0"/>
    </xf>
    <xf numFmtId="49" fontId="1" fillId="0" borderId="20" xfId="0" applyNumberFormat="1" applyFont="1" applyFill="1" applyBorder="1" applyAlignment="1" applyProtection="1">
      <alignment horizontal="center" vertical="center" wrapText="1"/>
      <protection locked="0"/>
    </xf>
    <xf numFmtId="0" fontId="1" fillId="0" borderId="0" xfId="0" applyFont="1" applyFill="1" applyProtection="1">
      <protection locked="0"/>
    </xf>
    <xf numFmtId="0" fontId="1" fillId="0" borderId="0" xfId="0" applyFont="1" applyProtection="1">
      <protection locked="0"/>
    </xf>
    <xf numFmtId="9" fontId="1" fillId="2" borderId="10" xfId="4" applyFont="1" applyFill="1" applyBorder="1" applyAlignment="1" applyProtection="1">
      <alignment horizontal="center" vertical="center" wrapText="1"/>
      <protection locked="0"/>
    </xf>
    <xf numFmtId="9" fontId="1" fillId="2" borderId="10" xfId="4" applyNumberFormat="1" applyFont="1" applyFill="1" applyBorder="1" applyAlignment="1" applyProtection="1">
      <alignment horizontal="center" vertical="center" wrapText="1"/>
      <protection locked="0"/>
    </xf>
    <xf numFmtId="2" fontId="1" fillId="0" borderId="10" xfId="0" applyNumberFormat="1" applyFont="1" applyBorder="1" applyAlignment="1" applyProtection="1">
      <alignment horizontal="left" vertical="center" wrapText="1"/>
      <protection locked="0"/>
    </xf>
    <xf numFmtId="170" fontId="1" fillId="0" borderId="10" xfId="0" applyNumberFormat="1" applyFont="1" applyBorder="1" applyAlignment="1" applyProtection="1">
      <alignment horizontal="left" vertical="center" wrapText="1"/>
      <protection locked="0"/>
    </xf>
    <xf numFmtId="0" fontId="1" fillId="0" borderId="18" xfId="0" applyFont="1" applyBorder="1" applyAlignment="1" applyProtection="1">
      <alignment horizontal="left" vertical="center" wrapText="1"/>
      <protection locked="0"/>
    </xf>
    <xf numFmtId="10" fontId="1" fillId="2" borderId="1" xfId="4" applyNumberFormat="1" applyFont="1" applyFill="1" applyBorder="1" applyAlignment="1" applyProtection="1">
      <alignment horizontal="center" vertical="center" wrapText="1"/>
      <protection locked="0"/>
    </xf>
    <xf numFmtId="14" fontId="1" fillId="0" borderId="1" xfId="0" applyNumberFormat="1" applyFont="1" applyBorder="1" applyAlignment="1" applyProtection="1">
      <alignment horizontal="center" vertical="center"/>
      <protection locked="0"/>
    </xf>
    <xf numFmtId="170" fontId="1" fillId="2" borderId="1" xfId="0" applyNumberFormat="1" applyFont="1" applyFill="1" applyBorder="1" applyAlignment="1" applyProtection="1">
      <alignment horizontal="center" vertical="center" wrapText="1"/>
      <protection locked="0"/>
    </xf>
    <xf numFmtId="171" fontId="1" fillId="2" borderId="1" xfId="0" applyNumberFormat="1" applyFont="1" applyFill="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170" fontId="1" fillId="2" borderId="1" xfId="0" applyNumberFormat="1" applyFont="1" applyFill="1" applyBorder="1" applyAlignment="1" applyProtection="1">
      <alignment horizontal="left" vertical="center" wrapText="1"/>
      <protection locked="0"/>
    </xf>
    <xf numFmtId="176" fontId="1" fillId="0" borderId="1" xfId="0" applyNumberFormat="1" applyFont="1" applyBorder="1" applyAlignment="1" applyProtection="1">
      <alignment horizontal="center" vertical="center" wrapText="1"/>
      <protection locked="0"/>
    </xf>
    <xf numFmtId="170" fontId="1" fillId="0" borderId="1" xfId="4" applyNumberFormat="1" applyFont="1" applyBorder="1" applyAlignment="1" applyProtection="1">
      <alignment horizontal="center" vertical="center" wrapText="1"/>
      <protection locked="0"/>
    </xf>
    <xf numFmtId="10" fontId="1" fillId="0" borderId="1" xfId="4" applyNumberFormat="1" applyFont="1" applyBorder="1" applyAlignment="1" applyProtection="1">
      <alignment horizontal="center" vertical="center" wrapText="1"/>
      <protection locked="0"/>
    </xf>
    <xf numFmtId="49" fontId="1" fillId="0" borderId="5" xfId="0" applyNumberFormat="1"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 fillId="2" borderId="18" xfId="0" applyFont="1" applyFill="1" applyBorder="1" applyAlignment="1" applyProtection="1">
      <alignment horizontal="left" vertical="center" wrapText="1"/>
      <protection locked="0"/>
    </xf>
    <xf numFmtId="170" fontId="1" fillId="2" borderId="10" xfId="0" applyNumberFormat="1" applyFont="1" applyFill="1" applyBorder="1" applyAlignment="1" applyProtection="1">
      <alignment horizontal="left" vertical="center" wrapText="1"/>
      <protection locked="0"/>
    </xf>
    <xf numFmtId="0" fontId="1" fillId="2" borderId="1" xfId="0"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left" vertical="center" wrapText="1"/>
      <protection locked="0"/>
    </xf>
    <xf numFmtId="176" fontId="1" fillId="2" borderId="1" xfId="0" applyNumberFormat="1" applyFont="1" applyFill="1" applyBorder="1" applyAlignment="1" applyProtection="1">
      <alignment horizontal="center" vertical="center" wrapText="1"/>
      <protection locked="0"/>
    </xf>
    <xf numFmtId="170" fontId="1" fillId="0" borderId="1" xfId="0" applyNumberFormat="1" applyFont="1" applyBorder="1" applyAlignment="1" applyProtection="1">
      <alignment horizontal="left" vertical="center" wrapText="1"/>
      <protection locked="0"/>
    </xf>
    <xf numFmtId="0" fontId="1" fillId="2" borderId="21" xfId="0" applyFont="1" applyFill="1" applyBorder="1" applyAlignment="1" applyProtection="1">
      <alignment vertical="center" wrapText="1"/>
      <protection locked="0"/>
    </xf>
    <xf numFmtId="9" fontId="1" fillId="2" borderId="1" xfId="4" applyFont="1" applyFill="1" applyBorder="1" applyAlignment="1" applyProtection="1">
      <alignment horizontal="center" vertical="center" wrapText="1"/>
      <protection locked="0"/>
    </xf>
    <xf numFmtId="9" fontId="1" fillId="2" borderId="1" xfId="59808" applyNumberFormat="1" applyFont="1" applyFill="1" applyBorder="1" applyAlignment="1" applyProtection="1">
      <alignment horizontal="center" vertical="center" wrapText="1"/>
      <protection locked="0"/>
    </xf>
    <xf numFmtId="9" fontId="1" fillId="0" borderId="1" xfId="59808" applyNumberFormat="1" applyFont="1" applyBorder="1" applyAlignment="1" applyProtection="1">
      <alignment horizontal="center" vertical="center" wrapText="1"/>
      <protection locked="0"/>
    </xf>
    <xf numFmtId="167" fontId="1" fillId="2" borderId="1" xfId="4" applyNumberFormat="1" applyFont="1" applyFill="1" applyBorder="1" applyAlignment="1" applyProtection="1">
      <alignment horizontal="center" vertical="center" wrapText="1"/>
      <protection locked="0"/>
    </xf>
    <xf numFmtId="0" fontId="1" fillId="0" borderId="18" xfId="0" applyFont="1" applyFill="1" applyBorder="1" applyAlignment="1" applyProtection="1">
      <alignment horizontal="left" vertical="center" wrapText="1"/>
      <protection locked="0"/>
    </xf>
    <xf numFmtId="9" fontId="1" fillId="2" borderId="1" xfId="4" applyNumberFormat="1"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167" fontId="1" fillId="0" borderId="1" xfId="4" applyNumberFormat="1" applyFont="1" applyBorder="1" applyAlignment="1" applyProtection="1">
      <alignment horizontal="center" vertical="center" wrapText="1"/>
      <protection locked="0"/>
    </xf>
    <xf numFmtId="167" fontId="1" fillId="0" borderId="1" xfId="4" applyNumberFormat="1" applyFont="1" applyBorder="1" applyAlignment="1" applyProtection="1">
      <alignment horizontal="left" vertical="center" wrapText="1"/>
      <protection locked="0"/>
    </xf>
    <xf numFmtId="0" fontId="1" fillId="2" borderId="22" xfId="0" applyFont="1" applyFill="1" applyBorder="1" applyAlignment="1" applyProtection="1">
      <alignment vertical="center" wrapText="1"/>
      <protection locked="0"/>
    </xf>
    <xf numFmtId="9" fontId="1" fillId="0" borderId="10" xfId="0" applyNumberFormat="1" applyFont="1" applyBorder="1" applyAlignment="1" applyProtection="1">
      <alignment horizontal="center" vertical="center" wrapText="1"/>
      <protection locked="0"/>
    </xf>
    <xf numFmtId="9" fontId="1" fillId="0" borderId="10" xfId="4" applyFont="1" applyBorder="1" applyAlignment="1" applyProtection="1">
      <alignment horizontal="center" vertical="center" wrapText="1"/>
      <protection locked="0"/>
    </xf>
    <xf numFmtId="9" fontId="1" fillId="0" borderId="10" xfId="4" applyFont="1" applyBorder="1" applyAlignment="1" applyProtection="1">
      <alignment horizontal="left" vertical="center" wrapText="1"/>
      <protection locked="0"/>
    </xf>
    <xf numFmtId="0" fontId="11" fillId="2" borderId="18" xfId="0" applyFont="1" applyFill="1" applyBorder="1" applyAlignment="1" applyProtection="1">
      <alignment horizontal="left" vertical="center" wrapText="1"/>
      <protection locked="0"/>
    </xf>
    <xf numFmtId="0" fontId="11" fillId="0" borderId="1" xfId="0" applyFont="1" applyBorder="1" applyAlignment="1" applyProtection="1">
      <alignment horizontal="left" vertical="center" wrapText="1"/>
      <protection locked="0"/>
    </xf>
    <xf numFmtId="0" fontId="11" fillId="0" borderId="1" xfId="0" applyFont="1" applyBorder="1" applyAlignment="1" applyProtection="1">
      <alignment horizontal="left" vertical="center" wrapText="1"/>
      <protection locked="0"/>
    </xf>
    <xf numFmtId="9" fontId="11" fillId="0" borderId="10" xfId="4" applyFont="1" applyBorder="1" applyAlignment="1" applyProtection="1">
      <alignment horizontal="center" vertical="center" wrapText="1"/>
      <protection locked="0"/>
    </xf>
    <xf numFmtId="10" fontId="1" fillId="0" borderId="1" xfId="4" applyNumberFormat="1" applyFont="1" applyBorder="1" applyAlignment="1" applyProtection="1">
      <alignment horizontal="center" vertical="center" wrapText="1"/>
    </xf>
    <xf numFmtId="10" fontId="1" fillId="0" borderId="10" xfId="4" applyNumberFormat="1" applyFont="1" applyBorder="1" applyAlignment="1" applyProtection="1">
      <alignment horizontal="center" vertical="center" wrapText="1"/>
    </xf>
    <xf numFmtId="170" fontId="1" fillId="0" borderId="1" xfId="0" applyNumberFormat="1" applyFont="1" applyFill="1" applyBorder="1" applyAlignment="1" applyProtection="1">
      <alignment horizontal="left" vertical="center" wrapText="1"/>
      <protection locked="0"/>
    </xf>
    <xf numFmtId="170" fontId="1" fillId="0" borderId="1" xfId="0" applyNumberFormat="1" applyFont="1" applyFill="1" applyBorder="1" applyAlignment="1" applyProtection="1">
      <alignment horizontal="center" vertical="center" wrapText="1"/>
      <protection locked="0"/>
    </xf>
    <xf numFmtId="9" fontId="1" fillId="0" borderId="1" xfId="4" applyFont="1" applyBorder="1" applyAlignment="1" applyProtection="1">
      <alignment horizontal="left" vertical="center" wrapText="1"/>
      <protection locked="0"/>
    </xf>
    <xf numFmtId="167" fontId="1" fillId="0" borderId="1" xfId="59808" applyNumberFormat="1" applyFont="1" applyBorder="1" applyAlignment="1" applyProtection="1">
      <alignment horizontal="center" vertical="center" wrapText="1"/>
      <protection locked="0"/>
    </xf>
    <xf numFmtId="9" fontId="1" fillId="0" borderId="10" xfId="4" applyFont="1" applyFill="1" applyBorder="1" applyAlignment="1" applyProtection="1">
      <alignment horizontal="center" vertical="center" wrapText="1"/>
      <protection locked="0"/>
    </xf>
    <xf numFmtId="170" fontId="1" fillId="0" borderId="23" xfId="4" applyNumberFormat="1" applyFont="1" applyBorder="1" applyAlignment="1" applyProtection="1">
      <alignment horizontal="center" vertical="center" wrapText="1"/>
      <protection locked="0"/>
    </xf>
    <xf numFmtId="10" fontId="1" fillId="0" borderId="23" xfId="4" applyNumberFormat="1" applyFont="1" applyBorder="1" applyAlignment="1" applyProtection="1">
      <alignment horizontal="center" vertical="center" wrapText="1"/>
      <protection locked="0"/>
    </xf>
    <xf numFmtId="49" fontId="1" fillId="0" borderId="52" xfId="0" applyNumberFormat="1" applyFont="1" applyBorder="1" applyAlignment="1" applyProtection="1">
      <alignment horizontal="center" vertical="center" wrapText="1"/>
      <protection locked="0"/>
    </xf>
    <xf numFmtId="14" fontId="1" fillId="0"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wrapText="1"/>
      <protection locked="0"/>
    </xf>
    <xf numFmtId="9" fontId="11" fillId="2" borderId="0" xfId="4" applyFont="1" applyFill="1" applyBorder="1" applyAlignment="1" applyProtection="1">
      <alignment horizontal="left" wrapText="1"/>
      <protection locked="0"/>
    </xf>
    <xf numFmtId="9" fontId="11" fillId="0" borderId="0" xfId="4" applyNumberFormat="1" applyFont="1" applyBorder="1" applyAlignment="1" applyProtection="1">
      <alignment horizontal="left" vertical="center" wrapText="1"/>
      <protection locked="0"/>
    </xf>
    <xf numFmtId="167" fontId="11" fillId="2" borderId="0" xfId="4" applyNumberFormat="1" applyFont="1" applyFill="1" applyBorder="1" applyAlignment="1" applyProtection="1">
      <alignment horizontal="center" vertical="center" wrapText="1"/>
      <protection locked="0"/>
    </xf>
    <xf numFmtId="167" fontId="10" fillId="2" borderId="0" xfId="0" applyNumberFormat="1" applyFont="1" applyFill="1" applyBorder="1" applyAlignment="1">
      <alignment horizontal="center" vertical="center" wrapText="1"/>
    </xf>
    <xf numFmtId="9" fontId="10" fillId="2" borderId="0" xfId="4" applyFont="1" applyFill="1" applyBorder="1" applyAlignment="1">
      <alignment horizontal="center" vertical="center" wrapText="1"/>
    </xf>
    <xf numFmtId="9" fontId="10" fillId="2" borderId="0" xfId="0" applyNumberFormat="1" applyFont="1" applyFill="1" applyBorder="1" applyAlignment="1">
      <alignment horizontal="center" vertical="center" wrapText="1"/>
    </xf>
    <xf numFmtId="167" fontId="10" fillId="2" borderId="0" xfId="4" applyNumberFormat="1" applyFont="1" applyFill="1" applyBorder="1" applyAlignment="1">
      <alignment horizontal="center" vertical="center" wrapText="1"/>
    </xf>
    <xf numFmtId="167" fontId="1" fillId="2" borderId="10" xfId="4" applyNumberFormat="1" applyFont="1" applyFill="1" applyBorder="1" applyAlignment="1" applyProtection="1">
      <alignment horizontal="center" vertical="center" wrapText="1"/>
      <protection locked="0"/>
    </xf>
    <xf numFmtId="9" fontId="1" fillId="0" borderId="1" xfId="4" applyFont="1" applyFill="1" applyBorder="1" applyAlignment="1" applyProtection="1">
      <alignment horizontal="center" vertical="center" wrapText="1"/>
      <protection locked="0"/>
    </xf>
    <xf numFmtId="1" fontId="1" fillId="0" borderId="1" xfId="0" applyNumberFormat="1" applyFont="1" applyFill="1" applyBorder="1" applyAlignment="1" applyProtection="1">
      <alignment horizontal="center" vertical="center" wrapText="1"/>
      <protection locked="0"/>
    </xf>
    <xf numFmtId="0" fontId="1" fillId="0" borderId="23" xfId="0" applyFont="1" applyFill="1" applyBorder="1" applyAlignment="1" applyProtection="1">
      <alignment horizontal="left" vertical="center" wrapText="1"/>
      <protection locked="0"/>
    </xf>
    <xf numFmtId="10" fontId="1" fillId="0" borderId="23" xfId="4" applyNumberFormat="1" applyFont="1" applyFill="1" applyBorder="1" applyAlignment="1" applyProtection="1">
      <alignment horizontal="center" vertical="center" wrapText="1"/>
      <protection locked="0"/>
    </xf>
    <xf numFmtId="0" fontId="1" fillId="0" borderId="23" xfId="0" applyFont="1" applyFill="1" applyBorder="1" applyAlignment="1" applyProtection="1">
      <alignment horizontal="center" vertical="center" wrapText="1"/>
      <protection locked="0"/>
    </xf>
    <xf numFmtId="14" fontId="1" fillId="0" borderId="23" xfId="0" applyNumberFormat="1" applyFont="1" applyFill="1" applyBorder="1" applyAlignment="1" applyProtection="1">
      <alignment horizontal="center" vertical="center"/>
      <protection locked="0"/>
    </xf>
    <xf numFmtId="170" fontId="1" fillId="0" borderId="23" xfId="0" applyNumberFormat="1" applyFont="1" applyFill="1" applyBorder="1" applyAlignment="1" applyProtection="1">
      <alignment horizontal="center" vertical="center" wrapText="1"/>
      <protection locked="0"/>
    </xf>
    <xf numFmtId="2" fontId="1" fillId="0" borderId="23" xfId="0" applyNumberFormat="1" applyFont="1" applyFill="1" applyBorder="1" applyAlignment="1" applyProtection="1">
      <alignment horizontal="center" vertical="center" wrapText="1"/>
      <protection locked="0"/>
    </xf>
    <xf numFmtId="2" fontId="1" fillId="0" borderId="23" xfId="0" applyNumberFormat="1" applyFont="1" applyFill="1" applyBorder="1" applyAlignment="1" applyProtection="1">
      <alignment horizontal="left" vertical="center" wrapText="1"/>
      <protection locked="0"/>
    </xf>
    <xf numFmtId="176" fontId="1" fillId="0" borderId="23" xfId="0" applyNumberFormat="1" applyFont="1" applyFill="1" applyBorder="1" applyAlignment="1" applyProtection="1">
      <alignment horizontal="center" vertical="center" wrapText="1"/>
      <protection locked="0"/>
    </xf>
    <xf numFmtId="170" fontId="1" fillId="0" borderId="23" xfId="0" applyNumberFormat="1" applyFont="1" applyFill="1" applyBorder="1" applyAlignment="1" applyProtection="1">
      <alignment horizontal="left" vertical="center" wrapText="1"/>
      <protection locked="0"/>
    </xf>
    <xf numFmtId="9" fontId="10" fillId="2" borderId="0" xfId="4" applyFont="1" applyFill="1" applyAlignment="1" applyProtection="1">
      <alignment horizontal="center"/>
      <protection locked="0"/>
    </xf>
    <xf numFmtId="9" fontId="11" fillId="2" borderId="0" xfId="0" applyNumberFormat="1" applyFont="1" applyFill="1" applyBorder="1" applyAlignment="1" applyProtection="1">
      <alignment horizontal="center" vertical="center" wrapText="1"/>
      <protection locked="0"/>
    </xf>
    <xf numFmtId="167" fontId="1" fillId="0" borderId="10" xfId="4" applyNumberFormat="1" applyFont="1" applyBorder="1" applyAlignment="1" applyProtection="1">
      <alignment horizontal="center" vertical="center" wrapText="1"/>
      <protection locked="0"/>
    </xf>
    <xf numFmtId="178" fontId="1" fillId="0" borderId="10" xfId="0" applyNumberFormat="1" applyFont="1" applyFill="1" applyBorder="1" applyAlignment="1" applyProtection="1">
      <alignment horizontal="center" vertical="center" wrapText="1"/>
      <protection locked="0"/>
    </xf>
    <xf numFmtId="178" fontId="1" fillId="0" borderId="10" xfId="0" applyNumberFormat="1" applyFont="1" applyFill="1" applyBorder="1" applyAlignment="1" applyProtection="1">
      <alignment horizontal="left" vertical="center" wrapText="1" indent="2"/>
      <protection locked="0"/>
    </xf>
    <xf numFmtId="0" fontId="11" fillId="0" borderId="1" xfId="0" applyFont="1" applyBorder="1" applyAlignment="1" applyProtection="1">
      <alignment horizontal="left" vertical="center" wrapText="1"/>
      <protection locked="0"/>
    </xf>
    <xf numFmtId="10" fontId="1" fillId="0" borderId="1" xfId="4" applyNumberFormat="1" applyFont="1" applyFill="1" applyBorder="1" applyAlignment="1" applyProtection="1">
      <alignment horizontal="center" vertical="center" wrapText="1"/>
      <protection locked="0"/>
    </xf>
    <xf numFmtId="179" fontId="11" fillId="2" borderId="0" xfId="0" applyNumberFormat="1" applyFont="1" applyFill="1" applyBorder="1" applyAlignment="1" applyProtection="1">
      <alignment horizontal="center" vertical="center" wrapText="1"/>
      <protection locked="0"/>
    </xf>
    <xf numFmtId="170" fontId="1" fillId="0" borderId="10" xfId="4" applyNumberFormat="1" applyFont="1" applyFill="1" applyBorder="1" applyAlignment="1" applyProtection="1">
      <alignment horizontal="center" vertical="center" wrapText="1"/>
      <protection locked="0"/>
    </xf>
    <xf numFmtId="2" fontId="10" fillId="0" borderId="0" xfId="0" applyNumberFormat="1" applyFont="1" applyBorder="1" applyAlignment="1">
      <alignment horizontal="center" vertical="center" wrapText="1"/>
    </xf>
    <xf numFmtId="175" fontId="11" fillId="0" borderId="1" xfId="59808" applyNumberFormat="1" applyFont="1" applyBorder="1" applyAlignment="1" applyProtection="1">
      <alignment horizontal="left" vertical="center" wrapText="1" indent="1"/>
      <protection locked="0"/>
    </xf>
    <xf numFmtId="2" fontId="11" fillId="2" borderId="0" xfId="0" applyNumberFormat="1" applyFont="1" applyFill="1" applyBorder="1" applyAlignment="1" applyProtection="1">
      <alignment horizontal="center" vertical="center" wrapText="1"/>
      <protection locked="0"/>
    </xf>
    <xf numFmtId="170" fontId="11" fillId="2" borderId="0" xfId="0" applyNumberFormat="1" applyFont="1" applyFill="1" applyAlignment="1" applyProtection="1">
      <alignment horizontal="center"/>
      <protection locked="0"/>
    </xf>
    <xf numFmtId="2" fontId="18" fillId="0" borderId="0" xfId="4" applyNumberFormat="1" applyFont="1" applyBorder="1" applyAlignment="1" applyProtection="1">
      <alignment horizontal="center" vertical="center" wrapText="1"/>
      <protection locked="0"/>
    </xf>
    <xf numFmtId="164" fontId="11" fillId="2" borderId="0" xfId="59809" applyFont="1" applyFill="1" applyBorder="1" applyAlignment="1">
      <alignment horizontal="center" vertical="center" wrapText="1"/>
    </xf>
    <xf numFmtId="167" fontId="1" fillId="0" borderId="10" xfId="0" applyNumberFormat="1" applyFont="1" applyBorder="1" applyAlignment="1" applyProtection="1">
      <alignment horizontal="center" vertical="center" wrapText="1"/>
      <protection locked="0"/>
    </xf>
    <xf numFmtId="0" fontId="35" fillId="0" borderId="5" xfId="0" applyFont="1" applyBorder="1" applyAlignment="1">
      <alignment horizontal="left" vertical="center" wrapText="1"/>
    </xf>
    <xf numFmtId="0" fontId="35" fillId="0" borderId="1" xfId="0" applyFont="1" applyBorder="1" applyAlignment="1">
      <alignment horizontal="left" vertical="center" wrapText="1"/>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0" fontId="35" fillId="0" borderId="16" xfId="0" applyFont="1" applyBorder="1" applyAlignment="1">
      <alignment horizontal="left" vertical="center" wrapText="1"/>
    </xf>
    <xf numFmtId="0" fontId="36" fillId="0" borderId="1" xfId="0" applyFont="1" applyBorder="1" applyAlignment="1">
      <alignment horizontal="left" vertical="center" wrapText="1"/>
    </xf>
    <xf numFmtId="0" fontId="35" fillId="0" borderId="50" xfId="0" applyFont="1" applyBorder="1" applyAlignment="1">
      <alignment horizontal="center" vertical="center" wrapText="1"/>
    </xf>
    <xf numFmtId="0" fontId="35" fillId="0" borderId="49" xfId="0" applyFont="1" applyBorder="1" applyAlignment="1">
      <alignment horizontal="center" vertical="center" wrapText="1"/>
    </xf>
    <xf numFmtId="0" fontId="34" fillId="0" borderId="21" xfId="0" applyFont="1" applyBorder="1" applyAlignment="1">
      <alignment horizontal="center" vertical="center" wrapText="1"/>
    </xf>
    <xf numFmtId="0" fontId="35" fillId="0" borderId="15" xfId="0" applyFont="1" applyBorder="1" applyAlignment="1">
      <alignment horizontal="left" vertical="center"/>
    </xf>
    <xf numFmtId="0" fontId="35" fillId="0" borderId="16" xfId="0" applyFont="1" applyBorder="1" applyAlignment="1">
      <alignment horizontal="left" vertical="center"/>
    </xf>
    <xf numFmtId="0" fontId="34" fillId="0" borderId="1" xfId="0" applyFont="1" applyBorder="1" applyAlignment="1">
      <alignment horizontal="left" vertical="center" wrapText="1"/>
    </xf>
    <xf numFmtId="0" fontId="36" fillId="0" borderId="5" xfId="0" applyFont="1" applyBorder="1" applyAlignment="1">
      <alignment horizontal="left" vertical="center" wrapText="1"/>
    </xf>
    <xf numFmtId="0" fontId="35" fillId="0" borderId="5" xfId="0" applyFont="1" applyBorder="1" applyAlignment="1">
      <alignment horizontal="left" vertical="center"/>
    </xf>
    <xf numFmtId="0" fontId="35" fillId="0" borderId="20" xfId="0" applyFont="1" applyBorder="1" applyAlignment="1">
      <alignment horizontal="left" vertical="center" wrapText="1"/>
    </xf>
    <xf numFmtId="0" fontId="35" fillId="0" borderId="1" xfId="0" applyFont="1" applyBorder="1" applyAlignment="1">
      <alignment horizontal="left" vertical="center"/>
    </xf>
    <xf numFmtId="0" fontId="34" fillId="0" borderId="22" xfId="0" applyFont="1" applyBorder="1" applyAlignment="1">
      <alignment horizontal="center" vertical="center" wrapText="1"/>
    </xf>
    <xf numFmtId="0" fontId="35" fillId="0" borderId="10" xfId="0" applyFont="1" applyBorder="1" applyAlignment="1">
      <alignment horizontal="left" vertical="center" wrapText="1"/>
    </xf>
    <xf numFmtId="0" fontId="35" fillId="0" borderId="23" xfId="0" applyFont="1" applyBorder="1" applyAlignment="1">
      <alignment horizontal="left" vertical="center" wrapText="1"/>
    </xf>
    <xf numFmtId="0" fontId="35" fillId="0" borderId="23" xfId="0" applyFont="1" applyBorder="1" applyAlignment="1">
      <alignment horizontal="left" vertical="center"/>
    </xf>
    <xf numFmtId="0" fontId="39" fillId="4" borderId="14" xfId="0" applyFont="1" applyFill="1" applyBorder="1" applyAlignment="1">
      <alignment horizontal="left" vertical="center" wrapText="1"/>
    </xf>
    <xf numFmtId="0" fontId="39" fillId="4" borderId="15" xfId="0" applyFont="1" applyFill="1" applyBorder="1" applyAlignment="1">
      <alignment horizontal="left" vertical="center" wrapText="1"/>
    </xf>
    <xf numFmtId="0" fontId="39" fillId="0" borderId="14" xfId="0" applyFont="1" applyBorder="1" applyAlignment="1">
      <alignment horizontal="left" vertical="center" wrapText="1"/>
    </xf>
    <xf numFmtId="0" fontId="39" fillId="0" borderId="15" xfId="0" applyFont="1" applyBorder="1" applyAlignment="1">
      <alignment horizontal="left" vertical="center" wrapText="1"/>
    </xf>
    <xf numFmtId="0" fontId="39" fillId="10" borderId="14" xfId="0" applyFont="1" applyFill="1" applyBorder="1" applyAlignment="1">
      <alignment horizontal="left" vertical="center" wrapText="1"/>
    </xf>
    <xf numFmtId="0" fontId="39" fillId="10" borderId="16" xfId="0" applyFont="1" applyFill="1" applyBorder="1" applyAlignment="1">
      <alignment horizontal="left" vertical="center" wrapText="1"/>
    </xf>
    <xf numFmtId="0" fontId="39" fillId="4" borderId="16" xfId="0" applyFont="1" applyFill="1" applyBorder="1" applyAlignment="1">
      <alignment horizontal="left" vertical="center" wrapText="1"/>
    </xf>
    <xf numFmtId="0" fontId="40" fillId="0" borderId="50" xfId="0" applyFont="1" applyBorder="1" applyAlignment="1">
      <alignment horizontal="left" vertical="center" wrapText="1"/>
    </xf>
    <xf numFmtId="0" fontId="39" fillId="0" borderId="49" xfId="0" applyFont="1" applyBorder="1" applyAlignment="1">
      <alignment horizontal="left" vertical="center" wrapText="1"/>
    </xf>
    <xf numFmtId="0" fontId="39" fillId="10" borderId="23" xfId="0" applyFont="1" applyFill="1" applyBorder="1" applyAlignment="1">
      <alignment horizontal="left" vertical="center" wrapText="1"/>
    </xf>
    <xf numFmtId="0" fontId="39" fillId="4" borderId="23" xfId="0" applyFont="1" applyFill="1" applyBorder="1" applyAlignment="1">
      <alignment horizontal="left" vertical="center" wrapText="1"/>
    </xf>
    <xf numFmtId="0" fontId="39" fillId="0" borderId="52" xfId="0" applyFont="1" applyBorder="1" applyAlignment="1">
      <alignment horizontal="left" vertical="center" wrapText="1"/>
    </xf>
    <xf numFmtId="0" fontId="40" fillId="9" borderId="21"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39" fillId="0" borderId="15" xfId="0" applyFont="1" applyBorder="1" applyAlignment="1">
      <alignment horizontal="left" vertical="center"/>
    </xf>
    <xf numFmtId="0" fontId="39" fillId="0" borderId="23" xfId="0" applyFont="1" applyBorder="1" applyAlignment="1">
      <alignment horizontal="left" vertical="center"/>
    </xf>
    <xf numFmtId="0" fontId="39" fillId="10" borderId="1" xfId="0" applyFont="1" applyFill="1" applyBorder="1" applyAlignment="1">
      <alignment horizontal="left" vertical="center" wrapText="1"/>
    </xf>
    <xf numFmtId="0" fontId="41" fillId="0" borderId="5"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40" fillId="0" borderId="51" xfId="0" applyFont="1" applyBorder="1" applyAlignment="1">
      <alignment horizontal="left" vertical="center" wrapText="1"/>
    </xf>
    <xf numFmtId="0" fontId="39" fillId="10" borderId="15" xfId="0" applyFont="1" applyFill="1" applyBorder="1" applyAlignment="1">
      <alignment horizontal="left" vertical="center" wrapText="1"/>
    </xf>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5" fillId="0" borderId="65" xfId="0" applyFont="1" applyBorder="1" applyAlignment="1">
      <alignment horizontal="center" vertical="center"/>
    </xf>
    <xf numFmtId="0" fontId="5" fillId="0" borderId="16" xfId="0" applyFont="1" applyBorder="1" applyAlignment="1">
      <alignment horizontal="center" vertical="center"/>
    </xf>
    <xf numFmtId="0" fontId="5" fillId="0" borderId="21" xfId="0" applyFont="1" applyBorder="1" applyAlignment="1">
      <alignment horizontal="center" vertical="center"/>
    </xf>
    <xf numFmtId="0" fontId="5" fillId="0" borderId="1" xfId="0" applyFont="1" applyBorder="1" applyAlignment="1">
      <alignment horizontal="center" vertical="center"/>
    </xf>
    <xf numFmtId="0" fontId="46" fillId="3" borderId="24" xfId="0" applyFont="1" applyFill="1" applyBorder="1" applyAlignment="1">
      <alignment horizontal="center" vertical="center" wrapText="1"/>
    </xf>
    <xf numFmtId="0" fontId="46" fillId="3" borderId="25" xfId="0" applyFont="1" applyFill="1" applyBorder="1" applyAlignment="1">
      <alignment horizontal="center" vertical="center" wrapText="1"/>
    </xf>
    <xf numFmtId="0" fontId="46" fillId="3" borderId="13" xfId="0" applyFont="1" applyFill="1" applyBorder="1" applyAlignment="1">
      <alignment horizontal="center" vertical="center" wrapText="1"/>
    </xf>
    <xf numFmtId="0" fontId="46" fillId="3" borderId="81" xfId="0" applyFont="1" applyFill="1" applyBorder="1" applyAlignment="1">
      <alignment horizontal="center" vertical="center" wrapText="1"/>
    </xf>
    <xf numFmtId="0" fontId="51" fillId="11" borderId="11" xfId="0" applyFont="1" applyFill="1" applyBorder="1" applyAlignment="1">
      <alignment horizontal="center" vertical="center" wrapText="1"/>
    </xf>
    <xf numFmtId="0" fontId="51" fillId="11" borderId="19" xfId="0" applyFont="1" applyFill="1" applyBorder="1" applyAlignment="1">
      <alignment horizontal="center" vertical="center" wrapText="1"/>
    </xf>
    <xf numFmtId="0" fontId="51" fillId="11" borderId="18" xfId="0" applyFont="1" applyFill="1" applyBorder="1" applyAlignment="1">
      <alignment horizontal="center" vertical="center" wrapText="1"/>
    </xf>
    <xf numFmtId="0" fontId="46" fillId="0" borderId="3" xfId="0" applyFont="1" applyBorder="1" applyAlignment="1">
      <alignment horizontal="center" vertical="center"/>
    </xf>
    <xf numFmtId="0" fontId="46" fillId="0" borderId="0" xfId="0" applyFont="1" applyBorder="1" applyAlignment="1">
      <alignment horizontal="center" vertical="center"/>
    </xf>
    <xf numFmtId="0" fontId="46" fillId="0" borderId="4" xfId="0" applyFont="1" applyBorder="1" applyAlignment="1">
      <alignment horizontal="center" vertical="center"/>
    </xf>
    <xf numFmtId="0" fontId="56" fillId="0" borderId="28" xfId="0" applyNumberFormat="1" applyFont="1" applyBorder="1" applyAlignment="1">
      <alignment vertical="center" wrapText="1"/>
    </xf>
    <xf numFmtId="0" fontId="56" fillId="0" borderId="29" xfId="0" applyNumberFormat="1" applyFont="1" applyBorder="1" applyAlignment="1">
      <alignment vertical="center" wrapText="1"/>
    </xf>
    <xf numFmtId="0" fontId="56" fillId="0" borderId="30" xfId="0" applyNumberFormat="1" applyFont="1" applyBorder="1" applyAlignment="1">
      <alignment vertical="center" wrapText="1"/>
    </xf>
    <xf numFmtId="0" fontId="46" fillId="3" borderId="48" xfId="0" applyFont="1" applyFill="1" applyBorder="1" applyAlignment="1">
      <alignment horizontal="center" vertical="center" wrapText="1"/>
    </xf>
    <xf numFmtId="10" fontId="57" fillId="0" borderId="48" xfId="4" applyNumberFormat="1" applyFont="1" applyBorder="1" applyAlignment="1" applyProtection="1">
      <alignment horizontal="center" vertical="center" wrapText="1"/>
      <protection locked="0"/>
    </xf>
    <xf numFmtId="10" fontId="57" fillId="0" borderId="56" xfId="4" applyNumberFormat="1" applyFont="1" applyBorder="1" applyAlignment="1" applyProtection="1">
      <alignment horizontal="center" vertical="center" wrapText="1"/>
      <protection locked="0"/>
    </xf>
    <xf numFmtId="0" fontId="47" fillId="0" borderId="13" xfId="0" applyFont="1" applyBorder="1" applyAlignment="1">
      <alignment horizontal="left" vertical="center" wrapText="1"/>
    </xf>
    <xf numFmtId="0" fontId="47" fillId="0" borderId="31" xfId="0" applyFont="1" applyBorder="1" applyAlignment="1">
      <alignment horizontal="left" vertical="center" wrapText="1"/>
    </xf>
    <xf numFmtId="0" fontId="47" fillId="0" borderId="32" xfId="0" applyFont="1" applyBorder="1" applyAlignment="1">
      <alignment horizontal="left" vertical="center" wrapText="1"/>
    </xf>
    <xf numFmtId="0" fontId="46" fillId="3" borderId="60" xfId="0" applyFont="1" applyFill="1" applyBorder="1" applyAlignment="1">
      <alignment horizontal="center" vertical="center" wrapText="1"/>
    </xf>
    <xf numFmtId="0" fontId="46" fillId="3" borderId="2" xfId="0" applyFont="1" applyFill="1" applyBorder="1" applyAlignment="1">
      <alignment horizontal="center" vertical="center" wrapText="1"/>
    </xf>
    <xf numFmtId="0" fontId="54" fillId="3" borderId="60" xfId="0" applyFont="1" applyFill="1" applyBorder="1" applyAlignment="1" applyProtection="1">
      <alignment horizontal="center" vertical="center" wrapText="1"/>
      <protection locked="0"/>
    </xf>
    <xf numFmtId="0" fontId="54" fillId="3" borderId="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protection locked="0"/>
    </xf>
    <xf numFmtId="0" fontId="46" fillId="3" borderId="55" xfId="0" applyFont="1" applyFill="1" applyBorder="1" applyAlignment="1">
      <alignment horizontal="center" vertical="center" wrapText="1"/>
    </xf>
    <xf numFmtId="0" fontId="47" fillId="0" borderId="48" xfId="0" applyFont="1" applyBorder="1" applyAlignment="1" applyProtection="1">
      <alignment horizontal="center" vertical="center" wrapText="1"/>
      <protection locked="0"/>
    </xf>
    <xf numFmtId="0" fontId="47" fillId="0" borderId="56" xfId="0" applyFont="1" applyBorder="1" applyAlignment="1" applyProtection="1">
      <alignment horizontal="center" vertical="center" wrapText="1"/>
      <protection locked="0"/>
    </xf>
    <xf numFmtId="0" fontId="6" fillId="2" borderId="58"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wrapText="1"/>
      <protection locked="0"/>
    </xf>
    <xf numFmtId="0" fontId="46" fillId="3" borderId="2" xfId="0" applyFont="1" applyFill="1" applyBorder="1" applyAlignment="1">
      <alignment horizontal="center" vertical="center"/>
    </xf>
    <xf numFmtId="0" fontId="46" fillId="3" borderId="62" xfId="0" applyFont="1" applyFill="1" applyBorder="1" applyAlignment="1">
      <alignment horizontal="center" vertical="center"/>
    </xf>
    <xf numFmtId="0" fontId="47" fillId="0" borderId="2" xfId="0" applyFont="1" applyBorder="1" applyAlignment="1" applyProtection="1">
      <alignment horizontal="left" vertical="center" wrapText="1"/>
      <protection locked="0"/>
    </xf>
    <xf numFmtId="0" fontId="47" fillId="0" borderId="62" xfId="0" applyFont="1" applyBorder="1" applyAlignment="1" applyProtection="1">
      <alignment horizontal="left" vertical="center" wrapText="1"/>
      <protection locked="0"/>
    </xf>
    <xf numFmtId="0" fontId="54" fillId="3" borderId="33" xfId="0" applyFont="1" applyFill="1" applyBorder="1" applyAlignment="1" applyProtection="1">
      <alignment horizontal="center" vertical="center" wrapText="1"/>
      <protection locked="0"/>
    </xf>
    <xf numFmtId="0" fontId="54" fillId="3" borderId="29" xfId="0" applyFont="1" applyFill="1" applyBorder="1" applyAlignment="1" applyProtection="1">
      <alignment horizontal="center" vertical="center" wrapText="1"/>
      <protection locked="0"/>
    </xf>
    <xf numFmtId="0" fontId="54" fillId="3" borderId="34" xfId="0" applyFont="1" applyFill="1" applyBorder="1" applyAlignment="1" applyProtection="1">
      <alignment horizontal="center" vertical="center" wrapText="1"/>
      <protection locked="0"/>
    </xf>
    <xf numFmtId="0" fontId="54" fillId="3" borderId="35" xfId="0"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protection locked="0"/>
    </xf>
    <xf numFmtId="0" fontId="54" fillId="3" borderId="36"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6" fillId="3" borderId="33" xfId="0" applyFont="1" applyFill="1" applyBorder="1" applyAlignment="1">
      <alignment horizontal="center" vertical="center" wrapText="1"/>
    </xf>
    <xf numFmtId="0" fontId="46" fillId="3" borderId="34" xfId="0" applyFont="1" applyFill="1" applyBorder="1" applyAlignment="1">
      <alignment horizontal="center" vertical="center" wrapText="1"/>
    </xf>
    <xf numFmtId="0" fontId="46" fillId="3" borderId="3" xfId="0" applyFont="1" applyFill="1" applyBorder="1" applyAlignment="1">
      <alignment horizontal="center" vertical="center" wrapText="1"/>
    </xf>
    <xf numFmtId="0" fontId="46" fillId="3" borderId="42" xfId="0" applyFont="1" applyFill="1" applyBorder="1" applyAlignment="1">
      <alignment horizontal="center" vertical="center" wrapText="1"/>
    </xf>
    <xf numFmtId="0" fontId="46" fillId="3" borderId="35" xfId="0" applyFont="1" applyFill="1" applyBorder="1" applyAlignment="1">
      <alignment horizontal="center" vertical="center" wrapText="1"/>
    </xf>
    <xf numFmtId="0" fontId="46" fillId="3" borderId="36" xfId="0" applyFont="1" applyFill="1" applyBorder="1" applyAlignment="1">
      <alignment horizontal="center" vertical="center" wrapText="1"/>
    </xf>
    <xf numFmtId="0" fontId="46" fillId="3" borderId="53" xfId="0" applyFont="1" applyFill="1" applyBorder="1" applyAlignment="1">
      <alignment horizontal="left" vertical="center" wrapText="1"/>
    </xf>
    <xf numFmtId="0" fontId="46" fillId="3" borderId="61" xfId="0" applyFont="1" applyFill="1" applyBorder="1" applyAlignment="1">
      <alignment horizontal="left" vertical="center" wrapText="1"/>
    </xf>
    <xf numFmtId="0" fontId="46" fillId="3" borderId="54" xfId="0" applyFont="1" applyFill="1" applyBorder="1" applyAlignment="1">
      <alignment horizontal="left" vertical="center" wrapText="1"/>
    </xf>
    <xf numFmtId="0" fontId="10" fillId="3" borderId="2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0" fillId="4" borderId="64" xfId="0" applyFont="1" applyFill="1" applyBorder="1" applyAlignment="1" applyProtection="1">
      <alignment horizontal="center" vertical="center" wrapText="1"/>
      <protection locked="0"/>
    </xf>
    <xf numFmtId="0" fontId="10" fillId="4" borderId="83" xfId="0" applyFont="1" applyFill="1" applyBorder="1" applyAlignment="1" applyProtection="1">
      <alignment horizontal="center" vertical="center" wrapText="1"/>
      <protection locked="0"/>
    </xf>
    <xf numFmtId="0" fontId="10" fillId="4" borderId="65"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2" borderId="18" xfId="0" applyFont="1" applyFill="1" applyBorder="1" applyAlignment="1" applyProtection="1">
      <alignment horizontal="center" vertical="center" wrapText="1"/>
      <protection locked="0"/>
    </xf>
    <xf numFmtId="0" fontId="1" fillId="2" borderId="88" xfId="0" applyFont="1" applyFill="1" applyBorder="1" applyAlignment="1" applyProtection="1">
      <alignment horizontal="center" vertical="center" wrapText="1"/>
      <protection locked="0"/>
    </xf>
    <xf numFmtId="0" fontId="1" fillId="2" borderId="87" xfId="0" applyFont="1" applyFill="1" applyBorder="1" applyAlignment="1" applyProtection="1">
      <alignment horizontal="center" vertical="center" wrapText="1"/>
      <protection locked="0"/>
    </xf>
    <xf numFmtId="0" fontId="10" fillId="4" borderId="14" xfId="0" applyFont="1" applyFill="1" applyBorder="1" applyAlignment="1" applyProtection="1">
      <alignment horizontal="center" vertical="center" wrapText="1"/>
      <protection locked="0"/>
    </xf>
    <xf numFmtId="0" fontId="10" fillId="4" borderId="15" xfId="0" applyFont="1" applyFill="1" applyBorder="1" applyAlignment="1" applyProtection="1">
      <alignment horizontal="center" vertical="center" wrapText="1"/>
      <protection locked="0"/>
    </xf>
    <xf numFmtId="0" fontId="10" fillId="4" borderId="16"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0" fillId="3" borderId="6" xfId="0" applyFont="1" applyFill="1" applyBorder="1" applyAlignment="1" applyProtection="1">
      <alignment horizontal="center" vertical="center" wrapText="1"/>
      <protection locked="0"/>
    </xf>
    <xf numFmtId="0" fontId="10" fillId="3" borderId="8" xfId="0" applyFont="1" applyFill="1" applyBorder="1" applyAlignment="1" applyProtection="1">
      <alignment horizontal="center" vertical="center" wrapText="1"/>
      <protection locked="0"/>
    </xf>
    <xf numFmtId="0" fontId="10" fillId="0" borderId="63" xfId="0" applyFont="1" applyBorder="1" applyAlignment="1" applyProtection="1">
      <alignment horizontal="left" vertical="center" wrapText="1"/>
      <protection locked="0"/>
    </xf>
    <xf numFmtId="0" fontId="10" fillId="0" borderId="80" xfId="0" applyFont="1" applyBorder="1" applyAlignment="1" applyProtection="1">
      <alignment horizontal="left" vertical="center" wrapText="1"/>
      <protection locked="0"/>
    </xf>
    <xf numFmtId="0" fontId="10" fillId="0" borderId="82" xfId="0" applyFont="1" applyBorder="1" applyAlignment="1" applyProtection="1">
      <alignment horizontal="left" vertical="center" wrapText="1"/>
      <protection locked="0"/>
    </xf>
    <xf numFmtId="0" fontId="10" fillId="4" borderId="46" xfId="0" applyFont="1" applyFill="1" applyBorder="1" applyAlignment="1" applyProtection="1">
      <alignment horizontal="center" vertical="center" wrapText="1"/>
      <protection locked="0"/>
    </xf>
    <xf numFmtId="0" fontId="10" fillId="4" borderId="38" xfId="0" applyFont="1" applyFill="1" applyBorder="1" applyAlignment="1" applyProtection="1">
      <alignment horizontal="center" vertical="center" wrapText="1"/>
      <protection locked="0"/>
    </xf>
    <xf numFmtId="0" fontId="10" fillId="4" borderId="39" xfId="0" applyFont="1" applyFill="1" applyBorder="1" applyAlignment="1" applyProtection="1">
      <alignment horizontal="center" vertical="center" wrapText="1"/>
      <protection locked="0"/>
    </xf>
    <xf numFmtId="0" fontId="10" fillId="4" borderId="3" xfId="0" applyFont="1" applyFill="1" applyBorder="1" applyAlignment="1" applyProtection="1">
      <alignment horizontal="center" vertical="center" wrapText="1"/>
      <protection locked="0"/>
    </xf>
    <xf numFmtId="0" fontId="10" fillId="4" borderId="0" xfId="0" applyFont="1" applyFill="1" applyBorder="1" applyAlignment="1" applyProtection="1">
      <alignment horizontal="center" vertical="center" wrapText="1"/>
      <protection locked="0"/>
    </xf>
    <xf numFmtId="0" fontId="10" fillId="4" borderId="41" xfId="0"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0" fillId="4" borderId="11" xfId="0" applyFont="1" applyFill="1" applyBorder="1" applyAlignment="1" applyProtection="1">
      <alignment horizontal="center" vertical="center"/>
      <protection locked="0"/>
    </xf>
    <xf numFmtId="0" fontId="10" fillId="4" borderId="18" xfId="0" applyFont="1" applyFill="1" applyBorder="1" applyAlignment="1" applyProtection="1">
      <alignment horizontal="center" vertical="center"/>
      <protection locked="0"/>
    </xf>
    <xf numFmtId="0" fontId="10" fillId="4" borderId="1" xfId="0" applyFont="1" applyFill="1" applyBorder="1" applyAlignment="1" applyProtection="1">
      <alignment horizontal="center" vertical="center"/>
      <protection locked="0"/>
    </xf>
    <xf numFmtId="49" fontId="10" fillId="4" borderId="5" xfId="0" applyNumberFormat="1" applyFont="1" applyFill="1" applyBorder="1" applyAlignment="1" applyProtection="1">
      <alignment horizontal="center" vertical="center" wrapText="1"/>
      <protection locked="0"/>
    </xf>
    <xf numFmtId="0" fontId="1" fillId="2" borderId="26" xfId="0" applyFont="1" applyFill="1" applyBorder="1" applyAlignment="1" applyProtection="1">
      <alignment horizontal="left" vertical="center" wrapText="1"/>
      <protection locked="0"/>
    </xf>
    <xf numFmtId="0" fontId="1" fillId="2" borderId="19" xfId="0" applyFont="1" applyFill="1" applyBorder="1" applyAlignment="1" applyProtection="1">
      <alignment horizontal="left" vertical="center" wrapText="1"/>
      <protection locked="0"/>
    </xf>
    <xf numFmtId="0" fontId="1" fillId="2" borderId="18" xfId="0" applyFont="1" applyFill="1" applyBorder="1" applyAlignment="1" applyProtection="1">
      <alignment horizontal="left" vertical="center" wrapText="1"/>
      <protection locked="0"/>
    </xf>
    <xf numFmtId="0" fontId="13" fillId="0" borderId="50" xfId="0" applyNumberFormat="1" applyFont="1" applyBorder="1" applyAlignment="1">
      <alignment horizontal="center" vertical="center" wrapText="1"/>
    </xf>
    <xf numFmtId="0" fontId="13" fillId="0" borderId="49" xfId="0" applyNumberFormat="1" applyFont="1" applyBorder="1" applyAlignment="1">
      <alignment horizontal="center" vertical="center" wrapText="1"/>
    </xf>
    <xf numFmtId="0" fontId="14" fillId="0" borderId="72" xfId="0" applyFont="1" applyBorder="1" applyAlignment="1">
      <alignment horizontal="center" vertical="center" wrapText="1"/>
    </xf>
    <xf numFmtId="0" fontId="14" fillId="0" borderId="78" xfId="0" applyFont="1" applyBorder="1" applyAlignment="1">
      <alignment horizontal="center" vertical="center" wrapText="1"/>
    </xf>
    <xf numFmtId="0" fontId="10" fillId="3" borderId="46" xfId="0" applyFont="1" applyFill="1" applyBorder="1" applyAlignment="1">
      <alignment horizontal="center" vertical="center" wrapText="1"/>
    </xf>
    <xf numFmtId="0" fontId="10" fillId="3" borderId="66"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10" fillId="3" borderId="47"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9" fillId="0" borderId="67" xfId="0" applyFont="1" applyBorder="1" applyAlignment="1">
      <alignment horizontal="left" vertical="center" wrapText="1"/>
    </xf>
    <xf numFmtId="0" fontId="9" fillId="0" borderId="68" xfId="0" applyFont="1" applyBorder="1" applyAlignment="1">
      <alignment horizontal="left" vertical="center" wrapText="1"/>
    </xf>
    <xf numFmtId="0" fontId="9" fillId="0" borderId="69" xfId="0" applyFont="1" applyBorder="1" applyAlignment="1">
      <alignment horizontal="left" vertical="center" wrapText="1"/>
    </xf>
    <xf numFmtId="0" fontId="10" fillId="3" borderId="7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0" fillId="3" borderId="61"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70" xfId="0" applyFont="1" applyBorder="1" applyAlignment="1">
      <alignment horizontal="left" vertical="center" wrapText="1"/>
    </xf>
    <xf numFmtId="0" fontId="9" fillId="0" borderId="76" xfId="0" applyFont="1" applyBorder="1" applyAlignment="1">
      <alignment horizontal="left" vertical="center" wrapText="1"/>
    </xf>
    <xf numFmtId="0" fontId="10" fillId="3" borderId="75"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6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77"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9" fillId="0" borderId="13" xfId="0" applyFont="1" applyBorder="1" applyAlignment="1">
      <alignment horizontal="left" vertical="center" wrapText="1"/>
    </xf>
    <xf numFmtId="0" fontId="9" fillId="0" borderId="25" xfId="0" applyFont="1" applyBorder="1" applyAlignment="1">
      <alignment horizontal="left" vertical="center" wrapText="1"/>
    </xf>
    <xf numFmtId="0" fontId="1" fillId="2" borderId="2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0" fontId="10" fillId="4" borderId="37" xfId="0" applyFont="1" applyFill="1" applyBorder="1" applyAlignment="1" applyProtection="1">
      <alignment horizontal="center" vertical="center" wrapText="1"/>
      <protection locked="0"/>
    </xf>
    <xf numFmtId="0" fontId="10" fillId="4" borderId="40" xfId="0" applyFont="1" applyFill="1" applyBorder="1" applyAlignment="1" applyProtection="1">
      <alignment horizontal="center" vertical="center" wrapText="1"/>
      <protection locked="0"/>
    </xf>
    <xf numFmtId="0" fontId="1" fillId="0" borderId="6" xfId="0" applyFont="1" applyBorder="1" applyAlignment="1">
      <alignment horizontal="center"/>
    </xf>
    <xf numFmtId="0" fontId="1" fillId="0" borderId="8" xfId="0" applyFont="1" applyBorder="1" applyAlignment="1">
      <alignment horizontal="center"/>
    </xf>
    <xf numFmtId="0" fontId="1" fillId="0" borderId="65" xfId="0" applyFont="1" applyBorder="1" applyAlignment="1">
      <alignment horizontal="center"/>
    </xf>
    <xf numFmtId="0" fontId="1" fillId="0" borderId="16" xfId="0" applyFont="1" applyBorder="1" applyAlignment="1">
      <alignment horizontal="center"/>
    </xf>
    <xf numFmtId="0" fontId="1" fillId="0" borderId="22" xfId="0" applyFont="1" applyBorder="1" applyAlignment="1">
      <alignment horizontal="center"/>
    </xf>
    <xf numFmtId="0" fontId="1" fillId="0" borderId="10" xfId="0" applyFont="1" applyBorder="1" applyAlignment="1">
      <alignment horizontal="center"/>
    </xf>
    <xf numFmtId="0" fontId="10" fillId="3" borderId="6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65"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9" fillId="0" borderId="90" xfId="0" applyFont="1" applyBorder="1" applyAlignment="1">
      <alignment horizontal="left" vertical="center" wrapText="1"/>
    </xf>
    <xf numFmtId="0" fontId="9" fillId="0" borderId="19" xfId="0" applyFont="1" applyBorder="1" applyAlignment="1">
      <alignment horizontal="left" vertical="center" wrapText="1"/>
    </xf>
    <xf numFmtId="0" fontId="9" fillId="0" borderId="91" xfId="0" applyFont="1" applyBorder="1" applyAlignment="1">
      <alignment horizontal="left" vertical="center" wrapText="1"/>
    </xf>
    <xf numFmtId="0" fontId="9" fillId="0" borderId="2" xfId="0" applyFont="1" applyBorder="1" applyAlignment="1">
      <alignment horizontal="left" vertical="center" wrapText="1"/>
    </xf>
    <xf numFmtId="0" fontId="13" fillId="2" borderId="63" xfId="0" applyFont="1" applyFill="1" applyBorder="1" applyAlignment="1">
      <alignment horizontal="center" vertical="center"/>
    </xf>
    <xf numFmtId="0" fontId="13" fillId="2" borderId="80" xfId="0" applyFont="1" applyFill="1" applyBorder="1" applyAlignment="1">
      <alignment horizontal="center" vertical="center"/>
    </xf>
    <xf numFmtId="0" fontId="13" fillId="2" borderId="82"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9" xfId="0" applyFont="1" applyFill="1" applyBorder="1" applyAlignment="1">
      <alignment horizontal="center" vertical="center"/>
    </xf>
    <xf numFmtId="0" fontId="10" fillId="0" borderId="11"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0" fillId="0" borderId="27" xfId="0" applyFont="1" applyBorder="1" applyAlignment="1" applyProtection="1">
      <alignment horizontal="left" vertical="center" wrapText="1"/>
      <protection locked="0"/>
    </xf>
    <xf numFmtId="0" fontId="9" fillId="0" borderId="72" xfId="0" applyFont="1" applyBorder="1" applyAlignment="1">
      <alignment horizontal="left" vertical="center" wrapText="1"/>
    </xf>
    <xf numFmtId="0" fontId="13" fillId="0" borderId="1" xfId="0" applyFont="1" applyBorder="1" applyAlignment="1">
      <alignment horizontal="left" vertical="center" wrapText="1"/>
    </xf>
    <xf numFmtId="0" fontId="14" fillId="2" borderId="0" xfId="0" applyFont="1" applyFill="1" applyBorder="1" applyAlignment="1" applyProtection="1">
      <alignment horizontal="center" vertical="center" wrapText="1"/>
      <protection locked="0"/>
    </xf>
    <xf numFmtId="0" fontId="1" fillId="0" borderId="85" xfId="0" applyFont="1" applyFill="1" applyBorder="1" applyAlignment="1" applyProtection="1">
      <alignment horizontal="left" vertical="center" wrapText="1"/>
      <protection locked="0"/>
    </xf>
    <xf numFmtId="0" fontId="1" fillId="0" borderId="86" xfId="0" applyFont="1" applyFill="1" applyBorder="1" applyAlignment="1" applyProtection="1">
      <alignment horizontal="left" vertical="center" wrapText="1"/>
      <protection locked="0"/>
    </xf>
    <xf numFmtId="0" fontId="1" fillId="0" borderId="87" xfId="0" applyFont="1" applyFill="1" applyBorder="1" applyAlignment="1" applyProtection="1">
      <alignment horizontal="left" vertical="center" wrapText="1"/>
      <protection locked="0"/>
    </xf>
    <xf numFmtId="0" fontId="10" fillId="4" borderId="21" xfId="0" applyFont="1" applyFill="1" applyBorder="1" applyAlignment="1" applyProtection="1">
      <alignment horizontal="center" vertical="center" wrapText="1"/>
      <protection locked="0"/>
    </xf>
    <xf numFmtId="0" fontId="1" fillId="0" borderId="92" xfId="0" applyFont="1" applyFill="1" applyBorder="1" applyAlignment="1" applyProtection="1">
      <alignment horizontal="left" vertical="center" wrapText="1"/>
      <protection locked="0"/>
    </xf>
    <xf numFmtId="0" fontId="1" fillId="0" borderId="23" xfId="0" applyFont="1" applyFill="1" applyBorder="1" applyAlignment="1" applyProtection="1">
      <alignment horizontal="left" vertical="center" wrapText="1"/>
      <protection locked="0"/>
    </xf>
    <xf numFmtId="0" fontId="1" fillId="2" borderId="85" xfId="0" applyFont="1" applyFill="1" applyBorder="1" applyAlignment="1" applyProtection="1">
      <alignment horizontal="left" vertical="center" wrapText="1"/>
      <protection locked="0"/>
    </xf>
    <xf numFmtId="0" fontId="1" fillId="2" borderId="86" xfId="0" applyFont="1" applyFill="1" applyBorder="1" applyAlignment="1" applyProtection="1">
      <alignment horizontal="left" vertical="center" wrapText="1"/>
      <protection locked="0"/>
    </xf>
    <xf numFmtId="0" fontId="1" fillId="2" borderId="87" xfId="0" applyFont="1" applyFill="1" applyBorder="1" applyAlignment="1" applyProtection="1">
      <alignment horizontal="left" vertical="center" wrapText="1"/>
      <protection locked="0"/>
    </xf>
    <xf numFmtId="0" fontId="10" fillId="4" borderId="1"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38"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4" borderId="47"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1" fillId="2" borderId="26" xfId="0" applyFont="1" applyFill="1" applyBorder="1" applyAlignment="1" applyProtection="1">
      <alignment horizontal="left" vertical="center" wrapText="1"/>
      <protection locked="0"/>
    </xf>
    <xf numFmtId="0" fontId="11" fillId="2" borderId="19" xfId="0" applyFont="1" applyFill="1" applyBorder="1" applyAlignment="1" applyProtection="1">
      <alignment horizontal="left" vertical="center" wrapText="1"/>
      <protection locked="0"/>
    </xf>
    <xf numFmtId="0" fontId="11" fillId="2" borderId="18" xfId="0" applyFont="1" applyFill="1" applyBorder="1" applyAlignment="1" applyProtection="1">
      <alignment horizontal="left" vertical="center" wrapText="1"/>
      <protection locked="0"/>
    </xf>
    <xf numFmtId="0" fontId="11" fillId="2" borderId="85" xfId="0" applyFont="1" applyFill="1" applyBorder="1" applyAlignment="1" applyProtection="1">
      <alignment horizontal="left" vertical="center" wrapText="1"/>
      <protection locked="0"/>
    </xf>
    <xf numFmtId="0" fontId="11" fillId="2" borderId="86" xfId="0" applyFont="1" applyFill="1" applyBorder="1" applyAlignment="1" applyProtection="1">
      <alignment horizontal="left" vertical="center" wrapText="1"/>
      <protection locked="0"/>
    </xf>
    <xf numFmtId="0" fontId="11" fillId="2" borderId="87" xfId="0" applyFont="1" applyFill="1" applyBorder="1" applyAlignment="1" applyProtection="1">
      <alignment horizontal="left" vertical="center" wrapText="1"/>
      <protection locked="0"/>
    </xf>
    <xf numFmtId="0" fontId="11" fillId="2" borderId="21"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0" fillId="4" borderId="6"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1" fillId="0" borderId="21" xfId="0" applyFont="1" applyBorder="1" applyAlignment="1" applyProtection="1">
      <alignment horizontal="left" vertical="center" wrapText="1"/>
      <protection locked="0"/>
    </xf>
    <xf numFmtId="0" fontId="11" fillId="0" borderId="1" xfId="0" applyFont="1" applyBorder="1" applyAlignment="1" applyProtection="1">
      <alignment horizontal="left" vertical="center" wrapText="1"/>
      <protection locked="0"/>
    </xf>
    <xf numFmtId="0" fontId="11" fillId="0" borderId="26" xfId="0" applyFont="1" applyBorder="1" applyAlignment="1" applyProtection="1">
      <alignment horizontal="justify" vertical="center" wrapText="1"/>
      <protection locked="0"/>
    </xf>
    <xf numFmtId="0" fontId="11" fillId="0" borderId="19" xfId="0" applyFont="1" applyBorder="1" applyAlignment="1" applyProtection="1">
      <alignment horizontal="justify" vertical="center" wrapText="1"/>
      <protection locked="0"/>
    </xf>
    <xf numFmtId="0" fontId="11" fillId="0" borderId="18" xfId="0" applyFont="1" applyBorder="1" applyAlignment="1" applyProtection="1">
      <alignment horizontal="justify" vertical="center" wrapText="1"/>
      <protection locked="0"/>
    </xf>
    <xf numFmtId="0" fontId="10" fillId="4" borderId="1" xfId="0" applyFont="1" applyFill="1" applyBorder="1" applyAlignment="1">
      <alignment horizontal="center" vertical="center"/>
    </xf>
    <xf numFmtId="0" fontId="10" fillId="4" borderId="84" xfId="0" applyFont="1" applyFill="1" applyBorder="1" applyAlignment="1">
      <alignment horizontal="center" vertical="center" wrapText="1"/>
    </xf>
    <xf numFmtId="0" fontId="10" fillId="0" borderId="37" xfId="0" applyFont="1" applyBorder="1" applyAlignment="1">
      <alignment horizontal="left" vertical="center" wrapText="1"/>
    </xf>
    <xf numFmtId="0" fontId="10" fillId="0" borderId="38" xfId="0" applyFont="1" applyBorder="1" applyAlignment="1">
      <alignment horizontal="left" vertical="center" wrapText="1"/>
    </xf>
    <xf numFmtId="0" fontId="10" fillId="0" borderId="79" xfId="0" applyFont="1" applyBorder="1" applyAlignment="1">
      <alignment horizontal="left" vertical="center" wrapText="1"/>
    </xf>
    <xf numFmtId="0" fontId="10" fillId="3" borderId="1" xfId="0" applyFont="1" applyFill="1" applyBorder="1" applyAlignment="1">
      <alignment horizontal="center" vertical="center" wrapText="1"/>
    </xf>
    <xf numFmtId="9" fontId="10" fillId="4" borderId="84" xfId="4" applyFont="1" applyFill="1" applyBorder="1" applyAlignment="1">
      <alignment horizontal="center" vertical="center" wrapText="1"/>
    </xf>
    <xf numFmtId="9" fontId="10" fillId="4" borderId="15" xfId="4" applyFont="1" applyFill="1" applyBorder="1" applyAlignment="1">
      <alignment horizontal="center" vertical="center" wrapText="1"/>
    </xf>
    <xf numFmtId="9" fontId="10" fillId="4" borderId="16" xfId="4" applyFont="1" applyFill="1" applyBorder="1" applyAlignment="1">
      <alignment horizontal="center" vertical="center" wrapText="1"/>
    </xf>
    <xf numFmtId="0" fontId="10" fillId="4" borderId="8" xfId="0" applyFont="1" applyFill="1" applyBorder="1" applyAlignment="1">
      <alignment horizontal="center" vertical="center"/>
    </xf>
    <xf numFmtId="49" fontId="13" fillId="0" borderId="5" xfId="0" applyNumberFormat="1" applyFont="1" applyBorder="1" applyAlignment="1">
      <alignment horizontal="center" vertical="center" wrapText="1"/>
    </xf>
    <xf numFmtId="0" fontId="9" fillId="0" borderId="1" xfId="0" applyFont="1" applyBorder="1" applyAlignment="1">
      <alignment horizontal="left" vertical="center" wrapText="1"/>
    </xf>
    <xf numFmtId="0" fontId="10" fillId="3" borderId="21" xfId="0" applyFont="1" applyFill="1" applyBorder="1" applyAlignment="1">
      <alignment horizontal="center" vertical="center" wrapText="1"/>
    </xf>
    <xf numFmtId="0" fontId="9" fillId="0" borderId="11" xfId="0" applyFont="1" applyBorder="1" applyAlignment="1">
      <alignment horizontal="left" vertical="center" wrapText="1"/>
    </xf>
    <xf numFmtId="0" fontId="9" fillId="0" borderId="18" xfId="0" applyFont="1" applyBorder="1" applyAlignment="1">
      <alignment horizontal="left" vertical="center" wrapText="1"/>
    </xf>
    <xf numFmtId="49" fontId="10" fillId="4" borderId="9" xfId="0" applyNumberFormat="1" applyFont="1" applyFill="1" applyBorder="1" applyAlignment="1">
      <alignment horizontal="center" vertical="center" wrapText="1"/>
    </xf>
    <xf numFmtId="49" fontId="10" fillId="4" borderId="5" xfId="0" applyNumberFormat="1" applyFont="1" applyFill="1" applyBorder="1" applyAlignment="1">
      <alignment horizontal="center" vertical="center" wrapText="1"/>
    </xf>
    <xf numFmtId="0" fontId="10" fillId="0" borderId="63" xfId="0" applyFont="1" applyBorder="1" applyAlignment="1">
      <alignment horizontal="left" vertical="center" wrapText="1"/>
    </xf>
    <xf numFmtId="0" fontId="10" fillId="0" borderId="80" xfId="0" applyFont="1" applyBorder="1" applyAlignment="1">
      <alignment horizontal="left" vertical="center" wrapText="1"/>
    </xf>
    <xf numFmtId="0" fontId="10" fillId="0" borderId="82" xfId="0" applyFont="1" applyBorder="1" applyAlignment="1">
      <alignment horizontal="left" vertical="center" wrapText="1"/>
    </xf>
    <xf numFmtId="0" fontId="10" fillId="2" borderId="0" xfId="0" applyFont="1" applyFill="1" applyAlignment="1" applyProtection="1">
      <alignment horizontal="center" vertical="center" wrapText="1"/>
      <protection locked="0"/>
    </xf>
    <xf numFmtId="0" fontId="11" fillId="2" borderId="0" xfId="0" applyFont="1" applyFill="1" applyBorder="1" applyAlignment="1" applyProtection="1">
      <alignment horizontal="left" vertical="center" wrapText="1"/>
      <protection locked="0"/>
    </xf>
    <xf numFmtId="0" fontId="10" fillId="0" borderId="11" xfId="0" applyFont="1" applyBorder="1" applyAlignment="1">
      <alignment horizontal="center"/>
    </xf>
    <xf numFmtId="0" fontId="10" fillId="0" borderId="19" xfId="0" applyFont="1" applyBorder="1" applyAlignment="1">
      <alignment horizontal="center"/>
    </xf>
    <xf numFmtId="0" fontId="10" fillId="0" borderId="18" xfId="0" applyFont="1" applyBorder="1" applyAlignment="1">
      <alignment horizontal="center"/>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 xfId="0" applyFont="1" applyBorder="1" applyAlignment="1">
      <alignment horizontal="left" vertical="center" wrapText="1"/>
    </xf>
    <xf numFmtId="0" fontId="7" fillId="0" borderId="11" xfId="0" applyFont="1" applyBorder="1" applyAlignment="1">
      <alignment horizontal="center"/>
    </xf>
    <xf numFmtId="0" fontId="7" fillId="0" borderId="18" xfId="0" applyFont="1" applyBorder="1" applyAlignment="1">
      <alignment horizontal="center"/>
    </xf>
    <xf numFmtId="0" fontId="7" fillId="0" borderId="19" xfId="0" applyFont="1" applyBorder="1" applyAlignment="1">
      <alignment horizontal="center"/>
    </xf>
    <xf numFmtId="0" fontId="15" fillId="5" borderId="1" xfId="0" applyFont="1" applyFill="1" applyBorder="1" applyAlignment="1">
      <alignment horizontal="left" vertical="center" wrapText="1"/>
    </xf>
    <xf numFmtId="0" fontId="15" fillId="5" borderId="14"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0" fillId="4" borderId="0" xfId="0" applyFont="1" applyFill="1" applyAlignment="1">
      <alignment horizontal="center" vertical="center" wrapText="1"/>
    </xf>
    <xf numFmtId="0" fontId="17" fillId="4" borderId="14"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24" fillId="4" borderId="37" xfId="0" applyFont="1" applyFill="1" applyBorder="1" applyAlignment="1" applyProtection="1">
      <alignment horizontal="center" vertical="center" wrapText="1"/>
      <protection locked="0"/>
    </xf>
    <xf numFmtId="0" fontId="24" fillId="4" borderId="40"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protection locked="0"/>
    </xf>
    <xf numFmtId="0" fontId="24" fillId="4" borderId="1" xfId="0" applyFont="1" applyFill="1" applyBorder="1" applyAlignment="1" applyProtection="1">
      <alignment horizontal="center" vertical="center" wrapText="1"/>
      <protection locked="0"/>
    </xf>
    <xf numFmtId="0" fontId="24" fillId="4" borderId="14" xfId="0" applyFont="1" applyFill="1" applyBorder="1" applyAlignment="1" applyProtection="1">
      <alignment horizontal="center" vertical="center" wrapText="1"/>
      <protection locked="0"/>
    </xf>
    <xf numFmtId="0" fontId="24" fillId="4" borderId="15" xfId="0" applyFont="1" applyFill="1" applyBorder="1" applyAlignment="1" applyProtection="1">
      <alignment horizontal="center" vertical="center" wrapText="1"/>
      <protection locked="0"/>
    </xf>
    <xf numFmtId="0" fontId="24" fillId="4" borderId="16" xfId="0" applyFont="1" applyFill="1" applyBorder="1" applyAlignment="1" applyProtection="1">
      <alignment horizontal="center" vertical="center" wrapText="1"/>
      <protection locked="0"/>
    </xf>
    <xf numFmtId="0" fontId="24" fillId="4" borderId="11" xfId="0" applyFont="1" applyFill="1" applyBorder="1" applyAlignment="1" applyProtection="1">
      <alignment horizontal="center" vertical="center"/>
      <protection locked="0"/>
    </xf>
    <xf numFmtId="0" fontId="24" fillId="4" borderId="18" xfId="0" applyFont="1" applyFill="1" applyBorder="1" applyAlignment="1" applyProtection="1">
      <alignment horizontal="center" vertical="center"/>
      <protection locked="0"/>
    </xf>
    <xf numFmtId="0" fontId="28" fillId="0" borderId="0" xfId="0" applyFont="1" applyAlignment="1" applyProtection="1">
      <alignment horizontal="center" vertical="center" wrapText="1"/>
      <protection locked="0"/>
    </xf>
    <xf numFmtId="9" fontId="28" fillId="0" borderId="0" xfId="4" applyFont="1" applyAlignment="1" applyProtection="1">
      <alignment horizontal="center" vertical="center" wrapText="1"/>
      <protection locked="0"/>
    </xf>
    <xf numFmtId="0" fontId="26" fillId="6" borderId="1" xfId="0" applyFont="1" applyFill="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27" fillId="0" borderId="16" xfId="0" applyFont="1" applyBorder="1" applyAlignment="1">
      <alignment horizontal="center" vertical="center" wrapText="1"/>
    </xf>
    <xf numFmtId="0" fontId="27" fillId="0" borderId="1" xfId="0" applyFont="1" applyBorder="1" applyAlignment="1">
      <alignment horizontal="center" vertical="center" wrapText="1"/>
    </xf>
    <xf numFmtId="0" fontId="16" fillId="2" borderId="1" xfId="0" applyFont="1" applyFill="1" applyBorder="1" applyAlignment="1">
      <alignment horizontal="center" vertical="center"/>
    </xf>
    <xf numFmtId="0" fontId="0" fillId="2" borderId="1" xfId="0" applyFill="1" applyBorder="1" applyAlignment="1">
      <alignment horizontal="left" vertical="center" wrapText="1"/>
    </xf>
    <xf numFmtId="0" fontId="7" fillId="0" borderId="0" xfId="0" applyFont="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6" fillId="6" borderId="37" xfId="0" applyFont="1" applyFill="1" applyBorder="1" applyAlignment="1">
      <alignment horizontal="center" vertical="center" wrapText="1"/>
    </xf>
    <xf numFmtId="0" fontId="26" fillId="6" borderId="43" xfId="0" applyFont="1" applyFill="1" applyBorder="1" applyAlignment="1">
      <alignment horizontal="center" vertical="center" wrapText="1"/>
    </xf>
    <xf numFmtId="9" fontId="7" fillId="0" borderId="0" xfId="4" applyFont="1" applyAlignment="1" applyProtection="1">
      <alignment horizontal="center" vertical="center" wrapText="1"/>
      <protection locked="0"/>
    </xf>
    <xf numFmtId="0" fontId="31" fillId="5" borderId="0" xfId="0" applyFont="1" applyFill="1" applyAlignment="1">
      <alignment horizontal="center" vertical="center"/>
    </xf>
    <xf numFmtId="0" fontId="0" fillId="2" borderId="11" xfId="0" applyFill="1" applyBorder="1" applyAlignment="1">
      <alignment horizontal="left" vertical="center" wrapText="1"/>
    </xf>
    <xf numFmtId="0" fontId="0" fillId="2" borderId="19" xfId="0" applyFill="1" applyBorder="1" applyAlignment="1">
      <alignment horizontal="left" vertical="center" wrapText="1"/>
    </xf>
    <xf numFmtId="0" fontId="0" fillId="2" borderId="18" xfId="0" applyFill="1" applyBorder="1" applyAlignment="1">
      <alignment horizontal="left" vertical="center" wrapText="1"/>
    </xf>
    <xf numFmtId="0" fontId="0" fillId="0" borderId="1" xfId="0" applyBorder="1" applyAlignment="1">
      <alignment horizontal="center" vertical="center" wrapText="1"/>
    </xf>
    <xf numFmtId="0" fontId="23" fillId="0" borderId="1" xfId="0" applyFont="1" applyBorder="1" applyAlignment="1">
      <alignment horizontal="left" vertical="center" wrapText="1"/>
    </xf>
    <xf numFmtId="9" fontId="7" fillId="0" borderId="0" xfId="0" applyNumberFormat="1" applyFont="1" applyAlignment="1" applyProtection="1">
      <alignment horizontal="center" vertical="center" wrapText="1"/>
      <protection locked="0"/>
    </xf>
    <xf numFmtId="0" fontId="27" fillId="0" borderId="1" xfId="0" applyFont="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left" vertical="center" wrapText="1"/>
    </xf>
    <xf numFmtId="0" fontId="32"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15" fillId="0" borderId="1" xfId="0" applyFont="1" applyBorder="1" applyAlignment="1">
      <alignment horizontal="center" vertical="center" wrapText="1"/>
    </xf>
    <xf numFmtId="0" fontId="9" fillId="0" borderId="1" xfId="0" applyFont="1" applyBorder="1" applyAlignment="1" applyProtection="1">
      <alignment horizontal="left" vertical="center"/>
      <protection locked="0"/>
    </xf>
    <xf numFmtId="0" fontId="9" fillId="0" borderId="11" xfId="0" applyFont="1" applyBorder="1" applyAlignment="1" applyProtection="1">
      <alignment horizontal="justify" vertical="center"/>
      <protection locked="0"/>
    </xf>
    <xf numFmtId="0" fontId="9" fillId="0" borderId="19" xfId="0" applyFont="1" applyBorder="1" applyAlignment="1" applyProtection="1">
      <alignment horizontal="justify" vertical="center"/>
      <protection locked="0"/>
    </xf>
    <xf numFmtId="0" fontId="9" fillId="0" borderId="18" xfId="0" applyFont="1" applyBorder="1" applyAlignment="1" applyProtection="1">
      <alignment horizontal="justify" vertical="center"/>
      <protection locked="0"/>
    </xf>
    <xf numFmtId="0" fontId="9" fillId="0" borderId="1" xfId="0" applyFont="1" applyBorder="1" applyAlignment="1" applyProtection="1">
      <alignment vertical="center"/>
      <protection locked="0"/>
    </xf>
    <xf numFmtId="0" fontId="11" fillId="0" borderId="11" xfId="0" applyFont="1" applyBorder="1" applyAlignment="1" applyProtection="1">
      <alignment horizontal="left" vertical="center"/>
      <protection locked="0"/>
    </xf>
    <xf numFmtId="0" fontId="11" fillId="0" borderId="19" xfId="0" applyFont="1" applyBorder="1" applyAlignment="1" applyProtection="1">
      <alignment horizontal="left" vertical="center"/>
      <protection locked="0"/>
    </xf>
    <xf numFmtId="0" fontId="11" fillId="0" borderId="18" xfId="0" applyFont="1" applyBorder="1" applyAlignment="1" applyProtection="1">
      <alignment horizontal="left" vertical="center"/>
      <protection locked="0"/>
    </xf>
    <xf numFmtId="0" fontId="10" fillId="3" borderId="21"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0" fontId="10" fillId="0" borderId="11" xfId="0" applyFont="1" applyBorder="1" applyAlignment="1" applyProtection="1">
      <alignment horizontal="left" vertical="center"/>
      <protection locked="0"/>
    </xf>
    <xf numFmtId="0" fontId="10" fillId="0" borderId="19" xfId="0" applyFont="1" applyBorder="1" applyAlignment="1" applyProtection="1">
      <alignment horizontal="left" vertical="center"/>
      <protection locked="0"/>
    </xf>
    <xf numFmtId="0" fontId="10" fillId="0" borderId="18" xfId="0" applyFont="1" applyBorder="1" applyAlignment="1" applyProtection="1">
      <alignment horizontal="left" vertical="center"/>
      <protection locked="0"/>
    </xf>
    <xf numFmtId="0" fontId="10" fillId="4" borderId="37" xfId="0"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protection locked="0"/>
    </xf>
    <xf numFmtId="0" fontId="10" fillId="4" borderId="39" xfId="0" applyFont="1" applyFill="1" applyBorder="1" applyAlignment="1" applyProtection="1">
      <alignment horizontal="center" vertical="center"/>
      <protection locked="0"/>
    </xf>
    <xf numFmtId="0" fontId="10" fillId="4" borderId="40" xfId="0"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0" fillId="4" borderId="41" xfId="0" applyFont="1" applyFill="1" applyBorder="1" applyAlignment="1" applyProtection="1">
      <alignment horizontal="center" vertical="center"/>
      <protection locked="0"/>
    </xf>
    <xf numFmtId="0" fontId="10" fillId="4" borderId="14" xfId="0" applyFont="1" applyFill="1" applyBorder="1" applyAlignment="1" applyProtection="1">
      <alignment horizontal="center" vertical="center"/>
      <protection locked="0"/>
    </xf>
    <xf numFmtId="0" fontId="10" fillId="4" borderId="15" xfId="0" applyFont="1" applyFill="1" applyBorder="1" applyAlignment="1" applyProtection="1">
      <alignment horizontal="center" vertical="center"/>
      <protection locked="0"/>
    </xf>
    <xf numFmtId="0" fontId="10" fillId="4" borderId="16" xfId="0" applyFont="1" applyFill="1" applyBorder="1" applyAlignment="1" applyProtection="1">
      <alignment horizontal="center" vertical="center"/>
      <protection locked="0"/>
    </xf>
    <xf numFmtId="0" fontId="17" fillId="4" borderId="14"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17" fillId="4" borderId="16" xfId="0" applyFont="1" applyFill="1" applyBorder="1" applyAlignment="1" applyProtection="1">
      <alignment horizontal="center" vertical="center"/>
      <protection locked="0"/>
    </xf>
    <xf numFmtId="0" fontId="24" fillId="4" borderId="5" xfId="0" applyFont="1" applyFill="1" applyBorder="1" applyAlignment="1" applyProtection="1">
      <alignment horizontal="center" vertical="center" wrapText="1"/>
      <protection locked="0"/>
    </xf>
    <xf numFmtId="0" fontId="10" fillId="0" borderId="18" xfId="0" applyFont="1" applyBorder="1" applyAlignment="1" applyProtection="1">
      <alignment horizontal="left" vertical="center" wrapText="1"/>
      <protection locked="0"/>
    </xf>
    <xf numFmtId="0" fontId="10" fillId="4" borderId="0" xfId="0" applyFont="1" applyFill="1" applyAlignment="1" applyProtection="1">
      <alignment horizontal="center" vertical="center" wrapText="1"/>
      <protection locked="0"/>
    </xf>
    <xf numFmtId="0" fontId="17" fillId="4" borderId="14"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wrapText="1"/>
      <protection locked="0"/>
    </xf>
    <xf numFmtId="0" fontId="17" fillId="4" borderId="16" xfId="0" applyFont="1" applyFill="1" applyBorder="1" applyAlignment="1" applyProtection="1">
      <alignment horizontal="center" vertical="center" wrapText="1"/>
      <protection locked="0"/>
    </xf>
    <xf numFmtId="0" fontId="10" fillId="4" borderId="5"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left" vertical="top"/>
      <protection locked="0"/>
    </xf>
    <xf numFmtId="0" fontId="11" fillId="2" borderId="19"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1" fillId="2" borderId="1" xfId="0" applyFont="1" applyFill="1" applyBorder="1" applyAlignment="1" applyProtection="1">
      <alignment horizontal="left" vertical="top"/>
      <protection locked="0"/>
    </xf>
    <xf numFmtId="0" fontId="11" fillId="0" borderId="11" xfId="0" applyFont="1" applyBorder="1" applyAlignment="1" applyProtection="1">
      <alignment horizontal="left" vertical="top"/>
      <protection locked="0"/>
    </xf>
    <xf numFmtId="0" fontId="11" fillId="0" borderId="19"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9" fillId="0" borderId="11" xfId="0" applyFont="1" applyBorder="1" applyAlignment="1" applyProtection="1">
      <alignment vertical="top"/>
      <protection locked="0"/>
    </xf>
    <xf numFmtId="0" fontId="9" fillId="0" borderId="19" xfId="0" applyFont="1" applyBorder="1" applyAlignment="1" applyProtection="1">
      <alignment vertical="top"/>
      <protection locked="0"/>
    </xf>
    <xf numFmtId="0" fontId="9" fillId="0" borderId="18" xfId="0" applyFont="1" applyBorder="1" applyAlignment="1" applyProtection="1">
      <alignment vertical="top"/>
      <protection locked="0"/>
    </xf>
    <xf numFmtId="0" fontId="9" fillId="0" borderId="1" xfId="0" applyFont="1" applyBorder="1" applyAlignment="1" applyProtection="1">
      <alignment horizontal="left" vertical="top"/>
      <protection locked="0"/>
    </xf>
    <xf numFmtId="0" fontId="9" fillId="0" borderId="19" xfId="0" applyFont="1" applyBorder="1" applyAlignment="1" applyProtection="1">
      <alignment horizontal="left" vertical="top"/>
      <protection locked="0"/>
    </xf>
    <xf numFmtId="0" fontId="9" fillId="0" borderId="18" xfId="0" applyFont="1" applyBorder="1" applyAlignment="1" applyProtection="1">
      <alignment horizontal="left" vertical="top"/>
      <protection locked="0"/>
    </xf>
  </cellXfs>
  <cellStyles count="59810">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xfId="556" builtinId="8" hidden="1"/>
    <cellStyle name="Hipervínculo" xfId="558"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70" builtinId="8" hidden="1"/>
    <cellStyle name="Hipervínculo" xfId="572" builtinId="8" hidden="1"/>
    <cellStyle name="Hipervínculo" xfId="574" builtinId="8" hidden="1"/>
    <cellStyle name="Hipervínculo" xfId="576" builtinId="8" hidden="1"/>
    <cellStyle name="Hipervínculo" xfId="578" builtinId="8" hidden="1"/>
    <cellStyle name="Hipervínculo" xfId="580" builtinId="8" hidden="1"/>
    <cellStyle name="Hipervínculo" xfId="582" builtinId="8" hidden="1"/>
    <cellStyle name="Hipervínculo" xfId="584" builtinId="8" hidden="1"/>
    <cellStyle name="Hipervínculo" xfId="586" builtinId="8" hidden="1"/>
    <cellStyle name="Hipervínculo" xfId="588"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600" builtinId="8" hidden="1"/>
    <cellStyle name="Hipervínculo" xfId="602" builtinId="8" hidden="1"/>
    <cellStyle name="Hipervínculo" xfId="604" builtinId="8" hidden="1"/>
    <cellStyle name="Hipervínculo" xfId="606" builtinId="8" hidden="1"/>
    <cellStyle name="Hipervínculo" xfId="608"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0" builtinId="8" hidden="1"/>
    <cellStyle name="Hipervínculo" xfId="622" builtinId="8" hidden="1"/>
    <cellStyle name="Hipervínculo" xfId="624" builtinId="8" hidden="1"/>
    <cellStyle name="Hipervínculo" xfId="626" builtinId="8" hidden="1"/>
    <cellStyle name="Hipervínculo" xfId="628" builtinId="8" hidden="1"/>
    <cellStyle name="Hipervínculo" xfId="630" builtinId="8" hidden="1"/>
    <cellStyle name="Hipervínculo" xfId="632" builtinId="8" hidden="1"/>
    <cellStyle name="Hipervínculo" xfId="634" builtinId="8" hidden="1"/>
    <cellStyle name="Hipervínculo" xfId="636" builtinId="8" hidden="1"/>
    <cellStyle name="Hipervínculo" xfId="638" builtinId="8" hidden="1"/>
    <cellStyle name="Hipervínculo" xfId="640" builtinId="8" hidden="1"/>
    <cellStyle name="Hipervínculo" xfId="642" builtinId="8" hidden="1"/>
    <cellStyle name="Hipervínculo" xfId="644" builtinId="8" hidden="1"/>
    <cellStyle name="Hipervínculo" xfId="646" builtinId="8" hidden="1"/>
    <cellStyle name="Hipervínculo" xfId="648" builtinId="8" hidden="1"/>
    <cellStyle name="Hipervínculo" xfId="650"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62" builtinId="8" hidden="1"/>
    <cellStyle name="Hipervínculo" xfId="664" builtinId="8" hidden="1"/>
    <cellStyle name="Hipervínculo" xfId="666" builtinId="8" hidden="1"/>
    <cellStyle name="Hipervínculo" xfId="668" builtinId="8" hidden="1"/>
    <cellStyle name="Hipervínculo" xfId="670" builtinId="8" hidden="1"/>
    <cellStyle name="Hipervínculo" xfId="672" builtinId="8" hidden="1"/>
    <cellStyle name="Hipervínculo" xfId="674" builtinId="8" hidden="1"/>
    <cellStyle name="Hipervínculo" xfId="676" builtinId="8" hidden="1"/>
    <cellStyle name="Hipervínculo" xfId="678" builtinId="8" hidden="1"/>
    <cellStyle name="Hipervínculo" xfId="680"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92" builtinId="8" hidden="1"/>
    <cellStyle name="Hipervínculo" xfId="694" builtinId="8" hidden="1"/>
    <cellStyle name="Hipervínculo" xfId="696" builtinId="8" hidden="1"/>
    <cellStyle name="Hipervínculo" xfId="698" builtinId="8" hidden="1"/>
    <cellStyle name="Hipervínculo" xfId="700" builtinId="8" hidden="1"/>
    <cellStyle name="Hipervínculo" xfId="702" builtinId="8" hidden="1"/>
    <cellStyle name="Hipervínculo" xfId="704" builtinId="8" hidden="1"/>
    <cellStyle name="Hipervínculo" xfId="706" builtinId="8" hidden="1"/>
    <cellStyle name="Hipervínculo" xfId="708" builtinId="8" hidden="1"/>
    <cellStyle name="Hipervínculo" xfId="710" builtinId="8" hidden="1"/>
    <cellStyle name="Hipervínculo" xfId="712" builtinId="8" hidden="1"/>
    <cellStyle name="Hipervínculo" xfId="714" builtinId="8" hidden="1"/>
    <cellStyle name="Hipervínculo" xfId="716" builtinId="8" hidden="1"/>
    <cellStyle name="Hipervínculo" xfId="718" builtinId="8" hidden="1"/>
    <cellStyle name="Hipervínculo" xfId="720" builtinId="8" hidden="1"/>
    <cellStyle name="Hipervínculo" xfId="722" builtinId="8" hidden="1"/>
    <cellStyle name="Hipervínculo" xfId="724" builtinId="8" hidden="1"/>
    <cellStyle name="Hipervínculo" xfId="726" builtinId="8" hidden="1"/>
    <cellStyle name="Hipervínculo" xfId="728" builtinId="8" hidden="1"/>
    <cellStyle name="Hipervínculo" xfId="730" builtinId="8" hidden="1"/>
    <cellStyle name="Hipervínculo" xfId="732" builtinId="8" hidden="1"/>
    <cellStyle name="Hipervínculo" xfId="734" builtinId="8" hidden="1"/>
    <cellStyle name="Hipervínculo" xfId="736" builtinId="8" hidden="1"/>
    <cellStyle name="Hipervínculo" xfId="738" builtinId="8" hidden="1"/>
    <cellStyle name="Hipervínculo" xfId="740" builtinId="8" hidden="1"/>
    <cellStyle name="Hipervínculo" xfId="742" builtinId="8" hidden="1"/>
    <cellStyle name="Hipervínculo" xfId="744" builtinId="8" hidden="1"/>
    <cellStyle name="Hipervínculo" xfId="746" builtinId="8" hidden="1"/>
    <cellStyle name="Hipervínculo" xfId="748" builtinId="8" hidden="1"/>
    <cellStyle name="Hipervínculo" xfId="750" builtinId="8" hidden="1"/>
    <cellStyle name="Hipervínculo" xfId="752" builtinId="8" hidden="1"/>
    <cellStyle name="Hipervínculo" xfId="754" builtinId="8" hidden="1"/>
    <cellStyle name="Hipervínculo" xfId="756" builtinId="8" hidden="1"/>
    <cellStyle name="Hipervínculo" xfId="758" builtinId="8" hidden="1"/>
    <cellStyle name="Hipervínculo" xfId="760" builtinId="8" hidden="1"/>
    <cellStyle name="Hipervínculo" xfId="762" builtinId="8" hidden="1"/>
    <cellStyle name="Hipervínculo" xfId="764" builtinId="8" hidden="1"/>
    <cellStyle name="Hipervínculo" xfId="766" builtinId="8" hidden="1"/>
    <cellStyle name="Hipervínculo" xfId="768" builtinId="8" hidden="1"/>
    <cellStyle name="Hipervínculo" xfId="770" builtinId="8" hidden="1"/>
    <cellStyle name="Hipervínculo" xfId="772" builtinId="8" hidden="1"/>
    <cellStyle name="Hipervínculo" xfId="774" builtinId="8" hidden="1"/>
    <cellStyle name="Hipervínculo" xfId="776" builtinId="8" hidden="1"/>
    <cellStyle name="Hipervínculo" xfId="778" builtinId="8" hidden="1"/>
    <cellStyle name="Hipervínculo" xfId="780" builtinId="8" hidden="1"/>
    <cellStyle name="Hipervínculo" xfId="782" builtinId="8" hidden="1"/>
    <cellStyle name="Hipervínculo" xfId="784" builtinId="8" hidden="1"/>
    <cellStyle name="Hipervínculo" xfId="786" builtinId="8" hidden="1"/>
    <cellStyle name="Hipervínculo" xfId="788" builtinId="8" hidden="1"/>
    <cellStyle name="Hipervínculo" xfId="790" builtinId="8" hidden="1"/>
    <cellStyle name="Hipervínculo" xfId="792" builtinId="8" hidden="1"/>
    <cellStyle name="Hipervínculo" xfId="794" builtinId="8" hidden="1"/>
    <cellStyle name="Hipervínculo" xfId="796" builtinId="8" hidden="1"/>
    <cellStyle name="Hipervínculo" xfId="798" builtinId="8" hidden="1"/>
    <cellStyle name="Hipervínculo" xfId="800" builtinId="8" hidden="1"/>
    <cellStyle name="Hipervínculo" xfId="802" builtinId="8" hidden="1"/>
    <cellStyle name="Hipervínculo" xfId="804" builtinId="8" hidden="1"/>
    <cellStyle name="Hipervínculo" xfId="806" builtinId="8" hidden="1"/>
    <cellStyle name="Hipervínculo" xfId="808" builtinId="8" hidden="1"/>
    <cellStyle name="Hipervínculo" xfId="810" builtinId="8" hidden="1"/>
    <cellStyle name="Hipervínculo" xfId="812" builtinId="8" hidden="1"/>
    <cellStyle name="Hipervínculo" xfId="814" builtinId="8" hidden="1"/>
    <cellStyle name="Hipervínculo" xfId="816" builtinId="8" hidden="1"/>
    <cellStyle name="Hipervínculo" xfId="818" builtinId="8" hidden="1"/>
    <cellStyle name="Hipervínculo" xfId="820" builtinId="8" hidden="1"/>
    <cellStyle name="Hipervínculo" xfId="822" builtinId="8" hidden="1"/>
    <cellStyle name="Hipervínculo" xfId="824" builtinId="8" hidden="1"/>
    <cellStyle name="Hipervínculo" xfId="826" builtinId="8" hidden="1"/>
    <cellStyle name="Hipervínculo" xfId="828" builtinId="8" hidden="1"/>
    <cellStyle name="Hipervínculo" xfId="830" builtinId="8" hidden="1"/>
    <cellStyle name="Hipervínculo" xfId="832" builtinId="8" hidden="1"/>
    <cellStyle name="Hipervínculo" xfId="834" builtinId="8" hidden="1"/>
    <cellStyle name="Hipervínculo" xfId="836" builtinId="8" hidden="1"/>
    <cellStyle name="Hipervínculo" xfId="838" builtinId="8" hidden="1"/>
    <cellStyle name="Hipervínculo" xfId="840" builtinId="8" hidden="1"/>
    <cellStyle name="Hipervínculo" xfId="842" builtinId="8" hidden="1"/>
    <cellStyle name="Hipervínculo" xfId="844" builtinId="8" hidden="1"/>
    <cellStyle name="Hipervínculo" xfId="846" builtinId="8" hidden="1"/>
    <cellStyle name="Hipervínculo" xfId="848" builtinId="8" hidden="1"/>
    <cellStyle name="Hipervínculo" xfId="850" builtinId="8" hidden="1"/>
    <cellStyle name="Hipervínculo" xfId="852" builtinId="8" hidden="1"/>
    <cellStyle name="Hipervínculo" xfId="854" builtinId="8" hidden="1"/>
    <cellStyle name="Hipervínculo" xfId="856" builtinId="8" hidden="1"/>
    <cellStyle name="Hipervínculo" xfId="858" builtinId="8" hidden="1"/>
    <cellStyle name="Hipervínculo" xfId="860" builtinId="8" hidden="1"/>
    <cellStyle name="Hipervínculo" xfId="862" builtinId="8" hidden="1"/>
    <cellStyle name="Hipervínculo" xfId="864" builtinId="8" hidden="1"/>
    <cellStyle name="Hipervínculo" xfId="866" builtinId="8" hidden="1"/>
    <cellStyle name="Hipervínculo" xfId="868" builtinId="8" hidden="1"/>
    <cellStyle name="Hipervínculo" xfId="870" builtinId="8" hidden="1"/>
    <cellStyle name="Hipervínculo" xfId="872" builtinId="8" hidden="1"/>
    <cellStyle name="Hipervínculo" xfId="874" builtinId="8" hidden="1"/>
    <cellStyle name="Hipervínculo" xfId="876" builtinId="8" hidden="1"/>
    <cellStyle name="Hipervínculo" xfId="878" builtinId="8" hidden="1"/>
    <cellStyle name="Hipervínculo" xfId="880" builtinId="8" hidden="1"/>
    <cellStyle name="Hipervínculo" xfId="882" builtinId="8" hidden="1"/>
    <cellStyle name="Hipervínculo" xfId="884" builtinId="8" hidden="1"/>
    <cellStyle name="Hipervínculo" xfId="886" builtinId="8" hidden="1"/>
    <cellStyle name="Hipervínculo" xfId="888" builtinId="8" hidden="1"/>
    <cellStyle name="Hipervínculo" xfId="890" builtinId="8" hidden="1"/>
    <cellStyle name="Hipervínculo" xfId="892" builtinId="8" hidden="1"/>
    <cellStyle name="Hipervínculo" xfId="894" builtinId="8" hidden="1"/>
    <cellStyle name="Hipervínculo" xfId="896" builtinId="8" hidden="1"/>
    <cellStyle name="Hipervínculo" xfId="898" builtinId="8" hidden="1"/>
    <cellStyle name="Hipervínculo" xfId="900" builtinId="8" hidden="1"/>
    <cellStyle name="Hipervínculo" xfId="902" builtinId="8" hidden="1"/>
    <cellStyle name="Hipervínculo" xfId="904" builtinId="8" hidden="1"/>
    <cellStyle name="Hipervínculo" xfId="906" builtinId="8" hidden="1"/>
    <cellStyle name="Hipervínculo" xfId="908" builtinId="8" hidden="1"/>
    <cellStyle name="Hipervínculo" xfId="910" builtinId="8" hidden="1"/>
    <cellStyle name="Hipervínculo" xfId="912" builtinId="8" hidden="1"/>
    <cellStyle name="Hipervínculo" xfId="914" builtinId="8" hidden="1"/>
    <cellStyle name="Hipervínculo" xfId="916" builtinId="8" hidden="1"/>
    <cellStyle name="Hipervínculo" xfId="918" builtinId="8" hidden="1"/>
    <cellStyle name="Hipervínculo" xfId="920" builtinId="8" hidden="1"/>
    <cellStyle name="Hipervínculo" xfId="922" builtinId="8" hidden="1"/>
    <cellStyle name="Hipervínculo" xfId="924" builtinId="8" hidden="1"/>
    <cellStyle name="Hipervínculo" xfId="926" builtinId="8" hidden="1"/>
    <cellStyle name="Hipervínculo" xfId="928" builtinId="8" hidden="1"/>
    <cellStyle name="Hipervínculo" xfId="930" builtinId="8" hidden="1"/>
    <cellStyle name="Hipervínculo" xfId="932" builtinId="8" hidden="1"/>
    <cellStyle name="Hipervínculo" xfId="934" builtinId="8" hidden="1"/>
    <cellStyle name="Hipervínculo" xfId="936" builtinId="8" hidden="1"/>
    <cellStyle name="Hipervínculo" xfId="938" builtinId="8" hidden="1"/>
    <cellStyle name="Hipervínculo" xfId="940" builtinId="8" hidden="1"/>
    <cellStyle name="Hipervínculo" xfId="942" builtinId="8" hidden="1"/>
    <cellStyle name="Hipervínculo" xfId="944" builtinId="8" hidden="1"/>
    <cellStyle name="Hipervínculo" xfId="946" builtinId="8" hidden="1"/>
    <cellStyle name="Hipervínculo" xfId="948" builtinId="8" hidden="1"/>
    <cellStyle name="Hipervínculo" xfId="950" builtinId="8" hidden="1"/>
    <cellStyle name="Hipervínculo" xfId="952" builtinId="8" hidden="1"/>
    <cellStyle name="Hipervínculo" xfId="954" builtinId="8" hidden="1"/>
    <cellStyle name="Hipervínculo" xfId="956" builtinId="8" hidden="1"/>
    <cellStyle name="Hipervínculo" xfId="958" builtinId="8" hidden="1"/>
    <cellStyle name="Hipervínculo" xfId="960" builtinId="8" hidden="1"/>
    <cellStyle name="Hipervínculo" xfId="962" builtinId="8" hidden="1"/>
    <cellStyle name="Hipervínculo" xfId="964" builtinId="8" hidden="1"/>
    <cellStyle name="Hipervínculo" xfId="966" builtinId="8" hidden="1"/>
    <cellStyle name="Hipervínculo" xfId="968" builtinId="8" hidden="1"/>
    <cellStyle name="Hipervínculo" xfId="970" builtinId="8" hidden="1"/>
    <cellStyle name="Hipervínculo" xfId="972" builtinId="8" hidden="1"/>
    <cellStyle name="Hipervínculo" xfId="974" builtinId="8" hidden="1"/>
    <cellStyle name="Hipervínculo" xfId="976" builtinId="8" hidden="1"/>
    <cellStyle name="Hipervínculo" xfId="978" builtinId="8" hidden="1"/>
    <cellStyle name="Hipervínculo" xfId="980" builtinId="8" hidden="1"/>
    <cellStyle name="Hipervínculo" xfId="982" builtinId="8" hidden="1"/>
    <cellStyle name="Hipervínculo" xfId="984" builtinId="8" hidden="1"/>
    <cellStyle name="Hipervínculo" xfId="986" builtinId="8" hidden="1"/>
    <cellStyle name="Hipervínculo" xfId="988" builtinId="8" hidden="1"/>
    <cellStyle name="Hipervínculo" xfId="990" builtinId="8" hidden="1"/>
    <cellStyle name="Hipervínculo" xfId="992" builtinId="8" hidden="1"/>
    <cellStyle name="Hipervínculo" xfId="994" builtinId="8" hidden="1"/>
    <cellStyle name="Hipervínculo" xfId="996" builtinId="8" hidden="1"/>
    <cellStyle name="Hipervínculo" xfId="998" builtinId="8" hidden="1"/>
    <cellStyle name="Hipervínculo" xfId="1000" builtinId="8" hidden="1"/>
    <cellStyle name="Hipervínculo" xfId="1002" builtinId="8" hidden="1"/>
    <cellStyle name="Hipervínculo" xfId="1004" builtinId="8" hidden="1"/>
    <cellStyle name="Hipervínculo" xfId="1006" builtinId="8" hidden="1"/>
    <cellStyle name="Hipervínculo" xfId="1008" builtinId="8" hidden="1"/>
    <cellStyle name="Hipervínculo" xfId="1010" builtinId="8" hidden="1"/>
    <cellStyle name="Hipervínculo" xfId="1012" builtinId="8" hidden="1"/>
    <cellStyle name="Hipervínculo" xfId="1014" builtinId="8" hidden="1"/>
    <cellStyle name="Hipervínculo" xfId="1016" builtinId="8" hidden="1"/>
    <cellStyle name="Hipervínculo" xfId="1018" builtinId="8" hidden="1"/>
    <cellStyle name="Hipervínculo" xfId="1020" builtinId="8" hidden="1"/>
    <cellStyle name="Hipervínculo" xfId="1022" builtinId="8" hidden="1"/>
    <cellStyle name="Hipervínculo" xfId="1024" builtinId="8" hidden="1"/>
    <cellStyle name="Hipervínculo" xfId="1026" builtinId="8" hidden="1"/>
    <cellStyle name="Hipervínculo" xfId="1028" builtinId="8" hidden="1"/>
    <cellStyle name="Hipervínculo" xfId="1030" builtinId="8" hidden="1"/>
    <cellStyle name="Hipervínculo" xfId="1032" builtinId="8" hidden="1"/>
    <cellStyle name="Hipervínculo" xfId="1034" builtinId="8" hidden="1"/>
    <cellStyle name="Hipervínculo" xfId="1036" builtinId="8" hidden="1"/>
    <cellStyle name="Hipervínculo" xfId="1038" builtinId="8" hidden="1"/>
    <cellStyle name="Hipervínculo" xfId="1040" builtinId="8" hidden="1"/>
    <cellStyle name="Hipervínculo" xfId="1042" builtinId="8" hidden="1"/>
    <cellStyle name="Hipervínculo" xfId="1044" builtinId="8" hidden="1"/>
    <cellStyle name="Hipervínculo" xfId="1046" builtinId="8" hidden="1"/>
    <cellStyle name="Hipervínculo" xfId="1048" builtinId="8" hidden="1"/>
    <cellStyle name="Hipervínculo" xfId="1050" builtinId="8" hidden="1"/>
    <cellStyle name="Hipervínculo" xfId="1052" builtinId="8" hidden="1"/>
    <cellStyle name="Hipervínculo" xfId="1054" builtinId="8" hidden="1"/>
    <cellStyle name="Hipervínculo" xfId="1056" builtinId="8" hidden="1"/>
    <cellStyle name="Hipervínculo" xfId="1058" builtinId="8" hidden="1"/>
    <cellStyle name="Hipervínculo" xfId="1060" builtinId="8" hidden="1"/>
    <cellStyle name="Hipervínculo" xfId="1062" builtinId="8" hidden="1"/>
    <cellStyle name="Hipervínculo" xfId="1064" builtinId="8" hidden="1"/>
    <cellStyle name="Hipervínculo" xfId="1066" builtinId="8" hidden="1"/>
    <cellStyle name="Hipervínculo" xfId="1068" builtinId="8" hidden="1"/>
    <cellStyle name="Hipervínculo" xfId="1070" builtinId="8" hidden="1"/>
    <cellStyle name="Hipervínculo" xfId="1072" builtinId="8" hidden="1"/>
    <cellStyle name="Hipervínculo" xfId="1074" builtinId="8" hidden="1"/>
    <cellStyle name="Hipervínculo" xfId="1076" builtinId="8" hidden="1"/>
    <cellStyle name="Hipervínculo" xfId="1078" builtinId="8" hidden="1"/>
    <cellStyle name="Hipervínculo" xfId="1080" builtinId="8" hidden="1"/>
    <cellStyle name="Hipervínculo" xfId="1082" builtinId="8" hidden="1"/>
    <cellStyle name="Hipervínculo" xfId="1084" builtinId="8" hidden="1"/>
    <cellStyle name="Hipervínculo" xfId="1086" builtinId="8" hidden="1"/>
    <cellStyle name="Hipervínculo" xfId="1088" builtinId="8" hidden="1"/>
    <cellStyle name="Hipervínculo" xfId="1090" builtinId="8" hidden="1"/>
    <cellStyle name="Hipervínculo" xfId="1092" builtinId="8" hidden="1"/>
    <cellStyle name="Hipervínculo" xfId="1094" builtinId="8" hidden="1"/>
    <cellStyle name="Hipervínculo" xfId="1096" builtinId="8" hidden="1"/>
    <cellStyle name="Hipervínculo" xfId="1098" builtinId="8" hidden="1"/>
    <cellStyle name="Hipervínculo" xfId="1100" builtinId="8" hidden="1"/>
    <cellStyle name="Hipervínculo" xfId="1102" builtinId="8" hidden="1"/>
    <cellStyle name="Hipervínculo" xfId="1104" builtinId="8" hidden="1"/>
    <cellStyle name="Hipervínculo" xfId="1106" builtinId="8" hidden="1"/>
    <cellStyle name="Hipervínculo" xfId="1108" builtinId="8" hidden="1"/>
    <cellStyle name="Hipervínculo" xfId="1110" builtinId="8" hidden="1"/>
    <cellStyle name="Hipervínculo" xfId="1112" builtinId="8" hidden="1"/>
    <cellStyle name="Hipervínculo" xfId="1114" builtinId="8" hidden="1"/>
    <cellStyle name="Hipervínculo" xfId="1116" builtinId="8" hidden="1"/>
    <cellStyle name="Hipervínculo" xfId="1118" builtinId="8" hidden="1"/>
    <cellStyle name="Hipervínculo" xfId="1120" builtinId="8" hidden="1"/>
    <cellStyle name="Hipervínculo" xfId="1122" builtinId="8" hidden="1"/>
    <cellStyle name="Hipervínculo" xfId="1124" builtinId="8" hidden="1"/>
    <cellStyle name="Hipervínculo" xfId="1126" builtinId="8" hidden="1"/>
    <cellStyle name="Hipervínculo" xfId="1128" builtinId="8" hidden="1"/>
    <cellStyle name="Hipervínculo" xfId="1130" builtinId="8" hidden="1"/>
    <cellStyle name="Hipervínculo" xfId="1132" builtinId="8" hidden="1"/>
    <cellStyle name="Hipervínculo" xfId="1134" builtinId="8" hidden="1"/>
    <cellStyle name="Hipervínculo" xfId="1136" builtinId="8" hidden="1"/>
    <cellStyle name="Hipervínculo" xfId="1138" builtinId="8" hidden="1"/>
    <cellStyle name="Hipervínculo" xfId="1140" builtinId="8" hidden="1"/>
    <cellStyle name="Hipervínculo" xfId="1142" builtinId="8" hidden="1"/>
    <cellStyle name="Hipervínculo" xfId="1144" builtinId="8" hidden="1"/>
    <cellStyle name="Hipervínculo" xfId="1146" builtinId="8" hidden="1"/>
    <cellStyle name="Hipervínculo" xfId="1148" builtinId="8" hidden="1"/>
    <cellStyle name="Hipervínculo" xfId="1150" builtinId="8" hidden="1"/>
    <cellStyle name="Hipervínculo" xfId="1152" builtinId="8" hidden="1"/>
    <cellStyle name="Hipervínculo" xfId="1154" builtinId="8" hidden="1"/>
    <cellStyle name="Hipervínculo" xfId="1156" builtinId="8" hidden="1"/>
    <cellStyle name="Hipervínculo" xfId="1158" builtinId="8" hidden="1"/>
    <cellStyle name="Hipervínculo" xfId="1160" builtinId="8" hidden="1"/>
    <cellStyle name="Hipervínculo" xfId="1162" builtinId="8" hidden="1"/>
    <cellStyle name="Hipervínculo" xfId="1164" builtinId="8" hidden="1"/>
    <cellStyle name="Hipervínculo" xfId="1166" builtinId="8" hidden="1"/>
    <cellStyle name="Hipervínculo" xfId="1168" builtinId="8" hidden="1"/>
    <cellStyle name="Hipervínculo" xfId="1170" builtinId="8" hidden="1"/>
    <cellStyle name="Hipervínculo" xfId="1172" builtinId="8" hidden="1"/>
    <cellStyle name="Hipervínculo" xfId="1174" builtinId="8" hidden="1"/>
    <cellStyle name="Hipervínculo" xfId="1176" builtinId="8" hidden="1"/>
    <cellStyle name="Hipervínculo" xfId="1178" builtinId="8" hidden="1"/>
    <cellStyle name="Hipervínculo" xfId="1180" builtinId="8" hidden="1"/>
    <cellStyle name="Hipervínculo" xfId="1182" builtinId="8" hidden="1"/>
    <cellStyle name="Hipervínculo" xfId="1184" builtinId="8" hidden="1"/>
    <cellStyle name="Hipervínculo" xfId="1186" builtinId="8" hidden="1"/>
    <cellStyle name="Hipervínculo" xfId="1188" builtinId="8" hidden="1"/>
    <cellStyle name="Hipervínculo" xfId="1190" builtinId="8" hidden="1"/>
    <cellStyle name="Hipervínculo" xfId="1192" builtinId="8" hidden="1"/>
    <cellStyle name="Hipervínculo" xfId="1194" builtinId="8" hidden="1"/>
    <cellStyle name="Hipervínculo" xfId="1196" builtinId="8" hidden="1"/>
    <cellStyle name="Hipervínculo" xfId="1198" builtinId="8" hidden="1"/>
    <cellStyle name="Hipervínculo" xfId="1200" builtinId="8" hidden="1"/>
    <cellStyle name="Hipervínculo" xfId="1202" builtinId="8" hidden="1"/>
    <cellStyle name="Hipervínculo" xfId="1204" builtinId="8" hidden="1"/>
    <cellStyle name="Hipervínculo" xfId="1206" builtinId="8" hidden="1"/>
    <cellStyle name="Hipervínculo" xfId="1208" builtinId="8" hidden="1"/>
    <cellStyle name="Hipervínculo" xfId="1210" builtinId="8" hidden="1"/>
    <cellStyle name="Hipervínculo" xfId="1212" builtinId="8" hidden="1"/>
    <cellStyle name="Hipervínculo" xfId="1214" builtinId="8" hidden="1"/>
    <cellStyle name="Hipervínculo" xfId="1216" builtinId="8" hidden="1"/>
    <cellStyle name="Hipervínculo" xfId="1218" builtinId="8" hidden="1"/>
    <cellStyle name="Hipervínculo" xfId="1220" builtinId="8" hidden="1"/>
    <cellStyle name="Hipervínculo" xfId="1222" builtinId="8" hidden="1"/>
    <cellStyle name="Hipervínculo" xfId="1224" builtinId="8" hidden="1"/>
    <cellStyle name="Hipervínculo" xfId="1226" builtinId="8" hidden="1"/>
    <cellStyle name="Hipervínculo" xfId="1228" builtinId="8" hidden="1"/>
    <cellStyle name="Hipervínculo" xfId="1230" builtinId="8" hidden="1"/>
    <cellStyle name="Hipervínculo" xfId="1232" builtinId="8" hidden="1"/>
    <cellStyle name="Hipervínculo" xfId="1234" builtinId="8" hidden="1"/>
    <cellStyle name="Hipervínculo" xfId="1236" builtinId="8" hidden="1"/>
    <cellStyle name="Hipervínculo" xfId="1238" builtinId="8" hidden="1"/>
    <cellStyle name="Hipervínculo" xfId="1240" builtinId="8" hidden="1"/>
    <cellStyle name="Hipervínculo" xfId="1242" builtinId="8" hidden="1"/>
    <cellStyle name="Hipervínculo" xfId="1244" builtinId="8" hidden="1"/>
    <cellStyle name="Hipervínculo" xfId="1246" builtinId="8" hidden="1"/>
    <cellStyle name="Hipervínculo" xfId="1248" builtinId="8" hidden="1"/>
    <cellStyle name="Hipervínculo" xfId="1250" builtinId="8" hidden="1"/>
    <cellStyle name="Hipervínculo" xfId="1252" builtinId="8" hidden="1"/>
    <cellStyle name="Hipervínculo" xfId="1254" builtinId="8" hidden="1"/>
    <cellStyle name="Hipervínculo" xfId="1256" builtinId="8" hidden="1"/>
    <cellStyle name="Hipervínculo" xfId="1258" builtinId="8" hidden="1"/>
    <cellStyle name="Hipervínculo" xfId="1260" builtinId="8" hidden="1"/>
    <cellStyle name="Hipervínculo" xfId="1262" builtinId="8" hidden="1"/>
    <cellStyle name="Hipervínculo" xfId="1264" builtinId="8" hidden="1"/>
    <cellStyle name="Hipervínculo" xfId="1266" builtinId="8" hidden="1"/>
    <cellStyle name="Hipervínculo" xfId="1268" builtinId="8" hidden="1"/>
    <cellStyle name="Hipervínculo" xfId="1270" builtinId="8" hidden="1"/>
    <cellStyle name="Hipervínculo" xfId="1272" builtinId="8" hidden="1"/>
    <cellStyle name="Hipervínculo" xfId="1274" builtinId="8" hidden="1"/>
    <cellStyle name="Hipervínculo" xfId="1276" builtinId="8" hidden="1"/>
    <cellStyle name="Hipervínculo" xfId="1278" builtinId="8" hidden="1"/>
    <cellStyle name="Hipervínculo" xfId="1280" builtinId="8" hidden="1"/>
    <cellStyle name="Hipervínculo" xfId="1282" builtinId="8" hidden="1"/>
    <cellStyle name="Hipervínculo" xfId="1284" builtinId="8" hidden="1"/>
    <cellStyle name="Hipervínculo" xfId="1286" builtinId="8" hidden="1"/>
    <cellStyle name="Hipervínculo" xfId="1288" builtinId="8" hidden="1"/>
    <cellStyle name="Hipervínculo" xfId="1290" builtinId="8" hidden="1"/>
    <cellStyle name="Hipervínculo" xfId="1292" builtinId="8" hidden="1"/>
    <cellStyle name="Hipervínculo" xfId="1294" builtinId="8" hidden="1"/>
    <cellStyle name="Hipervínculo" xfId="1296" builtinId="8" hidden="1"/>
    <cellStyle name="Hipervínculo" xfId="1298" builtinId="8" hidden="1"/>
    <cellStyle name="Hipervínculo" xfId="1300" builtinId="8" hidden="1"/>
    <cellStyle name="Hipervínculo" xfId="1302" builtinId="8" hidden="1"/>
    <cellStyle name="Hipervínculo" xfId="1304" builtinId="8" hidden="1"/>
    <cellStyle name="Hipervínculo" xfId="1306" builtinId="8" hidden="1"/>
    <cellStyle name="Hipervínculo" xfId="1308" builtinId="8" hidden="1"/>
    <cellStyle name="Hipervínculo" xfId="1310" builtinId="8" hidden="1"/>
    <cellStyle name="Hipervínculo" xfId="1312" builtinId="8" hidden="1"/>
    <cellStyle name="Hipervínculo" xfId="1314" builtinId="8" hidden="1"/>
    <cellStyle name="Hipervínculo" xfId="1316" builtinId="8" hidden="1"/>
    <cellStyle name="Hipervínculo" xfId="1318" builtinId="8" hidden="1"/>
    <cellStyle name="Hipervínculo" xfId="1320" builtinId="8" hidden="1"/>
    <cellStyle name="Hipervínculo" xfId="1322" builtinId="8" hidden="1"/>
    <cellStyle name="Hipervínculo" xfId="1324" builtinId="8" hidden="1"/>
    <cellStyle name="Hipervínculo" xfId="1326" builtinId="8" hidden="1"/>
    <cellStyle name="Hipervínculo" xfId="1328" builtinId="8" hidden="1"/>
    <cellStyle name="Hipervínculo" xfId="1330" builtinId="8" hidden="1"/>
    <cellStyle name="Hipervínculo" xfId="1332" builtinId="8" hidden="1"/>
    <cellStyle name="Hipervínculo" xfId="1334" builtinId="8" hidden="1"/>
    <cellStyle name="Hipervínculo" xfId="1336" builtinId="8" hidden="1"/>
    <cellStyle name="Hipervínculo" xfId="1338" builtinId="8" hidden="1"/>
    <cellStyle name="Hipervínculo" xfId="1340" builtinId="8" hidden="1"/>
    <cellStyle name="Hipervínculo" xfId="1342" builtinId="8" hidden="1"/>
    <cellStyle name="Hipervínculo" xfId="1344" builtinId="8" hidden="1"/>
    <cellStyle name="Hipervínculo" xfId="1346" builtinId="8" hidden="1"/>
    <cellStyle name="Hipervínculo" xfId="1348" builtinId="8" hidden="1"/>
    <cellStyle name="Hipervínculo" xfId="1350" builtinId="8" hidden="1"/>
    <cellStyle name="Hipervínculo" xfId="1352" builtinId="8" hidden="1"/>
    <cellStyle name="Hipervínculo" xfId="1354" builtinId="8" hidden="1"/>
    <cellStyle name="Hipervínculo" xfId="1356" builtinId="8" hidden="1"/>
    <cellStyle name="Hipervínculo" xfId="1358" builtinId="8" hidden="1"/>
    <cellStyle name="Hipervínculo" xfId="1360" builtinId="8" hidden="1"/>
    <cellStyle name="Hipervínculo" xfId="1362" builtinId="8" hidden="1"/>
    <cellStyle name="Hipervínculo" xfId="1364" builtinId="8" hidden="1"/>
    <cellStyle name="Hipervínculo" xfId="1366" builtinId="8" hidden="1"/>
    <cellStyle name="Hipervínculo" xfId="1368" builtinId="8" hidden="1"/>
    <cellStyle name="Hipervínculo" xfId="1370" builtinId="8" hidden="1"/>
    <cellStyle name="Hipervínculo" xfId="1372" builtinId="8" hidden="1"/>
    <cellStyle name="Hipervínculo" xfId="1374" builtinId="8" hidden="1"/>
    <cellStyle name="Hipervínculo" xfId="1376" builtinId="8" hidden="1"/>
    <cellStyle name="Hipervínculo" xfId="1378" builtinId="8" hidden="1"/>
    <cellStyle name="Hipervínculo" xfId="1380" builtinId="8" hidden="1"/>
    <cellStyle name="Hipervínculo" xfId="1382" builtinId="8" hidden="1"/>
    <cellStyle name="Hipervínculo" xfId="1384" builtinId="8" hidden="1"/>
    <cellStyle name="Hipervínculo" xfId="1386" builtinId="8" hidden="1"/>
    <cellStyle name="Hipervínculo" xfId="1388" builtinId="8" hidden="1"/>
    <cellStyle name="Hipervínculo" xfId="1390" builtinId="8" hidden="1"/>
    <cellStyle name="Hipervínculo" xfId="1392" builtinId="8" hidden="1"/>
    <cellStyle name="Hipervínculo" xfId="1394" builtinId="8" hidden="1"/>
    <cellStyle name="Hipervínculo" xfId="1396" builtinId="8" hidden="1"/>
    <cellStyle name="Hipervínculo" xfId="1398" builtinId="8" hidden="1"/>
    <cellStyle name="Hipervínculo" xfId="1400" builtinId="8" hidden="1"/>
    <cellStyle name="Hipervínculo" xfId="1402" builtinId="8" hidden="1"/>
    <cellStyle name="Hipervínculo" xfId="1404" builtinId="8" hidden="1"/>
    <cellStyle name="Hipervínculo" xfId="1406" builtinId="8" hidden="1"/>
    <cellStyle name="Hipervínculo" xfId="1408" builtinId="8" hidden="1"/>
    <cellStyle name="Hipervínculo" xfId="1410" builtinId="8" hidden="1"/>
    <cellStyle name="Hipervínculo" xfId="1412" builtinId="8" hidden="1"/>
    <cellStyle name="Hipervínculo" xfId="1414" builtinId="8" hidden="1"/>
    <cellStyle name="Hipervínculo" xfId="1416" builtinId="8" hidden="1"/>
    <cellStyle name="Hipervínculo" xfId="1418" builtinId="8" hidden="1"/>
    <cellStyle name="Hipervínculo" xfId="1420" builtinId="8" hidden="1"/>
    <cellStyle name="Hipervínculo" xfId="1422" builtinId="8" hidden="1"/>
    <cellStyle name="Hipervínculo" xfId="1424" builtinId="8" hidden="1"/>
    <cellStyle name="Hipervínculo" xfId="1426" builtinId="8" hidden="1"/>
    <cellStyle name="Hipervínculo" xfId="1428" builtinId="8" hidden="1"/>
    <cellStyle name="Hipervínculo" xfId="1430" builtinId="8" hidden="1"/>
    <cellStyle name="Hipervínculo" xfId="1432" builtinId="8" hidden="1"/>
    <cellStyle name="Hipervínculo" xfId="1434" builtinId="8" hidden="1"/>
    <cellStyle name="Hipervínculo" xfId="1436" builtinId="8" hidden="1"/>
    <cellStyle name="Hipervínculo" xfId="1438" builtinId="8" hidden="1"/>
    <cellStyle name="Hipervínculo" xfId="1440" builtinId="8" hidden="1"/>
    <cellStyle name="Hipervínculo" xfId="1442" builtinId="8" hidden="1"/>
    <cellStyle name="Hipervínculo" xfId="1444" builtinId="8" hidden="1"/>
    <cellStyle name="Hipervínculo" xfId="1446" builtinId="8" hidden="1"/>
    <cellStyle name="Hipervínculo" xfId="1448" builtinId="8" hidden="1"/>
    <cellStyle name="Hipervínculo" xfId="1450" builtinId="8" hidden="1"/>
    <cellStyle name="Hipervínculo" xfId="1452" builtinId="8" hidden="1"/>
    <cellStyle name="Hipervínculo" xfId="1454" builtinId="8" hidden="1"/>
    <cellStyle name="Hipervínculo" xfId="1456" builtinId="8" hidden="1"/>
    <cellStyle name="Hipervínculo" xfId="1458" builtinId="8" hidden="1"/>
    <cellStyle name="Hipervínculo" xfId="1460" builtinId="8" hidden="1"/>
    <cellStyle name="Hipervínculo" xfId="1462" builtinId="8" hidden="1"/>
    <cellStyle name="Hipervínculo" xfId="1464" builtinId="8" hidden="1"/>
    <cellStyle name="Hipervínculo" xfId="1466" builtinId="8" hidden="1"/>
    <cellStyle name="Hipervínculo" xfId="1468" builtinId="8" hidden="1"/>
    <cellStyle name="Hipervínculo" xfId="1470" builtinId="8" hidden="1"/>
    <cellStyle name="Hipervínculo" xfId="1472" builtinId="8" hidden="1"/>
    <cellStyle name="Hipervínculo" xfId="1474" builtinId="8" hidden="1"/>
    <cellStyle name="Hipervínculo" xfId="1476" builtinId="8" hidden="1"/>
    <cellStyle name="Hipervínculo" xfId="1478" builtinId="8" hidden="1"/>
    <cellStyle name="Hipervínculo" xfId="1480" builtinId="8" hidden="1"/>
    <cellStyle name="Hipervínculo" xfId="1482" builtinId="8" hidden="1"/>
    <cellStyle name="Hipervínculo" xfId="1484" builtinId="8" hidden="1"/>
    <cellStyle name="Hipervínculo" xfId="1486" builtinId="8" hidden="1"/>
    <cellStyle name="Hipervínculo" xfId="1488" builtinId="8" hidden="1"/>
    <cellStyle name="Hipervínculo" xfId="1490" builtinId="8" hidden="1"/>
    <cellStyle name="Hipervínculo" xfId="1492" builtinId="8" hidden="1"/>
    <cellStyle name="Hipervínculo" xfId="1494" builtinId="8" hidden="1"/>
    <cellStyle name="Hipervínculo" xfId="1496" builtinId="8" hidden="1"/>
    <cellStyle name="Hipervínculo" xfId="1498" builtinId="8" hidden="1"/>
    <cellStyle name="Hipervínculo" xfId="1500" builtinId="8" hidden="1"/>
    <cellStyle name="Hipervínculo" xfId="1502" builtinId="8" hidden="1"/>
    <cellStyle name="Hipervínculo" xfId="1504" builtinId="8" hidden="1"/>
    <cellStyle name="Hipervínculo" xfId="1506" builtinId="8" hidden="1"/>
    <cellStyle name="Hipervínculo" xfId="1508" builtinId="8" hidden="1"/>
    <cellStyle name="Hipervínculo" xfId="1510" builtinId="8" hidden="1"/>
    <cellStyle name="Hipervínculo" xfId="1512" builtinId="8" hidden="1"/>
    <cellStyle name="Hipervínculo" xfId="1514" builtinId="8" hidden="1"/>
    <cellStyle name="Hipervínculo" xfId="1516" builtinId="8" hidden="1"/>
    <cellStyle name="Hipervínculo" xfId="1518" builtinId="8" hidden="1"/>
    <cellStyle name="Hipervínculo" xfId="1520" builtinId="8" hidden="1"/>
    <cellStyle name="Hipervínculo" xfId="1522" builtinId="8" hidden="1"/>
    <cellStyle name="Hipervínculo" xfId="1524" builtinId="8" hidden="1"/>
    <cellStyle name="Hipervínculo" xfId="1526" builtinId="8" hidden="1"/>
    <cellStyle name="Hipervínculo" xfId="1528" builtinId="8" hidden="1"/>
    <cellStyle name="Hipervínculo" xfId="1530" builtinId="8" hidden="1"/>
    <cellStyle name="Hipervínculo" xfId="1532" builtinId="8" hidden="1"/>
    <cellStyle name="Hipervínculo" xfId="1534" builtinId="8" hidden="1"/>
    <cellStyle name="Hipervínculo" xfId="1536" builtinId="8" hidden="1"/>
    <cellStyle name="Hipervínculo" xfId="1538" builtinId="8" hidden="1"/>
    <cellStyle name="Hipervínculo" xfId="1540" builtinId="8" hidden="1"/>
    <cellStyle name="Hipervínculo" xfId="1542" builtinId="8" hidden="1"/>
    <cellStyle name="Hipervínculo" xfId="1544" builtinId="8" hidden="1"/>
    <cellStyle name="Hipervínculo" xfId="1546" builtinId="8" hidden="1"/>
    <cellStyle name="Hipervínculo" xfId="1548" builtinId="8" hidden="1"/>
    <cellStyle name="Hipervínculo" xfId="1550" builtinId="8" hidden="1"/>
    <cellStyle name="Hipervínculo" xfId="1552" builtinId="8" hidden="1"/>
    <cellStyle name="Hipervínculo" xfId="1554" builtinId="8" hidden="1"/>
    <cellStyle name="Hipervínculo" xfId="1556" builtinId="8" hidden="1"/>
    <cellStyle name="Hipervínculo" xfId="1558" builtinId="8" hidden="1"/>
    <cellStyle name="Hipervínculo" xfId="1560" builtinId="8" hidden="1"/>
    <cellStyle name="Hipervínculo" xfId="1562" builtinId="8" hidden="1"/>
    <cellStyle name="Hipervínculo" xfId="1564" builtinId="8" hidden="1"/>
    <cellStyle name="Hipervínculo" xfId="1566" builtinId="8" hidden="1"/>
    <cellStyle name="Hipervínculo" xfId="1568" builtinId="8" hidden="1"/>
    <cellStyle name="Hipervínculo" xfId="1570" builtinId="8" hidden="1"/>
    <cellStyle name="Hipervínculo" xfId="1572" builtinId="8" hidden="1"/>
    <cellStyle name="Hipervínculo" xfId="1574" builtinId="8" hidden="1"/>
    <cellStyle name="Hipervínculo" xfId="1576" builtinId="8" hidden="1"/>
    <cellStyle name="Hipervínculo" xfId="1578" builtinId="8" hidden="1"/>
    <cellStyle name="Hipervínculo" xfId="1580" builtinId="8" hidden="1"/>
    <cellStyle name="Hipervínculo" xfId="1582" builtinId="8" hidden="1"/>
    <cellStyle name="Hipervínculo" xfId="1584" builtinId="8" hidden="1"/>
    <cellStyle name="Hipervínculo" xfId="1586" builtinId="8" hidden="1"/>
    <cellStyle name="Hipervínculo" xfId="1588" builtinId="8" hidden="1"/>
    <cellStyle name="Hipervínculo" xfId="1590" builtinId="8" hidden="1"/>
    <cellStyle name="Hipervínculo" xfId="1592" builtinId="8" hidden="1"/>
    <cellStyle name="Hipervínculo" xfId="1594" builtinId="8" hidden="1"/>
    <cellStyle name="Hipervínculo" xfId="1596" builtinId="8" hidden="1"/>
    <cellStyle name="Hipervínculo" xfId="1598" builtinId="8" hidden="1"/>
    <cellStyle name="Hipervínculo" xfId="1600" builtinId="8" hidden="1"/>
    <cellStyle name="Hipervínculo" xfId="1602" builtinId="8" hidden="1"/>
    <cellStyle name="Hipervínculo" xfId="1604" builtinId="8" hidden="1"/>
    <cellStyle name="Hipervínculo" xfId="1606" builtinId="8" hidden="1"/>
    <cellStyle name="Hipervínculo" xfId="1608" builtinId="8" hidden="1"/>
    <cellStyle name="Hipervínculo" xfId="1610" builtinId="8" hidden="1"/>
    <cellStyle name="Hipervínculo" xfId="1612" builtinId="8" hidden="1"/>
    <cellStyle name="Hipervínculo" xfId="1614" builtinId="8" hidden="1"/>
    <cellStyle name="Hipervínculo" xfId="1616" builtinId="8" hidden="1"/>
    <cellStyle name="Hipervínculo" xfId="1618" builtinId="8" hidden="1"/>
    <cellStyle name="Hipervínculo" xfId="1620" builtinId="8" hidden="1"/>
    <cellStyle name="Hipervínculo" xfId="1622" builtinId="8" hidden="1"/>
    <cellStyle name="Hipervínculo" xfId="1624" builtinId="8" hidden="1"/>
    <cellStyle name="Hipervínculo" xfId="1626" builtinId="8" hidden="1"/>
    <cellStyle name="Hipervínculo" xfId="1628" builtinId="8" hidden="1"/>
    <cellStyle name="Hipervínculo" xfId="1630" builtinId="8" hidden="1"/>
    <cellStyle name="Hipervínculo" xfId="1632" builtinId="8" hidden="1"/>
    <cellStyle name="Hipervínculo" xfId="1634" builtinId="8" hidden="1"/>
    <cellStyle name="Hipervínculo" xfId="1636" builtinId="8" hidden="1"/>
    <cellStyle name="Hipervínculo" xfId="1638" builtinId="8" hidden="1"/>
    <cellStyle name="Hipervínculo" xfId="1640" builtinId="8" hidden="1"/>
    <cellStyle name="Hipervínculo" xfId="1642" builtinId="8" hidden="1"/>
    <cellStyle name="Hipervínculo" xfId="1644" builtinId="8" hidden="1"/>
    <cellStyle name="Hipervínculo" xfId="1646" builtinId="8" hidden="1"/>
    <cellStyle name="Hipervínculo" xfId="1648" builtinId="8" hidden="1"/>
    <cellStyle name="Hipervínculo" xfId="1650" builtinId="8" hidden="1"/>
    <cellStyle name="Hipervínculo" xfId="1652" builtinId="8" hidden="1"/>
    <cellStyle name="Hipervínculo" xfId="1654" builtinId="8" hidden="1"/>
    <cellStyle name="Hipervínculo" xfId="1656" builtinId="8" hidden="1"/>
    <cellStyle name="Hipervínculo" xfId="1658" builtinId="8" hidden="1"/>
    <cellStyle name="Hipervínculo" xfId="1660" builtinId="8" hidden="1"/>
    <cellStyle name="Hipervínculo" xfId="1662" builtinId="8" hidden="1"/>
    <cellStyle name="Hipervínculo" xfId="1664" builtinId="8" hidden="1"/>
    <cellStyle name="Hipervínculo" xfId="1666" builtinId="8" hidden="1"/>
    <cellStyle name="Hipervínculo" xfId="1668" builtinId="8" hidden="1"/>
    <cellStyle name="Hipervínculo" xfId="1670" builtinId="8" hidden="1"/>
    <cellStyle name="Hipervínculo" xfId="1672" builtinId="8" hidden="1"/>
    <cellStyle name="Hipervínculo" xfId="1674" builtinId="8" hidden="1"/>
    <cellStyle name="Hipervínculo" xfId="1676" builtinId="8" hidden="1"/>
    <cellStyle name="Hipervínculo" xfId="1678" builtinId="8" hidden="1"/>
    <cellStyle name="Hipervínculo" xfId="1680" builtinId="8" hidden="1"/>
    <cellStyle name="Hipervínculo" xfId="1682" builtinId="8" hidden="1"/>
    <cellStyle name="Hipervínculo" xfId="1684" builtinId="8" hidden="1"/>
    <cellStyle name="Hipervínculo" xfId="1686" builtinId="8" hidden="1"/>
    <cellStyle name="Hipervínculo" xfId="1688" builtinId="8" hidden="1"/>
    <cellStyle name="Hipervínculo" xfId="1690" builtinId="8" hidden="1"/>
    <cellStyle name="Hipervínculo" xfId="1692" builtinId="8" hidden="1"/>
    <cellStyle name="Hipervínculo" xfId="1694" builtinId="8" hidden="1"/>
    <cellStyle name="Hipervínculo" xfId="1696" builtinId="8" hidden="1"/>
    <cellStyle name="Hipervínculo" xfId="1698" builtinId="8" hidden="1"/>
    <cellStyle name="Hipervínculo" xfId="1700" builtinId="8" hidden="1"/>
    <cellStyle name="Hipervínculo" xfId="1702" builtinId="8" hidden="1"/>
    <cellStyle name="Hipervínculo" xfId="1704" builtinId="8" hidden="1"/>
    <cellStyle name="Hipervínculo" xfId="1706" builtinId="8" hidden="1"/>
    <cellStyle name="Hipervínculo" xfId="1708" builtinId="8" hidden="1"/>
    <cellStyle name="Hipervínculo" xfId="1710" builtinId="8" hidden="1"/>
    <cellStyle name="Hipervínculo" xfId="1712" builtinId="8" hidden="1"/>
    <cellStyle name="Hipervínculo" xfId="1714" builtinId="8" hidden="1"/>
    <cellStyle name="Hipervínculo" xfId="1716" builtinId="8" hidden="1"/>
    <cellStyle name="Hipervínculo" xfId="1718" builtinId="8" hidden="1"/>
    <cellStyle name="Hipervínculo" xfId="1720" builtinId="8" hidden="1"/>
    <cellStyle name="Hipervínculo" xfId="1722" builtinId="8" hidden="1"/>
    <cellStyle name="Hipervínculo" xfId="1724" builtinId="8" hidden="1"/>
    <cellStyle name="Hipervínculo" xfId="1726" builtinId="8" hidden="1"/>
    <cellStyle name="Hipervínculo" xfId="1728" builtinId="8" hidden="1"/>
    <cellStyle name="Hipervínculo" xfId="1730" builtinId="8" hidden="1"/>
    <cellStyle name="Hipervínculo" xfId="1732" builtinId="8" hidden="1"/>
    <cellStyle name="Hipervínculo" xfId="1734" builtinId="8" hidden="1"/>
    <cellStyle name="Hipervínculo" xfId="1736" builtinId="8" hidden="1"/>
    <cellStyle name="Hipervínculo" xfId="1738" builtinId="8" hidden="1"/>
    <cellStyle name="Hipervínculo" xfId="1740" builtinId="8" hidden="1"/>
    <cellStyle name="Hipervínculo" xfId="1742" builtinId="8" hidden="1"/>
    <cellStyle name="Hipervínculo" xfId="1744" builtinId="8" hidden="1"/>
    <cellStyle name="Hipervínculo" xfId="1746" builtinId="8" hidden="1"/>
    <cellStyle name="Hipervínculo" xfId="1748" builtinId="8" hidden="1"/>
    <cellStyle name="Hipervínculo" xfId="1750" builtinId="8" hidden="1"/>
    <cellStyle name="Hipervínculo" xfId="1752" builtinId="8" hidden="1"/>
    <cellStyle name="Hipervínculo" xfId="1754" builtinId="8" hidden="1"/>
    <cellStyle name="Hipervínculo" xfId="1756" builtinId="8" hidden="1"/>
    <cellStyle name="Hipervínculo" xfId="1758" builtinId="8" hidden="1"/>
    <cellStyle name="Hipervínculo" xfId="1760" builtinId="8" hidden="1"/>
    <cellStyle name="Hipervínculo" xfId="1762" builtinId="8" hidden="1"/>
    <cellStyle name="Hipervínculo" xfId="1764" builtinId="8" hidden="1"/>
    <cellStyle name="Hipervínculo" xfId="1766" builtinId="8" hidden="1"/>
    <cellStyle name="Hipervínculo" xfId="1768" builtinId="8" hidden="1"/>
    <cellStyle name="Hipervínculo" xfId="1770" builtinId="8" hidden="1"/>
    <cellStyle name="Hipervínculo" xfId="1772" builtinId="8" hidden="1"/>
    <cellStyle name="Hipervínculo" xfId="1774" builtinId="8" hidden="1"/>
    <cellStyle name="Hipervínculo" xfId="1776" builtinId="8" hidden="1"/>
    <cellStyle name="Hipervínculo" xfId="1778" builtinId="8" hidden="1"/>
    <cellStyle name="Hipervínculo" xfId="1780" builtinId="8" hidden="1"/>
    <cellStyle name="Hipervínculo" xfId="1782" builtinId="8" hidden="1"/>
    <cellStyle name="Hipervínculo" xfId="1784" builtinId="8" hidden="1"/>
    <cellStyle name="Hipervínculo" xfId="1786" builtinId="8" hidden="1"/>
    <cellStyle name="Hipervínculo" xfId="1788" builtinId="8" hidden="1"/>
    <cellStyle name="Hipervínculo" xfId="1790" builtinId="8" hidden="1"/>
    <cellStyle name="Hipervínculo" xfId="1792" builtinId="8" hidden="1"/>
    <cellStyle name="Hipervínculo" xfId="1794" builtinId="8" hidden="1"/>
    <cellStyle name="Hipervínculo" xfId="1796" builtinId="8" hidden="1"/>
    <cellStyle name="Hipervínculo" xfId="1798" builtinId="8" hidden="1"/>
    <cellStyle name="Hipervínculo" xfId="1800" builtinId="8" hidden="1"/>
    <cellStyle name="Hipervínculo" xfId="1802" builtinId="8" hidden="1"/>
    <cellStyle name="Hipervínculo" xfId="1804" builtinId="8" hidden="1"/>
    <cellStyle name="Hipervínculo" xfId="1806" builtinId="8" hidden="1"/>
    <cellStyle name="Hipervínculo" xfId="1808" builtinId="8" hidden="1"/>
    <cellStyle name="Hipervínculo" xfId="1810" builtinId="8" hidden="1"/>
    <cellStyle name="Hipervínculo" xfId="1812" builtinId="8" hidden="1"/>
    <cellStyle name="Hipervínculo" xfId="1814" builtinId="8" hidden="1"/>
    <cellStyle name="Hipervínculo" xfId="1816" builtinId="8" hidden="1"/>
    <cellStyle name="Hipervínculo" xfId="1818" builtinId="8" hidden="1"/>
    <cellStyle name="Hipervínculo" xfId="1820" builtinId="8" hidden="1"/>
    <cellStyle name="Hipervínculo" xfId="1822" builtinId="8" hidden="1"/>
    <cellStyle name="Hipervínculo" xfId="1824" builtinId="8" hidden="1"/>
    <cellStyle name="Hipervínculo" xfId="1826" builtinId="8" hidden="1"/>
    <cellStyle name="Hipervínculo" xfId="1828" builtinId="8" hidden="1"/>
    <cellStyle name="Hipervínculo" xfId="1830" builtinId="8" hidden="1"/>
    <cellStyle name="Hipervínculo" xfId="1832" builtinId="8" hidden="1"/>
    <cellStyle name="Hipervínculo" xfId="1834" builtinId="8" hidden="1"/>
    <cellStyle name="Hipervínculo" xfId="1836" builtinId="8" hidden="1"/>
    <cellStyle name="Hipervínculo" xfId="1838" builtinId="8" hidden="1"/>
    <cellStyle name="Hipervínculo" xfId="1840" builtinId="8" hidden="1"/>
    <cellStyle name="Hipervínculo" xfId="1842" builtinId="8" hidden="1"/>
    <cellStyle name="Hipervínculo" xfId="1844" builtinId="8" hidden="1"/>
    <cellStyle name="Hipervínculo" xfId="1846" builtinId="8" hidden="1"/>
    <cellStyle name="Hipervínculo" xfId="1848" builtinId="8" hidden="1"/>
    <cellStyle name="Hipervínculo" xfId="1850" builtinId="8" hidden="1"/>
    <cellStyle name="Hipervínculo" xfId="1852" builtinId="8" hidden="1"/>
    <cellStyle name="Hipervínculo" xfId="1854" builtinId="8" hidden="1"/>
    <cellStyle name="Hipervínculo" xfId="1856" builtinId="8" hidden="1"/>
    <cellStyle name="Hipervínculo" xfId="1858" builtinId="8" hidden="1"/>
    <cellStyle name="Hipervínculo" xfId="1860" builtinId="8" hidden="1"/>
    <cellStyle name="Hipervínculo" xfId="1862" builtinId="8" hidden="1"/>
    <cellStyle name="Hipervínculo" xfId="1864" builtinId="8" hidden="1"/>
    <cellStyle name="Hipervínculo" xfId="1866" builtinId="8" hidden="1"/>
    <cellStyle name="Hipervínculo" xfId="1868" builtinId="8" hidden="1"/>
    <cellStyle name="Hipervínculo" xfId="1870" builtinId="8" hidden="1"/>
    <cellStyle name="Hipervínculo" xfId="1872" builtinId="8" hidden="1"/>
    <cellStyle name="Hipervínculo" xfId="1874" builtinId="8" hidden="1"/>
    <cellStyle name="Hipervínculo" xfId="1876" builtinId="8" hidden="1"/>
    <cellStyle name="Hipervínculo" xfId="1878" builtinId="8" hidden="1"/>
    <cellStyle name="Hipervínculo" xfId="1880" builtinId="8" hidden="1"/>
    <cellStyle name="Hipervínculo" xfId="1882" builtinId="8" hidden="1"/>
    <cellStyle name="Hipervínculo" xfId="1884" builtinId="8" hidden="1"/>
    <cellStyle name="Hipervínculo" xfId="1886" builtinId="8" hidden="1"/>
    <cellStyle name="Hipervínculo" xfId="1888" builtinId="8" hidden="1"/>
    <cellStyle name="Hipervínculo" xfId="1890" builtinId="8" hidden="1"/>
    <cellStyle name="Hipervínculo" xfId="1892" builtinId="8" hidden="1"/>
    <cellStyle name="Hipervínculo" xfId="1894" builtinId="8" hidden="1"/>
    <cellStyle name="Hipervínculo" xfId="1896" builtinId="8" hidden="1"/>
    <cellStyle name="Hipervínculo" xfId="1898" builtinId="8" hidden="1"/>
    <cellStyle name="Hipervínculo" xfId="1900" builtinId="8" hidden="1"/>
    <cellStyle name="Hipervínculo" xfId="1902" builtinId="8" hidden="1"/>
    <cellStyle name="Hipervínculo" xfId="1904" builtinId="8" hidden="1"/>
    <cellStyle name="Hipervínculo" xfId="1906" builtinId="8" hidden="1"/>
    <cellStyle name="Hipervínculo" xfId="1908" builtinId="8" hidden="1"/>
    <cellStyle name="Hipervínculo" xfId="1910" builtinId="8" hidden="1"/>
    <cellStyle name="Hipervínculo" xfId="1912" builtinId="8" hidden="1"/>
    <cellStyle name="Hipervínculo" xfId="1914" builtinId="8" hidden="1"/>
    <cellStyle name="Hipervínculo" xfId="1916" builtinId="8" hidden="1"/>
    <cellStyle name="Hipervínculo" xfId="1918" builtinId="8" hidden="1"/>
    <cellStyle name="Hipervínculo" xfId="1920" builtinId="8" hidden="1"/>
    <cellStyle name="Hipervínculo" xfId="1922" builtinId="8" hidden="1"/>
    <cellStyle name="Hipervínculo" xfId="1924" builtinId="8" hidden="1"/>
    <cellStyle name="Hipervínculo" xfId="1926" builtinId="8" hidden="1"/>
    <cellStyle name="Hipervínculo" xfId="1928" builtinId="8" hidden="1"/>
    <cellStyle name="Hipervínculo" xfId="1930" builtinId="8" hidden="1"/>
    <cellStyle name="Hipervínculo" xfId="1932" builtinId="8" hidden="1"/>
    <cellStyle name="Hipervínculo" xfId="1934" builtinId="8" hidden="1"/>
    <cellStyle name="Hipervínculo" xfId="1936" builtinId="8" hidden="1"/>
    <cellStyle name="Hipervínculo" xfId="1938" builtinId="8" hidden="1"/>
    <cellStyle name="Hipervínculo" xfId="1940" builtinId="8" hidden="1"/>
    <cellStyle name="Hipervínculo" xfId="1942" builtinId="8" hidden="1"/>
    <cellStyle name="Hipervínculo" xfId="1944" builtinId="8" hidden="1"/>
    <cellStyle name="Hipervínculo" xfId="1946" builtinId="8" hidden="1"/>
    <cellStyle name="Hipervínculo" xfId="1948" builtinId="8" hidden="1"/>
    <cellStyle name="Hipervínculo" xfId="1950" builtinId="8" hidden="1"/>
    <cellStyle name="Hipervínculo" xfId="1952" builtinId="8" hidden="1"/>
    <cellStyle name="Hipervínculo" xfId="1954" builtinId="8" hidden="1"/>
    <cellStyle name="Hipervínculo" xfId="1956" builtinId="8" hidden="1"/>
    <cellStyle name="Hipervínculo" xfId="1958" builtinId="8" hidden="1"/>
    <cellStyle name="Hipervínculo" xfId="1960" builtinId="8" hidden="1"/>
    <cellStyle name="Hipervínculo" xfId="1962" builtinId="8" hidden="1"/>
    <cellStyle name="Hipervínculo" xfId="1964" builtinId="8" hidden="1"/>
    <cellStyle name="Hipervínculo" xfId="1966" builtinId="8" hidden="1"/>
    <cellStyle name="Hipervínculo" xfId="1968" builtinId="8" hidden="1"/>
    <cellStyle name="Hipervínculo" xfId="1970" builtinId="8" hidden="1"/>
    <cellStyle name="Hipervínculo" xfId="1972" builtinId="8" hidden="1"/>
    <cellStyle name="Hipervínculo" xfId="1974" builtinId="8" hidden="1"/>
    <cellStyle name="Hipervínculo" xfId="1976" builtinId="8" hidden="1"/>
    <cellStyle name="Hipervínculo" xfId="1978" builtinId="8" hidden="1"/>
    <cellStyle name="Hipervínculo" xfId="1980" builtinId="8" hidden="1"/>
    <cellStyle name="Hipervínculo" xfId="1982" builtinId="8" hidden="1"/>
    <cellStyle name="Hipervínculo" xfId="1984" builtinId="8" hidden="1"/>
    <cellStyle name="Hipervínculo" xfId="1986" builtinId="8" hidden="1"/>
    <cellStyle name="Hipervínculo" xfId="1988" builtinId="8" hidden="1"/>
    <cellStyle name="Hipervínculo" xfId="1990" builtinId="8" hidden="1"/>
    <cellStyle name="Hipervínculo" xfId="1992" builtinId="8" hidden="1"/>
    <cellStyle name="Hipervínculo" xfId="1994" builtinId="8" hidden="1"/>
    <cellStyle name="Hipervínculo" xfId="1996" builtinId="8" hidden="1"/>
    <cellStyle name="Hipervínculo" xfId="1998" builtinId="8" hidden="1"/>
    <cellStyle name="Hipervínculo" xfId="2000" builtinId="8" hidden="1"/>
    <cellStyle name="Hipervínculo" xfId="2002" builtinId="8" hidden="1"/>
    <cellStyle name="Hipervínculo" xfId="2004" builtinId="8" hidden="1"/>
    <cellStyle name="Hipervínculo" xfId="2006" builtinId="8" hidden="1"/>
    <cellStyle name="Hipervínculo" xfId="2008" builtinId="8" hidden="1"/>
    <cellStyle name="Hipervínculo" xfId="2010" builtinId="8" hidden="1"/>
    <cellStyle name="Hipervínculo" xfId="2012" builtinId="8" hidden="1"/>
    <cellStyle name="Hipervínculo" xfId="2014" builtinId="8" hidden="1"/>
    <cellStyle name="Hipervínculo" xfId="2016" builtinId="8" hidden="1"/>
    <cellStyle name="Hipervínculo" xfId="2018" builtinId="8" hidden="1"/>
    <cellStyle name="Hipervínculo" xfId="2020" builtinId="8" hidden="1"/>
    <cellStyle name="Hipervínculo" xfId="2022" builtinId="8" hidden="1"/>
    <cellStyle name="Hipervínculo" xfId="2024" builtinId="8" hidden="1"/>
    <cellStyle name="Hipervínculo" xfId="2026" builtinId="8" hidden="1"/>
    <cellStyle name="Hipervínculo" xfId="2028" builtinId="8" hidden="1"/>
    <cellStyle name="Hipervínculo" xfId="2030" builtinId="8" hidden="1"/>
    <cellStyle name="Hipervínculo" xfId="2032" builtinId="8" hidden="1"/>
    <cellStyle name="Hipervínculo" xfId="2034" builtinId="8" hidden="1"/>
    <cellStyle name="Hipervínculo" xfId="2036" builtinId="8" hidden="1"/>
    <cellStyle name="Hipervínculo" xfId="2038" builtinId="8" hidden="1"/>
    <cellStyle name="Hipervínculo" xfId="2040" builtinId="8" hidden="1"/>
    <cellStyle name="Hipervínculo" xfId="2042" builtinId="8" hidden="1"/>
    <cellStyle name="Hipervínculo" xfId="2044" builtinId="8" hidden="1"/>
    <cellStyle name="Hipervínculo" xfId="2046" builtinId="8" hidden="1"/>
    <cellStyle name="Hipervínculo" xfId="2048" builtinId="8" hidden="1"/>
    <cellStyle name="Hipervínculo" xfId="2050" builtinId="8" hidden="1"/>
    <cellStyle name="Hipervínculo" xfId="2052" builtinId="8" hidden="1"/>
    <cellStyle name="Hipervínculo" xfId="2054" builtinId="8" hidden="1"/>
    <cellStyle name="Hipervínculo" xfId="2056" builtinId="8" hidden="1"/>
    <cellStyle name="Hipervínculo" xfId="2058" builtinId="8" hidden="1"/>
    <cellStyle name="Hipervínculo" xfId="2060" builtinId="8" hidden="1"/>
    <cellStyle name="Hipervínculo" xfId="2062" builtinId="8" hidden="1"/>
    <cellStyle name="Hipervínculo" xfId="2064" builtinId="8" hidden="1"/>
    <cellStyle name="Hipervínculo" xfId="2066" builtinId="8" hidden="1"/>
    <cellStyle name="Hipervínculo" xfId="2068" builtinId="8" hidden="1"/>
    <cellStyle name="Hipervínculo" xfId="2070" builtinId="8" hidden="1"/>
    <cellStyle name="Hipervínculo" xfId="2072" builtinId="8" hidden="1"/>
    <cellStyle name="Hipervínculo" xfId="2074" builtinId="8" hidden="1"/>
    <cellStyle name="Hipervínculo" xfId="2076" builtinId="8" hidden="1"/>
    <cellStyle name="Hipervínculo" xfId="2078" builtinId="8" hidden="1"/>
    <cellStyle name="Hipervínculo" xfId="2080" builtinId="8" hidden="1"/>
    <cellStyle name="Hipervínculo" xfId="2082" builtinId="8" hidden="1"/>
    <cellStyle name="Hipervínculo" xfId="2084" builtinId="8" hidden="1"/>
    <cellStyle name="Hipervínculo" xfId="2086" builtinId="8" hidden="1"/>
    <cellStyle name="Hipervínculo" xfId="2088" builtinId="8" hidden="1"/>
    <cellStyle name="Hipervínculo" xfId="2090" builtinId="8" hidden="1"/>
    <cellStyle name="Hipervínculo" xfId="2092" builtinId="8" hidden="1"/>
    <cellStyle name="Hipervínculo" xfId="2094" builtinId="8" hidden="1"/>
    <cellStyle name="Hipervínculo" xfId="2096" builtinId="8" hidden="1"/>
    <cellStyle name="Hipervínculo" xfId="2098" builtinId="8" hidden="1"/>
    <cellStyle name="Hipervínculo" xfId="2100" builtinId="8" hidden="1"/>
    <cellStyle name="Hipervínculo" xfId="2102" builtinId="8" hidden="1"/>
    <cellStyle name="Hipervínculo" xfId="2104" builtinId="8" hidden="1"/>
    <cellStyle name="Hipervínculo" xfId="2106" builtinId="8" hidden="1"/>
    <cellStyle name="Hipervínculo" xfId="2108" builtinId="8" hidden="1"/>
    <cellStyle name="Hipervínculo" xfId="2110" builtinId="8" hidden="1"/>
    <cellStyle name="Hipervínculo" xfId="2112" builtinId="8" hidden="1"/>
    <cellStyle name="Hipervínculo" xfId="2114" builtinId="8" hidden="1"/>
    <cellStyle name="Hipervínculo" xfId="2116" builtinId="8" hidden="1"/>
    <cellStyle name="Hipervínculo" xfId="2118" builtinId="8" hidden="1"/>
    <cellStyle name="Hipervínculo" xfId="2120" builtinId="8" hidden="1"/>
    <cellStyle name="Hipervínculo" xfId="2122" builtinId="8" hidden="1"/>
    <cellStyle name="Hipervínculo" xfId="2124" builtinId="8" hidden="1"/>
    <cellStyle name="Hipervínculo" xfId="2126" builtinId="8" hidden="1"/>
    <cellStyle name="Hipervínculo" xfId="2128" builtinId="8" hidden="1"/>
    <cellStyle name="Hipervínculo" xfId="2130" builtinId="8" hidden="1"/>
    <cellStyle name="Hipervínculo" xfId="2132" builtinId="8" hidden="1"/>
    <cellStyle name="Hipervínculo" xfId="2134" builtinId="8" hidden="1"/>
    <cellStyle name="Hipervínculo" xfId="2136" builtinId="8" hidden="1"/>
    <cellStyle name="Hipervínculo" xfId="2138" builtinId="8" hidden="1"/>
    <cellStyle name="Hipervínculo" xfId="2140" builtinId="8" hidden="1"/>
    <cellStyle name="Hipervínculo" xfId="2142" builtinId="8" hidden="1"/>
    <cellStyle name="Hipervínculo" xfId="2144" builtinId="8" hidden="1"/>
    <cellStyle name="Hipervínculo" xfId="2146" builtinId="8" hidden="1"/>
    <cellStyle name="Hipervínculo" xfId="2148" builtinId="8" hidden="1"/>
    <cellStyle name="Hipervínculo" xfId="2150" builtinId="8" hidden="1"/>
    <cellStyle name="Hipervínculo" xfId="2152" builtinId="8" hidden="1"/>
    <cellStyle name="Hipervínculo" xfId="2154" builtinId="8" hidden="1"/>
    <cellStyle name="Hipervínculo" xfId="2156" builtinId="8" hidden="1"/>
    <cellStyle name="Hipervínculo" xfId="2158" builtinId="8" hidden="1"/>
    <cellStyle name="Hipervínculo" xfId="2160" builtinId="8" hidden="1"/>
    <cellStyle name="Hipervínculo" xfId="2162" builtinId="8" hidden="1"/>
    <cellStyle name="Hipervínculo" xfId="2164" builtinId="8" hidden="1"/>
    <cellStyle name="Hipervínculo" xfId="2166" builtinId="8" hidden="1"/>
    <cellStyle name="Hipervínculo" xfId="2168" builtinId="8" hidden="1"/>
    <cellStyle name="Hipervínculo" xfId="2170" builtinId="8" hidden="1"/>
    <cellStyle name="Hipervínculo" xfId="2172" builtinId="8" hidden="1"/>
    <cellStyle name="Hipervínculo" xfId="2174" builtinId="8" hidden="1"/>
    <cellStyle name="Hipervínculo" xfId="2176" builtinId="8" hidden="1"/>
    <cellStyle name="Hipervínculo" xfId="2178" builtinId="8" hidden="1"/>
    <cellStyle name="Hipervínculo" xfId="2180" builtinId="8" hidden="1"/>
    <cellStyle name="Hipervínculo" xfId="2182" builtinId="8" hidden="1"/>
    <cellStyle name="Hipervínculo" xfId="2184" builtinId="8" hidden="1"/>
    <cellStyle name="Hipervínculo" xfId="2186" builtinId="8" hidden="1"/>
    <cellStyle name="Hipervínculo" xfId="2188" builtinId="8" hidden="1"/>
    <cellStyle name="Hipervínculo" xfId="2190" builtinId="8" hidden="1"/>
    <cellStyle name="Hipervínculo" xfId="2192" builtinId="8" hidden="1"/>
    <cellStyle name="Hipervínculo" xfId="2194" builtinId="8" hidden="1"/>
    <cellStyle name="Hipervínculo" xfId="2196" builtinId="8" hidden="1"/>
    <cellStyle name="Hipervínculo" xfId="2198" builtinId="8" hidden="1"/>
    <cellStyle name="Hipervínculo" xfId="2200" builtinId="8" hidden="1"/>
    <cellStyle name="Hipervínculo" xfId="2202" builtinId="8" hidden="1"/>
    <cellStyle name="Hipervínculo" xfId="2204" builtinId="8" hidden="1"/>
    <cellStyle name="Hipervínculo" xfId="2206" builtinId="8" hidden="1"/>
    <cellStyle name="Hipervínculo" xfId="2208" builtinId="8" hidden="1"/>
    <cellStyle name="Hipervínculo" xfId="2210" builtinId="8" hidden="1"/>
    <cellStyle name="Hipervínculo" xfId="2212" builtinId="8" hidden="1"/>
    <cellStyle name="Hipervínculo" xfId="2214" builtinId="8" hidden="1"/>
    <cellStyle name="Hipervínculo" xfId="2216" builtinId="8" hidden="1"/>
    <cellStyle name="Hipervínculo" xfId="2218" builtinId="8" hidden="1"/>
    <cellStyle name="Hipervínculo" xfId="2220" builtinId="8" hidden="1"/>
    <cellStyle name="Hipervínculo" xfId="2222" builtinId="8" hidden="1"/>
    <cellStyle name="Hipervínculo" xfId="2224" builtinId="8" hidden="1"/>
    <cellStyle name="Hipervínculo" xfId="2226" builtinId="8" hidden="1"/>
    <cellStyle name="Hipervínculo" xfId="2228" builtinId="8" hidden="1"/>
    <cellStyle name="Hipervínculo" xfId="2230" builtinId="8" hidden="1"/>
    <cellStyle name="Hipervínculo" xfId="2232" builtinId="8" hidden="1"/>
    <cellStyle name="Hipervínculo" xfId="2234" builtinId="8" hidden="1"/>
    <cellStyle name="Hipervínculo" xfId="2236" builtinId="8" hidden="1"/>
    <cellStyle name="Hipervínculo" xfId="2238" builtinId="8" hidden="1"/>
    <cellStyle name="Hipervínculo" xfId="2240" builtinId="8" hidden="1"/>
    <cellStyle name="Hipervínculo" xfId="2242" builtinId="8" hidden="1"/>
    <cellStyle name="Hipervínculo" xfId="2244" builtinId="8" hidden="1"/>
    <cellStyle name="Hipervínculo" xfId="2246" builtinId="8" hidden="1"/>
    <cellStyle name="Hipervínculo" xfId="2248" builtinId="8" hidden="1"/>
    <cellStyle name="Hipervínculo" xfId="2250" builtinId="8" hidden="1"/>
    <cellStyle name="Hipervínculo" xfId="2252" builtinId="8" hidden="1"/>
    <cellStyle name="Hipervínculo" xfId="2254" builtinId="8" hidden="1"/>
    <cellStyle name="Hipervínculo" xfId="2256" builtinId="8" hidden="1"/>
    <cellStyle name="Hipervínculo" xfId="2258" builtinId="8" hidden="1"/>
    <cellStyle name="Hipervínculo" xfId="2260" builtinId="8" hidden="1"/>
    <cellStyle name="Hipervínculo" xfId="2262" builtinId="8" hidden="1"/>
    <cellStyle name="Hipervínculo" xfId="2264" builtinId="8" hidden="1"/>
    <cellStyle name="Hipervínculo" xfId="2266" builtinId="8" hidden="1"/>
    <cellStyle name="Hipervínculo" xfId="2268" builtinId="8" hidden="1"/>
    <cellStyle name="Hipervínculo" xfId="2270" builtinId="8" hidden="1"/>
    <cellStyle name="Hipervínculo" xfId="2272" builtinId="8" hidden="1"/>
    <cellStyle name="Hipervínculo" xfId="2274" builtinId="8" hidden="1"/>
    <cellStyle name="Hipervínculo" xfId="2276" builtinId="8" hidden="1"/>
    <cellStyle name="Hipervínculo" xfId="2278" builtinId="8" hidden="1"/>
    <cellStyle name="Hipervínculo" xfId="2280" builtinId="8" hidden="1"/>
    <cellStyle name="Hipervínculo" xfId="2282" builtinId="8" hidden="1"/>
    <cellStyle name="Hipervínculo" xfId="2284" builtinId="8" hidden="1"/>
    <cellStyle name="Hipervínculo" xfId="2286" builtinId="8" hidden="1"/>
    <cellStyle name="Hipervínculo" xfId="2288" builtinId="8" hidden="1"/>
    <cellStyle name="Hipervínculo" xfId="2290" builtinId="8" hidden="1"/>
    <cellStyle name="Hipervínculo" xfId="2292" builtinId="8" hidden="1"/>
    <cellStyle name="Hipervínculo" xfId="2294" builtinId="8" hidden="1"/>
    <cellStyle name="Hipervínculo" xfId="2296" builtinId="8" hidden="1"/>
    <cellStyle name="Hipervínculo" xfId="2298" builtinId="8" hidden="1"/>
    <cellStyle name="Hipervínculo" xfId="2300" builtinId="8" hidden="1"/>
    <cellStyle name="Hipervínculo" xfId="2302" builtinId="8" hidden="1"/>
    <cellStyle name="Hipervínculo" xfId="2304" builtinId="8" hidden="1"/>
    <cellStyle name="Hipervínculo" xfId="2306" builtinId="8" hidden="1"/>
    <cellStyle name="Hipervínculo" xfId="2308" builtinId="8" hidden="1"/>
    <cellStyle name="Hipervínculo" xfId="2310" builtinId="8" hidden="1"/>
    <cellStyle name="Hipervínculo" xfId="2312" builtinId="8" hidden="1"/>
    <cellStyle name="Hipervínculo" xfId="2314" builtinId="8" hidden="1"/>
    <cellStyle name="Hipervínculo" xfId="2316" builtinId="8" hidden="1"/>
    <cellStyle name="Hipervínculo" xfId="2318" builtinId="8" hidden="1"/>
    <cellStyle name="Hipervínculo" xfId="2320" builtinId="8" hidden="1"/>
    <cellStyle name="Hipervínculo" xfId="2322" builtinId="8" hidden="1"/>
    <cellStyle name="Hipervínculo" xfId="2324" builtinId="8" hidden="1"/>
    <cellStyle name="Hipervínculo" xfId="2326" builtinId="8" hidden="1"/>
    <cellStyle name="Hipervínculo" xfId="2328" builtinId="8" hidden="1"/>
    <cellStyle name="Hipervínculo" xfId="2330" builtinId="8" hidden="1"/>
    <cellStyle name="Hipervínculo" xfId="2332" builtinId="8" hidden="1"/>
    <cellStyle name="Hipervínculo" xfId="2334" builtinId="8" hidden="1"/>
    <cellStyle name="Hipervínculo" xfId="2336" builtinId="8" hidden="1"/>
    <cellStyle name="Hipervínculo" xfId="2338" builtinId="8" hidden="1"/>
    <cellStyle name="Hipervínculo" xfId="2340" builtinId="8" hidden="1"/>
    <cellStyle name="Hipervínculo" xfId="2342" builtinId="8" hidden="1"/>
    <cellStyle name="Hipervínculo" xfId="2344" builtinId="8" hidden="1"/>
    <cellStyle name="Hipervínculo" xfId="2346" builtinId="8" hidden="1"/>
    <cellStyle name="Hipervínculo" xfId="2348" builtinId="8" hidden="1"/>
    <cellStyle name="Hipervínculo" xfId="2350" builtinId="8" hidden="1"/>
    <cellStyle name="Hipervínculo" xfId="2352" builtinId="8" hidden="1"/>
    <cellStyle name="Hipervínculo" xfId="2354" builtinId="8" hidden="1"/>
    <cellStyle name="Hipervínculo" xfId="2356" builtinId="8" hidden="1"/>
    <cellStyle name="Hipervínculo" xfId="2358" builtinId="8" hidden="1"/>
    <cellStyle name="Hipervínculo" xfId="2360" builtinId="8" hidden="1"/>
    <cellStyle name="Hipervínculo" xfId="2362" builtinId="8" hidden="1"/>
    <cellStyle name="Hipervínculo" xfId="2364" builtinId="8" hidden="1"/>
    <cellStyle name="Hipervínculo" xfId="2366" builtinId="8" hidden="1"/>
    <cellStyle name="Hipervínculo" xfId="2368" builtinId="8" hidden="1"/>
    <cellStyle name="Hipervínculo" xfId="2370" builtinId="8" hidden="1"/>
    <cellStyle name="Hipervínculo" xfId="2372" builtinId="8" hidden="1"/>
    <cellStyle name="Hipervínculo" xfId="2374" builtinId="8" hidden="1"/>
    <cellStyle name="Hipervínculo" xfId="2376" builtinId="8" hidden="1"/>
    <cellStyle name="Hipervínculo" xfId="2378" builtinId="8" hidden="1"/>
    <cellStyle name="Hipervínculo" xfId="2380" builtinId="8" hidden="1"/>
    <cellStyle name="Hipervínculo" xfId="2382" builtinId="8" hidden="1"/>
    <cellStyle name="Hipervínculo" xfId="2384" builtinId="8" hidden="1"/>
    <cellStyle name="Hipervínculo" xfId="2386" builtinId="8" hidden="1"/>
    <cellStyle name="Hipervínculo" xfId="2388" builtinId="8" hidden="1"/>
    <cellStyle name="Hipervínculo" xfId="2390" builtinId="8" hidden="1"/>
    <cellStyle name="Hipervínculo" xfId="2392" builtinId="8" hidden="1"/>
    <cellStyle name="Hipervínculo" xfId="2394" builtinId="8" hidden="1"/>
    <cellStyle name="Hipervínculo" xfId="2396" builtinId="8" hidden="1"/>
    <cellStyle name="Hipervínculo" xfId="2398" builtinId="8" hidden="1"/>
    <cellStyle name="Hipervínculo" xfId="2400" builtinId="8" hidden="1"/>
    <cellStyle name="Hipervínculo" xfId="2402" builtinId="8" hidden="1"/>
    <cellStyle name="Hipervínculo" xfId="2404" builtinId="8" hidden="1"/>
    <cellStyle name="Hipervínculo" xfId="2406" builtinId="8" hidden="1"/>
    <cellStyle name="Hipervínculo" xfId="2408" builtinId="8" hidden="1"/>
    <cellStyle name="Hipervínculo" xfId="2410" builtinId="8" hidden="1"/>
    <cellStyle name="Hipervínculo" xfId="2412" builtinId="8" hidden="1"/>
    <cellStyle name="Hipervínculo" xfId="2414" builtinId="8" hidden="1"/>
    <cellStyle name="Hipervínculo" xfId="2416" builtinId="8" hidden="1"/>
    <cellStyle name="Hipervínculo" xfId="2418" builtinId="8" hidden="1"/>
    <cellStyle name="Hipervínculo" xfId="2420" builtinId="8" hidden="1"/>
    <cellStyle name="Hipervínculo" xfId="2422" builtinId="8" hidden="1"/>
    <cellStyle name="Hipervínculo" xfId="2424" builtinId="8" hidden="1"/>
    <cellStyle name="Hipervínculo" xfId="2426" builtinId="8" hidden="1"/>
    <cellStyle name="Hipervínculo" xfId="2428" builtinId="8" hidden="1"/>
    <cellStyle name="Hipervínculo" xfId="2430" builtinId="8" hidden="1"/>
    <cellStyle name="Hipervínculo" xfId="2432" builtinId="8" hidden="1"/>
    <cellStyle name="Hipervínculo" xfId="2434" builtinId="8" hidden="1"/>
    <cellStyle name="Hipervínculo" xfId="2436" builtinId="8" hidden="1"/>
    <cellStyle name="Hipervínculo" xfId="2438" builtinId="8" hidden="1"/>
    <cellStyle name="Hipervínculo" xfId="2440" builtinId="8" hidden="1"/>
    <cellStyle name="Hipervínculo" xfId="2442" builtinId="8" hidden="1"/>
    <cellStyle name="Hipervínculo" xfId="2444" builtinId="8" hidden="1"/>
    <cellStyle name="Hipervínculo" xfId="2446" builtinId="8" hidden="1"/>
    <cellStyle name="Hipervínculo" xfId="2448" builtinId="8" hidden="1"/>
    <cellStyle name="Hipervínculo" xfId="2450" builtinId="8" hidden="1"/>
    <cellStyle name="Hipervínculo" xfId="2452" builtinId="8" hidden="1"/>
    <cellStyle name="Hipervínculo" xfId="2454" builtinId="8" hidden="1"/>
    <cellStyle name="Hipervínculo" xfId="2456" builtinId="8" hidden="1"/>
    <cellStyle name="Hipervínculo" xfId="2458" builtinId="8" hidden="1"/>
    <cellStyle name="Hipervínculo" xfId="2460" builtinId="8" hidden="1"/>
    <cellStyle name="Hipervínculo" xfId="2462" builtinId="8" hidden="1"/>
    <cellStyle name="Hipervínculo" xfId="2464" builtinId="8" hidden="1"/>
    <cellStyle name="Hipervínculo" xfId="2466" builtinId="8" hidden="1"/>
    <cellStyle name="Hipervínculo" xfId="2468" builtinId="8" hidden="1"/>
    <cellStyle name="Hipervínculo" xfId="2470" builtinId="8" hidden="1"/>
    <cellStyle name="Hipervínculo" xfId="2472" builtinId="8" hidden="1"/>
    <cellStyle name="Hipervínculo" xfId="2474" builtinId="8" hidden="1"/>
    <cellStyle name="Hipervínculo" xfId="2476" builtinId="8" hidden="1"/>
    <cellStyle name="Hipervínculo" xfId="2478" builtinId="8" hidden="1"/>
    <cellStyle name="Hipervínculo" xfId="2480" builtinId="8" hidden="1"/>
    <cellStyle name="Hipervínculo" xfId="2482" builtinId="8" hidden="1"/>
    <cellStyle name="Hipervínculo" xfId="2484" builtinId="8" hidden="1"/>
    <cellStyle name="Hipervínculo" xfId="2486" builtinId="8" hidden="1"/>
    <cellStyle name="Hipervínculo" xfId="2488" builtinId="8" hidden="1"/>
    <cellStyle name="Hipervínculo" xfId="2490" builtinId="8" hidden="1"/>
    <cellStyle name="Hipervínculo" xfId="2492" builtinId="8" hidden="1"/>
    <cellStyle name="Hipervínculo" xfId="2494" builtinId="8" hidden="1"/>
    <cellStyle name="Hipervínculo" xfId="2496" builtinId="8" hidden="1"/>
    <cellStyle name="Hipervínculo" xfId="2498" builtinId="8" hidden="1"/>
    <cellStyle name="Hipervínculo" xfId="2500" builtinId="8" hidden="1"/>
    <cellStyle name="Hipervínculo" xfId="2502" builtinId="8" hidden="1"/>
    <cellStyle name="Hipervínculo" xfId="2504" builtinId="8" hidden="1"/>
    <cellStyle name="Hipervínculo" xfId="2506" builtinId="8" hidden="1"/>
    <cellStyle name="Hipervínculo" xfId="2508" builtinId="8" hidden="1"/>
    <cellStyle name="Hipervínculo" xfId="2510" builtinId="8" hidden="1"/>
    <cellStyle name="Hipervínculo" xfId="2512" builtinId="8" hidden="1"/>
    <cellStyle name="Hipervínculo" xfId="2514" builtinId="8" hidden="1"/>
    <cellStyle name="Hipervínculo" xfId="2516" builtinId="8" hidden="1"/>
    <cellStyle name="Hipervínculo" xfId="2518" builtinId="8" hidden="1"/>
    <cellStyle name="Hipervínculo" xfId="2520" builtinId="8" hidden="1"/>
    <cellStyle name="Hipervínculo" xfId="2522" builtinId="8" hidden="1"/>
    <cellStyle name="Hipervínculo" xfId="2524" builtinId="8" hidden="1"/>
    <cellStyle name="Hipervínculo" xfId="2526" builtinId="8" hidden="1"/>
    <cellStyle name="Hipervínculo" xfId="2528" builtinId="8" hidden="1"/>
    <cellStyle name="Hipervínculo" xfId="2530" builtinId="8" hidden="1"/>
    <cellStyle name="Hipervínculo" xfId="2532" builtinId="8" hidden="1"/>
    <cellStyle name="Hipervínculo" xfId="2534" builtinId="8" hidden="1"/>
    <cellStyle name="Hipervínculo" xfId="2536" builtinId="8" hidden="1"/>
    <cellStyle name="Hipervínculo" xfId="2538" builtinId="8" hidden="1"/>
    <cellStyle name="Hipervínculo" xfId="2540" builtinId="8" hidden="1"/>
    <cellStyle name="Hipervínculo" xfId="2542" builtinId="8" hidden="1"/>
    <cellStyle name="Hipervínculo" xfId="2544" builtinId="8" hidden="1"/>
    <cellStyle name="Hipervínculo" xfId="2546" builtinId="8" hidden="1"/>
    <cellStyle name="Hipervínculo" xfId="2548" builtinId="8" hidden="1"/>
    <cellStyle name="Hipervínculo" xfId="2550" builtinId="8" hidden="1"/>
    <cellStyle name="Hipervínculo" xfId="2552" builtinId="8" hidden="1"/>
    <cellStyle name="Hipervínculo" xfId="2554" builtinId="8" hidden="1"/>
    <cellStyle name="Hipervínculo" xfId="2556" builtinId="8" hidden="1"/>
    <cellStyle name="Hipervínculo" xfId="2558" builtinId="8" hidden="1"/>
    <cellStyle name="Hipervínculo" xfId="2560" builtinId="8" hidden="1"/>
    <cellStyle name="Hipervínculo" xfId="2562" builtinId="8" hidden="1"/>
    <cellStyle name="Hipervínculo" xfId="2564" builtinId="8" hidden="1"/>
    <cellStyle name="Hipervínculo" xfId="2566" builtinId="8" hidden="1"/>
    <cellStyle name="Hipervínculo" xfId="2568" builtinId="8" hidden="1"/>
    <cellStyle name="Hipervínculo" xfId="2570" builtinId="8" hidden="1"/>
    <cellStyle name="Hipervínculo" xfId="2572" builtinId="8" hidden="1"/>
    <cellStyle name="Hipervínculo" xfId="2574" builtinId="8" hidden="1"/>
    <cellStyle name="Hipervínculo" xfId="2576" builtinId="8" hidden="1"/>
    <cellStyle name="Hipervínculo" xfId="2578" builtinId="8" hidden="1"/>
    <cellStyle name="Hipervínculo" xfId="2580" builtinId="8" hidden="1"/>
    <cellStyle name="Hipervínculo" xfId="2582" builtinId="8" hidden="1"/>
    <cellStyle name="Hipervínculo" xfId="2584" builtinId="8" hidden="1"/>
    <cellStyle name="Hipervínculo" xfId="2586" builtinId="8" hidden="1"/>
    <cellStyle name="Hipervínculo" xfId="2588" builtinId="8" hidden="1"/>
    <cellStyle name="Hipervínculo" xfId="2590" builtinId="8" hidden="1"/>
    <cellStyle name="Hipervínculo" xfId="2592" builtinId="8" hidden="1"/>
    <cellStyle name="Hipervínculo" xfId="2594" builtinId="8" hidden="1"/>
    <cellStyle name="Hipervínculo" xfId="2596" builtinId="8" hidden="1"/>
    <cellStyle name="Hipervínculo" xfId="2598" builtinId="8" hidden="1"/>
    <cellStyle name="Hipervínculo" xfId="2600" builtinId="8" hidden="1"/>
    <cellStyle name="Hipervínculo" xfId="2602" builtinId="8" hidden="1"/>
    <cellStyle name="Hipervínculo" xfId="2604" builtinId="8" hidden="1"/>
    <cellStyle name="Hipervínculo" xfId="2606" builtinId="8" hidden="1"/>
    <cellStyle name="Hipervínculo" xfId="2608" builtinId="8" hidden="1"/>
    <cellStyle name="Hipervínculo" xfId="2610" builtinId="8" hidden="1"/>
    <cellStyle name="Hipervínculo" xfId="2612" builtinId="8" hidden="1"/>
    <cellStyle name="Hipervínculo" xfId="2614" builtinId="8" hidden="1"/>
    <cellStyle name="Hipervínculo" xfId="2616" builtinId="8" hidden="1"/>
    <cellStyle name="Hipervínculo" xfId="2618" builtinId="8" hidden="1"/>
    <cellStyle name="Hipervínculo" xfId="2620" builtinId="8" hidden="1"/>
    <cellStyle name="Hipervínculo" xfId="2622" builtinId="8" hidden="1"/>
    <cellStyle name="Hipervínculo" xfId="2624" builtinId="8" hidden="1"/>
    <cellStyle name="Hipervínculo" xfId="2626" builtinId="8" hidden="1"/>
    <cellStyle name="Hipervínculo" xfId="2628" builtinId="8" hidden="1"/>
    <cellStyle name="Hipervínculo" xfId="2630" builtinId="8" hidden="1"/>
    <cellStyle name="Hipervínculo" xfId="2632" builtinId="8" hidden="1"/>
    <cellStyle name="Hipervínculo" xfId="2634" builtinId="8" hidden="1"/>
    <cellStyle name="Hipervínculo" xfId="2636" builtinId="8" hidden="1"/>
    <cellStyle name="Hipervínculo" xfId="2638" builtinId="8" hidden="1"/>
    <cellStyle name="Hipervínculo" xfId="2640" builtinId="8" hidden="1"/>
    <cellStyle name="Hipervínculo" xfId="2642" builtinId="8" hidden="1"/>
    <cellStyle name="Hipervínculo" xfId="2644" builtinId="8" hidden="1"/>
    <cellStyle name="Hipervínculo" xfId="2646" builtinId="8" hidden="1"/>
    <cellStyle name="Hipervínculo" xfId="2648" builtinId="8" hidden="1"/>
    <cellStyle name="Hipervínculo" xfId="2650" builtinId="8" hidden="1"/>
    <cellStyle name="Hipervínculo" xfId="2652" builtinId="8" hidden="1"/>
    <cellStyle name="Hipervínculo" xfId="2654" builtinId="8" hidden="1"/>
    <cellStyle name="Hipervínculo" xfId="2656" builtinId="8" hidden="1"/>
    <cellStyle name="Hipervínculo" xfId="2658" builtinId="8" hidden="1"/>
    <cellStyle name="Hipervínculo" xfId="2660" builtinId="8" hidden="1"/>
    <cellStyle name="Hipervínculo" xfId="2662" builtinId="8" hidden="1"/>
    <cellStyle name="Hipervínculo" xfId="2664" builtinId="8" hidden="1"/>
    <cellStyle name="Hipervínculo" xfId="2666" builtinId="8" hidden="1"/>
    <cellStyle name="Hipervínculo" xfId="2668" builtinId="8" hidden="1"/>
    <cellStyle name="Hipervínculo" xfId="2670" builtinId="8" hidden="1"/>
    <cellStyle name="Hipervínculo" xfId="2672" builtinId="8" hidden="1"/>
    <cellStyle name="Hipervínculo" xfId="2674" builtinId="8" hidden="1"/>
    <cellStyle name="Hipervínculo" xfId="2676" builtinId="8" hidden="1"/>
    <cellStyle name="Hipervínculo" xfId="2678" builtinId="8" hidden="1"/>
    <cellStyle name="Hipervínculo" xfId="2680" builtinId="8" hidden="1"/>
    <cellStyle name="Hipervínculo" xfId="2682" builtinId="8" hidden="1"/>
    <cellStyle name="Hipervínculo" xfId="2684" builtinId="8" hidden="1"/>
    <cellStyle name="Hipervínculo" xfId="2686" builtinId="8" hidden="1"/>
    <cellStyle name="Hipervínculo" xfId="2688" builtinId="8" hidden="1"/>
    <cellStyle name="Hipervínculo" xfId="2690" builtinId="8" hidden="1"/>
    <cellStyle name="Hipervínculo" xfId="2692" builtinId="8" hidden="1"/>
    <cellStyle name="Hipervínculo" xfId="2694" builtinId="8" hidden="1"/>
    <cellStyle name="Hipervínculo" xfId="2696" builtinId="8" hidden="1"/>
    <cellStyle name="Hipervínculo" xfId="2698" builtinId="8" hidden="1"/>
    <cellStyle name="Hipervínculo" xfId="2700" builtinId="8" hidden="1"/>
    <cellStyle name="Hipervínculo" xfId="2702" builtinId="8" hidden="1"/>
    <cellStyle name="Hipervínculo" xfId="2704" builtinId="8" hidden="1"/>
    <cellStyle name="Hipervínculo" xfId="2706" builtinId="8" hidden="1"/>
    <cellStyle name="Hipervínculo" xfId="2708" builtinId="8" hidden="1"/>
    <cellStyle name="Hipervínculo" xfId="2710" builtinId="8" hidden="1"/>
    <cellStyle name="Hipervínculo" xfId="2712" builtinId="8" hidden="1"/>
    <cellStyle name="Hipervínculo" xfId="2714" builtinId="8" hidden="1"/>
    <cellStyle name="Hipervínculo" xfId="2716" builtinId="8" hidden="1"/>
    <cellStyle name="Hipervínculo" xfId="2718" builtinId="8" hidden="1"/>
    <cellStyle name="Hipervínculo" xfId="2720" builtinId="8" hidden="1"/>
    <cellStyle name="Hipervínculo" xfId="2722" builtinId="8" hidden="1"/>
    <cellStyle name="Hipervínculo" xfId="2724" builtinId="8" hidden="1"/>
    <cellStyle name="Hipervínculo" xfId="2726" builtinId="8" hidden="1"/>
    <cellStyle name="Hipervínculo" xfId="2728" builtinId="8" hidden="1"/>
    <cellStyle name="Hipervínculo" xfId="2730" builtinId="8" hidden="1"/>
    <cellStyle name="Hipervínculo" xfId="2732" builtinId="8" hidden="1"/>
    <cellStyle name="Hipervínculo" xfId="2734" builtinId="8" hidden="1"/>
    <cellStyle name="Hipervínculo" xfId="2736" builtinId="8" hidden="1"/>
    <cellStyle name="Hipervínculo" xfId="2738" builtinId="8" hidden="1"/>
    <cellStyle name="Hipervínculo" xfId="2740" builtinId="8" hidden="1"/>
    <cellStyle name="Hipervínculo" xfId="2742" builtinId="8" hidden="1"/>
    <cellStyle name="Hipervínculo" xfId="2744" builtinId="8" hidden="1"/>
    <cellStyle name="Hipervínculo" xfId="2746" builtinId="8" hidden="1"/>
    <cellStyle name="Hipervínculo" xfId="2748" builtinId="8" hidden="1"/>
    <cellStyle name="Hipervínculo" xfId="2750" builtinId="8" hidden="1"/>
    <cellStyle name="Hipervínculo" xfId="2752" builtinId="8" hidden="1"/>
    <cellStyle name="Hipervínculo" xfId="2754" builtinId="8" hidden="1"/>
    <cellStyle name="Hipervínculo" xfId="2756" builtinId="8" hidden="1"/>
    <cellStyle name="Hipervínculo" xfId="2758" builtinId="8" hidden="1"/>
    <cellStyle name="Hipervínculo" xfId="2760" builtinId="8" hidden="1"/>
    <cellStyle name="Hipervínculo" xfId="2762" builtinId="8" hidden="1"/>
    <cellStyle name="Hipervínculo" xfId="2764" builtinId="8" hidden="1"/>
    <cellStyle name="Hipervínculo" xfId="2766" builtinId="8" hidden="1"/>
    <cellStyle name="Hipervínculo" xfId="2768" builtinId="8" hidden="1"/>
    <cellStyle name="Hipervínculo" xfId="2770" builtinId="8" hidden="1"/>
    <cellStyle name="Hipervínculo" xfId="2772" builtinId="8" hidden="1"/>
    <cellStyle name="Hipervínculo" xfId="2774" builtinId="8" hidden="1"/>
    <cellStyle name="Hipervínculo" xfId="2776" builtinId="8" hidden="1"/>
    <cellStyle name="Hipervínculo" xfId="2778" builtinId="8" hidden="1"/>
    <cellStyle name="Hipervínculo" xfId="2780" builtinId="8" hidden="1"/>
    <cellStyle name="Hipervínculo" xfId="2782" builtinId="8" hidden="1"/>
    <cellStyle name="Hipervínculo" xfId="2784" builtinId="8" hidden="1"/>
    <cellStyle name="Hipervínculo" xfId="2786" builtinId="8" hidden="1"/>
    <cellStyle name="Hipervínculo" xfId="2788" builtinId="8" hidden="1"/>
    <cellStyle name="Hipervínculo" xfId="2790" builtinId="8" hidden="1"/>
    <cellStyle name="Hipervínculo" xfId="2792" builtinId="8" hidden="1"/>
    <cellStyle name="Hipervínculo" xfId="2794" builtinId="8" hidden="1"/>
    <cellStyle name="Hipervínculo" xfId="2796" builtinId="8" hidden="1"/>
    <cellStyle name="Hipervínculo" xfId="2798" builtinId="8" hidden="1"/>
    <cellStyle name="Hipervínculo" xfId="2800" builtinId="8" hidden="1"/>
    <cellStyle name="Hipervínculo" xfId="2802" builtinId="8" hidden="1"/>
    <cellStyle name="Hipervínculo" xfId="2804" builtinId="8" hidden="1"/>
    <cellStyle name="Hipervínculo" xfId="2806" builtinId="8" hidden="1"/>
    <cellStyle name="Hipervínculo" xfId="2808" builtinId="8" hidden="1"/>
    <cellStyle name="Hipervínculo" xfId="2810" builtinId="8" hidden="1"/>
    <cellStyle name="Hipervínculo" xfId="2812" builtinId="8" hidden="1"/>
    <cellStyle name="Hipervínculo" xfId="2814" builtinId="8" hidden="1"/>
    <cellStyle name="Hipervínculo" xfId="2816" builtinId="8" hidden="1"/>
    <cellStyle name="Hipervínculo" xfId="2818" builtinId="8" hidden="1"/>
    <cellStyle name="Hipervínculo" xfId="2820" builtinId="8" hidden="1"/>
    <cellStyle name="Hipervínculo" xfId="2822" builtinId="8" hidden="1"/>
    <cellStyle name="Hipervínculo" xfId="2824" builtinId="8" hidden="1"/>
    <cellStyle name="Hipervínculo" xfId="2826" builtinId="8" hidden="1"/>
    <cellStyle name="Hipervínculo" xfId="2828" builtinId="8" hidden="1"/>
    <cellStyle name="Hipervínculo" xfId="2830" builtinId="8" hidden="1"/>
    <cellStyle name="Hipervínculo" xfId="2832" builtinId="8" hidden="1"/>
    <cellStyle name="Hipervínculo" xfId="2834" builtinId="8" hidden="1"/>
    <cellStyle name="Hipervínculo" xfId="2836" builtinId="8" hidden="1"/>
    <cellStyle name="Hipervínculo" xfId="2838" builtinId="8" hidden="1"/>
    <cellStyle name="Hipervínculo" xfId="2840" builtinId="8" hidden="1"/>
    <cellStyle name="Hipervínculo" xfId="2842" builtinId="8" hidden="1"/>
    <cellStyle name="Hipervínculo" xfId="2844" builtinId="8" hidden="1"/>
    <cellStyle name="Hipervínculo" xfId="2846" builtinId="8" hidden="1"/>
    <cellStyle name="Hipervínculo" xfId="2848" builtinId="8" hidden="1"/>
    <cellStyle name="Hipervínculo" xfId="2850" builtinId="8" hidden="1"/>
    <cellStyle name="Hipervínculo" xfId="2852" builtinId="8" hidden="1"/>
    <cellStyle name="Hipervínculo" xfId="2854" builtinId="8" hidden="1"/>
    <cellStyle name="Hipervínculo" xfId="2856" builtinId="8" hidden="1"/>
    <cellStyle name="Hipervínculo" xfId="2858" builtinId="8" hidden="1"/>
    <cellStyle name="Hipervínculo" xfId="2860" builtinId="8" hidden="1"/>
    <cellStyle name="Hipervínculo" xfId="2862" builtinId="8" hidden="1"/>
    <cellStyle name="Hipervínculo" xfId="2864" builtinId="8" hidden="1"/>
    <cellStyle name="Hipervínculo" xfId="2866" builtinId="8" hidden="1"/>
    <cellStyle name="Hipervínculo" xfId="2868" builtinId="8" hidden="1"/>
    <cellStyle name="Hipervínculo" xfId="2870" builtinId="8" hidden="1"/>
    <cellStyle name="Hipervínculo" xfId="2872" builtinId="8" hidden="1"/>
    <cellStyle name="Hipervínculo" xfId="2874" builtinId="8" hidden="1"/>
    <cellStyle name="Hipervínculo" xfId="2876" builtinId="8" hidden="1"/>
    <cellStyle name="Hipervínculo" xfId="2878" builtinId="8" hidden="1"/>
    <cellStyle name="Hipervínculo" xfId="2880" builtinId="8" hidden="1"/>
    <cellStyle name="Hipervínculo" xfId="2882" builtinId="8" hidden="1"/>
    <cellStyle name="Hipervínculo" xfId="2884" builtinId="8" hidden="1"/>
    <cellStyle name="Hipervínculo" xfId="2886" builtinId="8" hidden="1"/>
    <cellStyle name="Hipervínculo" xfId="2888" builtinId="8" hidden="1"/>
    <cellStyle name="Hipervínculo" xfId="2890" builtinId="8" hidden="1"/>
    <cellStyle name="Hipervínculo" xfId="2892" builtinId="8" hidden="1"/>
    <cellStyle name="Hipervínculo" xfId="2894" builtinId="8" hidden="1"/>
    <cellStyle name="Hipervínculo" xfId="2896" builtinId="8" hidden="1"/>
    <cellStyle name="Hipervínculo" xfId="2898" builtinId="8" hidden="1"/>
    <cellStyle name="Hipervínculo" xfId="2900" builtinId="8" hidden="1"/>
    <cellStyle name="Hipervínculo" xfId="2902" builtinId="8" hidden="1"/>
    <cellStyle name="Hipervínculo" xfId="2904" builtinId="8" hidden="1"/>
    <cellStyle name="Hipervínculo" xfId="2906" builtinId="8" hidden="1"/>
    <cellStyle name="Hipervínculo" xfId="2908" builtinId="8" hidden="1"/>
    <cellStyle name="Hipervínculo" xfId="2910" builtinId="8" hidden="1"/>
    <cellStyle name="Hipervínculo" xfId="2912" builtinId="8" hidden="1"/>
    <cellStyle name="Hipervínculo" xfId="2914" builtinId="8" hidden="1"/>
    <cellStyle name="Hipervínculo" xfId="2916" builtinId="8" hidden="1"/>
    <cellStyle name="Hipervínculo" xfId="2918" builtinId="8" hidden="1"/>
    <cellStyle name="Hipervínculo" xfId="2920" builtinId="8" hidden="1"/>
    <cellStyle name="Hipervínculo" xfId="2922" builtinId="8" hidden="1"/>
    <cellStyle name="Hipervínculo" xfId="2924" builtinId="8" hidden="1"/>
    <cellStyle name="Hipervínculo" xfId="2926" builtinId="8" hidden="1"/>
    <cellStyle name="Hipervínculo" xfId="2928" builtinId="8" hidden="1"/>
    <cellStyle name="Hipervínculo" xfId="2930" builtinId="8" hidden="1"/>
    <cellStyle name="Hipervínculo" xfId="2932" builtinId="8" hidden="1"/>
    <cellStyle name="Hipervínculo" xfId="2934" builtinId="8" hidden="1"/>
    <cellStyle name="Hipervínculo" xfId="2936" builtinId="8" hidden="1"/>
    <cellStyle name="Hipervínculo" xfId="2938" builtinId="8" hidden="1"/>
    <cellStyle name="Hipervínculo" xfId="2940" builtinId="8" hidden="1"/>
    <cellStyle name="Hipervínculo" xfId="2942" builtinId="8" hidden="1"/>
    <cellStyle name="Hipervínculo" xfId="2944" builtinId="8" hidden="1"/>
    <cellStyle name="Hipervínculo" xfId="2946" builtinId="8" hidden="1"/>
    <cellStyle name="Hipervínculo" xfId="2948" builtinId="8" hidden="1"/>
    <cellStyle name="Hipervínculo" xfId="2950" builtinId="8" hidden="1"/>
    <cellStyle name="Hipervínculo" xfId="2952" builtinId="8" hidden="1"/>
    <cellStyle name="Hipervínculo" xfId="2954" builtinId="8" hidden="1"/>
    <cellStyle name="Hipervínculo" xfId="2956" builtinId="8" hidden="1"/>
    <cellStyle name="Hipervínculo" xfId="2958" builtinId="8" hidden="1"/>
    <cellStyle name="Hipervínculo" xfId="2960" builtinId="8" hidden="1"/>
    <cellStyle name="Hipervínculo" xfId="2962" builtinId="8" hidden="1"/>
    <cellStyle name="Hipervínculo" xfId="2964" builtinId="8" hidden="1"/>
    <cellStyle name="Hipervínculo" xfId="2966" builtinId="8" hidden="1"/>
    <cellStyle name="Hipervínculo" xfId="2968" builtinId="8" hidden="1"/>
    <cellStyle name="Hipervínculo" xfId="2970" builtinId="8" hidden="1"/>
    <cellStyle name="Hipervínculo" xfId="2972" builtinId="8" hidden="1"/>
    <cellStyle name="Hipervínculo" xfId="2974" builtinId="8" hidden="1"/>
    <cellStyle name="Hipervínculo" xfId="2976" builtinId="8" hidden="1"/>
    <cellStyle name="Hipervínculo" xfId="2978" builtinId="8" hidden="1"/>
    <cellStyle name="Hipervínculo" xfId="2980" builtinId="8" hidden="1"/>
    <cellStyle name="Hipervínculo" xfId="2982" builtinId="8" hidden="1"/>
    <cellStyle name="Hipervínculo" xfId="2984" builtinId="8" hidden="1"/>
    <cellStyle name="Hipervínculo" xfId="2986" builtinId="8" hidden="1"/>
    <cellStyle name="Hipervínculo" xfId="2988" builtinId="8" hidden="1"/>
    <cellStyle name="Hipervínculo" xfId="2990" builtinId="8" hidden="1"/>
    <cellStyle name="Hipervínculo" xfId="2992" builtinId="8" hidden="1"/>
    <cellStyle name="Hipervínculo" xfId="2994" builtinId="8" hidden="1"/>
    <cellStyle name="Hipervínculo" xfId="2996" builtinId="8" hidden="1"/>
    <cellStyle name="Hipervínculo" xfId="2998" builtinId="8" hidden="1"/>
    <cellStyle name="Hipervínculo" xfId="3000" builtinId="8" hidden="1"/>
    <cellStyle name="Hipervínculo" xfId="3002" builtinId="8" hidden="1"/>
    <cellStyle name="Hipervínculo" xfId="3004" builtinId="8" hidden="1"/>
    <cellStyle name="Hipervínculo" xfId="3006" builtinId="8" hidden="1"/>
    <cellStyle name="Hipervínculo" xfId="3008" builtinId="8" hidden="1"/>
    <cellStyle name="Hipervínculo" xfId="3010" builtinId="8" hidden="1"/>
    <cellStyle name="Hipervínculo" xfId="3012" builtinId="8" hidden="1"/>
    <cellStyle name="Hipervínculo" xfId="3014" builtinId="8" hidden="1"/>
    <cellStyle name="Hipervínculo" xfId="3016" builtinId="8" hidden="1"/>
    <cellStyle name="Hipervínculo" xfId="3018" builtinId="8" hidden="1"/>
    <cellStyle name="Hipervínculo" xfId="3020" builtinId="8" hidden="1"/>
    <cellStyle name="Hipervínculo" xfId="3022" builtinId="8" hidden="1"/>
    <cellStyle name="Hipervínculo" xfId="3024" builtinId="8" hidden="1"/>
    <cellStyle name="Hipervínculo" xfId="3026" builtinId="8" hidden="1"/>
    <cellStyle name="Hipervínculo" xfId="3028" builtinId="8" hidden="1"/>
    <cellStyle name="Hipervínculo" xfId="3030" builtinId="8" hidden="1"/>
    <cellStyle name="Hipervínculo" xfId="3032" builtinId="8" hidden="1"/>
    <cellStyle name="Hipervínculo" xfId="3034" builtinId="8" hidden="1"/>
    <cellStyle name="Hipervínculo" xfId="3036" builtinId="8" hidden="1"/>
    <cellStyle name="Hipervínculo" xfId="3038" builtinId="8" hidden="1"/>
    <cellStyle name="Hipervínculo" xfId="3040" builtinId="8" hidden="1"/>
    <cellStyle name="Hipervínculo" xfId="3042" builtinId="8" hidden="1"/>
    <cellStyle name="Hipervínculo" xfId="3044" builtinId="8" hidden="1"/>
    <cellStyle name="Hipervínculo" xfId="3046" builtinId="8" hidden="1"/>
    <cellStyle name="Hipervínculo" xfId="3048" builtinId="8" hidden="1"/>
    <cellStyle name="Hipervínculo" xfId="3050" builtinId="8" hidden="1"/>
    <cellStyle name="Hipervínculo" xfId="3052" builtinId="8" hidden="1"/>
    <cellStyle name="Hipervínculo" xfId="3054" builtinId="8" hidden="1"/>
    <cellStyle name="Hipervínculo" xfId="3056" builtinId="8" hidden="1"/>
    <cellStyle name="Hipervínculo" xfId="3058" builtinId="8" hidden="1"/>
    <cellStyle name="Hipervínculo" xfId="3060" builtinId="8" hidden="1"/>
    <cellStyle name="Hipervínculo" xfId="3062" builtinId="8" hidden="1"/>
    <cellStyle name="Hipervínculo" xfId="3064" builtinId="8" hidden="1"/>
    <cellStyle name="Hipervínculo" xfId="3066" builtinId="8" hidden="1"/>
    <cellStyle name="Hipervínculo" xfId="3068" builtinId="8" hidden="1"/>
    <cellStyle name="Hipervínculo" xfId="3070" builtinId="8" hidden="1"/>
    <cellStyle name="Hipervínculo" xfId="3072" builtinId="8" hidden="1"/>
    <cellStyle name="Hipervínculo" xfId="3074" builtinId="8" hidden="1"/>
    <cellStyle name="Hipervínculo" xfId="3076" builtinId="8" hidden="1"/>
    <cellStyle name="Hipervínculo" xfId="3078" builtinId="8" hidden="1"/>
    <cellStyle name="Hipervínculo" xfId="3080" builtinId="8" hidden="1"/>
    <cellStyle name="Hipervínculo" xfId="3082" builtinId="8" hidden="1"/>
    <cellStyle name="Hipervínculo" xfId="3084" builtinId="8" hidden="1"/>
    <cellStyle name="Hipervínculo" xfId="3086" builtinId="8" hidden="1"/>
    <cellStyle name="Hipervínculo" xfId="3088" builtinId="8" hidden="1"/>
    <cellStyle name="Hipervínculo" xfId="3090" builtinId="8" hidden="1"/>
    <cellStyle name="Hipervínculo" xfId="3092" builtinId="8" hidden="1"/>
    <cellStyle name="Hipervínculo" xfId="3094" builtinId="8" hidden="1"/>
    <cellStyle name="Hipervínculo" xfId="3096" builtinId="8" hidden="1"/>
    <cellStyle name="Hipervínculo" xfId="3098" builtinId="8" hidden="1"/>
    <cellStyle name="Hipervínculo" xfId="3100" builtinId="8" hidden="1"/>
    <cellStyle name="Hipervínculo" xfId="3102" builtinId="8" hidden="1"/>
    <cellStyle name="Hipervínculo" xfId="3104" builtinId="8" hidden="1"/>
    <cellStyle name="Hipervínculo" xfId="3106" builtinId="8" hidden="1"/>
    <cellStyle name="Hipervínculo" xfId="3108" builtinId="8" hidden="1"/>
    <cellStyle name="Hipervínculo" xfId="3110" builtinId="8" hidden="1"/>
    <cellStyle name="Hipervínculo" xfId="3112" builtinId="8" hidden="1"/>
    <cellStyle name="Hipervínculo" xfId="3114" builtinId="8" hidden="1"/>
    <cellStyle name="Hipervínculo" xfId="3116" builtinId="8" hidden="1"/>
    <cellStyle name="Hipervínculo" xfId="3118" builtinId="8" hidden="1"/>
    <cellStyle name="Hipervínculo" xfId="3120" builtinId="8" hidden="1"/>
    <cellStyle name="Hipervínculo" xfId="3122" builtinId="8" hidden="1"/>
    <cellStyle name="Hipervínculo" xfId="3124" builtinId="8" hidden="1"/>
    <cellStyle name="Hipervínculo" xfId="3126" builtinId="8" hidden="1"/>
    <cellStyle name="Hipervínculo" xfId="3128" builtinId="8" hidden="1"/>
    <cellStyle name="Hipervínculo" xfId="3130" builtinId="8" hidden="1"/>
    <cellStyle name="Hipervínculo" xfId="3132" builtinId="8" hidden="1"/>
    <cellStyle name="Hipervínculo" xfId="3134" builtinId="8" hidden="1"/>
    <cellStyle name="Hipervínculo" xfId="3136" builtinId="8" hidden="1"/>
    <cellStyle name="Hipervínculo" xfId="3138" builtinId="8" hidden="1"/>
    <cellStyle name="Hipervínculo" xfId="3140" builtinId="8" hidden="1"/>
    <cellStyle name="Hipervínculo" xfId="3142" builtinId="8" hidden="1"/>
    <cellStyle name="Hipervínculo" xfId="3144" builtinId="8" hidden="1"/>
    <cellStyle name="Hipervínculo" xfId="3146" builtinId="8" hidden="1"/>
    <cellStyle name="Hipervínculo" xfId="3148" builtinId="8" hidden="1"/>
    <cellStyle name="Hipervínculo" xfId="3150" builtinId="8" hidden="1"/>
    <cellStyle name="Hipervínculo" xfId="3152" builtinId="8" hidden="1"/>
    <cellStyle name="Hipervínculo" xfId="3154" builtinId="8" hidden="1"/>
    <cellStyle name="Hipervínculo" xfId="3156" builtinId="8" hidden="1"/>
    <cellStyle name="Hipervínculo" xfId="3158" builtinId="8" hidden="1"/>
    <cellStyle name="Hipervínculo" xfId="3160" builtinId="8" hidden="1"/>
    <cellStyle name="Hipervínculo" xfId="3162" builtinId="8" hidden="1"/>
    <cellStyle name="Hipervínculo" xfId="3164" builtinId="8" hidden="1"/>
    <cellStyle name="Hipervínculo" xfId="3166" builtinId="8" hidden="1"/>
    <cellStyle name="Hipervínculo" xfId="3168" builtinId="8" hidden="1"/>
    <cellStyle name="Hipervínculo" xfId="3170" builtinId="8" hidden="1"/>
    <cellStyle name="Hipervínculo" xfId="3172" builtinId="8" hidden="1"/>
    <cellStyle name="Hipervínculo" xfId="3174" builtinId="8" hidden="1"/>
    <cellStyle name="Hipervínculo" xfId="3176" builtinId="8" hidden="1"/>
    <cellStyle name="Hipervínculo" xfId="3178" builtinId="8" hidden="1"/>
    <cellStyle name="Hipervínculo" xfId="3180" builtinId="8" hidden="1"/>
    <cellStyle name="Hipervínculo" xfId="3182" builtinId="8" hidden="1"/>
    <cellStyle name="Hipervínculo" xfId="3184" builtinId="8" hidden="1"/>
    <cellStyle name="Hipervínculo" xfId="3186" builtinId="8" hidden="1"/>
    <cellStyle name="Hipervínculo" xfId="3188" builtinId="8" hidden="1"/>
    <cellStyle name="Hipervínculo" xfId="3190" builtinId="8" hidden="1"/>
    <cellStyle name="Hipervínculo" xfId="3192" builtinId="8" hidden="1"/>
    <cellStyle name="Hipervínculo" xfId="3194" builtinId="8" hidden="1"/>
    <cellStyle name="Hipervínculo" xfId="3196" builtinId="8" hidden="1"/>
    <cellStyle name="Hipervínculo" xfId="3198" builtinId="8" hidden="1"/>
    <cellStyle name="Hipervínculo" xfId="3200" builtinId="8" hidden="1"/>
    <cellStyle name="Hipervínculo" xfId="3202" builtinId="8" hidden="1"/>
    <cellStyle name="Hipervínculo" xfId="3204" builtinId="8" hidden="1"/>
    <cellStyle name="Hipervínculo" xfId="3206" builtinId="8" hidden="1"/>
    <cellStyle name="Hipervínculo" xfId="3208" builtinId="8" hidden="1"/>
    <cellStyle name="Hipervínculo" xfId="3210" builtinId="8" hidden="1"/>
    <cellStyle name="Hipervínculo" xfId="3212" builtinId="8" hidden="1"/>
    <cellStyle name="Hipervínculo" xfId="3214" builtinId="8" hidden="1"/>
    <cellStyle name="Hipervínculo" xfId="3216" builtinId="8" hidden="1"/>
    <cellStyle name="Hipervínculo" xfId="3218" builtinId="8" hidden="1"/>
    <cellStyle name="Hipervínculo" xfId="3220" builtinId="8" hidden="1"/>
    <cellStyle name="Hipervínculo" xfId="3222" builtinId="8" hidden="1"/>
    <cellStyle name="Hipervínculo" xfId="3224" builtinId="8" hidden="1"/>
    <cellStyle name="Hipervínculo" xfId="3226" builtinId="8" hidden="1"/>
    <cellStyle name="Hipervínculo" xfId="3228" builtinId="8" hidden="1"/>
    <cellStyle name="Hipervínculo" xfId="3230" builtinId="8" hidden="1"/>
    <cellStyle name="Hipervínculo" xfId="3232" builtinId="8" hidden="1"/>
    <cellStyle name="Hipervínculo" xfId="3234" builtinId="8" hidden="1"/>
    <cellStyle name="Hipervínculo" xfId="3236" builtinId="8" hidden="1"/>
    <cellStyle name="Hipervínculo" xfId="3238" builtinId="8" hidden="1"/>
    <cellStyle name="Hipervínculo" xfId="3240" builtinId="8" hidden="1"/>
    <cellStyle name="Hipervínculo" xfId="3242" builtinId="8" hidden="1"/>
    <cellStyle name="Hipervínculo" xfId="3244" builtinId="8" hidden="1"/>
    <cellStyle name="Hipervínculo" xfId="3246" builtinId="8" hidden="1"/>
    <cellStyle name="Hipervínculo" xfId="3248" builtinId="8" hidden="1"/>
    <cellStyle name="Hipervínculo" xfId="3250" builtinId="8" hidden="1"/>
    <cellStyle name="Hipervínculo" xfId="3252" builtinId="8" hidden="1"/>
    <cellStyle name="Hipervínculo" xfId="3254" builtinId="8" hidden="1"/>
    <cellStyle name="Hipervínculo" xfId="3256" builtinId="8" hidden="1"/>
    <cellStyle name="Hipervínculo" xfId="3258" builtinId="8" hidden="1"/>
    <cellStyle name="Hipervínculo" xfId="3260" builtinId="8" hidden="1"/>
    <cellStyle name="Hipervínculo" xfId="3262" builtinId="8" hidden="1"/>
    <cellStyle name="Hipervínculo" xfId="3264" builtinId="8" hidden="1"/>
    <cellStyle name="Hipervínculo" xfId="3266" builtinId="8" hidden="1"/>
    <cellStyle name="Hipervínculo" xfId="3268" builtinId="8" hidden="1"/>
    <cellStyle name="Hipervínculo" xfId="3270" builtinId="8" hidden="1"/>
    <cellStyle name="Hipervínculo" xfId="3272" builtinId="8" hidden="1"/>
    <cellStyle name="Hipervínculo" xfId="3274" builtinId="8" hidden="1"/>
    <cellStyle name="Hipervínculo" xfId="3276" builtinId="8" hidden="1"/>
    <cellStyle name="Hipervínculo" xfId="3278" builtinId="8" hidden="1"/>
    <cellStyle name="Hipervínculo" xfId="3280" builtinId="8" hidden="1"/>
    <cellStyle name="Hipervínculo" xfId="3282" builtinId="8" hidden="1"/>
    <cellStyle name="Hipervínculo" xfId="3284" builtinId="8" hidden="1"/>
    <cellStyle name="Hipervínculo" xfId="3286" builtinId="8" hidden="1"/>
    <cellStyle name="Hipervínculo" xfId="3288" builtinId="8" hidden="1"/>
    <cellStyle name="Hipervínculo" xfId="3290" builtinId="8" hidden="1"/>
    <cellStyle name="Hipervínculo" xfId="3292" builtinId="8" hidden="1"/>
    <cellStyle name="Hipervínculo" xfId="3294" builtinId="8" hidden="1"/>
    <cellStyle name="Hipervínculo" xfId="3296" builtinId="8" hidden="1"/>
    <cellStyle name="Hipervínculo" xfId="3298" builtinId="8" hidden="1"/>
    <cellStyle name="Hipervínculo" xfId="3300" builtinId="8" hidden="1"/>
    <cellStyle name="Hipervínculo" xfId="3302" builtinId="8" hidden="1"/>
    <cellStyle name="Hipervínculo" xfId="3304" builtinId="8" hidden="1"/>
    <cellStyle name="Hipervínculo" xfId="3306" builtinId="8" hidden="1"/>
    <cellStyle name="Hipervínculo" xfId="3308" builtinId="8" hidden="1"/>
    <cellStyle name="Hipervínculo" xfId="3310" builtinId="8" hidden="1"/>
    <cellStyle name="Hipervínculo" xfId="3312" builtinId="8" hidden="1"/>
    <cellStyle name="Hipervínculo" xfId="3314" builtinId="8" hidden="1"/>
    <cellStyle name="Hipervínculo" xfId="3316" builtinId="8" hidden="1"/>
    <cellStyle name="Hipervínculo" xfId="3318" builtinId="8" hidden="1"/>
    <cellStyle name="Hipervínculo" xfId="3320" builtinId="8" hidden="1"/>
    <cellStyle name="Hipervínculo" xfId="3322" builtinId="8" hidden="1"/>
    <cellStyle name="Hipervínculo" xfId="3324" builtinId="8" hidden="1"/>
    <cellStyle name="Hipervínculo" xfId="3326" builtinId="8" hidden="1"/>
    <cellStyle name="Hipervínculo" xfId="3328" builtinId="8" hidden="1"/>
    <cellStyle name="Hipervínculo" xfId="3330" builtinId="8" hidden="1"/>
    <cellStyle name="Hipervínculo" xfId="3332" builtinId="8" hidden="1"/>
    <cellStyle name="Hipervínculo" xfId="3334" builtinId="8" hidden="1"/>
    <cellStyle name="Hipervínculo" xfId="3336" builtinId="8" hidden="1"/>
    <cellStyle name="Hipervínculo" xfId="3338" builtinId="8" hidden="1"/>
    <cellStyle name="Hipervínculo" xfId="3340" builtinId="8" hidden="1"/>
    <cellStyle name="Hipervínculo" xfId="3342" builtinId="8" hidden="1"/>
    <cellStyle name="Hipervínculo" xfId="3344" builtinId="8" hidden="1"/>
    <cellStyle name="Hipervínculo" xfId="3346" builtinId="8" hidden="1"/>
    <cellStyle name="Hipervínculo" xfId="3348" builtinId="8" hidden="1"/>
    <cellStyle name="Hipervínculo" xfId="3350" builtinId="8" hidden="1"/>
    <cellStyle name="Hipervínculo" xfId="3352" builtinId="8" hidden="1"/>
    <cellStyle name="Hipervínculo" xfId="3354" builtinId="8" hidden="1"/>
    <cellStyle name="Hipervínculo" xfId="3356" builtinId="8" hidden="1"/>
    <cellStyle name="Hipervínculo" xfId="3358" builtinId="8" hidden="1"/>
    <cellStyle name="Hipervínculo" xfId="3360" builtinId="8" hidden="1"/>
    <cellStyle name="Hipervínculo" xfId="3362" builtinId="8" hidden="1"/>
    <cellStyle name="Hipervínculo" xfId="3364" builtinId="8" hidden="1"/>
    <cellStyle name="Hipervínculo" xfId="3366" builtinId="8" hidden="1"/>
    <cellStyle name="Hipervínculo" xfId="3368" builtinId="8" hidden="1"/>
    <cellStyle name="Hipervínculo" xfId="3370" builtinId="8" hidden="1"/>
    <cellStyle name="Hipervínculo" xfId="3372" builtinId="8" hidden="1"/>
    <cellStyle name="Hipervínculo" xfId="3374" builtinId="8" hidden="1"/>
    <cellStyle name="Hipervínculo" xfId="3376" builtinId="8" hidden="1"/>
    <cellStyle name="Hipervínculo" xfId="3378" builtinId="8" hidden="1"/>
    <cellStyle name="Hipervínculo" xfId="3380" builtinId="8" hidden="1"/>
    <cellStyle name="Hipervínculo" xfId="3382" builtinId="8" hidden="1"/>
    <cellStyle name="Hipervínculo" xfId="3384" builtinId="8" hidden="1"/>
    <cellStyle name="Hipervínculo" xfId="3386" builtinId="8" hidden="1"/>
    <cellStyle name="Hipervínculo" xfId="3388" builtinId="8" hidden="1"/>
    <cellStyle name="Hipervínculo" xfId="3390" builtinId="8" hidden="1"/>
    <cellStyle name="Hipervínculo" xfId="3392" builtinId="8" hidden="1"/>
    <cellStyle name="Hipervínculo" xfId="3394" builtinId="8" hidden="1"/>
    <cellStyle name="Hipervínculo" xfId="3396" builtinId="8" hidden="1"/>
    <cellStyle name="Hipervínculo" xfId="3398" builtinId="8" hidden="1"/>
    <cellStyle name="Hipervínculo" xfId="3400" builtinId="8" hidden="1"/>
    <cellStyle name="Hipervínculo" xfId="3402" builtinId="8" hidden="1"/>
    <cellStyle name="Hipervínculo" xfId="3404" builtinId="8" hidden="1"/>
    <cellStyle name="Hipervínculo" xfId="3406" builtinId="8" hidden="1"/>
    <cellStyle name="Hipervínculo" xfId="3408" builtinId="8" hidden="1"/>
    <cellStyle name="Hipervínculo" xfId="3410" builtinId="8" hidden="1"/>
    <cellStyle name="Hipervínculo" xfId="3412" builtinId="8" hidden="1"/>
    <cellStyle name="Hipervínculo" xfId="3414" builtinId="8" hidden="1"/>
    <cellStyle name="Hipervínculo" xfId="3416" builtinId="8" hidden="1"/>
    <cellStyle name="Hipervínculo" xfId="3418" builtinId="8" hidden="1"/>
    <cellStyle name="Hipervínculo" xfId="3420" builtinId="8" hidden="1"/>
    <cellStyle name="Hipervínculo" xfId="3422" builtinId="8" hidden="1"/>
    <cellStyle name="Hipervínculo" xfId="3424" builtinId="8" hidden="1"/>
    <cellStyle name="Hipervínculo" xfId="3426" builtinId="8" hidden="1"/>
    <cellStyle name="Hipervínculo" xfId="3428" builtinId="8" hidden="1"/>
    <cellStyle name="Hipervínculo" xfId="3430" builtinId="8" hidden="1"/>
    <cellStyle name="Hipervínculo" xfId="3432" builtinId="8" hidden="1"/>
    <cellStyle name="Hipervínculo" xfId="3434" builtinId="8" hidden="1"/>
    <cellStyle name="Hipervínculo" xfId="3436" builtinId="8" hidden="1"/>
    <cellStyle name="Hipervínculo" xfId="3438" builtinId="8" hidden="1"/>
    <cellStyle name="Hipervínculo" xfId="3440" builtinId="8" hidden="1"/>
    <cellStyle name="Hipervínculo" xfId="3442" builtinId="8" hidden="1"/>
    <cellStyle name="Hipervínculo" xfId="3444" builtinId="8" hidden="1"/>
    <cellStyle name="Hipervínculo" xfId="3446" builtinId="8" hidden="1"/>
    <cellStyle name="Hipervínculo" xfId="3448" builtinId="8" hidden="1"/>
    <cellStyle name="Hipervínculo" xfId="3450" builtinId="8" hidden="1"/>
    <cellStyle name="Hipervínculo" xfId="3452" builtinId="8" hidden="1"/>
    <cellStyle name="Hipervínculo" xfId="3454" builtinId="8" hidden="1"/>
    <cellStyle name="Hipervínculo" xfId="3456" builtinId="8" hidden="1"/>
    <cellStyle name="Hipervínculo" xfId="3458" builtinId="8" hidden="1"/>
    <cellStyle name="Hipervínculo" xfId="3460" builtinId="8" hidden="1"/>
    <cellStyle name="Hipervínculo" xfId="3462" builtinId="8" hidden="1"/>
    <cellStyle name="Hipervínculo" xfId="3464" builtinId="8" hidden="1"/>
    <cellStyle name="Hipervínculo" xfId="3466" builtinId="8" hidden="1"/>
    <cellStyle name="Hipervínculo" xfId="3468" builtinId="8" hidden="1"/>
    <cellStyle name="Hipervínculo" xfId="3470" builtinId="8" hidden="1"/>
    <cellStyle name="Hipervínculo" xfId="3472" builtinId="8" hidden="1"/>
    <cellStyle name="Hipervínculo" xfId="3474" builtinId="8" hidden="1"/>
    <cellStyle name="Hipervínculo" xfId="3476" builtinId="8" hidden="1"/>
    <cellStyle name="Hipervínculo" xfId="3478" builtinId="8" hidden="1"/>
    <cellStyle name="Hipervínculo" xfId="3480" builtinId="8" hidden="1"/>
    <cellStyle name="Hipervínculo" xfId="3482" builtinId="8" hidden="1"/>
    <cellStyle name="Hipervínculo" xfId="3484" builtinId="8" hidden="1"/>
    <cellStyle name="Hipervínculo" xfId="3486" builtinId="8" hidden="1"/>
    <cellStyle name="Hipervínculo" xfId="3488" builtinId="8" hidden="1"/>
    <cellStyle name="Hipervínculo" xfId="3490" builtinId="8" hidden="1"/>
    <cellStyle name="Hipervínculo" xfId="3492" builtinId="8" hidden="1"/>
    <cellStyle name="Hipervínculo" xfId="3494" builtinId="8" hidden="1"/>
    <cellStyle name="Hipervínculo" xfId="3496" builtinId="8" hidden="1"/>
    <cellStyle name="Hipervínculo" xfId="3498" builtinId="8" hidden="1"/>
    <cellStyle name="Hipervínculo" xfId="3500" builtinId="8" hidden="1"/>
    <cellStyle name="Hipervínculo" xfId="3502" builtinId="8" hidden="1"/>
    <cellStyle name="Hipervínculo" xfId="3504" builtinId="8" hidden="1"/>
    <cellStyle name="Hipervínculo" xfId="3506" builtinId="8" hidden="1"/>
    <cellStyle name="Hipervínculo" xfId="3508" builtinId="8" hidden="1"/>
    <cellStyle name="Hipervínculo" xfId="3510" builtinId="8" hidden="1"/>
    <cellStyle name="Hipervínculo" xfId="3512" builtinId="8" hidden="1"/>
    <cellStyle name="Hipervínculo" xfId="3514" builtinId="8" hidden="1"/>
    <cellStyle name="Hipervínculo" xfId="3516" builtinId="8" hidden="1"/>
    <cellStyle name="Hipervínculo" xfId="3518" builtinId="8" hidden="1"/>
    <cellStyle name="Hipervínculo" xfId="3520" builtinId="8" hidden="1"/>
    <cellStyle name="Hipervínculo" xfId="3522" builtinId="8" hidden="1"/>
    <cellStyle name="Hipervínculo" xfId="3524" builtinId="8" hidden="1"/>
    <cellStyle name="Hipervínculo" xfId="3526" builtinId="8" hidden="1"/>
    <cellStyle name="Hipervínculo" xfId="3528" builtinId="8" hidden="1"/>
    <cellStyle name="Hipervínculo" xfId="3530" builtinId="8" hidden="1"/>
    <cellStyle name="Hipervínculo" xfId="3532" builtinId="8" hidden="1"/>
    <cellStyle name="Hipervínculo" xfId="3534" builtinId="8" hidden="1"/>
    <cellStyle name="Hipervínculo" xfId="3536" builtinId="8" hidden="1"/>
    <cellStyle name="Hipervínculo" xfId="3538" builtinId="8" hidden="1"/>
    <cellStyle name="Hipervínculo" xfId="3540" builtinId="8" hidden="1"/>
    <cellStyle name="Hipervínculo" xfId="3542" builtinId="8" hidden="1"/>
    <cellStyle name="Hipervínculo" xfId="3544" builtinId="8" hidden="1"/>
    <cellStyle name="Hipervínculo" xfId="3546" builtinId="8" hidden="1"/>
    <cellStyle name="Hipervínculo" xfId="3548" builtinId="8" hidden="1"/>
    <cellStyle name="Hipervínculo" xfId="3550" builtinId="8" hidden="1"/>
    <cellStyle name="Hipervínculo" xfId="3552" builtinId="8" hidden="1"/>
    <cellStyle name="Hipervínculo" xfId="3554" builtinId="8" hidden="1"/>
    <cellStyle name="Hipervínculo" xfId="3556" builtinId="8" hidden="1"/>
    <cellStyle name="Hipervínculo" xfId="3558" builtinId="8" hidden="1"/>
    <cellStyle name="Hipervínculo" xfId="3560" builtinId="8" hidden="1"/>
    <cellStyle name="Hipervínculo" xfId="3562" builtinId="8" hidden="1"/>
    <cellStyle name="Hipervínculo" xfId="3564" builtinId="8" hidden="1"/>
    <cellStyle name="Hipervínculo" xfId="3566" builtinId="8" hidden="1"/>
    <cellStyle name="Hipervínculo" xfId="3568" builtinId="8" hidden="1"/>
    <cellStyle name="Hipervínculo" xfId="3570" builtinId="8" hidden="1"/>
    <cellStyle name="Hipervínculo" xfId="3572" builtinId="8" hidden="1"/>
    <cellStyle name="Hipervínculo" xfId="3574" builtinId="8" hidden="1"/>
    <cellStyle name="Hipervínculo" xfId="3576" builtinId="8" hidden="1"/>
    <cellStyle name="Hipervínculo" xfId="3578" builtinId="8" hidden="1"/>
    <cellStyle name="Hipervínculo" xfId="3580" builtinId="8" hidden="1"/>
    <cellStyle name="Hipervínculo" xfId="3582" builtinId="8" hidden="1"/>
    <cellStyle name="Hipervínculo" xfId="3584" builtinId="8" hidden="1"/>
    <cellStyle name="Hipervínculo" xfId="3586" builtinId="8" hidden="1"/>
    <cellStyle name="Hipervínculo" xfId="3588" builtinId="8" hidden="1"/>
    <cellStyle name="Hipervínculo" xfId="3590" builtinId="8" hidden="1"/>
    <cellStyle name="Hipervínculo" xfId="3592" builtinId="8" hidden="1"/>
    <cellStyle name="Hipervínculo" xfId="3594" builtinId="8" hidden="1"/>
    <cellStyle name="Hipervínculo" xfId="3596" builtinId="8" hidden="1"/>
    <cellStyle name="Hipervínculo" xfId="3598" builtinId="8" hidden="1"/>
    <cellStyle name="Hipervínculo" xfId="3600" builtinId="8" hidden="1"/>
    <cellStyle name="Hipervínculo" xfId="3602" builtinId="8" hidden="1"/>
    <cellStyle name="Hipervínculo" xfId="3604" builtinId="8" hidden="1"/>
    <cellStyle name="Hipervínculo" xfId="3606" builtinId="8" hidden="1"/>
    <cellStyle name="Hipervínculo" xfId="3608" builtinId="8" hidden="1"/>
    <cellStyle name="Hipervínculo" xfId="3610" builtinId="8" hidden="1"/>
    <cellStyle name="Hipervínculo" xfId="3612" builtinId="8" hidden="1"/>
    <cellStyle name="Hipervínculo" xfId="3614" builtinId="8" hidden="1"/>
    <cellStyle name="Hipervínculo" xfId="3616" builtinId="8" hidden="1"/>
    <cellStyle name="Hipervínculo" xfId="3618" builtinId="8" hidden="1"/>
    <cellStyle name="Hipervínculo" xfId="3620" builtinId="8" hidden="1"/>
    <cellStyle name="Hipervínculo" xfId="3622" builtinId="8" hidden="1"/>
    <cellStyle name="Hipervínculo" xfId="3624" builtinId="8" hidden="1"/>
    <cellStyle name="Hipervínculo" xfId="3626" builtinId="8" hidden="1"/>
    <cellStyle name="Hipervínculo" xfId="3628" builtinId="8" hidden="1"/>
    <cellStyle name="Hipervínculo" xfId="3630" builtinId="8" hidden="1"/>
    <cellStyle name="Hipervínculo" xfId="3632" builtinId="8" hidden="1"/>
    <cellStyle name="Hipervínculo" xfId="3634" builtinId="8" hidden="1"/>
    <cellStyle name="Hipervínculo" xfId="3636" builtinId="8" hidden="1"/>
    <cellStyle name="Hipervínculo" xfId="3638" builtinId="8" hidden="1"/>
    <cellStyle name="Hipervínculo" xfId="3640" builtinId="8" hidden="1"/>
    <cellStyle name="Hipervínculo" xfId="3642" builtinId="8" hidden="1"/>
    <cellStyle name="Hipervínculo" xfId="3644" builtinId="8" hidden="1"/>
    <cellStyle name="Hipervínculo" xfId="3646" builtinId="8" hidden="1"/>
    <cellStyle name="Hipervínculo" xfId="3648" builtinId="8" hidden="1"/>
    <cellStyle name="Hipervínculo" xfId="3650" builtinId="8" hidden="1"/>
    <cellStyle name="Hipervínculo" xfId="3652" builtinId="8" hidden="1"/>
    <cellStyle name="Hipervínculo" xfId="3654" builtinId="8" hidden="1"/>
    <cellStyle name="Hipervínculo" xfId="3656" builtinId="8" hidden="1"/>
    <cellStyle name="Hipervínculo" xfId="3658" builtinId="8" hidden="1"/>
    <cellStyle name="Hipervínculo" xfId="3660" builtinId="8" hidden="1"/>
    <cellStyle name="Hipervínculo" xfId="3662" builtinId="8" hidden="1"/>
    <cellStyle name="Hipervínculo" xfId="3664" builtinId="8" hidden="1"/>
    <cellStyle name="Hipervínculo" xfId="3666" builtinId="8" hidden="1"/>
    <cellStyle name="Hipervínculo" xfId="3668" builtinId="8" hidden="1"/>
    <cellStyle name="Hipervínculo" xfId="3670" builtinId="8" hidden="1"/>
    <cellStyle name="Hipervínculo" xfId="3672" builtinId="8" hidden="1"/>
    <cellStyle name="Hipervínculo" xfId="3674" builtinId="8" hidden="1"/>
    <cellStyle name="Hipervínculo" xfId="3676" builtinId="8" hidden="1"/>
    <cellStyle name="Hipervínculo" xfId="3678" builtinId="8" hidden="1"/>
    <cellStyle name="Hipervínculo" xfId="3680" builtinId="8" hidden="1"/>
    <cellStyle name="Hipervínculo" xfId="3682" builtinId="8" hidden="1"/>
    <cellStyle name="Hipervínculo" xfId="3684" builtinId="8" hidden="1"/>
    <cellStyle name="Hipervínculo" xfId="3686" builtinId="8" hidden="1"/>
    <cellStyle name="Hipervínculo" xfId="3688" builtinId="8" hidden="1"/>
    <cellStyle name="Hipervínculo" xfId="3690" builtinId="8" hidden="1"/>
    <cellStyle name="Hipervínculo" xfId="3692" builtinId="8" hidden="1"/>
    <cellStyle name="Hipervínculo" xfId="3694" builtinId="8" hidden="1"/>
    <cellStyle name="Hipervínculo" xfId="3696" builtinId="8" hidden="1"/>
    <cellStyle name="Hipervínculo" xfId="3698" builtinId="8" hidden="1"/>
    <cellStyle name="Hipervínculo" xfId="3700" builtinId="8" hidden="1"/>
    <cellStyle name="Hipervínculo" xfId="3702" builtinId="8" hidden="1"/>
    <cellStyle name="Hipervínculo" xfId="3704" builtinId="8" hidden="1"/>
    <cellStyle name="Hipervínculo" xfId="3706" builtinId="8" hidden="1"/>
    <cellStyle name="Hipervínculo" xfId="3708" builtinId="8" hidden="1"/>
    <cellStyle name="Hipervínculo" xfId="3710" builtinId="8" hidden="1"/>
    <cellStyle name="Hipervínculo" xfId="3712" builtinId="8" hidden="1"/>
    <cellStyle name="Hipervínculo" xfId="3714" builtinId="8" hidden="1"/>
    <cellStyle name="Hipervínculo" xfId="3716" builtinId="8" hidden="1"/>
    <cellStyle name="Hipervínculo" xfId="3718" builtinId="8" hidden="1"/>
    <cellStyle name="Hipervínculo" xfId="3720" builtinId="8" hidden="1"/>
    <cellStyle name="Hipervínculo" xfId="3722" builtinId="8" hidden="1"/>
    <cellStyle name="Hipervínculo" xfId="3724" builtinId="8" hidden="1"/>
    <cellStyle name="Hipervínculo" xfId="3726" builtinId="8" hidden="1"/>
    <cellStyle name="Hipervínculo" xfId="3728" builtinId="8" hidden="1"/>
    <cellStyle name="Hipervínculo" xfId="3730" builtinId="8" hidden="1"/>
    <cellStyle name="Hipervínculo" xfId="3732" builtinId="8" hidden="1"/>
    <cellStyle name="Hipervínculo" xfId="3734" builtinId="8" hidden="1"/>
    <cellStyle name="Hipervínculo" xfId="3736" builtinId="8" hidden="1"/>
    <cellStyle name="Hipervínculo" xfId="3738" builtinId="8" hidden="1"/>
    <cellStyle name="Hipervínculo" xfId="3740" builtinId="8" hidden="1"/>
    <cellStyle name="Hipervínculo" xfId="3742" builtinId="8" hidden="1"/>
    <cellStyle name="Hipervínculo" xfId="3744" builtinId="8" hidden="1"/>
    <cellStyle name="Hipervínculo" xfId="3746" builtinId="8" hidden="1"/>
    <cellStyle name="Hipervínculo" xfId="3748" builtinId="8" hidden="1"/>
    <cellStyle name="Hipervínculo" xfId="3750" builtinId="8" hidden="1"/>
    <cellStyle name="Hipervínculo" xfId="3752" builtinId="8" hidden="1"/>
    <cellStyle name="Hipervínculo" xfId="3754" builtinId="8" hidden="1"/>
    <cellStyle name="Hipervínculo" xfId="3756" builtinId="8" hidden="1"/>
    <cellStyle name="Hipervínculo" xfId="3758" builtinId="8" hidden="1"/>
    <cellStyle name="Hipervínculo" xfId="3760" builtinId="8" hidden="1"/>
    <cellStyle name="Hipervínculo" xfId="3762" builtinId="8" hidden="1"/>
    <cellStyle name="Hipervínculo" xfId="3764" builtinId="8" hidden="1"/>
    <cellStyle name="Hipervínculo" xfId="3766" builtinId="8" hidden="1"/>
    <cellStyle name="Hipervínculo" xfId="3768" builtinId="8" hidden="1"/>
    <cellStyle name="Hipervínculo" xfId="3770" builtinId="8" hidden="1"/>
    <cellStyle name="Hipervínculo" xfId="3772" builtinId="8" hidden="1"/>
    <cellStyle name="Hipervínculo" xfId="3774" builtinId="8" hidden="1"/>
    <cellStyle name="Hipervínculo" xfId="3776" builtinId="8" hidden="1"/>
    <cellStyle name="Hipervínculo" xfId="3778" builtinId="8" hidden="1"/>
    <cellStyle name="Hipervínculo" xfId="3780" builtinId="8" hidden="1"/>
    <cellStyle name="Hipervínculo" xfId="3782" builtinId="8" hidden="1"/>
    <cellStyle name="Hipervínculo" xfId="3784" builtinId="8" hidden="1"/>
    <cellStyle name="Hipervínculo" xfId="3786" builtinId="8" hidden="1"/>
    <cellStyle name="Hipervínculo" xfId="3788" builtinId="8" hidden="1"/>
    <cellStyle name="Hipervínculo" xfId="3790" builtinId="8" hidden="1"/>
    <cellStyle name="Hipervínculo" xfId="3792" builtinId="8" hidden="1"/>
    <cellStyle name="Hipervínculo" xfId="3794" builtinId="8" hidden="1"/>
    <cellStyle name="Hipervínculo" xfId="3796" builtinId="8" hidden="1"/>
    <cellStyle name="Hipervínculo" xfId="3798" builtinId="8" hidden="1"/>
    <cellStyle name="Hipervínculo" xfId="3800" builtinId="8" hidden="1"/>
    <cellStyle name="Hipervínculo" xfId="3802" builtinId="8" hidden="1"/>
    <cellStyle name="Hipervínculo" xfId="3804" builtinId="8" hidden="1"/>
    <cellStyle name="Hipervínculo" xfId="3806" builtinId="8" hidden="1"/>
    <cellStyle name="Hipervínculo" xfId="3808" builtinId="8" hidden="1"/>
    <cellStyle name="Hipervínculo" xfId="3810" builtinId="8" hidden="1"/>
    <cellStyle name="Hipervínculo" xfId="3812" builtinId="8" hidden="1"/>
    <cellStyle name="Hipervínculo" xfId="3814" builtinId="8" hidden="1"/>
    <cellStyle name="Hipervínculo" xfId="3816" builtinId="8" hidden="1"/>
    <cellStyle name="Hipervínculo" xfId="3818" builtinId="8" hidden="1"/>
    <cellStyle name="Hipervínculo" xfId="3820" builtinId="8" hidden="1"/>
    <cellStyle name="Hipervínculo" xfId="3822" builtinId="8" hidden="1"/>
    <cellStyle name="Hipervínculo" xfId="3824" builtinId="8" hidden="1"/>
    <cellStyle name="Hipervínculo" xfId="3826" builtinId="8" hidden="1"/>
    <cellStyle name="Hipervínculo" xfId="3828" builtinId="8" hidden="1"/>
    <cellStyle name="Hipervínculo" xfId="3830" builtinId="8" hidden="1"/>
    <cellStyle name="Hipervínculo" xfId="3832" builtinId="8" hidden="1"/>
    <cellStyle name="Hipervínculo" xfId="3834" builtinId="8" hidden="1"/>
    <cellStyle name="Hipervínculo" xfId="3836" builtinId="8" hidden="1"/>
    <cellStyle name="Hipervínculo" xfId="3838" builtinId="8" hidden="1"/>
    <cellStyle name="Hipervínculo" xfId="3840" builtinId="8" hidden="1"/>
    <cellStyle name="Hipervínculo" xfId="3842" builtinId="8" hidden="1"/>
    <cellStyle name="Hipervínculo" xfId="3844" builtinId="8" hidden="1"/>
    <cellStyle name="Hipervínculo" xfId="3846" builtinId="8" hidden="1"/>
    <cellStyle name="Hipervínculo" xfId="3848" builtinId="8" hidden="1"/>
    <cellStyle name="Hipervínculo" xfId="3850" builtinId="8" hidden="1"/>
    <cellStyle name="Hipervínculo" xfId="3852" builtinId="8" hidden="1"/>
    <cellStyle name="Hipervínculo" xfId="3854" builtinId="8" hidden="1"/>
    <cellStyle name="Hipervínculo" xfId="3856" builtinId="8" hidden="1"/>
    <cellStyle name="Hipervínculo" xfId="3858" builtinId="8" hidden="1"/>
    <cellStyle name="Hipervínculo" xfId="3860" builtinId="8" hidden="1"/>
    <cellStyle name="Hipervínculo" xfId="3862" builtinId="8" hidden="1"/>
    <cellStyle name="Hipervínculo" xfId="3864" builtinId="8" hidden="1"/>
    <cellStyle name="Hipervínculo" xfId="3866" builtinId="8" hidden="1"/>
    <cellStyle name="Hipervínculo" xfId="3868" builtinId="8" hidden="1"/>
    <cellStyle name="Hipervínculo" xfId="3870" builtinId="8" hidden="1"/>
    <cellStyle name="Hipervínculo" xfId="3872" builtinId="8" hidden="1"/>
    <cellStyle name="Hipervínculo" xfId="3874" builtinId="8" hidden="1"/>
    <cellStyle name="Hipervínculo" xfId="3876" builtinId="8" hidden="1"/>
    <cellStyle name="Hipervínculo" xfId="3878" builtinId="8" hidden="1"/>
    <cellStyle name="Hipervínculo" xfId="3880" builtinId="8" hidden="1"/>
    <cellStyle name="Hipervínculo" xfId="3882" builtinId="8" hidden="1"/>
    <cellStyle name="Hipervínculo" xfId="3884" builtinId="8" hidden="1"/>
    <cellStyle name="Hipervínculo" xfId="3886" builtinId="8" hidden="1"/>
    <cellStyle name="Hipervínculo" xfId="3888" builtinId="8" hidden="1"/>
    <cellStyle name="Hipervínculo" xfId="3890" builtinId="8" hidden="1"/>
    <cellStyle name="Hipervínculo" xfId="3892" builtinId="8" hidden="1"/>
    <cellStyle name="Hipervínculo" xfId="3894" builtinId="8" hidden="1"/>
    <cellStyle name="Hipervínculo" xfId="3896" builtinId="8" hidden="1"/>
    <cellStyle name="Hipervínculo" xfId="3898" builtinId="8" hidden="1"/>
    <cellStyle name="Hipervínculo" xfId="3900" builtinId="8" hidden="1"/>
    <cellStyle name="Hipervínculo" xfId="3902" builtinId="8" hidden="1"/>
    <cellStyle name="Hipervínculo" xfId="3904" builtinId="8" hidden="1"/>
    <cellStyle name="Hipervínculo" xfId="3906" builtinId="8" hidden="1"/>
    <cellStyle name="Hipervínculo" xfId="3908" builtinId="8" hidden="1"/>
    <cellStyle name="Hipervínculo" xfId="3910" builtinId="8" hidden="1"/>
    <cellStyle name="Hipervínculo" xfId="3912" builtinId="8" hidden="1"/>
    <cellStyle name="Hipervínculo" xfId="3914" builtinId="8" hidden="1"/>
    <cellStyle name="Hipervínculo" xfId="3916" builtinId="8" hidden="1"/>
    <cellStyle name="Hipervínculo" xfId="3918" builtinId="8" hidden="1"/>
    <cellStyle name="Hipervínculo" xfId="3920" builtinId="8" hidden="1"/>
    <cellStyle name="Hipervínculo" xfId="3922" builtinId="8" hidden="1"/>
    <cellStyle name="Hipervínculo" xfId="3924" builtinId="8" hidden="1"/>
    <cellStyle name="Hipervínculo" xfId="3926" builtinId="8" hidden="1"/>
    <cellStyle name="Hipervínculo" xfId="3928" builtinId="8" hidden="1"/>
    <cellStyle name="Hipervínculo" xfId="3930" builtinId="8" hidden="1"/>
    <cellStyle name="Hipervínculo" xfId="3932" builtinId="8" hidden="1"/>
    <cellStyle name="Hipervínculo" xfId="3934" builtinId="8" hidden="1"/>
    <cellStyle name="Hipervínculo" xfId="3936" builtinId="8" hidden="1"/>
    <cellStyle name="Hipervínculo" xfId="3938" builtinId="8" hidden="1"/>
    <cellStyle name="Hipervínculo" xfId="3940" builtinId="8" hidden="1"/>
    <cellStyle name="Hipervínculo" xfId="3942" builtinId="8" hidden="1"/>
    <cellStyle name="Hipervínculo" xfId="3944" builtinId="8" hidden="1"/>
    <cellStyle name="Hipervínculo" xfId="3946" builtinId="8" hidden="1"/>
    <cellStyle name="Hipervínculo" xfId="3948" builtinId="8" hidden="1"/>
    <cellStyle name="Hipervínculo" xfId="3950" builtinId="8" hidden="1"/>
    <cellStyle name="Hipervínculo" xfId="3952" builtinId="8" hidden="1"/>
    <cellStyle name="Hipervínculo" xfId="3954" builtinId="8" hidden="1"/>
    <cellStyle name="Hipervínculo" xfId="3956" builtinId="8" hidden="1"/>
    <cellStyle name="Hipervínculo" xfId="3958" builtinId="8" hidden="1"/>
    <cellStyle name="Hipervínculo" xfId="3960" builtinId="8" hidden="1"/>
    <cellStyle name="Hipervínculo" xfId="3962" builtinId="8" hidden="1"/>
    <cellStyle name="Hipervínculo" xfId="3964" builtinId="8" hidden="1"/>
    <cellStyle name="Hipervínculo" xfId="3966" builtinId="8" hidden="1"/>
    <cellStyle name="Hipervínculo" xfId="3968" builtinId="8" hidden="1"/>
    <cellStyle name="Hipervínculo" xfId="3970" builtinId="8" hidden="1"/>
    <cellStyle name="Hipervínculo" xfId="3972" builtinId="8" hidden="1"/>
    <cellStyle name="Hipervínculo" xfId="3974" builtinId="8" hidden="1"/>
    <cellStyle name="Hipervínculo" xfId="3976" builtinId="8" hidden="1"/>
    <cellStyle name="Hipervínculo" xfId="3978" builtinId="8" hidden="1"/>
    <cellStyle name="Hipervínculo" xfId="3980" builtinId="8" hidden="1"/>
    <cellStyle name="Hipervínculo" xfId="3982" builtinId="8" hidden="1"/>
    <cellStyle name="Hipervínculo" xfId="3984" builtinId="8" hidden="1"/>
    <cellStyle name="Hipervínculo" xfId="3986" builtinId="8" hidden="1"/>
    <cellStyle name="Hipervínculo" xfId="3988" builtinId="8" hidden="1"/>
    <cellStyle name="Hipervínculo" xfId="3990" builtinId="8" hidden="1"/>
    <cellStyle name="Hipervínculo" xfId="3992" builtinId="8" hidden="1"/>
    <cellStyle name="Hipervínculo" xfId="3994" builtinId="8" hidden="1"/>
    <cellStyle name="Hipervínculo" xfId="3996" builtinId="8" hidden="1"/>
    <cellStyle name="Hipervínculo" xfId="3998" builtinId="8" hidden="1"/>
    <cellStyle name="Hipervínculo" xfId="4000" builtinId="8" hidden="1"/>
    <cellStyle name="Hipervínculo" xfId="4002" builtinId="8" hidden="1"/>
    <cellStyle name="Hipervínculo" xfId="4004" builtinId="8" hidden="1"/>
    <cellStyle name="Hipervínculo" xfId="4006" builtinId="8" hidden="1"/>
    <cellStyle name="Hipervínculo" xfId="4008" builtinId="8" hidden="1"/>
    <cellStyle name="Hipervínculo" xfId="4010" builtinId="8" hidden="1"/>
    <cellStyle name="Hipervínculo" xfId="4012" builtinId="8" hidden="1"/>
    <cellStyle name="Hipervínculo" xfId="4014" builtinId="8" hidden="1"/>
    <cellStyle name="Hipervínculo" xfId="4016" builtinId="8" hidden="1"/>
    <cellStyle name="Hipervínculo" xfId="4018" builtinId="8" hidden="1"/>
    <cellStyle name="Hipervínculo" xfId="4020" builtinId="8" hidden="1"/>
    <cellStyle name="Hipervínculo" xfId="4022" builtinId="8" hidden="1"/>
    <cellStyle name="Hipervínculo" xfId="4024" builtinId="8" hidden="1"/>
    <cellStyle name="Hipervínculo" xfId="4026" builtinId="8" hidden="1"/>
    <cellStyle name="Hipervínculo" xfId="4028" builtinId="8" hidden="1"/>
    <cellStyle name="Hipervínculo" xfId="4030" builtinId="8" hidden="1"/>
    <cellStyle name="Hipervínculo" xfId="4032" builtinId="8" hidden="1"/>
    <cellStyle name="Hipervínculo" xfId="4034" builtinId="8" hidden="1"/>
    <cellStyle name="Hipervínculo" xfId="4036" builtinId="8" hidden="1"/>
    <cellStyle name="Hipervínculo" xfId="4038" builtinId="8" hidden="1"/>
    <cellStyle name="Hipervínculo" xfId="4040" builtinId="8" hidden="1"/>
    <cellStyle name="Hipervínculo" xfId="4042" builtinId="8" hidden="1"/>
    <cellStyle name="Hipervínculo" xfId="4044" builtinId="8" hidden="1"/>
    <cellStyle name="Hipervínculo" xfId="4046" builtinId="8" hidden="1"/>
    <cellStyle name="Hipervínculo" xfId="4048" builtinId="8" hidden="1"/>
    <cellStyle name="Hipervínculo" xfId="4050" builtinId="8" hidden="1"/>
    <cellStyle name="Hipervínculo" xfId="4052" builtinId="8" hidden="1"/>
    <cellStyle name="Hipervínculo" xfId="4054" builtinId="8" hidden="1"/>
    <cellStyle name="Hipervínculo" xfId="4056" builtinId="8" hidden="1"/>
    <cellStyle name="Hipervínculo" xfId="4058" builtinId="8" hidden="1"/>
    <cellStyle name="Hipervínculo" xfId="4060" builtinId="8" hidden="1"/>
    <cellStyle name="Hipervínculo" xfId="4062" builtinId="8" hidden="1"/>
    <cellStyle name="Hipervínculo" xfId="4064" builtinId="8" hidden="1"/>
    <cellStyle name="Hipervínculo" xfId="4066" builtinId="8" hidden="1"/>
    <cellStyle name="Hipervínculo" xfId="4068" builtinId="8" hidden="1"/>
    <cellStyle name="Hipervínculo" xfId="4070" builtinId="8" hidden="1"/>
    <cellStyle name="Hipervínculo" xfId="4072" builtinId="8" hidden="1"/>
    <cellStyle name="Hipervínculo" xfId="4074" builtinId="8" hidden="1"/>
    <cellStyle name="Hipervínculo" xfId="4076" builtinId="8" hidden="1"/>
    <cellStyle name="Hipervínculo" xfId="4078" builtinId="8" hidden="1"/>
    <cellStyle name="Hipervínculo" xfId="4080" builtinId="8" hidden="1"/>
    <cellStyle name="Hipervínculo" xfId="4082" builtinId="8" hidden="1"/>
    <cellStyle name="Hipervínculo" xfId="4084" builtinId="8" hidden="1"/>
    <cellStyle name="Hipervínculo" xfId="4086" builtinId="8" hidden="1"/>
    <cellStyle name="Hipervínculo" xfId="4088" builtinId="8" hidden="1"/>
    <cellStyle name="Hipervínculo" xfId="4090" builtinId="8" hidden="1"/>
    <cellStyle name="Hipervínculo" xfId="4092" builtinId="8" hidden="1"/>
    <cellStyle name="Hipervínculo" xfId="4094" builtinId="8" hidden="1"/>
    <cellStyle name="Hipervínculo" xfId="4096" builtinId="8" hidden="1"/>
    <cellStyle name="Hipervínculo" xfId="4098" builtinId="8" hidden="1"/>
    <cellStyle name="Hipervínculo" xfId="4100" builtinId="8" hidden="1"/>
    <cellStyle name="Hipervínculo" xfId="4102" builtinId="8" hidden="1"/>
    <cellStyle name="Hipervínculo" xfId="4104" builtinId="8" hidden="1"/>
    <cellStyle name="Hipervínculo" xfId="4106" builtinId="8" hidden="1"/>
    <cellStyle name="Hipervínculo" xfId="4108" builtinId="8" hidden="1"/>
    <cellStyle name="Hipervínculo" xfId="4110" builtinId="8" hidden="1"/>
    <cellStyle name="Hipervínculo" xfId="4112" builtinId="8" hidden="1"/>
    <cellStyle name="Hipervínculo" xfId="4114" builtinId="8" hidden="1"/>
    <cellStyle name="Hipervínculo" xfId="4116" builtinId="8" hidden="1"/>
    <cellStyle name="Hipervínculo" xfId="4118" builtinId="8" hidden="1"/>
    <cellStyle name="Hipervínculo" xfId="4120" builtinId="8" hidden="1"/>
    <cellStyle name="Hipervínculo" xfId="4122" builtinId="8" hidden="1"/>
    <cellStyle name="Hipervínculo" xfId="4124" builtinId="8" hidden="1"/>
    <cellStyle name="Hipervínculo" xfId="4126" builtinId="8" hidden="1"/>
    <cellStyle name="Hipervínculo" xfId="4128" builtinId="8" hidden="1"/>
    <cellStyle name="Hipervínculo" xfId="4130" builtinId="8" hidden="1"/>
    <cellStyle name="Hipervínculo" xfId="4132" builtinId="8" hidden="1"/>
    <cellStyle name="Hipervínculo" xfId="4134" builtinId="8" hidden="1"/>
    <cellStyle name="Hipervínculo" xfId="4136" builtinId="8" hidden="1"/>
    <cellStyle name="Hipervínculo" xfId="4138" builtinId="8" hidden="1"/>
    <cellStyle name="Hipervínculo" xfId="4140" builtinId="8" hidden="1"/>
    <cellStyle name="Hipervínculo" xfId="4142" builtinId="8" hidden="1"/>
    <cellStyle name="Hipervínculo" xfId="4144" builtinId="8" hidden="1"/>
    <cellStyle name="Hipervínculo" xfId="4146" builtinId="8" hidden="1"/>
    <cellStyle name="Hipervínculo" xfId="4148" builtinId="8" hidden="1"/>
    <cellStyle name="Hipervínculo" xfId="4150" builtinId="8" hidden="1"/>
    <cellStyle name="Hipervínculo" xfId="4152" builtinId="8" hidden="1"/>
    <cellStyle name="Hipervínculo" xfId="4154" builtinId="8" hidden="1"/>
    <cellStyle name="Hipervínculo" xfId="4156" builtinId="8" hidden="1"/>
    <cellStyle name="Hipervínculo" xfId="4158" builtinId="8" hidden="1"/>
    <cellStyle name="Hipervínculo" xfId="4160" builtinId="8" hidden="1"/>
    <cellStyle name="Hipervínculo" xfId="4162" builtinId="8" hidden="1"/>
    <cellStyle name="Hipervínculo" xfId="4164" builtinId="8" hidden="1"/>
    <cellStyle name="Hipervínculo" xfId="4166" builtinId="8" hidden="1"/>
    <cellStyle name="Hipervínculo" xfId="4168" builtinId="8" hidden="1"/>
    <cellStyle name="Hipervínculo" xfId="4170" builtinId="8" hidden="1"/>
    <cellStyle name="Hipervínculo" xfId="4172" builtinId="8" hidden="1"/>
    <cellStyle name="Hipervínculo" xfId="4174" builtinId="8" hidden="1"/>
    <cellStyle name="Hipervínculo" xfId="4176" builtinId="8" hidden="1"/>
    <cellStyle name="Hipervínculo" xfId="4178" builtinId="8" hidden="1"/>
    <cellStyle name="Hipervínculo" xfId="4180" builtinId="8" hidden="1"/>
    <cellStyle name="Hipervínculo" xfId="4182" builtinId="8" hidden="1"/>
    <cellStyle name="Hipervínculo" xfId="4184" builtinId="8" hidden="1"/>
    <cellStyle name="Hipervínculo" xfId="4186" builtinId="8" hidden="1"/>
    <cellStyle name="Hipervínculo" xfId="4188" builtinId="8" hidden="1"/>
    <cellStyle name="Hipervínculo" xfId="4190" builtinId="8" hidden="1"/>
    <cellStyle name="Hipervínculo" xfId="4192" builtinId="8" hidden="1"/>
    <cellStyle name="Hipervínculo" xfId="4194" builtinId="8" hidden="1"/>
    <cellStyle name="Hipervínculo" xfId="4196" builtinId="8" hidden="1"/>
    <cellStyle name="Hipervínculo" xfId="4198" builtinId="8" hidden="1"/>
    <cellStyle name="Hipervínculo" xfId="4200" builtinId="8" hidden="1"/>
    <cellStyle name="Hipervínculo" xfId="4202" builtinId="8" hidden="1"/>
    <cellStyle name="Hipervínculo" xfId="4204" builtinId="8" hidden="1"/>
    <cellStyle name="Hipervínculo" xfId="4206" builtinId="8" hidden="1"/>
    <cellStyle name="Hipervínculo" xfId="4208" builtinId="8" hidden="1"/>
    <cellStyle name="Hipervínculo" xfId="4210" builtinId="8" hidden="1"/>
    <cellStyle name="Hipervínculo" xfId="4212" builtinId="8" hidden="1"/>
    <cellStyle name="Hipervínculo" xfId="4214" builtinId="8" hidden="1"/>
    <cellStyle name="Hipervínculo" xfId="4216" builtinId="8" hidden="1"/>
    <cellStyle name="Hipervínculo" xfId="4218" builtinId="8" hidden="1"/>
    <cellStyle name="Hipervínculo" xfId="4220" builtinId="8" hidden="1"/>
    <cellStyle name="Hipervínculo" xfId="4222" builtinId="8" hidden="1"/>
    <cellStyle name="Hipervínculo" xfId="4224" builtinId="8" hidden="1"/>
    <cellStyle name="Hipervínculo" xfId="4226" builtinId="8" hidden="1"/>
    <cellStyle name="Hipervínculo" xfId="4228" builtinId="8" hidden="1"/>
    <cellStyle name="Hipervínculo" xfId="4230" builtinId="8" hidden="1"/>
    <cellStyle name="Hipervínculo" xfId="4232" builtinId="8" hidden="1"/>
    <cellStyle name="Hipervínculo" xfId="4234" builtinId="8" hidden="1"/>
    <cellStyle name="Hipervínculo" xfId="4236" builtinId="8" hidden="1"/>
    <cellStyle name="Hipervínculo" xfId="4238" builtinId="8" hidden="1"/>
    <cellStyle name="Hipervínculo" xfId="4240" builtinId="8" hidden="1"/>
    <cellStyle name="Hipervínculo" xfId="4242" builtinId="8" hidden="1"/>
    <cellStyle name="Hipervínculo" xfId="4244" builtinId="8" hidden="1"/>
    <cellStyle name="Hipervínculo" xfId="4246" builtinId="8" hidden="1"/>
    <cellStyle name="Hipervínculo" xfId="4248" builtinId="8" hidden="1"/>
    <cellStyle name="Hipervínculo" xfId="4250" builtinId="8" hidden="1"/>
    <cellStyle name="Hipervínculo" xfId="4252" builtinId="8" hidden="1"/>
    <cellStyle name="Hipervínculo" xfId="4254" builtinId="8" hidden="1"/>
    <cellStyle name="Hipervínculo" xfId="4256" builtinId="8" hidden="1"/>
    <cellStyle name="Hipervínculo" xfId="4258" builtinId="8" hidden="1"/>
    <cellStyle name="Hipervínculo" xfId="4260" builtinId="8" hidden="1"/>
    <cellStyle name="Hipervínculo" xfId="4262" builtinId="8" hidden="1"/>
    <cellStyle name="Hipervínculo" xfId="4264" builtinId="8" hidden="1"/>
    <cellStyle name="Hipervínculo" xfId="4266" builtinId="8" hidden="1"/>
    <cellStyle name="Hipervínculo" xfId="4268" builtinId="8" hidden="1"/>
    <cellStyle name="Hipervínculo" xfId="4270" builtinId="8" hidden="1"/>
    <cellStyle name="Hipervínculo" xfId="4272" builtinId="8" hidden="1"/>
    <cellStyle name="Hipervínculo" xfId="4274" builtinId="8" hidden="1"/>
    <cellStyle name="Hipervínculo" xfId="4276" builtinId="8" hidden="1"/>
    <cellStyle name="Hipervínculo" xfId="4278" builtinId="8" hidden="1"/>
    <cellStyle name="Hipervínculo" xfId="4280" builtinId="8" hidden="1"/>
    <cellStyle name="Hipervínculo" xfId="4282" builtinId="8" hidden="1"/>
    <cellStyle name="Hipervínculo" xfId="4284" builtinId="8" hidden="1"/>
    <cellStyle name="Hipervínculo" xfId="4286" builtinId="8" hidden="1"/>
    <cellStyle name="Hipervínculo" xfId="4288" builtinId="8" hidden="1"/>
    <cellStyle name="Hipervínculo" xfId="4290" builtinId="8" hidden="1"/>
    <cellStyle name="Hipervínculo" xfId="4292" builtinId="8" hidden="1"/>
    <cellStyle name="Hipervínculo" xfId="4294" builtinId="8" hidden="1"/>
    <cellStyle name="Hipervínculo" xfId="4296" builtinId="8" hidden="1"/>
    <cellStyle name="Hipervínculo" xfId="4298" builtinId="8" hidden="1"/>
    <cellStyle name="Hipervínculo" xfId="4300" builtinId="8" hidden="1"/>
    <cellStyle name="Hipervínculo" xfId="4302" builtinId="8" hidden="1"/>
    <cellStyle name="Hipervínculo" xfId="4304" builtinId="8" hidden="1"/>
    <cellStyle name="Hipervínculo" xfId="4306" builtinId="8" hidden="1"/>
    <cellStyle name="Hipervínculo" xfId="4308" builtinId="8" hidden="1"/>
    <cellStyle name="Hipervínculo" xfId="4310" builtinId="8" hidden="1"/>
    <cellStyle name="Hipervínculo" xfId="4312" builtinId="8" hidden="1"/>
    <cellStyle name="Hipervínculo" xfId="4314" builtinId="8" hidden="1"/>
    <cellStyle name="Hipervínculo" xfId="4316" builtinId="8" hidden="1"/>
    <cellStyle name="Hipervínculo" xfId="4318" builtinId="8" hidden="1"/>
    <cellStyle name="Hipervínculo" xfId="4320" builtinId="8" hidden="1"/>
    <cellStyle name="Hipervínculo" xfId="4322" builtinId="8" hidden="1"/>
    <cellStyle name="Hipervínculo" xfId="4324" builtinId="8" hidden="1"/>
    <cellStyle name="Hipervínculo" xfId="4326" builtinId="8" hidden="1"/>
    <cellStyle name="Hipervínculo" xfId="4328" builtinId="8" hidden="1"/>
    <cellStyle name="Hipervínculo" xfId="4330" builtinId="8" hidden="1"/>
    <cellStyle name="Hipervínculo" xfId="4332" builtinId="8" hidden="1"/>
    <cellStyle name="Hipervínculo" xfId="4334" builtinId="8" hidden="1"/>
    <cellStyle name="Hipervínculo" xfId="4336" builtinId="8" hidden="1"/>
    <cellStyle name="Hipervínculo" xfId="4338" builtinId="8" hidden="1"/>
    <cellStyle name="Hipervínculo" xfId="4340" builtinId="8" hidden="1"/>
    <cellStyle name="Hipervínculo" xfId="4342" builtinId="8" hidden="1"/>
    <cellStyle name="Hipervínculo" xfId="4344" builtinId="8" hidden="1"/>
    <cellStyle name="Hipervínculo" xfId="4346" builtinId="8" hidden="1"/>
    <cellStyle name="Hipervínculo" xfId="4348" builtinId="8" hidden="1"/>
    <cellStyle name="Hipervínculo" xfId="4350" builtinId="8" hidden="1"/>
    <cellStyle name="Hipervínculo" xfId="4352" builtinId="8" hidden="1"/>
    <cellStyle name="Hipervínculo" xfId="4354" builtinId="8" hidden="1"/>
    <cellStyle name="Hipervínculo" xfId="4356" builtinId="8" hidden="1"/>
    <cellStyle name="Hipervínculo" xfId="4358" builtinId="8" hidden="1"/>
    <cellStyle name="Hipervínculo" xfId="4360" builtinId="8" hidden="1"/>
    <cellStyle name="Hipervínculo" xfId="4362" builtinId="8" hidden="1"/>
    <cellStyle name="Hipervínculo" xfId="4364" builtinId="8" hidden="1"/>
    <cellStyle name="Hipervínculo" xfId="4366" builtinId="8" hidden="1"/>
    <cellStyle name="Hipervínculo" xfId="4368" builtinId="8" hidden="1"/>
    <cellStyle name="Hipervínculo" xfId="4370" builtinId="8" hidden="1"/>
    <cellStyle name="Hipervínculo" xfId="4372" builtinId="8" hidden="1"/>
    <cellStyle name="Hipervínculo" xfId="4374" builtinId="8" hidden="1"/>
    <cellStyle name="Hipervínculo" xfId="4376" builtinId="8" hidden="1"/>
    <cellStyle name="Hipervínculo" xfId="4378" builtinId="8" hidden="1"/>
    <cellStyle name="Hipervínculo" xfId="4380" builtinId="8" hidden="1"/>
    <cellStyle name="Hipervínculo" xfId="4382" builtinId="8" hidden="1"/>
    <cellStyle name="Hipervínculo" xfId="4384" builtinId="8" hidden="1"/>
    <cellStyle name="Hipervínculo" xfId="4386" builtinId="8" hidden="1"/>
    <cellStyle name="Hipervínculo" xfId="4388" builtinId="8" hidden="1"/>
    <cellStyle name="Hipervínculo" xfId="4390" builtinId="8" hidden="1"/>
    <cellStyle name="Hipervínculo" xfId="4392" builtinId="8" hidden="1"/>
    <cellStyle name="Hipervínculo" xfId="4394" builtinId="8" hidden="1"/>
    <cellStyle name="Hipervínculo" xfId="4396" builtinId="8" hidden="1"/>
    <cellStyle name="Hipervínculo" xfId="4398" builtinId="8" hidden="1"/>
    <cellStyle name="Hipervínculo" xfId="4400" builtinId="8" hidden="1"/>
    <cellStyle name="Hipervínculo" xfId="4402" builtinId="8" hidden="1"/>
    <cellStyle name="Hipervínculo" xfId="4404" builtinId="8" hidden="1"/>
    <cellStyle name="Hipervínculo" xfId="4406" builtinId="8" hidden="1"/>
    <cellStyle name="Hipervínculo" xfId="4408" builtinId="8" hidden="1"/>
    <cellStyle name="Hipervínculo" xfId="4410" builtinId="8" hidden="1"/>
    <cellStyle name="Hipervínculo" xfId="4412" builtinId="8" hidden="1"/>
    <cellStyle name="Hipervínculo" xfId="4414" builtinId="8" hidden="1"/>
    <cellStyle name="Hipervínculo" xfId="4416" builtinId="8" hidden="1"/>
    <cellStyle name="Hipervínculo" xfId="4418" builtinId="8" hidden="1"/>
    <cellStyle name="Hipervínculo" xfId="4420" builtinId="8" hidden="1"/>
    <cellStyle name="Hipervínculo" xfId="4422" builtinId="8" hidden="1"/>
    <cellStyle name="Hipervínculo" xfId="4424" builtinId="8" hidden="1"/>
    <cellStyle name="Hipervínculo" xfId="4426" builtinId="8" hidden="1"/>
    <cellStyle name="Hipervínculo" xfId="4428" builtinId="8" hidden="1"/>
    <cellStyle name="Hipervínculo" xfId="4430" builtinId="8" hidden="1"/>
    <cellStyle name="Hipervínculo" xfId="4432" builtinId="8" hidden="1"/>
    <cellStyle name="Hipervínculo" xfId="4434" builtinId="8" hidden="1"/>
    <cellStyle name="Hipervínculo" xfId="4436" builtinId="8" hidden="1"/>
    <cellStyle name="Hipervínculo" xfId="4438" builtinId="8" hidden="1"/>
    <cellStyle name="Hipervínculo" xfId="4440" builtinId="8" hidden="1"/>
    <cellStyle name="Hipervínculo" xfId="4442" builtinId="8" hidden="1"/>
    <cellStyle name="Hipervínculo" xfId="4444" builtinId="8" hidden="1"/>
    <cellStyle name="Hipervínculo" xfId="4446" builtinId="8" hidden="1"/>
    <cellStyle name="Hipervínculo" xfId="4448" builtinId="8" hidden="1"/>
    <cellStyle name="Hipervínculo" xfId="4450" builtinId="8" hidden="1"/>
    <cellStyle name="Hipervínculo" xfId="4452" builtinId="8" hidden="1"/>
    <cellStyle name="Hipervínculo" xfId="4454" builtinId="8" hidden="1"/>
    <cellStyle name="Hipervínculo" xfId="4456" builtinId="8" hidden="1"/>
    <cellStyle name="Hipervínculo" xfId="4458" builtinId="8" hidden="1"/>
    <cellStyle name="Hipervínculo" xfId="4460" builtinId="8" hidden="1"/>
    <cellStyle name="Hipervínculo" xfId="4462" builtinId="8" hidden="1"/>
    <cellStyle name="Hipervínculo" xfId="4464" builtinId="8" hidden="1"/>
    <cellStyle name="Hipervínculo" xfId="4466" builtinId="8" hidden="1"/>
    <cellStyle name="Hipervínculo" xfId="4468" builtinId="8" hidden="1"/>
    <cellStyle name="Hipervínculo" xfId="4470" builtinId="8" hidden="1"/>
    <cellStyle name="Hipervínculo" xfId="4472" builtinId="8" hidden="1"/>
    <cellStyle name="Hipervínculo" xfId="4474" builtinId="8" hidden="1"/>
    <cellStyle name="Hipervínculo" xfId="4476" builtinId="8" hidden="1"/>
    <cellStyle name="Hipervínculo" xfId="4478" builtinId="8" hidden="1"/>
    <cellStyle name="Hipervínculo" xfId="4480" builtinId="8" hidden="1"/>
    <cellStyle name="Hipervínculo" xfId="4482" builtinId="8" hidden="1"/>
    <cellStyle name="Hipervínculo" xfId="4484" builtinId="8" hidden="1"/>
    <cellStyle name="Hipervínculo" xfId="4486" builtinId="8" hidden="1"/>
    <cellStyle name="Hipervínculo" xfId="4488" builtinId="8" hidden="1"/>
    <cellStyle name="Hipervínculo" xfId="4490" builtinId="8" hidden="1"/>
    <cellStyle name="Hipervínculo" xfId="4492" builtinId="8" hidden="1"/>
    <cellStyle name="Hipervínculo" xfId="4494" builtinId="8" hidden="1"/>
    <cellStyle name="Hipervínculo" xfId="4496" builtinId="8" hidden="1"/>
    <cellStyle name="Hipervínculo" xfId="4498" builtinId="8" hidden="1"/>
    <cellStyle name="Hipervínculo" xfId="4500" builtinId="8" hidden="1"/>
    <cellStyle name="Hipervínculo" xfId="4502" builtinId="8" hidden="1"/>
    <cellStyle name="Hipervínculo" xfId="4504" builtinId="8" hidden="1"/>
    <cellStyle name="Hipervínculo" xfId="4506" builtinId="8" hidden="1"/>
    <cellStyle name="Hipervínculo" xfId="4508" builtinId="8" hidden="1"/>
    <cellStyle name="Hipervínculo" xfId="4510" builtinId="8" hidden="1"/>
    <cellStyle name="Hipervínculo" xfId="4512" builtinId="8" hidden="1"/>
    <cellStyle name="Hipervínculo" xfId="4514" builtinId="8" hidden="1"/>
    <cellStyle name="Hipervínculo" xfId="4516" builtinId="8" hidden="1"/>
    <cellStyle name="Hipervínculo" xfId="4518" builtinId="8" hidden="1"/>
    <cellStyle name="Hipervínculo" xfId="4520" builtinId="8" hidden="1"/>
    <cellStyle name="Hipervínculo" xfId="4522" builtinId="8" hidden="1"/>
    <cellStyle name="Hipervínculo" xfId="4524" builtinId="8" hidden="1"/>
    <cellStyle name="Hipervínculo" xfId="4526" builtinId="8" hidden="1"/>
    <cellStyle name="Hipervínculo" xfId="4528" builtinId="8" hidden="1"/>
    <cellStyle name="Hipervínculo" xfId="4530" builtinId="8" hidden="1"/>
    <cellStyle name="Hipervínculo" xfId="4532" builtinId="8" hidden="1"/>
    <cellStyle name="Hipervínculo" xfId="4534" builtinId="8" hidden="1"/>
    <cellStyle name="Hipervínculo" xfId="4536" builtinId="8" hidden="1"/>
    <cellStyle name="Hipervínculo" xfId="4538" builtinId="8" hidden="1"/>
    <cellStyle name="Hipervínculo" xfId="4540" builtinId="8" hidden="1"/>
    <cellStyle name="Hipervínculo" xfId="4542" builtinId="8" hidden="1"/>
    <cellStyle name="Hipervínculo" xfId="4544" builtinId="8" hidden="1"/>
    <cellStyle name="Hipervínculo" xfId="4546" builtinId="8" hidden="1"/>
    <cellStyle name="Hipervínculo" xfId="4548" builtinId="8" hidden="1"/>
    <cellStyle name="Hipervínculo" xfId="4550" builtinId="8" hidden="1"/>
    <cellStyle name="Hipervínculo" xfId="4552" builtinId="8" hidden="1"/>
    <cellStyle name="Hipervínculo" xfId="4554" builtinId="8" hidden="1"/>
    <cellStyle name="Hipervínculo" xfId="4556" builtinId="8" hidden="1"/>
    <cellStyle name="Hipervínculo" xfId="4558" builtinId="8" hidden="1"/>
    <cellStyle name="Hipervínculo" xfId="4560" builtinId="8" hidden="1"/>
    <cellStyle name="Hipervínculo" xfId="4562" builtinId="8" hidden="1"/>
    <cellStyle name="Hipervínculo" xfId="4564" builtinId="8" hidden="1"/>
    <cellStyle name="Hipervínculo" xfId="4566" builtinId="8" hidden="1"/>
    <cellStyle name="Hipervínculo" xfId="4568" builtinId="8" hidden="1"/>
    <cellStyle name="Hipervínculo" xfId="4570" builtinId="8" hidden="1"/>
    <cellStyle name="Hipervínculo" xfId="4572" builtinId="8" hidden="1"/>
    <cellStyle name="Hipervínculo" xfId="4574" builtinId="8" hidden="1"/>
    <cellStyle name="Hipervínculo" xfId="4576" builtinId="8" hidden="1"/>
    <cellStyle name="Hipervínculo" xfId="4578" builtinId="8" hidden="1"/>
    <cellStyle name="Hipervínculo" xfId="4580" builtinId="8" hidden="1"/>
    <cellStyle name="Hipervínculo" xfId="4582" builtinId="8" hidden="1"/>
    <cellStyle name="Hipervínculo" xfId="4584" builtinId="8" hidden="1"/>
    <cellStyle name="Hipervínculo" xfId="4586" builtinId="8" hidden="1"/>
    <cellStyle name="Hipervínculo" xfId="4588" builtinId="8" hidden="1"/>
    <cellStyle name="Hipervínculo" xfId="4590" builtinId="8" hidden="1"/>
    <cellStyle name="Hipervínculo" xfId="4592" builtinId="8" hidden="1"/>
    <cellStyle name="Hipervínculo" xfId="4594" builtinId="8" hidden="1"/>
    <cellStyle name="Hipervínculo" xfId="4596" builtinId="8" hidden="1"/>
    <cellStyle name="Hipervínculo" xfId="4598" builtinId="8" hidden="1"/>
    <cellStyle name="Hipervínculo" xfId="4600" builtinId="8" hidden="1"/>
    <cellStyle name="Hipervínculo" xfId="4602" builtinId="8" hidden="1"/>
    <cellStyle name="Hipervínculo" xfId="4604" builtinId="8" hidden="1"/>
    <cellStyle name="Hipervínculo" xfId="4606" builtinId="8" hidden="1"/>
    <cellStyle name="Hipervínculo" xfId="4608" builtinId="8" hidden="1"/>
    <cellStyle name="Hipervínculo" xfId="4610" builtinId="8" hidden="1"/>
    <cellStyle name="Hipervínculo" xfId="4612" builtinId="8" hidden="1"/>
    <cellStyle name="Hipervínculo" xfId="4614" builtinId="8" hidden="1"/>
    <cellStyle name="Hipervínculo" xfId="4616" builtinId="8" hidden="1"/>
    <cellStyle name="Hipervínculo" xfId="4618" builtinId="8" hidden="1"/>
    <cellStyle name="Hipervínculo" xfId="4620" builtinId="8" hidden="1"/>
    <cellStyle name="Hipervínculo" xfId="4622" builtinId="8" hidden="1"/>
    <cellStyle name="Hipervínculo" xfId="4624" builtinId="8" hidden="1"/>
    <cellStyle name="Hipervínculo" xfId="4626" builtinId="8" hidden="1"/>
    <cellStyle name="Hipervínculo" xfId="4628" builtinId="8" hidden="1"/>
    <cellStyle name="Hipervínculo" xfId="4630" builtinId="8" hidden="1"/>
    <cellStyle name="Hipervínculo" xfId="4632" builtinId="8" hidden="1"/>
    <cellStyle name="Hipervínculo" xfId="4634" builtinId="8" hidden="1"/>
    <cellStyle name="Hipervínculo" xfId="4636" builtinId="8" hidden="1"/>
    <cellStyle name="Hipervínculo" xfId="4638" builtinId="8" hidden="1"/>
    <cellStyle name="Hipervínculo" xfId="4640" builtinId="8" hidden="1"/>
    <cellStyle name="Hipervínculo" xfId="4642" builtinId="8" hidden="1"/>
    <cellStyle name="Hipervínculo" xfId="4644" builtinId="8" hidden="1"/>
    <cellStyle name="Hipervínculo" xfId="4646" builtinId="8" hidden="1"/>
    <cellStyle name="Hipervínculo" xfId="4648" builtinId="8" hidden="1"/>
    <cellStyle name="Hipervínculo" xfId="4650" builtinId="8" hidden="1"/>
    <cellStyle name="Hipervínculo" xfId="4652" builtinId="8" hidden="1"/>
    <cellStyle name="Hipervínculo" xfId="4654" builtinId="8" hidden="1"/>
    <cellStyle name="Hipervínculo" xfId="4656" builtinId="8" hidden="1"/>
    <cellStyle name="Hipervínculo" xfId="4658" builtinId="8" hidden="1"/>
    <cellStyle name="Hipervínculo" xfId="4660" builtinId="8" hidden="1"/>
    <cellStyle name="Hipervínculo" xfId="4662" builtinId="8" hidden="1"/>
    <cellStyle name="Hipervínculo" xfId="4664" builtinId="8" hidden="1"/>
    <cellStyle name="Hipervínculo" xfId="4666" builtinId="8" hidden="1"/>
    <cellStyle name="Hipervínculo" xfId="4668" builtinId="8" hidden="1"/>
    <cellStyle name="Hipervínculo" xfId="4670" builtinId="8" hidden="1"/>
    <cellStyle name="Hipervínculo" xfId="4672" builtinId="8" hidden="1"/>
    <cellStyle name="Hipervínculo" xfId="4674" builtinId="8" hidden="1"/>
    <cellStyle name="Hipervínculo" xfId="4676" builtinId="8" hidden="1"/>
    <cellStyle name="Hipervínculo" xfId="4678" builtinId="8" hidden="1"/>
    <cellStyle name="Hipervínculo" xfId="4680" builtinId="8" hidden="1"/>
    <cellStyle name="Hipervínculo" xfId="4682" builtinId="8" hidden="1"/>
    <cellStyle name="Hipervínculo" xfId="4684" builtinId="8" hidden="1"/>
    <cellStyle name="Hipervínculo" xfId="4686" builtinId="8" hidden="1"/>
    <cellStyle name="Hipervínculo" xfId="4688" builtinId="8" hidden="1"/>
    <cellStyle name="Hipervínculo" xfId="4690" builtinId="8" hidden="1"/>
    <cellStyle name="Hipervínculo" xfId="4692" builtinId="8" hidden="1"/>
    <cellStyle name="Hipervínculo" xfId="4694" builtinId="8" hidden="1"/>
    <cellStyle name="Hipervínculo" xfId="4696" builtinId="8" hidden="1"/>
    <cellStyle name="Hipervínculo" xfId="4698" builtinId="8" hidden="1"/>
    <cellStyle name="Hipervínculo" xfId="4700" builtinId="8" hidden="1"/>
    <cellStyle name="Hipervínculo" xfId="4702" builtinId="8" hidden="1"/>
    <cellStyle name="Hipervínculo" xfId="4704" builtinId="8" hidden="1"/>
    <cellStyle name="Hipervínculo" xfId="4706" builtinId="8" hidden="1"/>
    <cellStyle name="Hipervínculo" xfId="4708" builtinId="8" hidden="1"/>
    <cellStyle name="Hipervínculo" xfId="4710" builtinId="8" hidden="1"/>
    <cellStyle name="Hipervínculo" xfId="4712" builtinId="8" hidden="1"/>
    <cellStyle name="Hipervínculo" xfId="4714" builtinId="8" hidden="1"/>
    <cellStyle name="Hipervínculo" xfId="4716" builtinId="8" hidden="1"/>
    <cellStyle name="Hipervínculo" xfId="4718" builtinId="8" hidden="1"/>
    <cellStyle name="Hipervínculo" xfId="4720" builtinId="8" hidden="1"/>
    <cellStyle name="Hipervínculo" xfId="4722" builtinId="8" hidden="1"/>
    <cellStyle name="Hipervínculo" xfId="4724" builtinId="8" hidden="1"/>
    <cellStyle name="Hipervínculo" xfId="4726" builtinId="8" hidden="1"/>
    <cellStyle name="Hipervínculo" xfId="4728" builtinId="8" hidden="1"/>
    <cellStyle name="Hipervínculo" xfId="4730" builtinId="8" hidden="1"/>
    <cellStyle name="Hipervínculo" xfId="4732" builtinId="8" hidden="1"/>
    <cellStyle name="Hipervínculo" xfId="4734" builtinId="8" hidden="1"/>
    <cellStyle name="Hipervínculo" xfId="4736" builtinId="8" hidden="1"/>
    <cellStyle name="Hipervínculo" xfId="4738" builtinId="8" hidden="1"/>
    <cellStyle name="Hipervínculo" xfId="4740" builtinId="8" hidden="1"/>
    <cellStyle name="Hipervínculo" xfId="4742" builtinId="8" hidden="1"/>
    <cellStyle name="Hipervínculo" xfId="4744" builtinId="8" hidden="1"/>
    <cellStyle name="Hipervínculo" xfId="4746" builtinId="8" hidden="1"/>
    <cellStyle name="Hipervínculo" xfId="4748" builtinId="8" hidden="1"/>
    <cellStyle name="Hipervínculo" xfId="4750" builtinId="8" hidden="1"/>
    <cellStyle name="Hipervínculo" xfId="4752" builtinId="8" hidden="1"/>
    <cellStyle name="Hipervínculo" xfId="4754" builtinId="8" hidden="1"/>
    <cellStyle name="Hipervínculo" xfId="4756" builtinId="8" hidden="1"/>
    <cellStyle name="Hipervínculo" xfId="4758" builtinId="8" hidden="1"/>
    <cellStyle name="Hipervínculo" xfId="4760" builtinId="8" hidden="1"/>
    <cellStyle name="Hipervínculo" xfId="4762" builtinId="8" hidden="1"/>
    <cellStyle name="Hipervínculo" xfId="4764" builtinId="8" hidden="1"/>
    <cellStyle name="Hipervínculo" xfId="4766" builtinId="8" hidden="1"/>
    <cellStyle name="Hipervínculo" xfId="4768" builtinId="8" hidden="1"/>
    <cellStyle name="Hipervínculo" xfId="4770" builtinId="8" hidden="1"/>
    <cellStyle name="Hipervínculo" xfId="4772" builtinId="8" hidden="1"/>
    <cellStyle name="Hipervínculo" xfId="4774" builtinId="8" hidden="1"/>
    <cellStyle name="Hipervínculo" xfId="4776" builtinId="8" hidden="1"/>
    <cellStyle name="Hipervínculo" xfId="4778" builtinId="8" hidden="1"/>
    <cellStyle name="Hipervínculo" xfId="4780" builtinId="8" hidden="1"/>
    <cellStyle name="Hipervínculo" xfId="4782" builtinId="8" hidden="1"/>
    <cellStyle name="Hipervínculo" xfId="4784" builtinId="8" hidden="1"/>
    <cellStyle name="Hipervínculo" xfId="4786" builtinId="8" hidden="1"/>
    <cellStyle name="Hipervínculo" xfId="4788" builtinId="8" hidden="1"/>
    <cellStyle name="Hipervínculo" xfId="4790" builtinId="8" hidden="1"/>
    <cellStyle name="Hipervínculo" xfId="4792" builtinId="8" hidden="1"/>
    <cellStyle name="Hipervínculo" xfId="4794" builtinId="8" hidden="1"/>
    <cellStyle name="Hipervínculo" xfId="4796" builtinId="8" hidden="1"/>
    <cellStyle name="Hipervínculo" xfId="4798" builtinId="8" hidden="1"/>
    <cellStyle name="Hipervínculo" xfId="4800" builtinId="8" hidden="1"/>
    <cellStyle name="Hipervínculo" xfId="4802" builtinId="8" hidden="1"/>
    <cellStyle name="Hipervínculo" xfId="4804" builtinId="8" hidden="1"/>
    <cellStyle name="Hipervínculo" xfId="4806" builtinId="8" hidden="1"/>
    <cellStyle name="Hipervínculo" xfId="4808" builtinId="8" hidden="1"/>
    <cellStyle name="Hipervínculo" xfId="4810" builtinId="8" hidden="1"/>
    <cellStyle name="Hipervínculo" xfId="4812" builtinId="8" hidden="1"/>
    <cellStyle name="Hipervínculo" xfId="4814" builtinId="8" hidden="1"/>
    <cellStyle name="Hipervínculo" xfId="4816" builtinId="8" hidden="1"/>
    <cellStyle name="Hipervínculo" xfId="4818" builtinId="8" hidden="1"/>
    <cellStyle name="Hipervínculo" xfId="4820" builtinId="8" hidden="1"/>
    <cellStyle name="Hipervínculo" xfId="4822" builtinId="8" hidden="1"/>
    <cellStyle name="Hipervínculo" xfId="4824" builtinId="8" hidden="1"/>
    <cellStyle name="Hipervínculo" xfId="4826" builtinId="8" hidden="1"/>
    <cellStyle name="Hipervínculo" xfId="4828" builtinId="8" hidden="1"/>
    <cellStyle name="Hipervínculo" xfId="4830" builtinId="8" hidden="1"/>
    <cellStyle name="Hipervínculo" xfId="4832" builtinId="8" hidden="1"/>
    <cellStyle name="Hipervínculo" xfId="4834" builtinId="8" hidden="1"/>
    <cellStyle name="Hipervínculo" xfId="4836" builtinId="8" hidden="1"/>
    <cellStyle name="Hipervínculo" xfId="4838" builtinId="8" hidden="1"/>
    <cellStyle name="Hipervínculo" xfId="4840" builtinId="8" hidden="1"/>
    <cellStyle name="Hipervínculo" xfId="4842" builtinId="8" hidden="1"/>
    <cellStyle name="Hipervínculo" xfId="4844" builtinId="8" hidden="1"/>
    <cellStyle name="Hipervínculo" xfId="4846" builtinId="8" hidden="1"/>
    <cellStyle name="Hipervínculo" xfId="4848" builtinId="8" hidden="1"/>
    <cellStyle name="Hipervínculo" xfId="4850" builtinId="8" hidden="1"/>
    <cellStyle name="Hipervínculo" xfId="4852" builtinId="8" hidden="1"/>
    <cellStyle name="Hipervínculo" xfId="4854" builtinId="8" hidden="1"/>
    <cellStyle name="Hipervínculo" xfId="4856" builtinId="8" hidden="1"/>
    <cellStyle name="Hipervínculo" xfId="4858" builtinId="8" hidden="1"/>
    <cellStyle name="Hipervínculo" xfId="4860" builtinId="8" hidden="1"/>
    <cellStyle name="Hipervínculo" xfId="4862" builtinId="8" hidden="1"/>
    <cellStyle name="Hipervínculo" xfId="4864" builtinId="8" hidden="1"/>
    <cellStyle name="Hipervínculo" xfId="4866" builtinId="8" hidden="1"/>
    <cellStyle name="Hipervínculo" xfId="4868" builtinId="8" hidden="1"/>
    <cellStyle name="Hipervínculo" xfId="4870" builtinId="8" hidden="1"/>
    <cellStyle name="Hipervínculo" xfId="4872" builtinId="8" hidden="1"/>
    <cellStyle name="Hipervínculo" xfId="4874" builtinId="8" hidden="1"/>
    <cellStyle name="Hipervínculo" xfId="4876" builtinId="8" hidden="1"/>
    <cellStyle name="Hipervínculo" xfId="4878" builtinId="8" hidden="1"/>
    <cellStyle name="Hipervínculo" xfId="4880" builtinId="8" hidden="1"/>
    <cellStyle name="Hipervínculo" xfId="4882" builtinId="8" hidden="1"/>
    <cellStyle name="Hipervínculo" xfId="4884" builtinId="8" hidden="1"/>
    <cellStyle name="Hipervínculo" xfId="4886" builtinId="8" hidden="1"/>
    <cellStyle name="Hipervínculo" xfId="4888" builtinId="8" hidden="1"/>
    <cellStyle name="Hipervínculo" xfId="4890" builtinId="8" hidden="1"/>
    <cellStyle name="Hipervínculo" xfId="4892" builtinId="8" hidden="1"/>
    <cellStyle name="Hipervínculo" xfId="4894" builtinId="8" hidden="1"/>
    <cellStyle name="Hipervínculo" xfId="4896" builtinId="8" hidden="1"/>
    <cellStyle name="Hipervínculo" xfId="4898" builtinId="8" hidden="1"/>
    <cellStyle name="Hipervínculo" xfId="4900" builtinId="8" hidden="1"/>
    <cellStyle name="Hipervínculo" xfId="4902" builtinId="8" hidden="1"/>
    <cellStyle name="Hipervínculo" xfId="4904" builtinId="8" hidden="1"/>
    <cellStyle name="Hipervínculo" xfId="4906" builtinId="8" hidden="1"/>
    <cellStyle name="Hipervínculo" xfId="4908" builtinId="8" hidden="1"/>
    <cellStyle name="Hipervínculo" xfId="4910" builtinId="8" hidden="1"/>
    <cellStyle name="Hipervínculo" xfId="4912" builtinId="8" hidden="1"/>
    <cellStyle name="Hipervínculo" xfId="4914" builtinId="8" hidden="1"/>
    <cellStyle name="Hipervínculo" xfId="4916" builtinId="8" hidden="1"/>
    <cellStyle name="Hipervínculo" xfId="4918" builtinId="8" hidden="1"/>
    <cellStyle name="Hipervínculo" xfId="4920" builtinId="8" hidden="1"/>
    <cellStyle name="Hipervínculo" xfId="4922" builtinId="8" hidden="1"/>
    <cellStyle name="Hipervínculo" xfId="4924" builtinId="8" hidden="1"/>
    <cellStyle name="Hipervínculo" xfId="4926" builtinId="8" hidden="1"/>
    <cellStyle name="Hipervínculo" xfId="4928" builtinId="8" hidden="1"/>
    <cellStyle name="Hipervínculo" xfId="4930" builtinId="8" hidden="1"/>
    <cellStyle name="Hipervínculo" xfId="4932" builtinId="8" hidden="1"/>
    <cellStyle name="Hipervínculo" xfId="4934" builtinId="8" hidden="1"/>
    <cellStyle name="Hipervínculo" xfId="4936" builtinId="8" hidden="1"/>
    <cellStyle name="Hipervínculo" xfId="4938" builtinId="8" hidden="1"/>
    <cellStyle name="Hipervínculo" xfId="4940" builtinId="8" hidden="1"/>
    <cellStyle name="Hipervínculo" xfId="4942" builtinId="8" hidden="1"/>
    <cellStyle name="Hipervínculo" xfId="4944" builtinId="8" hidden="1"/>
    <cellStyle name="Hipervínculo" xfId="4946" builtinId="8" hidden="1"/>
    <cellStyle name="Hipervínculo" xfId="4948" builtinId="8" hidden="1"/>
    <cellStyle name="Hipervínculo" xfId="4950" builtinId="8" hidden="1"/>
    <cellStyle name="Hipervínculo" xfId="4952" builtinId="8" hidden="1"/>
    <cellStyle name="Hipervínculo" xfId="4954" builtinId="8" hidden="1"/>
    <cellStyle name="Hipervínculo" xfId="4956" builtinId="8" hidden="1"/>
    <cellStyle name="Hipervínculo" xfId="4958" builtinId="8" hidden="1"/>
    <cellStyle name="Hipervínculo" xfId="4960" builtinId="8" hidden="1"/>
    <cellStyle name="Hipervínculo" xfId="4962" builtinId="8" hidden="1"/>
    <cellStyle name="Hipervínculo" xfId="4964" builtinId="8" hidden="1"/>
    <cellStyle name="Hipervínculo" xfId="4966" builtinId="8" hidden="1"/>
    <cellStyle name="Hipervínculo" xfId="4968" builtinId="8" hidden="1"/>
    <cellStyle name="Hipervínculo" xfId="4970" builtinId="8" hidden="1"/>
    <cellStyle name="Hipervínculo" xfId="4972" builtinId="8" hidden="1"/>
    <cellStyle name="Hipervínculo" xfId="4974" builtinId="8" hidden="1"/>
    <cellStyle name="Hipervínculo" xfId="4976" builtinId="8" hidden="1"/>
    <cellStyle name="Hipervínculo" xfId="4978" builtinId="8" hidden="1"/>
    <cellStyle name="Hipervínculo" xfId="4980" builtinId="8" hidden="1"/>
    <cellStyle name="Hipervínculo" xfId="4982" builtinId="8" hidden="1"/>
    <cellStyle name="Hipervínculo" xfId="4984" builtinId="8" hidden="1"/>
    <cellStyle name="Hipervínculo" xfId="4986" builtinId="8" hidden="1"/>
    <cellStyle name="Hipervínculo" xfId="4988" builtinId="8" hidden="1"/>
    <cellStyle name="Hipervínculo" xfId="4990" builtinId="8" hidden="1"/>
    <cellStyle name="Hipervínculo" xfId="4992" builtinId="8" hidden="1"/>
    <cellStyle name="Hipervínculo" xfId="4994" builtinId="8" hidden="1"/>
    <cellStyle name="Hipervínculo" xfId="4996" builtinId="8" hidden="1"/>
    <cellStyle name="Hipervínculo" xfId="4998" builtinId="8" hidden="1"/>
    <cellStyle name="Hipervínculo" xfId="5000" builtinId="8" hidden="1"/>
    <cellStyle name="Hipervínculo" xfId="5002" builtinId="8" hidden="1"/>
    <cellStyle name="Hipervínculo" xfId="5004" builtinId="8" hidden="1"/>
    <cellStyle name="Hipervínculo" xfId="5006" builtinId="8" hidden="1"/>
    <cellStyle name="Hipervínculo" xfId="5008" builtinId="8" hidden="1"/>
    <cellStyle name="Hipervínculo" xfId="5010" builtinId="8" hidden="1"/>
    <cellStyle name="Hipervínculo" xfId="5012" builtinId="8" hidden="1"/>
    <cellStyle name="Hipervínculo" xfId="5014" builtinId="8" hidden="1"/>
    <cellStyle name="Hipervínculo" xfId="5016" builtinId="8" hidden="1"/>
    <cellStyle name="Hipervínculo" xfId="5018" builtinId="8" hidden="1"/>
    <cellStyle name="Hipervínculo" xfId="5020" builtinId="8" hidden="1"/>
    <cellStyle name="Hipervínculo" xfId="5022" builtinId="8" hidden="1"/>
    <cellStyle name="Hipervínculo" xfId="5024" builtinId="8" hidden="1"/>
    <cellStyle name="Hipervínculo" xfId="5026" builtinId="8" hidden="1"/>
    <cellStyle name="Hipervínculo" xfId="5028" builtinId="8" hidden="1"/>
    <cellStyle name="Hipervínculo" xfId="5030" builtinId="8" hidden="1"/>
    <cellStyle name="Hipervínculo" xfId="5032" builtinId="8" hidden="1"/>
    <cellStyle name="Hipervínculo" xfId="5034" builtinId="8" hidden="1"/>
    <cellStyle name="Hipervínculo" xfId="5036" builtinId="8" hidden="1"/>
    <cellStyle name="Hipervínculo" xfId="5038" builtinId="8" hidden="1"/>
    <cellStyle name="Hipervínculo" xfId="5040" builtinId="8" hidden="1"/>
    <cellStyle name="Hipervínculo" xfId="5042" builtinId="8" hidden="1"/>
    <cellStyle name="Hipervínculo" xfId="5044" builtinId="8" hidden="1"/>
    <cellStyle name="Hipervínculo" xfId="5046" builtinId="8" hidden="1"/>
    <cellStyle name="Hipervínculo" xfId="5048" builtinId="8" hidden="1"/>
    <cellStyle name="Hipervínculo" xfId="5050" builtinId="8" hidden="1"/>
    <cellStyle name="Hipervínculo" xfId="5052" builtinId="8" hidden="1"/>
    <cellStyle name="Hipervínculo" xfId="5054" builtinId="8" hidden="1"/>
    <cellStyle name="Hipervínculo" xfId="5056" builtinId="8" hidden="1"/>
    <cellStyle name="Hipervínculo" xfId="5058" builtinId="8" hidden="1"/>
    <cellStyle name="Hipervínculo" xfId="5060" builtinId="8" hidden="1"/>
    <cellStyle name="Hipervínculo" xfId="5062" builtinId="8" hidden="1"/>
    <cellStyle name="Hipervínculo" xfId="5064" builtinId="8" hidden="1"/>
    <cellStyle name="Hipervínculo" xfId="5066" builtinId="8" hidden="1"/>
    <cellStyle name="Hipervínculo" xfId="5068" builtinId="8" hidden="1"/>
    <cellStyle name="Hipervínculo" xfId="5070" builtinId="8" hidden="1"/>
    <cellStyle name="Hipervínculo" xfId="5072" builtinId="8" hidden="1"/>
    <cellStyle name="Hipervínculo" xfId="5074" builtinId="8" hidden="1"/>
    <cellStyle name="Hipervínculo" xfId="5076" builtinId="8" hidden="1"/>
    <cellStyle name="Hipervínculo" xfId="5078" builtinId="8" hidden="1"/>
    <cellStyle name="Hipervínculo" xfId="5080" builtinId="8" hidden="1"/>
    <cellStyle name="Hipervínculo" xfId="5082" builtinId="8" hidden="1"/>
    <cellStyle name="Hipervínculo" xfId="5084" builtinId="8" hidden="1"/>
    <cellStyle name="Hipervínculo" xfId="5086" builtinId="8" hidden="1"/>
    <cellStyle name="Hipervínculo" xfId="5088" builtinId="8" hidden="1"/>
    <cellStyle name="Hipervínculo" xfId="5090" builtinId="8" hidden="1"/>
    <cellStyle name="Hipervínculo" xfId="5092" builtinId="8" hidden="1"/>
    <cellStyle name="Hipervínculo" xfId="5094" builtinId="8" hidden="1"/>
    <cellStyle name="Hipervínculo" xfId="5096" builtinId="8" hidden="1"/>
    <cellStyle name="Hipervínculo" xfId="5098" builtinId="8" hidden="1"/>
    <cellStyle name="Hipervínculo" xfId="5100" builtinId="8" hidden="1"/>
    <cellStyle name="Hipervínculo" xfId="5102" builtinId="8" hidden="1"/>
    <cellStyle name="Hipervínculo" xfId="5104" builtinId="8" hidden="1"/>
    <cellStyle name="Hipervínculo" xfId="5106" builtinId="8" hidden="1"/>
    <cellStyle name="Hipervínculo" xfId="5108" builtinId="8" hidden="1"/>
    <cellStyle name="Hipervínculo" xfId="5110" builtinId="8" hidden="1"/>
    <cellStyle name="Hipervínculo" xfId="5112" builtinId="8" hidden="1"/>
    <cellStyle name="Hipervínculo" xfId="5114" builtinId="8" hidden="1"/>
    <cellStyle name="Hipervínculo" xfId="5116" builtinId="8" hidden="1"/>
    <cellStyle name="Hipervínculo" xfId="5118" builtinId="8" hidden="1"/>
    <cellStyle name="Hipervínculo" xfId="5120" builtinId="8" hidden="1"/>
    <cellStyle name="Hipervínculo" xfId="5122" builtinId="8" hidden="1"/>
    <cellStyle name="Hipervínculo" xfId="5124" builtinId="8" hidden="1"/>
    <cellStyle name="Hipervínculo" xfId="5126" builtinId="8" hidden="1"/>
    <cellStyle name="Hipervínculo" xfId="5128" builtinId="8" hidden="1"/>
    <cellStyle name="Hipervínculo" xfId="5130" builtinId="8" hidden="1"/>
    <cellStyle name="Hipervínculo" xfId="5132" builtinId="8" hidden="1"/>
    <cellStyle name="Hipervínculo" xfId="5134" builtinId="8" hidden="1"/>
    <cellStyle name="Hipervínculo" xfId="5136" builtinId="8" hidden="1"/>
    <cellStyle name="Hipervínculo" xfId="5138" builtinId="8" hidden="1"/>
    <cellStyle name="Hipervínculo" xfId="5140" builtinId="8" hidden="1"/>
    <cellStyle name="Hipervínculo" xfId="5142" builtinId="8" hidden="1"/>
    <cellStyle name="Hipervínculo" xfId="5144" builtinId="8" hidden="1"/>
    <cellStyle name="Hipervínculo" xfId="5146" builtinId="8" hidden="1"/>
    <cellStyle name="Hipervínculo" xfId="5148" builtinId="8" hidden="1"/>
    <cellStyle name="Hipervínculo" xfId="5150" builtinId="8" hidden="1"/>
    <cellStyle name="Hipervínculo" xfId="5152" builtinId="8" hidden="1"/>
    <cellStyle name="Hipervínculo" xfId="5154" builtinId="8" hidden="1"/>
    <cellStyle name="Hipervínculo" xfId="5156" builtinId="8" hidden="1"/>
    <cellStyle name="Hipervínculo" xfId="5158" builtinId="8" hidden="1"/>
    <cellStyle name="Hipervínculo" xfId="5160" builtinId="8" hidden="1"/>
    <cellStyle name="Hipervínculo" xfId="5162" builtinId="8" hidden="1"/>
    <cellStyle name="Hipervínculo" xfId="5164" builtinId="8" hidden="1"/>
    <cellStyle name="Hipervínculo" xfId="5166" builtinId="8" hidden="1"/>
    <cellStyle name="Hipervínculo" xfId="5168" builtinId="8" hidden="1"/>
    <cellStyle name="Hipervínculo" xfId="5170" builtinId="8" hidden="1"/>
    <cellStyle name="Hipervínculo" xfId="5172" builtinId="8" hidden="1"/>
    <cellStyle name="Hipervínculo" xfId="5174" builtinId="8" hidden="1"/>
    <cellStyle name="Hipervínculo" xfId="5176" builtinId="8" hidden="1"/>
    <cellStyle name="Hipervínculo" xfId="5178" builtinId="8" hidden="1"/>
    <cellStyle name="Hipervínculo" xfId="5180" builtinId="8" hidden="1"/>
    <cellStyle name="Hipervínculo" xfId="5182" builtinId="8" hidden="1"/>
    <cellStyle name="Hipervínculo" xfId="5184" builtinId="8" hidden="1"/>
    <cellStyle name="Hipervínculo" xfId="5186" builtinId="8" hidden="1"/>
    <cellStyle name="Hipervínculo" xfId="5188" builtinId="8" hidden="1"/>
    <cellStyle name="Hipervínculo" xfId="5190" builtinId="8" hidden="1"/>
    <cellStyle name="Hipervínculo" xfId="5192" builtinId="8" hidden="1"/>
    <cellStyle name="Hipervínculo" xfId="5194" builtinId="8" hidden="1"/>
    <cellStyle name="Hipervínculo" xfId="5196" builtinId="8" hidden="1"/>
    <cellStyle name="Hipervínculo" xfId="5198" builtinId="8" hidden="1"/>
    <cellStyle name="Hipervínculo" xfId="5200" builtinId="8" hidden="1"/>
    <cellStyle name="Hipervínculo" xfId="5202" builtinId="8" hidden="1"/>
    <cellStyle name="Hipervínculo" xfId="5204" builtinId="8" hidden="1"/>
    <cellStyle name="Hipervínculo" xfId="5206" builtinId="8" hidden="1"/>
    <cellStyle name="Hipervínculo" xfId="5208" builtinId="8" hidden="1"/>
    <cellStyle name="Hipervínculo" xfId="5210" builtinId="8" hidden="1"/>
    <cellStyle name="Hipervínculo" xfId="5212" builtinId="8" hidden="1"/>
    <cellStyle name="Hipervínculo" xfId="5214" builtinId="8" hidden="1"/>
    <cellStyle name="Hipervínculo" xfId="5216" builtinId="8" hidden="1"/>
    <cellStyle name="Hipervínculo" xfId="5218" builtinId="8" hidden="1"/>
    <cellStyle name="Hipervínculo" xfId="5220" builtinId="8" hidden="1"/>
    <cellStyle name="Hipervínculo" xfId="5222" builtinId="8" hidden="1"/>
    <cellStyle name="Hipervínculo" xfId="5224" builtinId="8" hidden="1"/>
    <cellStyle name="Hipervínculo" xfId="5226" builtinId="8" hidden="1"/>
    <cellStyle name="Hipervínculo" xfId="5228" builtinId="8" hidden="1"/>
    <cellStyle name="Hipervínculo" xfId="5230" builtinId="8" hidden="1"/>
    <cellStyle name="Hipervínculo" xfId="5232" builtinId="8" hidden="1"/>
    <cellStyle name="Hipervínculo" xfId="5234" builtinId="8" hidden="1"/>
    <cellStyle name="Hipervínculo" xfId="5236" builtinId="8" hidden="1"/>
    <cellStyle name="Hipervínculo" xfId="5238" builtinId="8" hidden="1"/>
    <cellStyle name="Hipervínculo" xfId="5240" builtinId="8" hidden="1"/>
    <cellStyle name="Hipervínculo" xfId="5242" builtinId="8" hidden="1"/>
    <cellStyle name="Hipervínculo" xfId="5244" builtinId="8" hidden="1"/>
    <cellStyle name="Hipervínculo" xfId="5246" builtinId="8" hidden="1"/>
    <cellStyle name="Hipervínculo" xfId="5248" builtinId="8" hidden="1"/>
    <cellStyle name="Hipervínculo" xfId="5250" builtinId="8" hidden="1"/>
    <cellStyle name="Hipervínculo" xfId="5252" builtinId="8" hidden="1"/>
    <cellStyle name="Hipervínculo" xfId="5254" builtinId="8" hidden="1"/>
    <cellStyle name="Hipervínculo" xfId="5256" builtinId="8" hidden="1"/>
    <cellStyle name="Hipervínculo" xfId="5258" builtinId="8" hidden="1"/>
    <cellStyle name="Hipervínculo" xfId="5260" builtinId="8" hidden="1"/>
    <cellStyle name="Hipervínculo" xfId="5262" builtinId="8" hidden="1"/>
    <cellStyle name="Hipervínculo" xfId="5264" builtinId="8" hidden="1"/>
    <cellStyle name="Hipervínculo" xfId="5266" builtinId="8" hidden="1"/>
    <cellStyle name="Hipervínculo" xfId="5268" builtinId="8" hidden="1"/>
    <cellStyle name="Hipervínculo" xfId="5270" builtinId="8" hidden="1"/>
    <cellStyle name="Hipervínculo" xfId="5272" builtinId="8" hidden="1"/>
    <cellStyle name="Hipervínculo" xfId="5274" builtinId="8" hidden="1"/>
    <cellStyle name="Hipervínculo" xfId="5276" builtinId="8" hidden="1"/>
    <cellStyle name="Hipervínculo" xfId="5278" builtinId="8" hidden="1"/>
    <cellStyle name="Hipervínculo" xfId="5280" builtinId="8" hidden="1"/>
    <cellStyle name="Hipervínculo" xfId="5282" builtinId="8" hidden="1"/>
    <cellStyle name="Hipervínculo" xfId="5284" builtinId="8" hidden="1"/>
    <cellStyle name="Hipervínculo" xfId="5286" builtinId="8" hidden="1"/>
    <cellStyle name="Hipervínculo" xfId="5288" builtinId="8" hidden="1"/>
    <cellStyle name="Hipervínculo" xfId="5290" builtinId="8" hidden="1"/>
    <cellStyle name="Hipervínculo" xfId="5292" builtinId="8" hidden="1"/>
    <cellStyle name="Hipervínculo" xfId="5294" builtinId="8" hidden="1"/>
    <cellStyle name="Hipervínculo" xfId="5296" builtinId="8" hidden="1"/>
    <cellStyle name="Hipervínculo" xfId="5298" builtinId="8" hidden="1"/>
    <cellStyle name="Hipervínculo" xfId="5300" builtinId="8" hidden="1"/>
    <cellStyle name="Hipervínculo" xfId="5302" builtinId="8" hidden="1"/>
    <cellStyle name="Hipervínculo" xfId="5304" builtinId="8" hidden="1"/>
    <cellStyle name="Hipervínculo" xfId="5306" builtinId="8" hidden="1"/>
    <cellStyle name="Hipervínculo" xfId="5308" builtinId="8" hidden="1"/>
    <cellStyle name="Hipervínculo" xfId="5310" builtinId="8" hidden="1"/>
    <cellStyle name="Hipervínculo" xfId="5312" builtinId="8" hidden="1"/>
    <cellStyle name="Hipervínculo" xfId="5314" builtinId="8" hidden="1"/>
    <cellStyle name="Hipervínculo" xfId="5316" builtinId="8" hidden="1"/>
    <cellStyle name="Hipervínculo" xfId="5318" builtinId="8" hidden="1"/>
    <cellStyle name="Hipervínculo" xfId="5320" builtinId="8" hidden="1"/>
    <cellStyle name="Hipervínculo" xfId="5322" builtinId="8" hidden="1"/>
    <cellStyle name="Hipervínculo" xfId="5324" builtinId="8" hidden="1"/>
    <cellStyle name="Hipervínculo" xfId="5326" builtinId="8" hidden="1"/>
    <cellStyle name="Hipervínculo" xfId="5328" builtinId="8" hidden="1"/>
    <cellStyle name="Hipervínculo" xfId="5330" builtinId="8" hidden="1"/>
    <cellStyle name="Hipervínculo" xfId="5332" builtinId="8" hidden="1"/>
    <cellStyle name="Hipervínculo" xfId="5334" builtinId="8" hidden="1"/>
    <cellStyle name="Hipervínculo" xfId="5336" builtinId="8" hidden="1"/>
    <cellStyle name="Hipervínculo" xfId="5338" builtinId="8" hidden="1"/>
    <cellStyle name="Hipervínculo" xfId="5340" builtinId="8" hidden="1"/>
    <cellStyle name="Hipervínculo" xfId="5342" builtinId="8" hidden="1"/>
    <cellStyle name="Hipervínculo" xfId="5344" builtinId="8" hidden="1"/>
    <cellStyle name="Hipervínculo" xfId="5346" builtinId="8" hidden="1"/>
    <cellStyle name="Hipervínculo" xfId="5348" builtinId="8" hidden="1"/>
    <cellStyle name="Hipervínculo" xfId="5350" builtinId="8" hidden="1"/>
    <cellStyle name="Hipervínculo" xfId="5352" builtinId="8" hidden="1"/>
    <cellStyle name="Hipervínculo" xfId="5354" builtinId="8" hidden="1"/>
    <cellStyle name="Hipervínculo" xfId="5356" builtinId="8" hidden="1"/>
    <cellStyle name="Hipervínculo" xfId="5358" builtinId="8" hidden="1"/>
    <cellStyle name="Hipervínculo" xfId="5360" builtinId="8" hidden="1"/>
    <cellStyle name="Hipervínculo" xfId="5362" builtinId="8" hidden="1"/>
    <cellStyle name="Hipervínculo" xfId="5364" builtinId="8" hidden="1"/>
    <cellStyle name="Hipervínculo" xfId="5366" builtinId="8" hidden="1"/>
    <cellStyle name="Hipervínculo" xfId="5368" builtinId="8" hidden="1"/>
    <cellStyle name="Hipervínculo" xfId="5370" builtinId="8" hidden="1"/>
    <cellStyle name="Hipervínculo" xfId="5372" builtinId="8" hidden="1"/>
    <cellStyle name="Hipervínculo" xfId="5374" builtinId="8" hidden="1"/>
    <cellStyle name="Hipervínculo" xfId="5376" builtinId="8" hidden="1"/>
    <cellStyle name="Hipervínculo" xfId="5378" builtinId="8" hidden="1"/>
    <cellStyle name="Hipervínculo" xfId="5380" builtinId="8" hidden="1"/>
    <cellStyle name="Hipervínculo" xfId="5382" builtinId="8" hidden="1"/>
    <cellStyle name="Hipervínculo" xfId="5384" builtinId="8" hidden="1"/>
    <cellStyle name="Hipervínculo" xfId="5386" builtinId="8" hidden="1"/>
    <cellStyle name="Hipervínculo" xfId="5388" builtinId="8" hidden="1"/>
    <cellStyle name="Hipervínculo" xfId="5390" builtinId="8" hidden="1"/>
    <cellStyle name="Hipervínculo" xfId="5392" builtinId="8" hidden="1"/>
    <cellStyle name="Hipervínculo" xfId="5394" builtinId="8" hidden="1"/>
    <cellStyle name="Hipervínculo" xfId="5396" builtinId="8" hidden="1"/>
    <cellStyle name="Hipervínculo" xfId="5398" builtinId="8" hidden="1"/>
    <cellStyle name="Hipervínculo" xfId="5400" builtinId="8" hidden="1"/>
    <cellStyle name="Hipervínculo" xfId="5402" builtinId="8" hidden="1"/>
    <cellStyle name="Hipervínculo" xfId="5404" builtinId="8" hidden="1"/>
    <cellStyle name="Hipervínculo" xfId="5406" builtinId="8" hidden="1"/>
    <cellStyle name="Hipervínculo" xfId="5408" builtinId="8" hidden="1"/>
    <cellStyle name="Hipervínculo" xfId="5410" builtinId="8" hidden="1"/>
    <cellStyle name="Hipervínculo" xfId="5412" builtinId="8" hidden="1"/>
    <cellStyle name="Hipervínculo" xfId="5414" builtinId="8" hidden="1"/>
    <cellStyle name="Hipervínculo" xfId="5416" builtinId="8" hidden="1"/>
    <cellStyle name="Hipervínculo" xfId="5418" builtinId="8" hidden="1"/>
    <cellStyle name="Hipervínculo" xfId="5420" builtinId="8" hidden="1"/>
    <cellStyle name="Hipervínculo" xfId="5422" builtinId="8" hidden="1"/>
    <cellStyle name="Hipervínculo" xfId="5424" builtinId="8" hidden="1"/>
    <cellStyle name="Hipervínculo" xfId="5426" builtinId="8" hidden="1"/>
    <cellStyle name="Hipervínculo" xfId="5428" builtinId="8" hidden="1"/>
    <cellStyle name="Hipervínculo" xfId="5430" builtinId="8" hidden="1"/>
    <cellStyle name="Hipervínculo" xfId="5432" builtinId="8" hidden="1"/>
    <cellStyle name="Hipervínculo" xfId="5434" builtinId="8" hidden="1"/>
    <cellStyle name="Hipervínculo" xfId="5436" builtinId="8" hidden="1"/>
    <cellStyle name="Hipervínculo" xfId="5438" builtinId="8" hidden="1"/>
    <cellStyle name="Hipervínculo" xfId="5440" builtinId="8" hidden="1"/>
    <cellStyle name="Hipervínculo" xfId="5442" builtinId="8" hidden="1"/>
    <cellStyle name="Hipervínculo" xfId="5444" builtinId="8" hidden="1"/>
    <cellStyle name="Hipervínculo" xfId="5446" builtinId="8" hidden="1"/>
    <cellStyle name="Hipervínculo" xfId="5448" builtinId="8" hidden="1"/>
    <cellStyle name="Hipervínculo" xfId="5450" builtinId="8" hidden="1"/>
    <cellStyle name="Hipervínculo" xfId="5452" builtinId="8" hidden="1"/>
    <cellStyle name="Hipervínculo" xfId="5454" builtinId="8" hidden="1"/>
    <cellStyle name="Hipervínculo" xfId="5456" builtinId="8" hidden="1"/>
    <cellStyle name="Hipervínculo" xfId="5458" builtinId="8" hidden="1"/>
    <cellStyle name="Hipervínculo" xfId="5460" builtinId="8" hidden="1"/>
    <cellStyle name="Hipervínculo" xfId="5462" builtinId="8" hidden="1"/>
    <cellStyle name="Hipervínculo" xfId="5464" builtinId="8" hidden="1"/>
    <cellStyle name="Hipervínculo" xfId="5466" builtinId="8" hidden="1"/>
    <cellStyle name="Hipervínculo" xfId="5468" builtinId="8" hidden="1"/>
    <cellStyle name="Hipervínculo" xfId="5470" builtinId="8" hidden="1"/>
    <cellStyle name="Hipervínculo" xfId="5472" builtinId="8" hidden="1"/>
    <cellStyle name="Hipervínculo" xfId="5474" builtinId="8" hidden="1"/>
    <cellStyle name="Hipervínculo" xfId="5476" builtinId="8" hidden="1"/>
    <cellStyle name="Hipervínculo" xfId="5478" builtinId="8" hidden="1"/>
    <cellStyle name="Hipervínculo" xfId="5480" builtinId="8" hidden="1"/>
    <cellStyle name="Hipervínculo" xfId="5482" builtinId="8" hidden="1"/>
    <cellStyle name="Hipervínculo" xfId="5484" builtinId="8" hidden="1"/>
    <cellStyle name="Hipervínculo" xfId="5486" builtinId="8" hidden="1"/>
    <cellStyle name="Hipervínculo" xfId="5488" builtinId="8" hidden="1"/>
    <cellStyle name="Hipervínculo" xfId="5490" builtinId="8" hidden="1"/>
    <cellStyle name="Hipervínculo" xfId="5492" builtinId="8" hidden="1"/>
    <cellStyle name="Hipervínculo" xfId="5494" builtinId="8" hidden="1"/>
    <cellStyle name="Hipervínculo" xfId="5496" builtinId="8" hidden="1"/>
    <cellStyle name="Hipervínculo" xfId="5498" builtinId="8" hidden="1"/>
    <cellStyle name="Hipervínculo" xfId="5500" builtinId="8" hidden="1"/>
    <cellStyle name="Hipervínculo" xfId="5502" builtinId="8" hidden="1"/>
    <cellStyle name="Hipervínculo" xfId="5504" builtinId="8" hidden="1"/>
    <cellStyle name="Hipervínculo" xfId="5506" builtinId="8" hidden="1"/>
    <cellStyle name="Hipervínculo" xfId="5508" builtinId="8" hidden="1"/>
    <cellStyle name="Hipervínculo" xfId="5510" builtinId="8" hidden="1"/>
    <cellStyle name="Hipervínculo" xfId="5512" builtinId="8" hidden="1"/>
    <cellStyle name="Hipervínculo" xfId="5514" builtinId="8" hidden="1"/>
    <cellStyle name="Hipervínculo" xfId="5516" builtinId="8" hidden="1"/>
    <cellStyle name="Hipervínculo" xfId="5518" builtinId="8" hidden="1"/>
    <cellStyle name="Hipervínculo" xfId="5520" builtinId="8" hidden="1"/>
    <cellStyle name="Hipervínculo" xfId="5522" builtinId="8" hidden="1"/>
    <cellStyle name="Hipervínculo" xfId="5524" builtinId="8" hidden="1"/>
    <cellStyle name="Hipervínculo" xfId="5526" builtinId="8" hidden="1"/>
    <cellStyle name="Hipervínculo" xfId="5528" builtinId="8" hidden="1"/>
    <cellStyle name="Hipervínculo" xfId="5530" builtinId="8" hidden="1"/>
    <cellStyle name="Hipervínculo" xfId="5532" builtinId="8" hidden="1"/>
    <cellStyle name="Hipervínculo" xfId="5534" builtinId="8" hidden="1"/>
    <cellStyle name="Hipervínculo" xfId="5536" builtinId="8" hidden="1"/>
    <cellStyle name="Hipervínculo" xfId="5538" builtinId="8" hidden="1"/>
    <cellStyle name="Hipervínculo" xfId="5540" builtinId="8" hidden="1"/>
    <cellStyle name="Hipervínculo" xfId="5542" builtinId="8" hidden="1"/>
    <cellStyle name="Hipervínculo" xfId="5544" builtinId="8" hidden="1"/>
    <cellStyle name="Hipervínculo" xfId="5546" builtinId="8" hidden="1"/>
    <cellStyle name="Hipervínculo" xfId="5548" builtinId="8" hidden="1"/>
    <cellStyle name="Hipervínculo" xfId="5550" builtinId="8" hidden="1"/>
    <cellStyle name="Hipervínculo" xfId="5552" builtinId="8" hidden="1"/>
    <cellStyle name="Hipervínculo" xfId="5554" builtinId="8" hidden="1"/>
    <cellStyle name="Hipervínculo" xfId="5556" builtinId="8" hidden="1"/>
    <cellStyle name="Hipervínculo" xfId="5558" builtinId="8" hidden="1"/>
    <cellStyle name="Hipervínculo" xfId="5560" builtinId="8" hidden="1"/>
    <cellStyle name="Hipervínculo" xfId="5562" builtinId="8" hidden="1"/>
    <cellStyle name="Hipervínculo" xfId="5564" builtinId="8" hidden="1"/>
    <cellStyle name="Hipervínculo" xfId="5566" builtinId="8" hidden="1"/>
    <cellStyle name="Hipervínculo" xfId="5568" builtinId="8" hidden="1"/>
    <cellStyle name="Hipervínculo" xfId="5570" builtinId="8" hidden="1"/>
    <cellStyle name="Hipervínculo" xfId="5572" builtinId="8" hidden="1"/>
    <cellStyle name="Hipervínculo" xfId="5574" builtinId="8" hidden="1"/>
    <cellStyle name="Hipervínculo" xfId="5576" builtinId="8" hidden="1"/>
    <cellStyle name="Hipervínculo" xfId="5578" builtinId="8" hidden="1"/>
    <cellStyle name="Hipervínculo" xfId="5580" builtinId="8" hidden="1"/>
    <cellStyle name="Hipervínculo" xfId="5582" builtinId="8" hidden="1"/>
    <cellStyle name="Hipervínculo" xfId="5584" builtinId="8" hidden="1"/>
    <cellStyle name="Hipervínculo" xfId="5586" builtinId="8" hidden="1"/>
    <cellStyle name="Hipervínculo" xfId="5588" builtinId="8" hidden="1"/>
    <cellStyle name="Hipervínculo" xfId="5590" builtinId="8" hidden="1"/>
    <cellStyle name="Hipervínculo" xfId="5592" builtinId="8" hidden="1"/>
    <cellStyle name="Hipervínculo" xfId="5594" builtinId="8" hidden="1"/>
    <cellStyle name="Hipervínculo" xfId="5596" builtinId="8" hidden="1"/>
    <cellStyle name="Hipervínculo" xfId="5598" builtinId="8" hidden="1"/>
    <cellStyle name="Hipervínculo" xfId="5600" builtinId="8" hidden="1"/>
    <cellStyle name="Hipervínculo" xfId="5602" builtinId="8" hidden="1"/>
    <cellStyle name="Hipervínculo" xfId="5604" builtinId="8" hidden="1"/>
    <cellStyle name="Hipervínculo" xfId="5606" builtinId="8" hidden="1"/>
    <cellStyle name="Hipervínculo" xfId="5608" builtinId="8" hidden="1"/>
    <cellStyle name="Hipervínculo" xfId="5610" builtinId="8" hidden="1"/>
    <cellStyle name="Hipervínculo" xfId="5612" builtinId="8" hidden="1"/>
    <cellStyle name="Hipervínculo" xfId="5614" builtinId="8" hidden="1"/>
    <cellStyle name="Hipervínculo" xfId="5616" builtinId="8" hidden="1"/>
    <cellStyle name="Hipervínculo" xfId="5618" builtinId="8" hidden="1"/>
    <cellStyle name="Hipervínculo" xfId="5620" builtinId="8" hidden="1"/>
    <cellStyle name="Hipervínculo" xfId="5622" builtinId="8" hidden="1"/>
    <cellStyle name="Hipervínculo" xfId="5624" builtinId="8" hidden="1"/>
    <cellStyle name="Hipervínculo" xfId="5626" builtinId="8" hidden="1"/>
    <cellStyle name="Hipervínculo" xfId="5628" builtinId="8" hidden="1"/>
    <cellStyle name="Hipervínculo" xfId="5630" builtinId="8" hidden="1"/>
    <cellStyle name="Hipervínculo" xfId="5632" builtinId="8" hidden="1"/>
    <cellStyle name="Hipervínculo" xfId="5634" builtinId="8" hidden="1"/>
    <cellStyle name="Hipervínculo" xfId="5636" builtinId="8" hidden="1"/>
    <cellStyle name="Hipervínculo" xfId="5638" builtinId="8" hidden="1"/>
    <cellStyle name="Hipervínculo" xfId="5640" builtinId="8" hidden="1"/>
    <cellStyle name="Hipervínculo" xfId="5642" builtinId="8" hidden="1"/>
    <cellStyle name="Hipervínculo" xfId="5644" builtinId="8" hidden="1"/>
    <cellStyle name="Hipervínculo" xfId="5646" builtinId="8" hidden="1"/>
    <cellStyle name="Hipervínculo" xfId="5648" builtinId="8" hidden="1"/>
    <cellStyle name="Hipervínculo" xfId="5650" builtinId="8" hidden="1"/>
    <cellStyle name="Hipervínculo" xfId="5652" builtinId="8" hidden="1"/>
    <cellStyle name="Hipervínculo" xfId="5654" builtinId="8" hidden="1"/>
    <cellStyle name="Hipervínculo" xfId="5656" builtinId="8" hidden="1"/>
    <cellStyle name="Hipervínculo" xfId="5658" builtinId="8" hidden="1"/>
    <cellStyle name="Hipervínculo" xfId="5660" builtinId="8" hidden="1"/>
    <cellStyle name="Hipervínculo" xfId="5662" builtinId="8" hidden="1"/>
    <cellStyle name="Hipervínculo" xfId="5664" builtinId="8" hidden="1"/>
    <cellStyle name="Hipervínculo" xfId="5666" builtinId="8" hidden="1"/>
    <cellStyle name="Hipervínculo" xfId="5668" builtinId="8" hidden="1"/>
    <cellStyle name="Hipervínculo" xfId="5670" builtinId="8" hidden="1"/>
    <cellStyle name="Hipervínculo" xfId="5672" builtinId="8" hidden="1"/>
    <cellStyle name="Hipervínculo" xfId="5674" builtinId="8" hidden="1"/>
    <cellStyle name="Hipervínculo" xfId="5676" builtinId="8" hidden="1"/>
    <cellStyle name="Hipervínculo" xfId="5678" builtinId="8" hidden="1"/>
    <cellStyle name="Hipervínculo" xfId="5680" builtinId="8" hidden="1"/>
    <cellStyle name="Hipervínculo" xfId="5682" builtinId="8" hidden="1"/>
    <cellStyle name="Hipervínculo" xfId="5684" builtinId="8" hidden="1"/>
    <cellStyle name="Hipervínculo" xfId="5686" builtinId="8" hidden="1"/>
    <cellStyle name="Hipervínculo" xfId="5688" builtinId="8" hidden="1"/>
    <cellStyle name="Hipervínculo" xfId="5690" builtinId="8" hidden="1"/>
    <cellStyle name="Hipervínculo" xfId="5692" builtinId="8" hidden="1"/>
    <cellStyle name="Hipervínculo" xfId="5694" builtinId="8" hidden="1"/>
    <cellStyle name="Hipervínculo" xfId="5696" builtinId="8" hidden="1"/>
    <cellStyle name="Hipervínculo" xfId="5698" builtinId="8" hidden="1"/>
    <cellStyle name="Hipervínculo" xfId="5700" builtinId="8" hidden="1"/>
    <cellStyle name="Hipervínculo" xfId="5702" builtinId="8" hidden="1"/>
    <cellStyle name="Hipervínculo" xfId="5704" builtinId="8" hidden="1"/>
    <cellStyle name="Hipervínculo" xfId="5706" builtinId="8" hidden="1"/>
    <cellStyle name="Hipervínculo" xfId="5708" builtinId="8" hidden="1"/>
    <cellStyle name="Hipervínculo" xfId="5710" builtinId="8" hidden="1"/>
    <cellStyle name="Hipervínculo" xfId="5712" builtinId="8" hidden="1"/>
    <cellStyle name="Hipervínculo" xfId="5714" builtinId="8" hidden="1"/>
    <cellStyle name="Hipervínculo" xfId="5716" builtinId="8" hidden="1"/>
    <cellStyle name="Hipervínculo" xfId="5718" builtinId="8" hidden="1"/>
    <cellStyle name="Hipervínculo" xfId="5720" builtinId="8" hidden="1"/>
    <cellStyle name="Hipervínculo" xfId="5722" builtinId="8" hidden="1"/>
    <cellStyle name="Hipervínculo" xfId="5724" builtinId="8" hidden="1"/>
    <cellStyle name="Hipervínculo" xfId="5726" builtinId="8" hidden="1"/>
    <cellStyle name="Hipervínculo" xfId="5728" builtinId="8" hidden="1"/>
    <cellStyle name="Hipervínculo" xfId="5730" builtinId="8" hidden="1"/>
    <cellStyle name="Hipervínculo" xfId="5732" builtinId="8" hidden="1"/>
    <cellStyle name="Hipervínculo" xfId="5734" builtinId="8" hidden="1"/>
    <cellStyle name="Hipervínculo" xfId="5736" builtinId="8" hidden="1"/>
    <cellStyle name="Hipervínculo" xfId="5738" builtinId="8" hidden="1"/>
    <cellStyle name="Hipervínculo" xfId="5740" builtinId="8" hidden="1"/>
    <cellStyle name="Hipervínculo" xfId="5742" builtinId="8" hidden="1"/>
    <cellStyle name="Hipervínculo" xfId="5744" builtinId="8" hidden="1"/>
    <cellStyle name="Hipervínculo" xfId="5746" builtinId="8" hidden="1"/>
    <cellStyle name="Hipervínculo" xfId="5748" builtinId="8" hidden="1"/>
    <cellStyle name="Hipervínculo" xfId="5750" builtinId="8" hidden="1"/>
    <cellStyle name="Hipervínculo" xfId="5752" builtinId="8" hidden="1"/>
    <cellStyle name="Hipervínculo" xfId="5754" builtinId="8" hidden="1"/>
    <cellStyle name="Hipervínculo" xfId="5756" builtinId="8" hidden="1"/>
    <cellStyle name="Hipervínculo" xfId="5758" builtinId="8" hidden="1"/>
    <cellStyle name="Hipervínculo" xfId="5760" builtinId="8" hidden="1"/>
    <cellStyle name="Hipervínculo" xfId="5762" builtinId="8" hidden="1"/>
    <cellStyle name="Hipervínculo" xfId="5764" builtinId="8" hidden="1"/>
    <cellStyle name="Hipervínculo" xfId="5766" builtinId="8" hidden="1"/>
    <cellStyle name="Hipervínculo" xfId="5768" builtinId="8" hidden="1"/>
    <cellStyle name="Hipervínculo" xfId="5770" builtinId="8" hidden="1"/>
    <cellStyle name="Hipervínculo" xfId="5772" builtinId="8" hidden="1"/>
    <cellStyle name="Hipervínculo" xfId="5774" builtinId="8" hidden="1"/>
    <cellStyle name="Hipervínculo" xfId="5776" builtinId="8" hidden="1"/>
    <cellStyle name="Hipervínculo" xfId="5778" builtinId="8" hidden="1"/>
    <cellStyle name="Hipervínculo" xfId="5780" builtinId="8" hidden="1"/>
    <cellStyle name="Hipervínculo" xfId="5782" builtinId="8" hidden="1"/>
    <cellStyle name="Hipervínculo" xfId="5784" builtinId="8" hidden="1"/>
    <cellStyle name="Hipervínculo" xfId="5786" builtinId="8" hidden="1"/>
    <cellStyle name="Hipervínculo" xfId="5788" builtinId="8" hidden="1"/>
    <cellStyle name="Hipervínculo" xfId="5790" builtinId="8" hidden="1"/>
    <cellStyle name="Hipervínculo" xfId="5792" builtinId="8" hidden="1"/>
    <cellStyle name="Hipervínculo" xfId="5794" builtinId="8" hidden="1"/>
    <cellStyle name="Hipervínculo" xfId="5796" builtinId="8" hidden="1"/>
    <cellStyle name="Hipervínculo" xfId="5798" builtinId="8" hidden="1"/>
    <cellStyle name="Hipervínculo" xfId="5800" builtinId="8" hidden="1"/>
    <cellStyle name="Hipervínculo" xfId="5802" builtinId="8" hidden="1"/>
    <cellStyle name="Hipervínculo" xfId="5804" builtinId="8" hidden="1"/>
    <cellStyle name="Hipervínculo" xfId="5806" builtinId="8" hidden="1"/>
    <cellStyle name="Hipervínculo" xfId="5808" builtinId="8" hidden="1"/>
    <cellStyle name="Hipervínculo" xfId="5810" builtinId="8" hidden="1"/>
    <cellStyle name="Hipervínculo" xfId="5812" builtinId="8" hidden="1"/>
    <cellStyle name="Hipervínculo" xfId="5814" builtinId="8" hidden="1"/>
    <cellStyle name="Hipervínculo" xfId="5816" builtinId="8" hidden="1"/>
    <cellStyle name="Hipervínculo" xfId="5818" builtinId="8" hidden="1"/>
    <cellStyle name="Hipervínculo" xfId="5820" builtinId="8" hidden="1"/>
    <cellStyle name="Hipervínculo" xfId="5822" builtinId="8" hidden="1"/>
    <cellStyle name="Hipervínculo" xfId="5824" builtinId="8" hidden="1"/>
    <cellStyle name="Hipervínculo" xfId="5826" builtinId="8" hidden="1"/>
    <cellStyle name="Hipervínculo" xfId="5828" builtinId="8" hidden="1"/>
    <cellStyle name="Hipervínculo" xfId="5830" builtinId="8" hidden="1"/>
    <cellStyle name="Hipervínculo" xfId="5832" builtinId="8" hidden="1"/>
    <cellStyle name="Hipervínculo" xfId="5834" builtinId="8" hidden="1"/>
    <cellStyle name="Hipervínculo" xfId="5836" builtinId="8" hidden="1"/>
    <cellStyle name="Hipervínculo" xfId="5838" builtinId="8" hidden="1"/>
    <cellStyle name="Hipervínculo" xfId="5840" builtinId="8" hidden="1"/>
    <cellStyle name="Hipervínculo" xfId="5842" builtinId="8" hidden="1"/>
    <cellStyle name="Hipervínculo" xfId="5844" builtinId="8" hidden="1"/>
    <cellStyle name="Hipervínculo" xfId="5846" builtinId="8" hidden="1"/>
    <cellStyle name="Hipervínculo" xfId="5848" builtinId="8" hidden="1"/>
    <cellStyle name="Hipervínculo" xfId="5850" builtinId="8" hidden="1"/>
    <cellStyle name="Hipervínculo" xfId="5852" builtinId="8" hidden="1"/>
    <cellStyle name="Hipervínculo" xfId="5854" builtinId="8" hidden="1"/>
    <cellStyle name="Hipervínculo" xfId="5856" builtinId="8" hidden="1"/>
    <cellStyle name="Hipervínculo" xfId="5858" builtinId="8" hidden="1"/>
    <cellStyle name="Hipervínculo" xfId="5860" builtinId="8" hidden="1"/>
    <cellStyle name="Hipervínculo" xfId="5862" builtinId="8" hidden="1"/>
    <cellStyle name="Hipervínculo" xfId="5864" builtinId="8" hidden="1"/>
    <cellStyle name="Hipervínculo" xfId="5866" builtinId="8" hidden="1"/>
    <cellStyle name="Hipervínculo" xfId="5868" builtinId="8" hidden="1"/>
    <cellStyle name="Hipervínculo" xfId="5870" builtinId="8" hidden="1"/>
    <cellStyle name="Hipervínculo" xfId="5872" builtinId="8" hidden="1"/>
    <cellStyle name="Hipervínculo" xfId="5874" builtinId="8" hidden="1"/>
    <cellStyle name="Hipervínculo" xfId="5876" builtinId="8" hidden="1"/>
    <cellStyle name="Hipervínculo" xfId="5878" builtinId="8" hidden="1"/>
    <cellStyle name="Hipervínculo" xfId="5880" builtinId="8" hidden="1"/>
    <cellStyle name="Hipervínculo" xfId="5882" builtinId="8" hidden="1"/>
    <cellStyle name="Hipervínculo" xfId="5884" builtinId="8" hidden="1"/>
    <cellStyle name="Hipervínculo" xfId="5886" builtinId="8" hidden="1"/>
    <cellStyle name="Hipervínculo" xfId="5888" builtinId="8" hidden="1"/>
    <cellStyle name="Hipervínculo" xfId="5890" builtinId="8" hidden="1"/>
    <cellStyle name="Hipervínculo" xfId="5892" builtinId="8" hidden="1"/>
    <cellStyle name="Hipervínculo" xfId="5894" builtinId="8" hidden="1"/>
    <cellStyle name="Hipervínculo" xfId="5896" builtinId="8" hidden="1"/>
    <cellStyle name="Hipervínculo" xfId="5898" builtinId="8" hidden="1"/>
    <cellStyle name="Hipervínculo" xfId="5900" builtinId="8" hidden="1"/>
    <cellStyle name="Hipervínculo" xfId="5902" builtinId="8" hidden="1"/>
    <cellStyle name="Hipervínculo" xfId="5904" builtinId="8" hidden="1"/>
    <cellStyle name="Hipervínculo" xfId="5906" builtinId="8" hidden="1"/>
    <cellStyle name="Hipervínculo" xfId="5908" builtinId="8" hidden="1"/>
    <cellStyle name="Hipervínculo" xfId="5910" builtinId="8" hidden="1"/>
    <cellStyle name="Hipervínculo" xfId="5912" builtinId="8" hidden="1"/>
    <cellStyle name="Hipervínculo" xfId="5914" builtinId="8" hidden="1"/>
    <cellStyle name="Hipervínculo" xfId="5916" builtinId="8" hidden="1"/>
    <cellStyle name="Hipervínculo" xfId="5918" builtinId="8" hidden="1"/>
    <cellStyle name="Hipervínculo" xfId="5920" builtinId="8" hidden="1"/>
    <cellStyle name="Hipervínculo" xfId="5922" builtinId="8" hidden="1"/>
    <cellStyle name="Hipervínculo" xfId="5924" builtinId="8" hidden="1"/>
    <cellStyle name="Hipervínculo" xfId="5926" builtinId="8" hidden="1"/>
    <cellStyle name="Hipervínculo" xfId="5928" builtinId="8" hidden="1"/>
    <cellStyle name="Hipervínculo" xfId="5930" builtinId="8" hidden="1"/>
    <cellStyle name="Hipervínculo" xfId="5932" builtinId="8" hidden="1"/>
    <cellStyle name="Hipervínculo" xfId="5934" builtinId="8" hidden="1"/>
    <cellStyle name="Hipervínculo" xfId="5936" builtinId="8" hidden="1"/>
    <cellStyle name="Hipervínculo" xfId="5938" builtinId="8" hidden="1"/>
    <cellStyle name="Hipervínculo" xfId="5940" builtinId="8" hidden="1"/>
    <cellStyle name="Hipervínculo" xfId="5942" builtinId="8" hidden="1"/>
    <cellStyle name="Hipervínculo" xfId="5944" builtinId="8" hidden="1"/>
    <cellStyle name="Hipervínculo" xfId="5946" builtinId="8" hidden="1"/>
    <cellStyle name="Hipervínculo" xfId="5948" builtinId="8" hidden="1"/>
    <cellStyle name="Hipervínculo" xfId="5950" builtinId="8" hidden="1"/>
    <cellStyle name="Hipervínculo" xfId="5952" builtinId="8" hidden="1"/>
    <cellStyle name="Hipervínculo" xfId="5954" builtinId="8" hidden="1"/>
    <cellStyle name="Hipervínculo" xfId="5956" builtinId="8" hidden="1"/>
    <cellStyle name="Hipervínculo" xfId="5958" builtinId="8" hidden="1"/>
    <cellStyle name="Hipervínculo" xfId="5960" builtinId="8" hidden="1"/>
    <cellStyle name="Hipervínculo" xfId="5962" builtinId="8" hidden="1"/>
    <cellStyle name="Hipervínculo" xfId="5964" builtinId="8" hidden="1"/>
    <cellStyle name="Hipervínculo" xfId="5966" builtinId="8" hidden="1"/>
    <cellStyle name="Hipervínculo" xfId="5968" builtinId="8" hidden="1"/>
    <cellStyle name="Hipervínculo" xfId="5970" builtinId="8" hidden="1"/>
    <cellStyle name="Hipervínculo" xfId="5972" builtinId="8" hidden="1"/>
    <cellStyle name="Hipervínculo" xfId="5974" builtinId="8" hidden="1"/>
    <cellStyle name="Hipervínculo" xfId="5976" builtinId="8" hidden="1"/>
    <cellStyle name="Hipervínculo" xfId="5978" builtinId="8" hidden="1"/>
    <cellStyle name="Hipervínculo" xfId="5980" builtinId="8" hidden="1"/>
    <cellStyle name="Hipervínculo" xfId="5982" builtinId="8" hidden="1"/>
    <cellStyle name="Hipervínculo" xfId="5984" builtinId="8" hidden="1"/>
    <cellStyle name="Hipervínculo" xfId="5986" builtinId="8" hidden="1"/>
    <cellStyle name="Hipervínculo" xfId="5988" builtinId="8" hidden="1"/>
    <cellStyle name="Hipervínculo" xfId="5990" builtinId="8" hidden="1"/>
    <cellStyle name="Hipervínculo" xfId="5992" builtinId="8" hidden="1"/>
    <cellStyle name="Hipervínculo" xfId="5994" builtinId="8" hidden="1"/>
    <cellStyle name="Hipervínculo" xfId="5996" builtinId="8" hidden="1"/>
    <cellStyle name="Hipervínculo" xfId="5998" builtinId="8" hidden="1"/>
    <cellStyle name="Hipervínculo" xfId="6000" builtinId="8" hidden="1"/>
    <cellStyle name="Hipervínculo" xfId="6002" builtinId="8" hidden="1"/>
    <cellStyle name="Hipervínculo" xfId="6004" builtinId="8" hidden="1"/>
    <cellStyle name="Hipervínculo" xfId="6006" builtinId="8" hidden="1"/>
    <cellStyle name="Hipervínculo" xfId="6008" builtinId="8" hidden="1"/>
    <cellStyle name="Hipervínculo" xfId="6010" builtinId="8" hidden="1"/>
    <cellStyle name="Hipervínculo" xfId="6012" builtinId="8" hidden="1"/>
    <cellStyle name="Hipervínculo" xfId="6014" builtinId="8" hidden="1"/>
    <cellStyle name="Hipervínculo" xfId="6016" builtinId="8" hidden="1"/>
    <cellStyle name="Hipervínculo" xfId="6018" builtinId="8" hidden="1"/>
    <cellStyle name="Hipervínculo" xfId="6020" builtinId="8" hidden="1"/>
    <cellStyle name="Hipervínculo" xfId="6022" builtinId="8" hidden="1"/>
    <cellStyle name="Hipervínculo" xfId="6024" builtinId="8" hidden="1"/>
    <cellStyle name="Hipervínculo" xfId="6026" builtinId="8" hidden="1"/>
    <cellStyle name="Hipervínculo" xfId="6028" builtinId="8" hidden="1"/>
    <cellStyle name="Hipervínculo" xfId="6030" builtinId="8" hidden="1"/>
    <cellStyle name="Hipervínculo" xfId="6032" builtinId="8" hidden="1"/>
    <cellStyle name="Hipervínculo" xfId="6034" builtinId="8" hidden="1"/>
    <cellStyle name="Hipervínculo" xfId="6036" builtinId="8" hidden="1"/>
    <cellStyle name="Hipervínculo" xfId="6038" builtinId="8" hidden="1"/>
    <cellStyle name="Hipervínculo" xfId="6040" builtinId="8" hidden="1"/>
    <cellStyle name="Hipervínculo" xfId="6042" builtinId="8" hidden="1"/>
    <cellStyle name="Hipervínculo" xfId="6044" builtinId="8" hidden="1"/>
    <cellStyle name="Hipervínculo" xfId="6046" builtinId="8" hidden="1"/>
    <cellStyle name="Hipervínculo" xfId="6048" builtinId="8" hidden="1"/>
    <cellStyle name="Hipervínculo" xfId="6050" builtinId="8" hidden="1"/>
    <cellStyle name="Hipervínculo" xfId="6052" builtinId="8" hidden="1"/>
    <cellStyle name="Hipervínculo" xfId="6054" builtinId="8" hidden="1"/>
    <cellStyle name="Hipervínculo" xfId="6056" builtinId="8" hidden="1"/>
    <cellStyle name="Hipervínculo" xfId="6058" builtinId="8" hidden="1"/>
    <cellStyle name="Hipervínculo" xfId="6060" builtinId="8" hidden="1"/>
    <cellStyle name="Hipervínculo" xfId="6062" builtinId="8" hidden="1"/>
    <cellStyle name="Hipervínculo" xfId="6064" builtinId="8" hidden="1"/>
    <cellStyle name="Hipervínculo" xfId="6066" builtinId="8" hidden="1"/>
    <cellStyle name="Hipervínculo" xfId="6068" builtinId="8" hidden="1"/>
    <cellStyle name="Hipervínculo" xfId="6070" builtinId="8" hidden="1"/>
    <cellStyle name="Hipervínculo" xfId="6072" builtinId="8" hidden="1"/>
    <cellStyle name="Hipervínculo" xfId="6074" builtinId="8" hidden="1"/>
    <cellStyle name="Hipervínculo" xfId="6076" builtinId="8" hidden="1"/>
    <cellStyle name="Hipervínculo" xfId="6078" builtinId="8" hidden="1"/>
    <cellStyle name="Hipervínculo" xfId="6080" builtinId="8" hidden="1"/>
    <cellStyle name="Hipervínculo" xfId="6082" builtinId="8" hidden="1"/>
    <cellStyle name="Hipervínculo" xfId="6084" builtinId="8" hidden="1"/>
    <cellStyle name="Hipervínculo" xfId="6086" builtinId="8" hidden="1"/>
    <cellStyle name="Hipervínculo" xfId="6088" builtinId="8" hidden="1"/>
    <cellStyle name="Hipervínculo" xfId="6090" builtinId="8" hidden="1"/>
    <cellStyle name="Hipervínculo" xfId="6092" builtinId="8" hidden="1"/>
    <cellStyle name="Hipervínculo" xfId="6094" builtinId="8" hidden="1"/>
    <cellStyle name="Hipervínculo" xfId="6096" builtinId="8" hidden="1"/>
    <cellStyle name="Hipervínculo" xfId="6098" builtinId="8" hidden="1"/>
    <cellStyle name="Hipervínculo" xfId="6100" builtinId="8" hidden="1"/>
    <cellStyle name="Hipervínculo" xfId="6102" builtinId="8" hidden="1"/>
    <cellStyle name="Hipervínculo" xfId="6104" builtinId="8" hidden="1"/>
    <cellStyle name="Hipervínculo" xfId="6106" builtinId="8" hidden="1"/>
    <cellStyle name="Hipervínculo" xfId="6108" builtinId="8" hidden="1"/>
    <cellStyle name="Hipervínculo" xfId="6110" builtinId="8" hidden="1"/>
    <cellStyle name="Hipervínculo" xfId="6112" builtinId="8" hidden="1"/>
    <cellStyle name="Hipervínculo" xfId="6114" builtinId="8" hidden="1"/>
    <cellStyle name="Hipervínculo" xfId="6116" builtinId="8" hidden="1"/>
    <cellStyle name="Hipervínculo" xfId="6118" builtinId="8" hidden="1"/>
    <cellStyle name="Hipervínculo" xfId="6120" builtinId="8" hidden="1"/>
    <cellStyle name="Hipervínculo" xfId="6122" builtinId="8" hidden="1"/>
    <cellStyle name="Hipervínculo" xfId="6124" builtinId="8" hidden="1"/>
    <cellStyle name="Hipervínculo" xfId="6126" builtinId="8" hidden="1"/>
    <cellStyle name="Hipervínculo" xfId="6128" builtinId="8" hidden="1"/>
    <cellStyle name="Hipervínculo" xfId="6130" builtinId="8" hidden="1"/>
    <cellStyle name="Hipervínculo" xfId="6132" builtinId="8" hidden="1"/>
    <cellStyle name="Hipervínculo" xfId="6134" builtinId="8" hidden="1"/>
    <cellStyle name="Hipervínculo" xfId="6136" builtinId="8" hidden="1"/>
    <cellStyle name="Hipervínculo" xfId="6138" builtinId="8" hidden="1"/>
    <cellStyle name="Hipervínculo" xfId="6140" builtinId="8" hidden="1"/>
    <cellStyle name="Hipervínculo" xfId="6142" builtinId="8" hidden="1"/>
    <cellStyle name="Hipervínculo" xfId="6144" builtinId="8" hidden="1"/>
    <cellStyle name="Hipervínculo" xfId="6146" builtinId="8" hidden="1"/>
    <cellStyle name="Hipervínculo" xfId="6148" builtinId="8" hidden="1"/>
    <cellStyle name="Hipervínculo" xfId="6150" builtinId="8" hidden="1"/>
    <cellStyle name="Hipervínculo" xfId="6152" builtinId="8" hidden="1"/>
    <cellStyle name="Hipervínculo" xfId="6154" builtinId="8" hidden="1"/>
    <cellStyle name="Hipervínculo" xfId="6156" builtinId="8" hidden="1"/>
    <cellStyle name="Hipervínculo" xfId="6158" builtinId="8" hidden="1"/>
    <cellStyle name="Hipervínculo" xfId="6160" builtinId="8" hidden="1"/>
    <cellStyle name="Hipervínculo" xfId="6162" builtinId="8" hidden="1"/>
    <cellStyle name="Hipervínculo" xfId="6164" builtinId="8" hidden="1"/>
    <cellStyle name="Hipervínculo" xfId="6166" builtinId="8" hidden="1"/>
    <cellStyle name="Hipervínculo" xfId="6168" builtinId="8" hidden="1"/>
    <cellStyle name="Hipervínculo" xfId="6170" builtinId="8" hidden="1"/>
    <cellStyle name="Hipervínculo" xfId="6172" builtinId="8" hidden="1"/>
    <cellStyle name="Hipervínculo" xfId="6174" builtinId="8" hidden="1"/>
    <cellStyle name="Hipervínculo" xfId="6176" builtinId="8" hidden="1"/>
    <cellStyle name="Hipervínculo" xfId="6178" builtinId="8" hidden="1"/>
    <cellStyle name="Hipervínculo" xfId="6180" builtinId="8" hidden="1"/>
    <cellStyle name="Hipervínculo" xfId="6182" builtinId="8" hidden="1"/>
    <cellStyle name="Hipervínculo" xfId="6184" builtinId="8" hidden="1"/>
    <cellStyle name="Hipervínculo" xfId="6186" builtinId="8" hidden="1"/>
    <cellStyle name="Hipervínculo" xfId="6188" builtinId="8" hidden="1"/>
    <cellStyle name="Hipervínculo" xfId="6190" builtinId="8" hidden="1"/>
    <cellStyle name="Hipervínculo" xfId="6192" builtinId="8" hidden="1"/>
    <cellStyle name="Hipervínculo" xfId="6194" builtinId="8" hidden="1"/>
    <cellStyle name="Hipervínculo" xfId="6196" builtinId="8" hidden="1"/>
    <cellStyle name="Hipervínculo" xfId="6198" builtinId="8" hidden="1"/>
    <cellStyle name="Hipervínculo" xfId="6200" builtinId="8" hidden="1"/>
    <cellStyle name="Hipervínculo" xfId="6202" builtinId="8" hidden="1"/>
    <cellStyle name="Hipervínculo" xfId="6204" builtinId="8" hidden="1"/>
    <cellStyle name="Hipervínculo" xfId="6206" builtinId="8" hidden="1"/>
    <cellStyle name="Hipervínculo" xfId="6208" builtinId="8" hidden="1"/>
    <cellStyle name="Hipervínculo" xfId="6210" builtinId="8" hidden="1"/>
    <cellStyle name="Hipervínculo" xfId="6212" builtinId="8" hidden="1"/>
    <cellStyle name="Hipervínculo" xfId="6214" builtinId="8" hidden="1"/>
    <cellStyle name="Hipervínculo" xfId="6216" builtinId="8" hidden="1"/>
    <cellStyle name="Hipervínculo" xfId="6218" builtinId="8" hidden="1"/>
    <cellStyle name="Hipervínculo" xfId="6220" builtinId="8" hidden="1"/>
    <cellStyle name="Hipervínculo" xfId="6222" builtinId="8" hidden="1"/>
    <cellStyle name="Hipervínculo" xfId="6224" builtinId="8" hidden="1"/>
    <cellStyle name="Hipervínculo" xfId="6226" builtinId="8" hidden="1"/>
    <cellStyle name="Hipervínculo" xfId="6228" builtinId="8" hidden="1"/>
    <cellStyle name="Hipervínculo" xfId="6230" builtinId="8" hidden="1"/>
    <cellStyle name="Hipervínculo" xfId="6232" builtinId="8" hidden="1"/>
    <cellStyle name="Hipervínculo" xfId="6234" builtinId="8" hidden="1"/>
    <cellStyle name="Hipervínculo" xfId="6236" builtinId="8" hidden="1"/>
    <cellStyle name="Hipervínculo" xfId="6238" builtinId="8" hidden="1"/>
    <cellStyle name="Hipervínculo" xfId="6240" builtinId="8" hidden="1"/>
    <cellStyle name="Hipervínculo" xfId="6242" builtinId="8" hidden="1"/>
    <cellStyle name="Hipervínculo" xfId="6244" builtinId="8" hidden="1"/>
    <cellStyle name="Hipervínculo" xfId="6246" builtinId="8" hidden="1"/>
    <cellStyle name="Hipervínculo" xfId="6248" builtinId="8" hidden="1"/>
    <cellStyle name="Hipervínculo" xfId="6250" builtinId="8" hidden="1"/>
    <cellStyle name="Hipervínculo" xfId="6252" builtinId="8" hidden="1"/>
    <cellStyle name="Hipervínculo" xfId="6254" builtinId="8" hidden="1"/>
    <cellStyle name="Hipervínculo" xfId="6256" builtinId="8" hidden="1"/>
    <cellStyle name="Hipervínculo" xfId="6258" builtinId="8" hidden="1"/>
    <cellStyle name="Hipervínculo" xfId="6260" builtinId="8" hidden="1"/>
    <cellStyle name="Hipervínculo" xfId="6262" builtinId="8" hidden="1"/>
    <cellStyle name="Hipervínculo" xfId="6264" builtinId="8" hidden="1"/>
    <cellStyle name="Hipervínculo" xfId="6266" builtinId="8" hidden="1"/>
    <cellStyle name="Hipervínculo" xfId="6268" builtinId="8" hidden="1"/>
    <cellStyle name="Hipervínculo" xfId="6270" builtinId="8" hidden="1"/>
    <cellStyle name="Hipervínculo" xfId="6272" builtinId="8" hidden="1"/>
    <cellStyle name="Hipervínculo" xfId="6274" builtinId="8" hidden="1"/>
    <cellStyle name="Hipervínculo" xfId="6276" builtinId="8" hidden="1"/>
    <cellStyle name="Hipervínculo" xfId="6278" builtinId="8" hidden="1"/>
    <cellStyle name="Hipervínculo" xfId="6280" builtinId="8" hidden="1"/>
    <cellStyle name="Hipervínculo" xfId="6282" builtinId="8" hidden="1"/>
    <cellStyle name="Hipervínculo" xfId="6284" builtinId="8" hidden="1"/>
    <cellStyle name="Hipervínculo" xfId="6286" builtinId="8" hidden="1"/>
    <cellStyle name="Hipervínculo" xfId="6288" builtinId="8" hidden="1"/>
    <cellStyle name="Hipervínculo" xfId="6290" builtinId="8" hidden="1"/>
    <cellStyle name="Hipervínculo" xfId="6292" builtinId="8" hidden="1"/>
    <cellStyle name="Hipervínculo" xfId="6294" builtinId="8" hidden="1"/>
    <cellStyle name="Hipervínculo" xfId="6296" builtinId="8" hidden="1"/>
    <cellStyle name="Hipervínculo" xfId="6298" builtinId="8" hidden="1"/>
    <cellStyle name="Hipervínculo" xfId="6300" builtinId="8" hidden="1"/>
    <cellStyle name="Hipervínculo" xfId="6302" builtinId="8" hidden="1"/>
    <cellStyle name="Hipervínculo" xfId="6304" builtinId="8" hidden="1"/>
    <cellStyle name="Hipervínculo" xfId="6306" builtinId="8" hidden="1"/>
    <cellStyle name="Hipervínculo" xfId="6308" builtinId="8" hidden="1"/>
    <cellStyle name="Hipervínculo" xfId="6310" builtinId="8" hidden="1"/>
    <cellStyle name="Hipervínculo" xfId="6312" builtinId="8" hidden="1"/>
    <cellStyle name="Hipervínculo" xfId="6314" builtinId="8" hidden="1"/>
    <cellStyle name="Hipervínculo" xfId="6316" builtinId="8" hidden="1"/>
    <cellStyle name="Hipervínculo" xfId="6318" builtinId="8" hidden="1"/>
    <cellStyle name="Hipervínculo" xfId="6320" builtinId="8" hidden="1"/>
    <cellStyle name="Hipervínculo" xfId="6322" builtinId="8" hidden="1"/>
    <cellStyle name="Hipervínculo" xfId="6324" builtinId="8" hidden="1"/>
    <cellStyle name="Hipervínculo" xfId="6326" builtinId="8" hidden="1"/>
    <cellStyle name="Hipervínculo" xfId="6328" builtinId="8" hidden="1"/>
    <cellStyle name="Hipervínculo" xfId="6330" builtinId="8" hidden="1"/>
    <cellStyle name="Hipervínculo" xfId="6332" builtinId="8" hidden="1"/>
    <cellStyle name="Hipervínculo" xfId="6334" builtinId="8" hidden="1"/>
    <cellStyle name="Hipervínculo" xfId="6336" builtinId="8" hidden="1"/>
    <cellStyle name="Hipervínculo" xfId="6338" builtinId="8" hidden="1"/>
    <cellStyle name="Hipervínculo" xfId="6340" builtinId="8" hidden="1"/>
    <cellStyle name="Hipervínculo" xfId="6342" builtinId="8" hidden="1"/>
    <cellStyle name="Hipervínculo" xfId="6344" builtinId="8" hidden="1"/>
    <cellStyle name="Hipervínculo" xfId="6346" builtinId="8" hidden="1"/>
    <cellStyle name="Hipervínculo" xfId="6348" builtinId="8" hidden="1"/>
    <cellStyle name="Hipervínculo" xfId="6350" builtinId="8" hidden="1"/>
    <cellStyle name="Hipervínculo" xfId="6352" builtinId="8" hidden="1"/>
    <cellStyle name="Hipervínculo" xfId="6354" builtinId="8" hidden="1"/>
    <cellStyle name="Hipervínculo" xfId="6356" builtinId="8" hidden="1"/>
    <cellStyle name="Hipervínculo" xfId="6358" builtinId="8" hidden="1"/>
    <cellStyle name="Hipervínculo" xfId="6360" builtinId="8" hidden="1"/>
    <cellStyle name="Hipervínculo" xfId="6362" builtinId="8" hidden="1"/>
    <cellStyle name="Hipervínculo" xfId="6364" builtinId="8" hidden="1"/>
    <cellStyle name="Hipervínculo" xfId="6366" builtinId="8" hidden="1"/>
    <cellStyle name="Hipervínculo" xfId="6368" builtinId="8" hidden="1"/>
    <cellStyle name="Hipervínculo" xfId="6370" builtinId="8" hidden="1"/>
    <cellStyle name="Hipervínculo" xfId="6372" builtinId="8" hidden="1"/>
    <cellStyle name="Hipervínculo" xfId="6374" builtinId="8" hidden="1"/>
    <cellStyle name="Hipervínculo" xfId="6376" builtinId="8" hidden="1"/>
    <cellStyle name="Hipervínculo" xfId="6378" builtinId="8" hidden="1"/>
    <cellStyle name="Hipervínculo" xfId="6380" builtinId="8" hidden="1"/>
    <cellStyle name="Hipervínculo" xfId="6382" builtinId="8" hidden="1"/>
    <cellStyle name="Hipervínculo" xfId="6384" builtinId="8" hidden="1"/>
    <cellStyle name="Hipervínculo" xfId="6386" builtinId="8" hidden="1"/>
    <cellStyle name="Hipervínculo" xfId="6388" builtinId="8" hidden="1"/>
    <cellStyle name="Hipervínculo" xfId="6390" builtinId="8" hidden="1"/>
    <cellStyle name="Hipervínculo" xfId="6392" builtinId="8" hidden="1"/>
    <cellStyle name="Hipervínculo" xfId="6394" builtinId="8" hidden="1"/>
    <cellStyle name="Hipervínculo" xfId="6396" builtinId="8" hidden="1"/>
    <cellStyle name="Hipervínculo" xfId="6398" builtinId="8" hidden="1"/>
    <cellStyle name="Hipervínculo" xfId="6400" builtinId="8" hidden="1"/>
    <cellStyle name="Hipervínculo" xfId="6402" builtinId="8" hidden="1"/>
    <cellStyle name="Hipervínculo" xfId="6404" builtinId="8" hidden="1"/>
    <cellStyle name="Hipervínculo" xfId="6406" builtinId="8" hidden="1"/>
    <cellStyle name="Hipervínculo" xfId="6408" builtinId="8" hidden="1"/>
    <cellStyle name="Hipervínculo" xfId="6410" builtinId="8" hidden="1"/>
    <cellStyle name="Hipervínculo" xfId="6412" builtinId="8" hidden="1"/>
    <cellStyle name="Hipervínculo" xfId="6414" builtinId="8" hidden="1"/>
    <cellStyle name="Hipervínculo" xfId="6416" builtinId="8" hidden="1"/>
    <cellStyle name="Hipervínculo" xfId="6418" builtinId="8" hidden="1"/>
    <cellStyle name="Hipervínculo" xfId="6420" builtinId="8" hidden="1"/>
    <cellStyle name="Hipervínculo" xfId="6422" builtinId="8" hidden="1"/>
    <cellStyle name="Hipervínculo" xfId="6424" builtinId="8" hidden="1"/>
    <cellStyle name="Hipervínculo" xfId="6426" builtinId="8" hidden="1"/>
    <cellStyle name="Hipervínculo" xfId="6428" builtinId="8" hidden="1"/>
    <cellStyle name="Hipervínculo" xfId="6430" builtinId="8" hidden="1"/>
    <cellStyle name="Hipervínculo" xfId="6432" builtinId="8" hidden="1"/>
    <cellStyle name="Hipervínculo" xfId="6434" builtinId="8" hidden="1"/>
    <cellStyle name="Hipervínculo" xfId="6436" builtinId="8" hidden="1"/>
    <cellStyle name="Hipervínculo" xfId="6438" builtinId="8" hidden="1"/>
    <cellStyle name="Hipervínculo" xfId="6440" builtinId="8" hidden="1"/>
    <cellStyle name="Hipervínculo" xfId="6442" builtinId="8" hidden="1"/>
    <cellStyle name="Hipervínculo" xfId="6444" builtinId="8" hidden="1"/>
    <cellStyle name="Hipervínculo" xfId="6446" builtinId="8" hidden="1"/>
    <cellStyle name="Hipervínculo" xfId="6448" builtinId="8" hidden="1"/>
    <cellStyle name="Hipervínculo" xfId="6450" builtinId="8" hidden="1"/>
    <cellStyle name="Hipervínculo" xfId="6452" builtinId="8" hidden="1"/>
    <cellStyle name="Hipervínculo" xfId="6454" builtinId="8" hidden="1"/>
    <cellStyle name="Hipervínculo" xfId="6456" builtinId="8" hidden="1"/>
    <cellStyle name="Hipervínculo" xfId="6458" builtinId="8" hidden="1"/>
    <cellStyle name="Hipervínculo" xfId="6460" builtinId="8" hidden="1"/>
    <cellStyle name="Hipervínculo" xfId="6462" builtinId="8" hidden="1"/>
    <cellStyle name="Hipervínculo" xfId="6464" builtinId="8" hidden="1"/>
    <cellStyle name="Hipervínculo" xfId="6466" builtinId="8" hidden="1"/>
    <cellStyle name="Hipervínculo" xfId="6468" builtinId="8" hidden="1"/>
    <cellStyle name="Hipervínculo" xfId="6470" builtinId="8" hidden="1"/>
    <cellStyle name="Hipervínculo" xfId="6472" builtinId="8" hidden="1"/>
    <cellStyle name="Hipervínculo" xfId="6474" builtinId="8" hidden="1"/>
    <cellStyle name="Hipervínculo" xfId="6476" builtinId="8" hidden="1"/>
    <cellStyle name="Hipervínculo" xfId="6478" builtinId="8" hidden="1"/>
    <cellStyle name="Hipervínculo" xfId="6480" builtinId="8" hidden="1"/>
    <cellStyle name="Hipervínculo" xfId="6482" builtinId="8" hidden="1"/>
    <cellStyle name="Hipervínculo" xfId="6484" builtinId="8" hidden="1"/>
    <cellStyle name="Hipervínculo" xfId="6486" builtinId="8" hidden="1"/>
    <cellStyle name="Hipervínculo" xfId="6488" builtinId="8" hidden="1"/>
    <cellStyle name="Hipervínculo" xfId="6490" builtinId="8" hidden="1"/>
    <cellStyle name="Hipervínculo" xfId="6492" builtinId="8" hidden="1"/>
    <cellStyle name="Hipervínculo" xfId="6494" builtinId="8" hidden="1"/>
    <cellStyle name="Hipervínculo" xfId="6496" builtinId="8" hidden="1"/>
    <cellStyle name="Hipervínculo" xfId="6498" builtinId="8" hidden="1"/>
    <cellStyle name="Hipervínculo" xfId="6500" builtinId="8" hidden="1"/>
    <cellStyle name="Hipervínculo" xfId="6502" builtinId="8" hidden="1"/>
    <cellStyle name="Hipervínculo" xfId="6504" builtinId="8" hidden="1"/>
    <cellStyle name="Hipervínculo" xfId="6506" builtinId="8" hidden="1"/>
    <cellStyle name="Hipervínculo" xfId="6508" builtinId="8" hidden="1"/>
    <cellStyle name="Hipervínculo" xfId="6510" builtinId="8" hidden="1"/>
    <cellStyle name="Hipervínculo" xfId="6512" builtinId="8" hidden="1"/>
    <cellStyle name="Hipervínculo" xfId="6514" builtinId="8" hidden="1"/>
    <cellStyle name="Hipervínculo" xfId="6516" builtinId="8" hidden="1"/>
    <cellStyle name="Hipervínculo" xfId="6518" builtinId="8" hidden="1"/>
    <cellStyle name="Hipervínculo" xfId="6520" builtinId="8" hidden="1"/>
    <cellStyle name="Hipervínculo" xfId="6522" builtinId="8" hidden="1"/>
    <cellStyle name="Hipervínculo" xfId="6524" builtinId="8" hidden="1"/>
    <cellStyle name="Hipervínculo" xfId="6526" builtinId="8" hidden="1"/>
    <cellStyle name="Hipervínculo" xfId="6528" builtinId="8" hidden="1"/>
    <cellStyle name="Hipervínculo" xfId="6530" builtinId="8" hidden="1"/>
    <cellStyle name="Hipervínculo" xfId="6532" builtinId="8" hidden="1"/>
    <cellStyle name="Hipervínculo" xfId="6534" builtinId="8" hidden="1"/>
    <cellStyle name="Hipervínculo" xfId="6536" builtinId="8" hidden="1"/>
    <cellStyle name="Hipervínculo" xfId="6538" builtinId="8" hidden="1"/>
    <cellStyle name="Hipervínculo" xfId="6540" builtinId="8" hidden="1"/>
    <cellStyle name="Hipervínculo" xfId="6542" builtinId="8" hidden="1"/>
    <cellStyle name="Hipervínculo" xfId="6544" builtinId="8" hidden="1"/>
    <cellStyle name="Hipervínculo" xfId="6546" builtinId="8" hidden="1"/>
    <cellStyle name="Hipervínculo" xfId="6548" builtinId="8" hidden="1"/>
    <cellStyle name="Hipervínculo" xfId="6550" builtinId="8" hidden="1"/>
    <cellStyle name="Hipervínculo" xfId="6552" builtinId="8" hidden="1"/>
    <cellStyle name="Hipervínculo" xfId="6554" builtinId="8" hidden="1"/>
    <cellStyle name="Hipervínculo" xfId="6556" builtinId="8" hidden="1"/>
    <cellStyle name="Hipervínculo" xfId="6558" builtinId="8" hidden="1"/>
    <cellStyle name="Hipervínculo" xfId="6560" builtinId="8" hidden="1"/>
    <cellStyle name="Hipervínculo" xfId="6562" builtinId="8" hidden="1"/>
    <cellStyle name="Hipervínculo" xfId="6564" builtinId="8" hidden="1"/>
    <cellStyle name="Hipervínculo" xfId="6566" builtinId="8" hidden="1"/>
    <cellStyle name="Hipervínculo" xfId="6568" builtinId="8" hidden="1"/>
    <cellStyle name="Hipervínculo" xfId="6570" builtinId="8" hidden="1"/>
    <cellStyle name="Hipervínculo" xfId="6572" builtinId="8" hidden="1"/>
    <cellStyle name="Hipervínculo" xfId="6574" builtinId="8" hidden="1"/>
    <cellStyle name="Hipervínculo" xfId="6576" builtinId="8" hidden="1"/>
    <cellStyle name="Hipervínculo" xfId="6578" builtinId="8" hidden="1"/>
    <cellStyle name="Hipervínculo" xfId="6580" builtinId="8" hidden="1"/>
    <cellStyle name="Hipervínculo" xfId="6582" builtinId="8" hidden="1"/>
    <cellStyle name="Hipervínculo" xfId="6584" builtinId="8" hidden="1"/>
    <cellStyle name="Hipervínculo" xfId="6586" builtinId="8" hidden="1"/>
    <cellStyle name="Hipervínculo" xfId="6588" builtinId="8" hidden="1"/>
    <cellStyle name="Hipervínculo" xfId="6590" builtinId="8" hidden="1"/>
    <cellStyle name="Hipervínculo" xfId="6592" builtinId="8" hidden="1"/>
    <cellStyle name="Hipervínculo" xfId="6594" builtinId="8" hidden="1"/>
    <cellStyle name="Hipervínculo" xfId="6596" builtinId="8" hidden="1"/>
    <cellStyle name="Hipervínculo" xfId="6598" builtinId="8" hidden="1"/>
    <cellStyle name="Hipervínculo" xfId="6600" builtinId="8" hidden="1"/>
    <cellStyle name="Hipervínculo" xfId="6602" builtinId="8" hidden="1"/>
    <cellStyle name="Hipervínculo" xfId="6604" builtinId="8" hidden="1"/>
    <cellStyle name="Hipervínculo" xfId="6606" builtinId="8" hidden="1"/>
    <cellStyle name="Hipervínculo" xfId="6608" builtinId="8" hidden="1"/>
    <cellStyle name="Hipervínculo" xfId="6610" builtinId="8" hidden="1"/>
    <cellStyle name="Hipervínculo" xfId="6612" builtinId="8" hidden="1"/>
    <cellStyle name="Hipervínculo" xfId="6614" builtinId="8" hidden="1"/>
    <cellStyle name="Hipervínculo" xfId="6616" builtinId="8" hidden="1"/>
    <cellStyle name="Hipervínculo" xfId="6618" builtinId="8" hidden="1"/>
    <cellStyle name="Hipervínculo" xfId="6620" builtinId="8" hidden="1"/>
    <cellStyle name="Hipervínculo" xfId="6622" builtinId="8" hidden="1"/>
    <cellStyle name="Hipervínculo" xfId="6624" builtinId="8" hidden="1"/>
    <cellStyle name="Hipervínculo" xfId="6626" builtinId="8" hidden="1"/>
    <cellStyle name="Hipervínculo" xfId="6628" builtinId="8" hidden="1"/>
    <cellStyle name="Hipervínculo" xfId="6630" builtinId="8" hidden="1"/>
    <cellStyle name="Hipervínculo" xfId="6632" builtinId="8" hidden="1"/>
    <cellStyle name="Hipervínculo" xfId="6634" builtinId="8" hidden="1"/>
    <cellStyle name="Hipervínculo" xfId="6636" builtinId="8" hidden="1"/>
    <cellStyle name="Hipervínculo" xfId="6638" builtinId="8" hidden="1"/>
    <cellStyle name="Hipervínculo" xfId="6640" builtinId="8" hidden="1"/>
    <cellStyle name="Hipervínculo" xfId="6642" builtinId="8" hidden="1"/>
    <cellStyle name="Hipervínculo" xfId="6644" builtinId="8" hidden="1"/>
    <cellStyle name="Hipervínculo" xfId="6646" builtinId="8" hidden="1"/>
    <cellStyle name="Hipervínculo" xfId="6648" builtinId="8" hidden="1"/>
    <cellStyle name="Hipervínculo" xfId="6650" builtinId="8" hidden="1"/>
    <cellStyle name="Hipervínculo" xfId="6652" builtinId="8" hidden="1"/>
    <cellStyle name="Hipervínculo" xfId="6654" builtinId="8" hidden="1"/>
    <cellStyle name="Hipervínculo" xfId="6656" builtinId="8" hidden="1"/>
    <cellStyle name="Hipervínculo" xfId="6658" builtinId="8" hidden="1"/>
    <cellStyle name="Hipervínculo" xfId="6660" builtinId="8" hidden="1"/>
    <cellStyle name="Hipervínculo" xfId="6662" builtinId="8" hidden="1"/>
    <cellStyle name="Hipervínculo" xfId="6664" builtinId="8" hidden="1"/>
    <cellStyle name="Hipervínculo" xfId="6666" builtinId="8" hidden="1"/>
    <cellStyle name="Hipervínculo" xfId="6668" builtinId="8" hidden="1"/>
    <cellStyle name="Hipervínculo" xfId="6670" builtinId="8" hidden="1"/>
    <cellStyle name="Hipervínculo" xfId="6672" builtinId="8" hidden="1"/>
    <cellStyle name="Hipervínculo" xfId="6674" builtinId="8" hidden="1"/>
    <cellStyle name="Hipervínculo" xfId="6676" builtinId="8" hidden="1"/>
    <cellStyle name="Hipervínculo" xfId="6678" builtinId="8" hidden="1"/>
    <cellStyle name="Hipervínculo" xfId="6680" builtinId="8" hidden="1"/>
    <cellStyle name="Hipervínculo" xfId="6682" builtinId="8" hidden="1"/>
    <cellStyle name="Hipervínculo" xfId="6684" builtinId="8" hidden="1"/>
    <cellStyle name="Hipervínculo" xfId="6686" builtinId="8" hidden="1"/>
    <cellStyle name="Hipervínculo" xfId="6688" builtinId="8" hidden="1"/>
    <cellStyle name="Hipervínculo" xfId="6690" builtinId="8" hidden="1"/>
    <cellStyle name="Hipervínculo" xfId="6692" builtinId="8" hidden="1"/>
    <cellStyle name="Hipervínculo" xfId="6694" builtinId="8" hidden="1"/>
    <cellStyle name="Hipervínculo" xfId="6696" builtinId="8" hidden="1"/>
    <cellStyle name="Hipervínculo" xfId="6698" builtinId="8" hidden="1"/>
    <cellStyle name="Hipervínculo" xfId="6700" builtinId="8" hidden="1"/>
    <cellStyle name="Hipervínculo" xfId="6702" builtinId="8" hidden="1"/>
    <cellStyle name="Hipervínculo" xfId="6704" builtinId="8" hidden="1"/>
    <cellStyle name="Hipervínculo" xfId="6706" builtinId="8" hidden="1"/>
    <cellStyle name="Hipervínculo" xfId="6708" builtinId="8" hidden="1"/>
    <cellStyle name="Hipervínculo" xfId="6710" builtinId="8" hidden="1"/>
    <cellStyle name="Hipervínculo" xfId="6712" builtinId="8" hidden="1"/>
    <cellStyle name="Hipervínculo" xfId="6714" builtinId="8" hidden="1"/>
    <cellStyle name="Hipervínculo" xfId="6716" builtinId="8" hidden="1"/>
    <cellStyle name="Hipervínculo" xfId="6718" builtinId="8" hidden="1"/>
    <cellStyle name="Hipervínculo" xfId="6720" builtinId="8" hidden="1"/>
    <cellStyle name="Hipervínculo" xfId="6722" builtinId="8" hidden="1"/>
    <cellStyle name="Hipervínculo" xfId="6724" builtinId="8" hidden="1"/>
    <cellStyle name="Hipervínculo" xfId="6726" builtinId="8" hidden="1"/>
    <cellStyle name="Hipervínculo" xfId="6728" builtinId="8" hidden="1"/>
    <cellStyle name="Hipervínculo" xfId="6730" builtinId="8" hidden="1"/>
    <cellStyle name="Hipervínculo" xfId="6732" builtinId="8" hidden="1"/>
    <cellStyle name="Hipervínculo" xfId="6734" builtinId="8" hidden="1"/>
    <cellStyle name="Hipervínculo" xfId="6736" builtinId="8" hidden="1"/>
    <cellStyle name="Hipervínculo" xfId="6738" builtinId="8" hidden="1"/>
    <cellStyle name="Hipervínculo" xfId="6740" builtinId="8" hidden="1"/>
    <cellStyle name="Hipervínculo" xfId="6742" builtinId="8" hidden="1"/>
    <cellStyle name="Hipervínculo" xfId="6744" builtinId="8" hidden="1"/>
    <cellStyle name="Hipervínculo" xfId="6746" builtinId="8" hidden="1"/>
    <cellStyle name="Hipervínculo" xfId="6748" builtinId="8" hidden="1"/>
    <cellStyle name="Hipervínculo" xfId="6750" builtinId="8" hidden="1"/>
    <cellStyle name="Hipervínculo" xfId="6752" builtinId="8" hidden="1"/>
    <cellStyle name="Hipervínculo" xfId="6754" builtinId="8" hidden="1"/>
    <cellStyle name="Hipervínculo" xfId="6756" builtinId="8" hidden="1"/>
    <cellStyle name="Hipervínculo" xfId="6758" builtinId="8" hidden="1"/>
    <cellStyle name="Hipervínculo" xfId="6760" builtinId="8" hidden="1"/>
    <cellStyle name="Hipervínculo" xfId="6762" builtinId="8" hidden="1"/>
    <cellStyle name="Hipervínculo" xfId="6764" builtinId="8" hidden="1"/>
    <cellStyle name="Hipervínculo" xfId="6766" builtinId="8" hidden="1"/>
    <cellStyle name="Hipervínculo" xfId="6768" builtinId="8" hidden="1"/>
    <cellStyle name="Hipervínculo" xfId="6770" builtinId="8" hidden="1"/>
    <cellStyle name="Hipervínculo" xfId="6772" builtinId="8" hidden="1"/>
    <cellStyle name="Hipervínculo" xfId="6774" builtinId="8" hidden="1"/>
    <cellStyle name="Hipervínculo" xfId="6776" builtinId="8" hidden="1"/>
    <cellStyle name="Hipervínculo" xfId="6778" builtinId="8" hidden="1"/>
    <cellStyle name="Hipervínculo" xfId="6780" builtinId="8" hidden="1"/>
    <cellStyle name="Hipervínculo" xfId="6782" builtinId="8" hidden="1"/>
    <cellStyle name="Hipervínculo" xfId="6784" builtinId="8" hidden="1"/>
    <cellStyle name="Hipervínculo" xfId="6786" builtinId="8" hidden="1"/>
    <cellStyle name="Hipervínculo" xfId="6788" builtinId="8" hidden="1"/>
    <cellStyle name="Hipervínculo" xfId="6790" builtinId="8" hidden="1"/>
    <cellStyle name="Hipervínculo" xfId="6792" builtinId="8" hidden="1"/>
    <cellStyle name="Hipervínculo" xfId="6794" builtinId="8" hidden="1"/>
    <cellStyle name="Hipervínculo" xfId="6796" builtinId="8" hidden="1"/>
    <cellStyle name="Hipervínculo" xfId="6798" builtinId="8" hidden="1"/>
    <cellStyle name="Hipervínculo" xfId="6800" builtinId="8" hidden="1"/>
    <cellStyle name="Hipervínculo" xfId="6802" builtinId="8" hidden="1"/>
    <cellStyle name="Hipervínculo" xfId="6804" builtinId="8" hidden="1"/>
    <cellStyle name="Hipervínculo" xfId="6806" builtinId="8" hidden="1"/>
    <cellStyle name="Hipervínculo" xfId="6808" builtinId="8" hidden="1"/>
    <cellStyle name="Hipervínculo" xfId="6810" builtinId="8" hidden="1"/>
    <cellStyle name="Hipervínculo" xfId="6812" builtinId="8" hidden="1"/>
    <cellStyle name="Hipervínculo" xfId="6814" builtinId="8" hidden="1"/>
    <cellStyle name="Hipervínculo" xfId="6816" builtinId="8" hidden="1"/>
    <cellStyle name="Hipervínculo" xfId="6818" builtinId="8" hidden="1"/>
    <cellStyle name="Hipervínculo" xfId="6820" builtinId="8" hidden="1"/>
    <cellStyle name="Hipervínculo" xfId="6822" builtinId="8" hidden="1"/>
    <cellStyle name="Hipervínculo" xfId="6824" builtinId="8" hidden="1"/>
    <cellStyle name="Hipervínculo" xfId="6826" builtinId="8" hidden="1"/>
    <cellStyle name="Hipervínculo" xfId="6828" builtinId="8" hidden="1"/>
    <cellStyle name="Hipervínculo" xfId="6830" builtinId="8" hidden="1"/>
    <cellStyle name="Hipervínculo" xfId="6832" builtinId="8" hidden="1"/>
    <cellStyle name="Hipervínculo" xfId="6834" builtinId="8" hidden="1"/>
    <cellStyle name="Hipervínculo" xfId="6836" builtinId="8" hidden="1"/>
    <cellStyle name="Hipervínculo" xfId="6838" builtinId="8" hidden="1"/>
    <cellStyle name="Hipervínculo" xfId="6840" builtinId="8" hidden="1"/>
    <cellStyle name="Hipervínculo" xfId="6842" builtinId="8" hidden="1"/>
    <cellStyle name="Hipervínculo" xfId="6844" builtinId="8" hidden="1"/>
    <cellStyle name="Hipervínculo" xfId="6846" builtinId="8" hidden="1"/>
    <cellStyle name="Hipervínculo" xfId="6848" builtinId="8" hidden="1"/>
    <cellStyle name="Hipervínculo" xfId="6850" builtinId="8" hidden="1"/>
    <cellStyle name="Hipervínculo" xfId="6852" builtinId="8" hidden="1"/>
    <cellStyle name="Hipervínculo" xfId="6854" builtinId="8" hidden="1"/>
    <cellStyle name="Hipervínculo" xfId="6856" builtinId="8" hidden="1"/>
    <cellStyle name="Hipervínculo" xfId="6858" builtinId="8" hidden="1"/>
    <cellStyle name="Hipervínculo" xfId="6860" builtinId="8" hidden="1"/>
    <cellStyle name="Hipervínculo" xfId="6862" builtinId="8" hidden="1"/>
    <cellStyle name="Hipervínculo" xfId="6864" builtinId="8" hidden="1"/>
    <cellStyle name="Hipervínculo" xfId="6866" builtinId="8" hidden="1"/>
    <cellStyle name="Hipervínculo" xfId="6868" builtinId="8" hidden="1"/>
    <cellStyle name="Hipervínculo" xfId="6870" builtinId="8" hidden="1"/>
    <cellStyle name="Hipervínculo" xfId="6872" builtinId="8" hidden="1"/>
    <cellStyle name="Hipervínculo" xfId="6874" builtinId="8" hidden="1"/>
    <cellStyle name="Hipervínculo" xfId="6876" builtinId="8" hidden="1"/>
    <cellStyle name="Hipervínculo" xfId="6878" builtinId="8" hidden="1"/>
    <cellStyle name="Hipervínculo" xfId="6880" builtinId="8" hidden="1"/>
    <cellStyle name="Hipervínculo" xfId="6882" builtinId="8" hidden="1"/>
    <cellStyle name="Hipervínculo" xfId="6884" builtinId="8" hidden="1"/>
    <cellStyle name="Hipervínculo" xfId="6886" builtinId="8" hidden="1"/>
    <cellStyle name="Hipervínculo" xfId="6888" builtinId="8" hidden="1"/>
    <cellStyle name="Hipervínculo" xfId="6890" builtinId="8" hidden="1"/>
    <cellStyle name="Hipervínculo" xfId="6892" builtinId="8" hidden="1"/>
    <cellStyle name="Hipervínculo" xfId="6894" builtinId="8" hidden="1"/>
    <cellStyle name="Hipervínculo" xfId="6896" builtinId="8" hidden="1"/>
    <cellStyle name="Hipervínculo" xfId="6898" builtinId="8" hidden="1"/>
    <cellStyle name="Hipervínculo" xfId="6900" builtinId="8" hidden="1"/>
    <cellStyle name="Hipervínculo" xfId="6902" builtinId="8" hidden="1"/>
    <cellStyle name="Hipervínculo" xfId="6904" builtinId="8" hidden="1"/>
    <cellStyle name="Hipervínculo" xfId="6906" builtinId="8" hidden="1"/>
    <cellStyle name="Hipervínculo" xfId="6908" builtinId="8" hidden="1"/>
    <cellStyle name="Hipervínculo" xfId="6910" builtinId="8" hidden="1"/>
    <cellStyle name="Hipervínculo" xfId="6912" builtinId="8" hidden="1"/>
    <cellStyle name="Hipervínculo" xfId="6914" builtinId="8" hidden="1"/>
    <cellStyle name="Hipervínculo" xfId="6916" builtinId="8" hidden="1"/>
    <cellStyle name="Hipervínculo" xfId="6918" builtinId="8" hidden="1"/>
    <cellStyle name="Hipervínculo" xfId="6920" builtinId="8" hidden="1"/>
    <cellStyle name="Hipervínculo" xfId="6922" builtinId="8" hidden="1"/>
    <cellStyle name="Hipervínculo" xfId="6924" builtinId="8" hidden="1"/>
    <cellStyle name="Hipervínculo" xfId="6926" builtinId="8" hidden="1"/>
    <cellStyle name="Hipervínculo" xfId="6928" builtinId="8" hidden="1"/>
    <cellStyle name="Hipervínculo" xfId="6930" builtinId="8" hidden="1"/>
    <cellStyle name="Hipervínculo" xfId="6932" builtinId="8" hidden="1"/>
    <cellStyle name="Hipervínculo" xfId="6934" builtinId="8" hidden="1"/>
    <cellStyle name="Hipervínculo" xfId="6936" builtinId="8" hidden="1"/>
    <cellStyle name="Hipervínculo" xfId="6938" builtinId="8" hidden="1"/>
    <cellStyle name="Hipervínculo" xfId="6940" builtinId="8" hidden="1"/>
    <cellStyle name="Hipervínculo" xfId="6942" builtinId="8" hidden="1"/>
    <cellStyle name="Hipervínculo" xfId="6944" builtinId="8" hidden="1"/>
    <cellStyle name="Hipervínculo" xfId="6946" builtinId="8" hidden="1"/>
    <cellStyle name="Hipervínculo" xfId="6948" builtinId="8" hidden="1"/>
    <cellStyle name="Hipervínculo" xfId="6950" builtinId="8" hidden="1"/>
    <cellStyle name="Hipervínculo" xfId="6952" builtinId="8" hidden="1"/>
    <cellStyle name="Hipervínculo" xfId="6954" builtinId="8" hidden="1"/>
    <cellStyle name="Hipervínculo" xfId="6956" builtinId="8" hidden="1"/>
    <cellStyle name="Hipervínculo" xfId="6958" builtinId="8" hidden="1"/>
    <cellStyle name="Hipervínculo" xfId="6960" builtinId="8" hidden="1"/>
    <cellStyle name="Hipervínculo" xfId="6962" builtinId="8" hidden="1"/>
    <cellStyle name="Hipervínculo" xfId="6964" builtinId="8" hidden="1"/>
    <cellStyle name="Hipervínculo" xfId="6966" builtinId="8" hidden="1"/>
    <cellStyle name="Hipervínculo" xfId="6968" builtinId="8" hidden="1"/>
    <cellStyle name="Hipervínculo" xfId="6970" builtinId="8" hidden="1"/>
    <cellStyle name="Hipervínculo" xfId="6972" builtinId="8" hidden="1"/>
    <cellStyle name="Hipervínculo" xfId="6974" builtinId="8" hidden="1"/>
    <cellStyle name="Hipervínculo" xfId="6976" builtinId="8" hidden="1"/>
    <cellStyle name="Hipervínculo" xfId="6978" builtinId="8" hidden="1"/>
    <cellStyle name="Hipervínculo" xfId="6980" builtinId="8" hidden="1"/>
    <cellStyle name="Hipervínculo" xfId="6982" builtinId="8" hidden="1"/>
    <cellStyle name="Hipervínculo" xfId="6984" builtinId="8" hidden="1"/>
    <cellStyle name="Hipervínculo" xfId="6986" builtinId="8" hidden="1"/>
    <cellStyle name="Hipervínculo" xfId="6988" builtinId="8" hidden="1"/>
    <cellStyle name="Hipervínculo" xfId="6990" builtinId="8" hidden="1"/>
    <cellStyle name="Hipervínculo" xfId="6992" builtinId="8" hidden="1"/>
    <cellStyle name="Hipervínculo" xfId="6994" builtinId="8" hidden="1"/>
    <cellStyle name="Hipervínculo" xfId="6996" builtinId="8" hidden="1"/>
    <cellStyle name="Hipervínculo" xfId="6998" builtinId="8" hidden="1"/>
    <cellStyle name="Hipervínculo" xfId="7000" builtinId="8" hidden="1"/>
    <cellStyle name="Hipervínculo" xfId="7002" builtinId="8" hidden="1"/>
    <cellStyle name="Hipervínculo" xfId="7004" builtinId="8" hidden="1"/>
    <cellStyle name="Hipervínculo" xfId="7006" builtinId="8" hidden="1"/>
    <cellStyle name="Hipervínculo" xfId="7008" builtinId="8" hidden="1"/>
    <cellStyle name="Hipervínculo" xfId="7010" builtinId="8" hidden="1"/>
    <cellStyle name="Hipervínculo" xfId="7012" builtinId="8" hidden="1"/>
    <cellStyle name="Hipervínculo" xfId="7014" builtinId="8" hidden="1"/>
    <cellStyle name="Hipervínculo" xfId="7016" builtinId="8" hidden="1"/>
    <cellStyle name="Hipervínculo" xfId="7018" builtinId="8" hidden="1"/>
    <cellStyle name="Hipervínculo" xfId="7020" builtinId="8" hidden="1"/>
    <cellStyle name="Hipervínculo" xfId="7022" builtinId="8" hidden="1"/>
    <cellStyle name="Hipervínculo" xfId="7024" builtinId="8" hidden="1"/>
    <cellStyle name="Hipervínculo" xfId="7026" builtinId="8" hidden="1"/>
    <cellStyle name="Hipervínculo" xfId="7028" builtinId="8" hidden="1"/>
    <cellStyle name="Hipervínculo" xfId="7030" builtinId="8" hidden="1"/>
    <cellStyle name="Hipervínculo" xfId="7032" builtinId="8" hidden="1"/>
    <cellStyle name="Hipervínculo" xfId="7034" builtinId="8" hidden="1"/>
    <cellStyle name="Hipervínculo" xfId="7036" builtinId="8" hidden="1"/>
    <cellStyle name="Hipervínculo" xfId="7038" builtinId="8" hidden="1"/>
    <cellStyle name="Hipervínculo" xfId="7040" builtinId="8" hidden="1"/>
    <cellStyle name="Hipervínculo" xfId="7042" builtinId="8" hidden="1"/>
    <cellStyle name="Hipervínculo" xfId="7044" builtinId="8" hidden="1"/>
    <cellStyle name="Hipervínculo" xfId="7046" builtinId="8" hidden="1"/>
    <cellStyle name="Hipervínculo" xfId="7048" builtinId="8" hidden="1"/>
    <cellStyle name="Hipervínculo" xfId="7050" builtinId="8" hidden="1"/>
    <cellStyle name="Hipervínculo" xfId="7052" builtinId="8" hidden="1"/>
    <cellStyle name="Hipervínculo" xfId="7054" builtinId="8" hidden="1"/>
    <cellStyle name="Hipervínculo" xfId="7056" builtinId="8" hidden="1"/>
    <cellStyle name="Hipervínculo" xfId="7058" builtinId="8" hidden="1"/>
    <cellStyle name="Hipervínculo" xfId="7060" builtinId="8" hidden="1"/>
    <cellStyle name="Hipervínculo" xfId="7062" builtinId="8" hidden="1"/>
    <cellStyle name="Hipervínculo" xfId="7064" builtinId="8" hidden="1"/>
    <cellStyle name="Hipervínculo" xfId="7066" builtinId="8" hidden="1"/>
    <cellStyle name="Hipervínculo" xfId="7068" builtinId="8" hidden="1"/>
    <cellStyle name="Hipervínculo" xfId="7070" builtinId="8" hidden="1"/>
    <cellStyle name="Hipervínculo" xfId="7072" builtinId="8" hidden="1"/>
    <cellStyle name="Hipervínculo" xfId="7074" builtinId="8" hidden="1"/>
    <cellStyle name="Hipervínculo" xfId="7076" builtinId="8" hidden="1"/>
    <cellStyle name="Hipervínculo" xfId="7078" builtinId="8" hidden="1"/>
    <cellStyle name="Hipervínculo" xfId="7080" builtinId="8" hidden="1"/>
    <cellStyle name="Hipervínculo" xfId="7082" builtinId="8" hidden="1"/>
    <cellStyle name="Hipervínculo" xfId="7084" builtinId="8" hidden="1"/>
    <cellStyle name="Hipervínculo" xfId="7086" builtinId="8" hidden="1"/>
    <cellStyle name="Hipervínculo" xfId="7088" builtinId="8" hidden="1"/>
    <cellStyle name="Hipervínculo" xfId="7090" builtinId="8" hidden="1"/>
    <cellStyle name="Hipervínculo" xfId="7092" builtinId="8" hidden="1"/>
    <cellStyle name="Hipervínculo" xfId="7094" builtinId="8" hidden="1"/>
    <cellStyle name="Hipervínculo" xfId="7096" builtinId="8" hidden="1"/>
    <cellStyle name="Hipervínculo" xfId="7098" builtinId="8" hidden="1"/>
    <cellStyle name="Hipervínculo" xfId="7100" builtinId="8" hidden="1"/>
    <cellStyle name="Hipervínculo" xfId="7102" builtinId="8" hidden="1"/>
    <cellStyle name="Hipervínculo" xfId="7104" builtinId="8" hidden="1"/>
    <cellStyle name="Hipervínculo" xfId="7106" builtinId="8" hidden="1"/>
    <cellStyle name="Hipervínculo" xfId="7108" builtinId="8" hidden="1"/>
    <cellStyle name="Hipervínculo" xfId="7110" builtinId="8" hidden="1"/>
    <cellStyle name="Hipervínculo" xfId="7112" builtinId="8" hidden="1"/>
    <cellStyle name="Hipervínculo" xfId="7114" builtinId="8" hidden="1"/>
    <cellStyle name="Hipervínculo" xfId="7116" builtinId="8" hidden="1"/>
    <cellStyle name="Hipervínculo" xfId="7118" builtinId="8" hidden="1"/>
    <cellStyle name="Hipervínculo" xfId="7120" builtinId="8" hidden="1"/>
    <cellStyle name="Hipervínculo" xfId="7122" builtinId="8" hidden="1"/>
    <cellStyle name="Hipervínculo" xfId="7124" builtinId="8" hidden="1"/>
    <cellStyle name="Hipervínculo" xfId="7126" builtinId="8" hidden="1"/>
    <cellStyle name="Hipervínculo" xfId="7128" builtinId="8" hidden="1"/>
    <cellStyle name="Hipervínculo" xfId="7130" builtinId="8" hidden="1"/>
    <cellStyle name="Hipervínculo" xfId="7132" builtinId="8" hidden="1"/>
    <cellStyle name="Hipervínculo" xfId="7134" builtinId="8" hidden="1"/>
    <cellStyle name="Hipervínculo" xfId="7136" builtinId="8" hidden="1"/>
    <cellStyle name="Hipervínculo" xfId="7138" builtinId="8" hidden="1"/>
    <cellStyle name="Hipervínculo" xfId="7140" builtinId="8" hidden="1"/>
    <cellStyle name="Hipervínculo" xfId="7142" builtinId="8" hidden="1"/>
    <cellStyle name="Hipervínculo" xfId="7144" builtinId="8" hidden="1"/>
    <cellStyle name="Hipervínculo" xfId="7146" builtinId="8" hidden="1"/>
    <cellStyle name="Hipervínculo" xfId="7148" builtinId="8" hidden="1"/>
    <cellStyle name="Hipervínculo" xfId="7150" builtinId="8" hidden="1"/>
    <cellStyle name="Hipervínculo" xfId="7152" builtinId="8" hidden="1"/>
    <cellStyle name="Hipervínculo" xfId="7154" builtinId="8" hidden="1"/>
    <cellStyle name="Hipervínculo" xfId="7156" builtinId="8" hidden="1"/>
    <cellStyle name="Hipervínculo" xfId="7158" builtinId="8" hidden="1"/>
    <cellStyle name="Hipervínculo" xfId="7160" builtinId="8" hidden="1"/>
    <cellStyle name="Hipervínculo" xfId="7162" builtinId="8" hidden="1"/>
    <cellStyle name="Hipervínculo" xfId="7164" builtinId="8" hidden="1"/>
    <cellStyle name="Hipervínculo" xfId="7166" builtinId="8" hidden="1"/>
    <cellStyle name="Hipervínculo" xfId="7168" builtinId="8" hidden="1"/>
    <cellStyle name="Hipervínculo" xfId="7170" builtinId="8" hidden="1"/>
    <cellStyle name="Hipervínculo" xfId="7172" builtinId="8" hidden="1"/>
    <cellStyle name="Hipervínculo" xfId="7174" builtinId="8" hidden="1"/>
    <cellStyle name="Hipervínculo" xfId="7176" builtinId="8" hidden="1"/>
    <cellStyle name="Hipervínculo" xfId="7178" builtinId="8" hidden="1"/>
    <cellStyle name="Hipervínculo" xfId="7180" builtinId="8" hidden="1"/>
    <cellStyle name="Hipervínculo" xfId="7182" builtinId="8" hidden="1"/>
    <cellStyle name="Hipervínculo" xfId="7184" builtinId="8" hidden="1"/>
    <cellStyle name="Hipervínculo" xfId="7186" builtinId="8" hidden="1"/>
    <cellStyle name="Hipervínculo" xfId="7188" builtinId="8" hidden="1"/>
    <cellStyle name="Hipervínculo" xfId="7190" builtinId="8" hidden="1"/>
    <cellStyle name="Hipervínculo" xfId="7192" builtinId="8" hidden="1"/>
    <cellStyle name="Hipervínculo" xfId="7194" builtinId="8" hidden="1"/>
    <cellStyle name="Hipervínculo" xfId="7196" builtinId="8" hidden="1"/>
    <cellStyle name="Hipervínculo" xfId="7198" builtinId="8" hidden="1"/>
    <cellStyle name="Hipervínculo" xfId="7200" builtinId="8" hidden="1"/>
    <cellStyle name="Hipervínculo" xfId="7202" builtinId="8" hidden="1"/>
    <cellStyle name="Hipervínculo" xfId="7204" builtinId="8" hidden="1"/>
    <cellStyle name="Hipervínculo" xfId="7206" builtinId="8" hidden="1"/>
    <cellStyle name="Hipervínculo" xfId="7208" builtinId="8" hidden="1"/>
    <cellStyle name="Hipervínculo" xfId="7210" builtinId="8" hidden="1"/>
    <cellStyle name="Hipervínculo" xfId="7212" builtinId="8" hidden="1"/>
    <cellStyle name="Hipervínculo" xfId="7214" builtinId="8" hidden="1"/>
    <cellStyle name="Hipervínculo" xfId="7216" builtinId="8" hidden="1"/>
    <cellStyle name="Hipervínculo" xfId="7218" builtinId="8" hidden="1"/>
    <cellStyle name="Hipervínculo" xfId="7220" builtinId="8" hidden="1"/>
    <cellStyle name="Hipervínculo" xfId="7222" builtinId="8" hidden="1"/>
    <cellStyle name="Hipervínculo" xfId="7224" builtinId="8" hidden="1"/>
    <cellStyle name="Hipervínculo" xfId="7226" builtinId="8" hidden="1"/>
    <cellStyle name="Hipervínculo" xfId="7228" builtinId="8" hidden="1"/>
    <cellStyle name="Hipervínculo" xfId="7230" builtinId="8" hidden="1"/>
    <cellStyle name="Hipervínculo" xfId="7232" builtinId="8" hidden="1"/>
    <cellStyle name="Hipervínculo" xfId="7234" builtinId="8" hidden="1"/>
    <cellStyle name="Hipervínculo" xfId="7236" builtinId="8" hidden="1"/>
    <cellStyle name="Hipervínculo" xfId="7238" builtinId="8" hidden="1"/>
    <cellStyle name="Hipervínculo" xfId="7240" builtinId="8" hidden="1"/>
    <cellStyle name="Hipervínculo" xfId="7242" builtinId="8" hidden="1"/>
    <cellStyle name="Hipervínculo" xfId="7244" builtinId="8" hidden="1"/>
    <cellStyle name="Hipervínculo" xfId="7246" builtinId="8" hidden="1"/>
    <cellStyle name="Hipervínculo" xfId="7248" builtinId="8" hidden="1"/>
    <cellStyle name="Hipervínculo" xfId="7250" builtinId="8" hidden="1"/>
    <cellStyle name="Hipervínculo" xfId="7252" builtinId="8" hidden="1"/>
    <cellStyle name="Hipervínculo" xfId="7254" builtinId="8" hidden="1"/>
    <cellStyle name="Hipervínculo" xfId="7256" builtinId="8" hidden="1"/>
    <cellStyle name="Hipervínculo" xfId="7258" builtinId="8" hidden="1"/>
    <cellStyle name="Hipervínculo" xfId="7260" builtinId="8" hidden="1"/>
    <cellStyle name="Hipervínculo" xfId="7262" builtinId="8" hidden="1"/>
    <cellStyle name="Hipervínculo" xfId="7264" builtinId="8" hidden="1"/>
    <cellStyle name="Hipervínculo" xfId="7266" builtinId="8" hidden="1"/>
    <cellStyle name="Hipervínculo" xfId="7268" builtinId="8" hidden="1"/>
    <cellStyle name="Hipervínculo" xfId="7270" builtinId="8" hidden="1"/>
    <cellStyle name="Hipervínculo" xfId="7272" builtinId="8" hidden="1"/>
    <cellStyle name="Hipervínculo" xfId="7274" builtinId="8" hidden="1"/>
    <cellStyle name="Hipervínculo" xfId="7276" builtinId="8" hidden="1"/>
    <cellStyle name="Hipervínculo" xfId="7278" builtinId="8" hidden="1"/>
    <cellStyle name="Hipervínculo" xfId="7280" builtinId="8" hidden="1"/>
    <cellStyle name="Hipervínculo" xfId="7282" builtinId="8" hidden="1"/>
    <cellStyle name="Hipervínculo" xfId="7284" builtinId="8" hidden="1"/>
    <cellStyle name="Hipervínculo" xfId="7286" builtinId="8" hidden="1"/>
    <cellStyle name="Hipervínculo" xfId="7288" builtinId="8" hidden="1"/>
    <cellStyle name="Hipervínculo" xfId="7290" builtinId="8" hidden="1"/>
    <cellStyle name="Hipervínculo" xfId="7292" builtinId="8" hidden="1"/>
    <cellStyle name="Hipervínculo" xfId="7294" builtinId="8" hidden="1"/>
    <cellStyle name="Hipervínculo" xfId="7296" builtinId="8" hidden="1"/>
    <cellStyle name="Hipervínculo" xfId="7298" builtinId="8" hidden="1"/>
    <cellStyle name="Hipervínculo" xfId="7300" builtinId="8" hidden="1"/>
    <cellStyle name="Hipervínculo" xfId="7302" builtinId="8" hidden="1"/>
    <cellStyle name="Hipervínculo" xfId="7304" builtinId="8" hidden="1"/>
    <cellStyle name="Hipervínculo" xfId="7306" builtinId="8" hidden="1"/>
    <cellStyle name="Hipervínculo" xfId="7308" builtinId="8" hidden="1"/>
    <cellStyle name="Hipervínculo" xfId="7310" builtinId="8" hidden="1"/>
    <cellStyle name="Hipervínculo" xfId="7312" builtinId="8" hidden="1"/>
    <cellStyle name="Hipervínculo" xfId="7314" builtinId="8" hidden="1"/>
    <cellStyle name="Hipervínculo" xfId="7316" builtinId="8" hidden="1"/>
    <cellStyle name="Hipervínculo" xfId="7318" builtinId="8" hidden="1"/>
    <cellStyle name="Hipervínculo" xfId="7320" builtinId="8" hidden="1"/>
    <cellStyle name="Hipervínculo" xfId="7322" builtinId="8" hidden="1"/>
    <cellStyle name="Hipervínculo" xfId="7324" builtinId="8" hidden="1"/>
    <cellStyle name="Hipervínculo" xfId="7326" builtinId="8" hidden="1"/>
    <cellStyle name="Hipervínculo" xfId="7328" builtinId="8" hidden="1"/>
    <cellStyle name="Hipervínculo" xfId="7330" builtinId="8" hidden="1"/>
    <cellStyle name="Hipervínculo" xfId="7332" builtinId="8" hidden="1"/>
    <cellStyle name="Hipervínculo" xfId="7334" builtinId="8" hidden="1"/>
    <cellStyle name="Hipervínculo" xfId="7336" builtinId="8" hidden="1"/>
    <cellStyle name="Hipervínculo" xfId="7338" builtinId="8" hidden="1"/>
    <cellStyle name="Hipervínculo" xfId="7340" builtinId="8" hidden="1"/>
    <cellStyle name="Hipervínculo" xfId="7342" builtinId="8" hidden="1"/>
    <cellStyle name="Hipervínculo" xfId="7344" builtinId="8" hidden="1"/>
    <cellStyle name="Hipervínculo" xfId="7346" builtinId="8" hidden="1"/>
    <cellStyle name="Hipervínculo" xfId="7348" builtinId="8" hidden="1"/>
    <cellStyle name="Hipervínculo" xfId="7350" builtinId="8" hidden="1"/>
    <cellStyle name="Hipervínculo" xfId="7352" builtinId="8" hidden="1"/>
    <cellStyle name="Hipervínculo" xfId="7354" builtinId="8" hidden="1"/>
    <cellStyle name="Hipervínculo" xfId="7356" builtinId="8" hidden="1"/>
    <cellStyle name="Hipervínculo" xfId="7358" builtinId="8" hidden="1"/>
    <cellStyle name="Hipervínculo" xfId="7360" builtinId="8" hidden="1"/>
    <cellStyle name="Hipervínculo" xfId="7362" builtinId="8" hidden="1"/>
    <cellStyle name="Hipervínculo" xfId="7364" builtinId="8" hidden="1"/>
    <cellStyle name="Hipervínculo" xfId="7366" builtinId="8" hidden="1"/>
    <cellStyle name="Hipervínculo" xfId="7368" builtinId="8" hidden="1"/>
    <cellStyle name="Hipervínculo" xfId="7370" builtinId="8" hidden="1"/>
    <cellStyle name="Hipervínculo" xfId="7372" builtinId="8" hidden="1"/>
    <cellStyle name="Hipervínculo" xfId="7374" builtinId="8" hidden="1"/>
    <cellStyle name="Hipervínculo" xfId="7376" builtinId="8" hidden="1"/>
    <cellStyle name="Hipervínculo" xfId="7378" builtinId="8" hidden="1"/>
    <cellStyle name="Hipervínculo" xfId="7380" builtinId="8" hidden="1"/>
    <cellStyle name="Hipervínculo" xfId="7382" builtinId="8" hidden="1"/>
    <cellStyle name="Hipervínculo" xfId="7384" builtinId="8" hidden="1"/>
    <cellStyle name="Hipervínculo" xfId="7386" builtinId="8" hidden="1"/>
    <cellStyle name="Hipervínculo" xfId="7388" builtinId="8" hidden="1"/>
    <cellStyle name="Hipervínculo" xfId="7390" builtinId="8" hidden="1"/>
    <cellStyle name="Hipervínculo" xfId="7392" builtinId="8" hidden="1"/>
    <cellStyle name="Hipervínculo" xfId="7394" builtinId="8" hidden="1"/>
    <cellStyle name="Hipervínculo" xfId="7396" builtinId="8" hidden="1"/>
    <cellStyle name="Hipervínculo" xfId="7398" builtinId="8" hidden="1"/>
    <cellStyle name="Hipervínculo" xfId="7400" builtinId="8" hidden="1"/>
    <cellStyle name="Hipervínculo" xfId="7402" builtinId="8" hidden="1"/>
    <cellStyle name="Hipervínculo" xfId="7404" builtinId="8" hidden="1"/>
    <cellStyle name="Hipervínculo" xfId="7406" builtinId="8" hidden="1"/>
    <cellStyle name="Hipervínculo" xfId="7408" builtinId="8" hidden="1"/>
    <cellStyle name="Hipervínculo" xfId="7410" builtinId="8" hidden="1"/>
    <cellStyle name="Hipervínculo" xfId="7412" builtinId="8" hidden="1"/>
    <cellStyle name="Hipervínculo" xfId="7414" builtinId="8" hidden="1"/>
    <cellStyle name="Hipervínculo" xfId="7416" builtinId="8" hidden="1"/>
    <cellStyle name="Hipervínculo" xfId="7418" builtinId="8" hidden="1"/>
    <cellStyle name="Hipervínculo" xfId="7420" builtinId="8" hidden="1"/>
    <cellStyle name="Hipervínculo" xfId="7422" builtinId="8" hidden="1"/>
    <cellStyle name="Hipervínculo" xfId="7424" builtinId="8" hidden="1"/>
    <cellStyle name="Hipervínculo" xfId="7426" builtinId="8" hidden="1"/>
    <cellStyle name="Hipervínculo" xfId="7428" builtinId="8" hidden="1"/>
    <cellStyle name="Hipervínculo" xfId="7430" builtinId="8" hidden="1"/>
    <cellStyle name="Hipervínculo" xfId="7432" builtinId="8" hidden="1"/>
    <cellStyle name="Hipervínculo" xfId="7434" builtinId="8" hidden="1"/>
    <cellStyle name="Hipervínculo" xfId="7436" builtinId="8" hidden="1"/>
    <cellStyle name="Hipervínculo" xfId="7438" builtinId="8" hidden="1"/>
    <cellStyle name="Hipervínculo" xfId="7440" builtinId="8" hidden="1"/>
    <cellStyle name="Hipervínculo" xfId="7442" builtinId="8" hidden="1"/>
    <cellStyle name="Hipervínculo" xfId="7444" builtinId="8" hidden="1"/>
    <cellStyle name="Hipervínculo" xfId="7446" builtinId="8" hidden="1"/>
    <cellStyle name="Hipervínculo" xfId="7448" builtinId="8" hidden="1"/>
    <cellStyle name="Hipervínculo" xfId="7450" builtinId="8" hidden="1"/>
    <cellStyle name="Hipervínculo" xfId="7452" builtinId="8" hidden="1"/>
    <cellStyle name="Hipervínculo" xfId="7454" builtinId="8" hidden="1"/>
    <cellStyle name="Hipervínculo" xfId="7456" builtinId="8" hidden="1"/>
    <cellStyle name="Hipervínculo" xfId="7458" builtinId="8" hidden="1"/>
    <cellStyle name="Hipervínculo" xfId="7460" builtinId="8" hidden="1"/>
    <cellStyle name="Hipervínculo" xfId="7462" builtinId="8" hidden="1"/>
    <cellStyle name="Hipervínculo" xfId="7464" builtinId="8" hidden="1"/>
    <cellStyle name="Hipervínculo" xfId="7466" builtinId="8" hidden="1"/>
    <cellStyle name="Hipervínculo" xfId="7468" builtinId="8" hidden="1"/>
    <cellStyle name="Hipervínculo" xfId="7470" builtinId="8" hidden="1"/>
    <cellStyle name="Hipervínculo" xfId="7472" builtinId="8" hidden="1"/>
    <cellStyle name="Hipervínculo" xfId="7474" builtinId="8" hidden="1"/>
    <cellStyle name="Hipervínculo" xfId="7476" builtinId="8" hidden="1"/>
    <cellStyle name="Hipervínculo" xfId="7478" builtinId="8" hidden="1"/>
    <cellStyle name="Hipervínculo" xfId="7480" builtinId="8" hidden="1"/>
    <cellStyle name="Hipervínculo" xfId="7482" builtinId="8" hidden="1"/>
    <cellStyle name="Hipervínculo" xfId="7484" builtinId="8" hidden="1"/>
    <cellStyle name="Hipervínculo" xfId="7486" builtinId="8" hidden="1"/>
    <cellStyle name="Hipervínculo" xfId="7488" builtinId="8" hidden="1"/>
    <cellStyle name="Hipervínculo" xfId="7490" builtinId="8" hidden="1"/>
    <cellStyle name="Hipervínculo" xfId="7492" builtinId="8" hidden="1"/>
    <cellStyle name="Hipervínculo" xfId="7494" builtinId="8" hidden="1"/>
    <cellStyle name="Hipervínculo" xfId="7496" builtinId="8" hidden="1"/>
    <cellStyle name="Hipervínculo" xfId="7498" builtinId="8" hidden="1"/>
    <cellStyle name="Hipervínculo" xfId="7500" builtinId="8" hidden="1"/>
    <cellStyle name="Hipervínculo" xfId="7502" builtinId="8" hidden="1"/>
    <cellStyle name="Hipervínculo" xfId="7504" builtinId="8" hidden="1"/>
    <cellStyle name="Hipervínculo" xfId="7506" builtinId="8" hidden="1"/>
    <cellStyle name="Hipervínculo" xfId="7508" builtinId="8" hidden="1"/>
    <cellStyle name="Hipervínculo" xfId="7510" builtinId="8" hidden="1"/>
    <cellStyle name="Hipervínculo" xfId="7512" builtinId="8" hidden="1"/>
    <cellStyle name="Hipervínculo" xfId="7514" builtinId="8" hidden="1"/>
    <cellStyle name="Hipervínculo" xfId="7516" builtinId="8" hidden="1"/>
    <cellStyle name="Hipervínculo" xfId="7518" builtinId="8" hidden="1"/>
    <cellStyle name="Hipervínculo" xfId="7520" builtinId="8" hidden="1"/>
    <cellStyle name="Hipervínculo" xfId="7522" builtinId="8" hidden="1"/>
    <cellStyle name="Hipervínculo" xfId="7524" builtinId="8" hidden="1"/>
    <cellStyle name="Hipervínculo" xfId="7526" builtinId="8" hidden="1"/>
    <cellStyle name="Hipervínculo" xfId="7528" builtinId="8" hidden="1"/>
    <cellStyle name="Hipervínculo" xfId="7530" builtinId="8" hidden="1"/>
    <cellStyle name="Hipervínculo" xfId="7532" builtinId="8" hidden="1"/>
    <cellStyle name="Hipervínculo" xfId="7534" builtinId="8" hidden="1"/>
    <cellStyle name="Hipervínculo" xfId="7536" builtinId="8" hidden="1"/>
    <cellStyle name="Hipervínculo" xfId="7538" builtinId="8" hidden="1"/>
    <cellStyle name="Hipervínculo" xfId="7540" builtinId="8" hidden="1"/>
    <cellStyle name="Hipervínculo" xfId="7542" builtinId="8" hidden="1"/>
    <cellStyle name="Hipervínculo" xfId="7544" builtinId="8" hidden="1"/>
    <cellStyle name="Hipervínculo" xfId="7546" builtinId="8" hidden="1"/>
    <cellStyle name="Hipervínculo" xfId="7548" builtinId="8" hidden="1"/>
    <cellStyle name="Hipervínculo" xfId="7550" builtinId="8" hidden="1"/>
    <cellStyle name="Hipervínculo" xfId="7552" builtinId="8" hidden="1"/>
    <cellStyle name="Hipervínculo" xfId="7554" builtinId="8" hidden="1"/>
    <cellStyle name="Hipervínculo" xfId="7556" builtinId="8" hidden="1"/>
    <cellStyle name="Hipervínculo" xfId="7558" builtinId="8" hidden="1"/>
    <cellStyle name="Hipervínculo" xfId="7560" builtinId="8" hidden="1"/>
    <cellStyle name="Hipervínculo" xfId="7562" builtinId="8" hidden="1"/>
    <cellStyle name="Hipervínculo" xfId="7564" builtinId="8" hidden="1"/>
    <cellStyle name="Hipervínculo" xfId="7566" builtinId="8" hidden="1"/>
    <cellStyle name="Hipervínculo" xfId="7568" builtinId="8" hidden="1"/>
    <cellStyle name="Hipervínculo" xfId="7570" builtinId="8" hidden="1"/>
    <cellStyle name="Hipervínculo" xfId="7572" builtinId="8" hidden="1"/>
    <cellStyle name="Hipervínculo" xfId="7574" builtinId="8" hidden="1"/>
    <cellStyle name="Hipervínculo" xfId="7576" builtinId="8" hidden="1"/>
    <cellStyle name="Hipervínculo" xfId="7578" builtinId="8" hidden="1"/>
    <cellStyle name="Hipervínculo" xfId="7580" builtinId="8" hidden="1"/>
    <cellStyle name="Hipervínculo" xfId="7582" builtinId="8" hidden="1"/>
    <cellStyle name="Hipervínculo" xfId="7584" builtinId="8" hidden="1"/>
    <cellStyle name="Hipervínculo" xfId="7586" builtinId="8" hidden="1"/>
    <cellStyle name="Hipervínculo" xfId="7588" builtinId="8" hidden="1"/>
    <cellStyle name="Hipervínculo" xfId="7590" builtinId="8" hidden="1"/>
    <cellStyle name="Hipervínculo" xfId="7592" builtinId="8" hidden="1"/>
    <cellStyle name="Hipervínculo" xfId="7594" builtinId="8" hidden="1"/>
    <cellStyle name="Hipervínculo" xfId="7596" builtinId="8" hidden="1"/>
    <cellStyle name="Hipervínculo" xfId="7598" builtinId="8" hidden="1"/>
    <cellStyle name="Hipervínculo" xfId="7600" builtinId="8" hidden="1"/>
    <cellStyle name="Hipervínculo" xfId="7602" builtinId="8" hidden="1"/>
    <cellStyle name="Hipervínculo" xfId="7604" builtinId="8" hidden="1"/>
    <cellStyle name="Hipervínculo" xfId="7606" builtinId="8" hidden="1"/>
    <cellStyle name="Hipervínculo" xfId="7608" builtinId="8" hidden="1"/>
    <cellStyle name="Hipervínculo" xfId="7610" builtinId="8" hidden="1"/>
    <cellStyle name="Hipervínculo" xfId="7612" builtinId="8" hidden="1"/>
    <cellStyle name="Hipervínculo" xfId="7614" builtinId="8" hidden="1"/>
    <cellStyle name="Hipervínculo" xfId="7616" builtinId="8" hidden="1"/>
    <cellStyle name="Hipervínculo" xfId="7618" builtinId="8" hidden="1"/>
    <cellStyle name="Hipervínculo" xfId="7620" builtinId="8" hidden="1"/>
    <cellStyle name="Hipervínculo" xfId="7622" builtinId="8" hidden="1"/>
    <cellStyle name="Hipervínculo" xfId="7624" builtinId="8" hidden="1"/>
    <cellStyle name="Hipervínculo" xfId="7626" builtinId="8" hidden="1"/>
    <cellStyle name="Hipervínculo" xfId="7628" builtinId="8" hidden="1"/>
    <cellStyle name="Hipervínculo" xfId="7630" builtinId="8" hidden="1"/>
    <cellStyle name="Hipervínculo" xfId="7632" builtinId="8" hidden="1"/>
    <cellStyle name="Hipervínculo" xfId="7634" builtinId="8" hidden="1"/>
    <cellStyle name="Hipervínculo" xfId="7636" builtinId="8" hidden="1"/>
    <cellStyle name="Hipervínculo" xfId="7638" builtinId="8" hidden="1"/>
    <cellStyle name="Hipervínculo" xfId="7640" builtinId="8" hidden="1"/>
    <cellStyle name="Hipervínculo" xfId="7642" builtinId="8" hidden="1"/>
    <cellStyle name="Hipervínculo" xfId="7644" builtinId="8" hidden="1"/>
    <cellStyle name="Hipervínculo" xfId="7646" builtinId="8" hidden="1"/>
    <cellStyle name="Hipervínculo" xfId="7648" builtinId="8" hidden="1"/>
    <cellStyle name="Hipervínculo" xfId="7650" builtinId="8" hidden="1"/>
    <cellStyle name="Hipervínculo" xfId="7652" builtinId="8" hidden="1"/>
    <cellStyle name="Hipervínculo" xfId="7654" builtinId="8" hidden="1"/>
    <cellStyle name="Hipervínculo" xfId="7656" builtinId="8" hidden="1"/>
    <cellStyle name="Hipervínculo" xfId="7658" builtinId="8" hidden="1"/>
    <cellStyle name="Hipervínculo" xfId="7660" builtinId="8" hidden="1"/>
    <cellStyle name="Hipervínculo" xfId="7662" builtinId="8" hidden="1"/>
    <cellStyle name="Hipervínculo" xfId="7664" builtinId="8" hidden="1"/>
    <cellStyle name="Hipervínculo" xfId="7666" builtinId="8" hidden="1"/>
    <cellStyle name="Hipervínculo" xfId="7668" builtinId="8" hidden="1"/>
    <cellStyle name="Hipervínculo" xfId="7670" builtinId="8" hidden="1"/>
    <cellStyle name="Hipervínculo" xfId="7672" builtinId="8" hidden="1"/>
    <cellStyle name="Hipervínculo" xfId="7674" builtinId="8" hidden="1"/>
    <cellStyle name="Hipervínculo" xfId="7676" builtinId="8" hidden="1"/>
    <cellStyle name="Hipervínculo" xfId="7678" builtinId="8" hidden="1"/>
    <cellStyle name="Hipervínculo" xfId="7680" builtinId="8" hidden="1"/>
    <cellStyle name="Hipervínculo" xfId="7682" builtinId="8" hidden="1"/>
    <cellStyle name="Hipervínculo" xfId="7684" builtinId="8" hidden="1"/>
    <cellStyle name="Hipervínculo" xfId="7686" builtinId="8" hidden="1"/>
    <cellStyle name="Hipervínculo" xfId="7688" builtinId="8" hidden="1"/>
    <cellStyle name="Hipervínculo" xfId="7690" builtinId="8" hidden="1"/>
    <cellStyle name="Hipervínculo" xfId="7692" builtinId="8" hidden="1"/>
    <cellStyle name="Hipervínculo" xfId="7694" builtinId="8" hidden="1"/>
    <cellStyle name="Hipervínculo" xfId="7696" builtinId="8" hidden="1"/>
    <cellStyle name="Hipervínculo" xfId="7698" builtinId="8" hidden="1"/>
    <cellStyle name="Hipervínculo" xfId="7700" builtinId="8" hidden="1"/>
    <cellStyle name="Hipervínculo" xfId="7702" builtinId="8" hidden="1"/>
    <cellStyle name="Hipervínculo" xfId="7704" builtinId="8" hidden="1"/>
    <cellStyle name="Hipervínculo" xfId="7706" builtinId="8" hidden="1"/>
    <cellStyle name="Hipervínculo" xfId="7708" builtinId="8" hidden="1"/>
    <cellStyle name="Hipervínculo" xfId="7710" builtinId="8" hidden="1"/>
    <cellStyle name="Hipervínculo" xfId="7712" builtinId="8" hidden="1"/>
    <cellStyle name="Hipervínculo" xfId="7714" builtinId="8" hidden="1"/>
    <cellStyle name="Hipervínculo" xfId="7716" builtinId="8" hidden="1"/>
    <cellStyle name="Hipervínculo" xfId="7718" builtinId="8" hidden="1"/>
    <cellStyle name="Hipervínculo" xfId="7720" builtinId="8" hidden="1"/>
    <cellStyle name="Hipervínculo" xfId="7722" builtinId="8" hidden="1"/>
    <cellStyle name="Hipervínculo" xfId="7724" builtinId="8" hidden="1"/>
    <cellStyle name="Hipervínculo" xfId="7726" builtinId="8" hidden="1"/>
    <cellStyle name="Hipervínculo" xfId="7728" builtinId="8" hidden="1"/>
    <cellStyle name="Hipervínculo" xfId="7730" builtinId="8" hidden="1"/>
    <cellStyle name="Hipervínculo" xfId="7732" builtinId="8" hidden="1"/>
    <cellStyle name="Hipervínculo" xfId="7734" builtinId="8" hidden="1"/>
    <cellStyle name="Hipervínculo" xfId="7736" builtinId="8" hidden="1"/>
    <cellStyle name="Hipervínculo" xfId="7738" builtinId="8" hidden="1"/>
    <cellStyle name="Hipervínculo" xfId="7740" builtinId="8" hidden="1"/>
    <cellStyle name="Hipervínculo" xfId="7742" builtinId="8" hidden="1"/>
    <cellStyle name="Hipervínculo" xfId="7744" builtinId="8" hidden="1"/>
    <cellStyle name="Hipervínculo" xfId="7746" builtinId="8" hidden="1"/>
    <cellStyle name="Hipervínculo" xfId="7748" builtinId="8" hidden="1"/>
    <cellStyle name="Hipervínculo" xfId="7750" builtinId="8" hidden="1"/>
    <cellStyle name="Hipervínculo" xfId="7752" builtinId="8" hidden="1"/>
    <cellStyle name="Hipervínculo" xfId="7754" builtinId="8" hidden="1"/>
    <cellStyle name="Hipervínculo" xfId="7756" builtinId="8" hidden="1"/>
    <cellStyle name="Hipervínculo" xfId="7758" builtinId="8" hidden="1"/>
    <cellStyle name="Hipervínculo" xfId="7760" builtinId="8" hidden="1"/>
    <cellStyle name="Hipervínculo" xfId="7762" builtinId="8" hidden="1"/>
    <cellStyle name="Hipervínculo" xfId="7764" builtinId="8" hidden="1"/>
    <cellStyle name="Hipervínculo" xfId="7766" builtinId="8" hidden="1"/>
    <cellStyle name="Hipervínculo" xfId="7768" builtinId="8" hidden="1"/>
    <cellStyle name="Hipervínculo" xfId="7770" builtinId="8" hidden="1"/>
    <cellStyle name="Hipervínculo" xfId="7772" builtinId="8" hidden="1"/>
    <cellStyle name="Hipervínculo" xfId="7774" builtinId="8" hidden="1"/>
    <cellStyle name="Hipervínculo" xfId="7776" builtinId="8" hidden="1"/>
    <cellStyle name="Hipervínculo" xfId="7778" builtinId="8" hidden="1"/>
    <cellStyle name="Hipervínculo" xfId="7780" builtinId="8" hidden="1"/>
    <cellStyle name="Hipervínculo" xfId="7782" builtinId="8" hidden="1"/>
    <cellStyle name="Hipervínculo" xfId="7784" builtinId="8" hidden="1"/>
    <cellStyle name="Hipervínculo" xfId="7786" builtinId="8" hidden="1"/>
    <cellStyle name="Hipervínculo" xfId="7788" builtinId="8" hidden="1"/>
    <cellStyle name="Hipervínculo" xfId="7790" builtinId="8" hidden="1"/>
    <cellStyle name="Hipervínculo" xfId="7792" builtinId="8" hidden="1"/>
    <cellStyle name="Hipervínculo" xfId="7794" builtinId="8" hidden="1"/>
    <cellStyle name="Hipervínculo" xfId="7796" builtinId="8" hidden="1"/>
    <cellStyle name="Hipervínculo" xfId="7798" builtinId="8" hidden="1"/>
    <cellStyle name="Hipervínculo" xfId="7800" builtinId="8" hidden="1"/>
    <cellStyle name="Hipervínculo" xfId="7802" builtinId="8" hidden="1"/>
    <cellStyle name="Hipervínculo" xfId="7804" builtinId="8" hidden="1"/>
    <cellStyle name="Hipervínculo" xfId="7806" builtinId="8" hidden="1"/>
    <cellStyle name="Hipervínculo" xfId="7808" builtinId="8" hidden="1"/>
    <cellStyle name="Hipervínculo" xfId="7810" builtinId="8" hidden="1"/>
    <cellStyle name="Hipervínculo" xfId="7812" builtinId="8" hidden="1"/>
    <cellStyle name="Hipervínculo" xfId="7814" builtinId="8" hidden="1"/>
    <cellStyle name="Hipervínculo" xfId="7816" builtinId="8" hidden="1"/>
    <cellStyle name="Hipervínculo" xfId="7818" builtinId="8" hidden="1"/>
    <cellStyle name="Hipervínculo" xfId="7820" builtinId="8" hidden="1"/>
    <cellStyle name="Hipervínculo" xfId="7822" builtinId="8" hidden="1"/>
    <cellStyle name="Hipervínculo" xfId="7824" builtinId="8" hidden="1"/>
    <cellStyle name="Hipervínculo" xfId="7826" builtinId="8" hidden="1"/>
    <cellStyle name="Hipervínculo" xfId="7828" builtinId="8" hidden="1"/>
    <cellStyle name="Hipervínculo" xfId="7830" builtinId="8" hidden="1"/>
    <cellStyle name="Hipervínculo" xfId="7832" builtinId="8" hidden="1"/>
    <cellStyle name="Hipervínculo" xfId="7834" builtinId="8" hidden="1"/>
    <cellStyle name="Hipervínculo" xfId="7836" builtinId="8" hidden="1"/>
    <cellStyle name="Hipervínculo" xfId="7838" builtinId="8" hidden="1"/>
    <cellStyle name="Hipervínculo" xfId="7840" builtinId="8" hidden="1"/>
    <cellStyle name="Hipervínculo" xfId="7842" builtinId="8" hidden="1"/>
    <cellStyle name="Hipervínculo" xfId="7844" builtinId="8" hidden="1"/>
    <cellStyle name="Hipervínculo" xfId="7846" builtinId="8" hidden="1"/>
    <cellStyle name="Hipervínculo" xfId="7848" builtinId="8" hidden="1"/>
    <cellStyle name="Hipervínculo" xfId="7850" builtinId="8" hidden="1"/>
    <cellStyle name="Hipervínculo" xfId="7852" builtinId="8" hidden="1"/>
    <cellStyle name="Hipervínculo" xfId="7854" builtinId="8" hidden="1"/>
    <cellStyle name="Hipervínculo" xfId="7856" builtinId="8" hidden="1"/>
    <cellStyle name="Hipervínculo" xfId="7858" builtinId="8" hidden="1"/>
    <cellStyle name="Hipervínculo" xfId="7860" builtinId="8" hidden="1"/>
    <cellStyle name="Hipervínculo" xfId="7862" builtinId="8" hidden="1"/>
    <cellStyle name="Hipervínculo" xfId="7864" builtinId="8" hidden="1"/>
    <cellStyle name="Hipervínculo" xfId="7866" builtinId="8" hidden="1"/>
    <cellStyle name="Hipervínculo" xfId="7868" builtinId="8" hidden="1"/>
    <cellStyle name="Hipervínculo" xfId="7870" builtinId="8" hidden="1"/>
    <cellStyle name="Hipervínculo" xfId="7872" builtinId="8" hidden="1"/>
    <cellStyle name="Hipervínculo" xfId="7874" builtinId="8" hidden="1"/>
    <cellStyle name="Hipervínculo" xfId="7876" builtinId="8" hidden="1"/>
    <cellStyle name="Hipervínculo" xfId="7878" builtinId="8" hidden="1"/>
    <cellStyle name="Hipervínculo" xfId="7880" builtinId="8" hidden="1"/>
    <cellStyle name="Hipervínculo" xfId="7882" builtinId="8" hidden="1"/>
    <cellStyle name="Hipervínculo" xfId="7884" builtinId="8" hidden="1"/>
    <cellStyle name="Hipervínculo" xfId="7886" builtinId="8" hidden="1"/>
    <cellStyle name="Hipervínculo" xfId="7888" builtinId="8" hidden="1"/>
    <cellStyle name="Hipervínculo" xfId="7890" builtinId="8" hidden="1"/>
    <cellStyle name="Hipervínculo" xfId="7892" builtinId="8" hidden="1"/>
    <cellStyle name="Hipervínculo" xfId="7894" builtinId="8" hidden="1"/>
    <cellStyle name="Hipervínculo" xfId="7896" builtinId="8" hidden="1"/>
    <cellStyle name="Hipervínculo" xfId="7898" builtinId="8" hidden="1"/>
    <cellStyle name="Hipervínculo" xfId="7900" builtinId="8" hidden="1"/>
    <cellStyle name="Hipervínculo" xfId="7902" builtinId="8" hidden="1"/>
    <cellStyle name="Hipervínculo" xfId="7904" builtinId="8" hidden="1"/>
    <cellStyle name="Hipervínculo" xfId="7906" builtinId="8" hidden="1"/>
    <cellStyle name="Hipervínculo" xfId="7908" builtinId="8" hidden="1"/>
    <cellStyle name="Hipervínculo" xfId="7910" builtinId="8" hidden="1"/>
    <cellStyle name="Hipervínculo" xfId="7912" builtinId="8" hidden="1"/>
    <cellStyle name="Hipervínculo" xfId="7914" builtinId="8" hidden="1"/>
    <cellStyle name="Hipervínculo" xfId="7916" builtinId="8" hidden="1"/>
    <cellStyle name="Hipervínculo" xfId="7918" builtinId="8" hidden="1"/>
    <cellStyle name="Hipervínculo" xfId="7920" builtinId="8" hidden="1"/>
    <cellStyle name="Hipervínculo" xfId="7922" builtinId="8" hidden="1"/>
    <cellStyle name="Hipervínculo" xfId="7924" builtinId="8" hidden="1"/>
    <cellStyle name="Hipervínculo" xfId="7926" builtinId="8" hidden="1"/>
    <cellStyle name="Hipervínculo" xfId="7928" builtinId="8" hidden="1"/>
    <cellStyle name="Hipervínculo" xfId="7930" builtinId="8" hidden="1"/>
    <cellStyle name="Hipervínculo" xfId="7932" builtinId="8" hidden="1"/>
    <cellStyle name="Hipervínculo" xfId="7934" builtinId="8" hidden="1"/>
    <cellStyle name="Hipervínculo" xfId="7936" builtinId="8" hidden="1"/>
    <cellStyle name="Hipervínculo" xfId="7938" builtinId="8" hidden="1"/>
    <cellStyle name="Hipervínculo" xfId="7940" builtinId="8" hidden="1"/>
    <cellStyle name="Hipervínculo" xfId="7942" builtinId="8" hidden="1"/>
    <cellStyle name="Hipervínculo" xfId="7944" builtinId="8" hidden="1"/>
    <cellStyle name="Hipervínculo" xfId="7946" builtinId="8" hidden="1"/>
    <cellStyle name="Hipervínculo" xfId="7948" builtinId="8" hidden="1"/>
    <cellStyle name="Hipervínculo" xfId="7950" builtinId="8" hidden="1"/>
    <cellStyle name="Hipervínculo" xfId="7952" builtinId="8" hidden="1"/>
    <cellStyle name="Hipervínculo" xfId="7954" builtinId="8" hidden="1"/>
    <cellStyle name="Hipervínculo" xfId="7956" builtinId="8" hidden="1"/>
    <cellStyle name="Hipervínculo" xfId="7958" builtinId="8" hidden="1"/>
    <cellStyle name="Hipervínculo" xfId="7960" builtinId="8" hidden="1"/>
    <cellStyle name="Hipervínculo" xfId="7962" builtinId="8" hidden="1"/>
    <cellStyle name="Hipervínculo" xfId="7964" builtinId="8" hidden="1"/>
    <cellStyle name="Hipervínculo" xfId="7966" builtinId="8" hidden="1"/>
    <cellStyle name="Hipervínculo" xfId="7968" builtinId="8" hidden="1"/>
    <cellStyle name="Hipervínculo" xfId="7970" builtinId="8" hidden="1"/>
    <cellStyle name="Hipervínculo" xfId="7972" builtinId="8" hidden="1"/>
    <cellStyle name="Hipervínculo" xfId="7974" builtinId="8" hidden="1"/>
    <cellStyle name="Hipervínculo" xfId="7976" builtinId="8" hidden="1"/>
    <cellStyle name="Hipervínculo" xfId="7978" builtinId="8" hidden="1"/>
    <cellStyle name="Hipervínculo" xfId="7980" builtinId="8" hidden="1"/>
    <cellStyle name="Hipervínculo" xfId="7982" builtinId="8" hidden="1"/>
    <cellStyle name="Hipervínculo" xfId="7984" builtinId="8" hidden="1"/>
    <cellStyle name="Hipervínculo" xfId="7986" builtinId="8" hidden="1"/>
    <cellStyle name="Hipervínculo" xfId="7988" builtinId="8" hidden="1"/>
    <cellStyle name="Hipervínculo" xfId="7990" builtinId="8" hidden="1"/>
    <cellStyle name="Hipervínculo" xfId="7992" builtinId="8" hidden="1"/>
    <cellStyle name="Hipervínculo" xfId="7994" builtinId="8" hidden="1"/>
    <cellStyle name="Hipervínculo" xfId="7996" builtinId="8" hidden="1"/>
    <cellStyle name="Hipervínculo" xfId="7998" builtinId="8" hidden="1"/>
    <cellStyle name="Hipervínculo" xfId="8000" builtinId="8" hidden="1"/>
    <cellStyle name="Hipervínculo" xfId="8002" builtinId="8" hidden="1"/>
    <cellStyle name="Hipervínculo" xfId="8004" builtinId="8" hidden="1"/>
    <cellStyle name="Hipervínculo" xfId="8006" builtinId="8" hidden="1"/>
    <cellStyle name="Hipervínculo" xfId="8008" builtinId="8" hidden="1"/>
    <cellStyle name="Hipervínculo" xfId="8010" builtinId="8" hidden="1"/>
    <cellStyle name="Hipervínculo" xfId="8012" builtinId="8" hidden="1"/>
    <cellStyle name="Hipervínculo" xfId="8014" builtinId="8" hidden="1"/>
    <cellStyle name="Hipervínculo" xfId="8016" builtinId="8" hidden="1"/>
    <cellStyle name="Hipervínculo" xfId="8018" builtinId="8" hidden="1"/>
    <cellStyle name="Hipervínculo" xfId="8020" builtinId="8" hidden="1"/>
    <cellStyle name="Hipervínculo" xfId="8022" builtinId="8" hidden="1"/>
    <cellStyle name="Hipervínculo" xfId="8024" builtinId="8" hidden="1"/>
    <cellStyle name="Hipervínculo" xfId="8026" builtinId="8" hidden="1"/>
    <cellStyle name="Hipervínculo" xfId="8028" builtinId="8" hidden="1"/>
    <cellStyle name="Hipervínculo" xfId="8030" builtinId="8" hidden="1"/>
    <cellStyle name="Hipervínculo" xfId="8032" builtinId="8" hidden="1"/>
    <cellStyle name="Hipervínculo" xfId="8034" builtinId="8" hidden="1"/>
    <cellStyle name="Hipervínculo" xfId="8036" builtinId="8" hidden="1"/>
    <cellStyle name="Hipervínculo" xfId="8038" builtinId="8" hidden="1"/>
    <cellStyle name="Hipervínculo" xfId="8040" builtinId="8" hidden="1"/>
    <cellStyle name="Hipervínculo" xfId="8042" builtinId="8" hidden="1"/>
    <cellStyle name="Hipervínculo" xfId="8044" builtinId="8" hidden="1"/>
    <cellStyle name="Hipervínculo" xfId="8046" builtinId="8" hidden="1"/>
    <cellStyle name="Hipervínculo" xfId="8048" builtinId="8" hidden="1"/>
    <cellStyle name="Hipervínculo" xfId="8050" builtinId="8" hidden="1"/>
    <cellStyle name="Hipervínculo" xfId="8052" builtinId="8" hidden="1"/>
    <cellStyle name="Hipervínculo" xfId="8054" builtinId="8" hidden="1"/>
    <cellStyle name="Hipervínculo" xfId="8056" builtinId="8" hidden="1"/>
    <cellStyle name="Hipervínculo" xfId="8058" builtinId="8" hidden="1"/>
    <cellStyle name="Hipervínculo" xfId="8060" builtinId="8" hidden="1"/>
    <cellStyle name="Hipervínculo" xfId="8062" builtinId="8" hidden="1"/>
    <cellStyle name="Hipervínculo" xfId="8064" builtinId="8" hidden="1"/>
    <cellStyle name="Hipervínculo" xfId="8066" builtinId="8" hidden="1"/>
    <cellStyle name="Hipervínculo" xfId="8068" builtinId="8" hidden="1"/>
    <cellStyle name="Hipervínculo" xfId="8070" builtinId="8" hidden="1"/>
    <cellStyle name="Hipervínculo" xfId="8072" builtinId="8" hidden="1"/>
    <cellStyle name="Hipervínculo" xfId="8074" builtinId="8" hidden="1"/>
    <cellStyle name="Hipervínculo" xfId="8076" builtinId="8" hidden="1"/>
    <cellStyle name="Hipervínculo" xfId="8078" builtinId="8" hidden="1"/>
    <cellStyle name="Hipervínculo" xfId="8080" builtinId="8" hidden="1"/>
    <cellStyle name="Hipervínculo" xfId="8082" builtinId="8" hidden="1"/>
    <cellStyle name="Hipervínculo" xfId="8084" builtinId="8" hidden="1"/>
    <cellStyle name="Hipervínculo" xfId="8086" builtinId="8" hidden="1"/>
    <cellStyle name="Hipervínculo" xfId="8088" builtinId="8" hidden="1"/>
    <cellStyle name="Hipervínculo" xfId="8090" builtinId="8" hidden="1"/>
    <cellStyle name="Hipervínculo" xfId="8092" builtinId="8" hidden="1"/>
    <cellStyle name="Hipervínculo" xfId="8094" builtinId="8" hidden="1"/>
    <cellStyle name="Hipervínculo" xfId="8096" builtinId="8" hidden="1"/>
    <cellStyle name="Hipervínculo" xfId="8098" builtinId="8" hidden="1"/>
    <cellStyle name="Hipervínculo" xfId="8100" builtinId="8" hidden="1"/>
    <cellStyle name="Hipervínculo" xfId="8102" builtinId="8" hidden="1"/>
    <cellStyle name="Hipervínculo" xfId="8104" builtinId="8" hidden="1"/>
    <cellStyle name="Hipervínculo" xfId="8106" builtinId="8" hidden="1"/>
    <cellStyle name="Hipervínculo" xfId="8108" builtinId="8" hidden="1"/>
    <cellStyle name="Hipervínculo" xfId="8110" builtinId="8" hidden="1"/>
    <cellStyle name="Hipervínculo" xfId="8112" builtinId="8" hidden="1"/>
    <cellStyle name="Hipervínculo" xfId="8114" builtinId="8" hidden="1"/>
    <cellStyle name="Hipervínculo" xfId="8116" builtinId="8" hidden="1"/>
    <cellStyle name="Hipervínculo" xfId="8118" builtinId="8" hidden="1"/>
    <cellStyle name="Hipervínculo" xfId="8120" builtinId="8" hidden="1"/>
    <cellStyle name="Hipervínculo" xfId="8122" builtinId="8" hidden="1"/>
    <cellStyle name="Hipervínculo" xfId="8124" builtinId="8" hidden="1"/>
    <cellStyle name="Hipervínculo" xfId="8126" builtinId="8" hidden="1"/>
    <cellStyle name="Hipervínculo" xfId="8128" builtinId="8" hidden="1"/>
    <cellStyle name="Hipervínculo" xfId="8130" builtinId="8" hidden="1"/>
    <cellStyle name="Hipervínculo" xfId="8132" builtinId="8" hidden="1"/>
    <cellStyle name="Hipervínculo" xfId="8134" builtinId="8" hidden="1"/>
    <cellStyle name="Hipervínculo" xfId="8136" builtinId="8" hidden="1"/>
    <cellStyle name="Hipervínculo" xfId="8138" builtinId="8" hidden="1"/>
    <cellStyle name="Hipervínculo" xfId="8140" builtinId="8" hidden="1"/>
    <cellStyle name="Hipervínculo" xfId="8142" builtinId="8" hidden="1"/>
    <cellStyle name="Hipervínculo" xfId="8144" builtinId="8" hidden="1"/>
    <cellStyle name="Hipervínculo" xfId="8146" builtinId="8" hidden="1"/>
    <cellStyle name="Hipervínculo" xfId="8148" builtinId="8" hidden="1"/>
    <cellStyle name="Hipervínculo" xfId="8150" builtinId="8" hidden="1"/>
    <cellStyle name="Hipervínculo" xfId="8152" builtinId="8" hidden="1"/>
    <cellStyle name="Hipervínculo" xfId="8154" builtinId="8" hidden="1"/>
    <cellStyle name="Hipervínculo" xfId="8156" builtinId="8" hidden="1"/>
    <cellStyle name="Hipervínculo" xfId="8158" builtinId="8" hidden="1"/>
    <cellStyle name="Hipervínculo" xfId="8160" builtinId="8" hidden="1"/>
    <cellStyle name="Hipervínculo" xfId="8162" builtinId="8" hidden="1"/>
    <cellStyle name="Hipervínculo" xfId="8164" builtinId="8" hidden="1"/>
    <cellStyle name="Hipervínculo" xfId="8166" builtinId="8" hidden="1"/>
    <cellStyle name="Hipervínculo" xfId="8168" builtinId="8" hidden="1"/>
    <cellStyle name="Hipervínculo" xfId="8170" builtinId="8" hidden="1"/>
    <cellStyle name="Hipervínculo" xfId="8172" builtinId="8" hidden="1"/>
    <cellStyle name="Hipervínculo" xfId="8174" builtinId="8" hidden="1"/>
    <cellStyle name="Hipervínculo" xfId="8176" builtinId="8" hidden="1"/>
    <cellStyle name="Hipervínculo" xfId="8178" builtinId="8" hidden="1"/>
    <cellStyle name="Hipervínculo" xfId="8180" builtinId="8" hidden="1"/>
    <cellStyle name="Hipervínculo" xfId="8182" builtinId="8" hidden="1"/>
    <cellStyle name="Hipervínculo" xfId="8184" builtinId="8" hidden="1"/>
    <cellStyle name="Hipervínculo" xfId="8186" builtinId="8" hidden="1"/>
    <cellStyle name="Hipervínculo" xfId="8188" builtinId="8" hidden="1"/>
    <cellStyle name="Hipervínculo" xfId="8190" builtinId="8" hidden="1"/>
    <cellStyle name="Hipervínculo" xfId="8192" builtinId="8" hidden="1"/>
    <cellStyle name="Hipervínculo" xfId="8194" builtinId="8" hidden="1"/>
    <cellStyle name="Hipervínculo" xfId="8196" builtinId="8" hidden="1"/>
    <cellStyle name="Hipervínculo" xfId="8198" builtinId="8" hidden="1"/>
    <cellStyle name="Hipervínculo" xfId="8200" builtinId="8" hidden="1"/>
    <cellStyle name="Hipervínculo" xfId="8202" builtinId="8" hidden="1"/>
    <cellStyle name="Hipervínculo" xfId="8204" builtinId="8" hidden="1"/>
    <cellStyle name="Hipervínculo" xfId="8206" builtinId="8" hidden="1"/>
    <cellStyle name="Hipervínculo" xfId="8208" builtinId="8" hidden="1"/>
    <cellStyle name="Hipervínculo" xfId="8210" builtinId="8" hidden="1"/>
    <cellStyle name="Hipervínculo" xfId="8212" builtinId="8" hidden="1"/>
    <cellStyle name="Hipervínculo" xfId="8214" builtinId="8" hidden="1"/>
    <cellStyle name="Hipervínculo" xfId="8216" builtinId="8" hidden="1"/>
    <cellStyle name="Hipervínculo" xfId="8218" builtinId="8" hidden="1"/>
    <cellStyle name="Hipervínculo" xfId="8220" builtinId="8" hidden="1"/>
    <cellStyle name="Hipervínculo" xfId="8222" builtinId="8" hidden="1"/>
    <cellStyle name="Hipervínculo" xfId="8224" builtinId="8" hidden="1"/>
    <cellStyle name="Hipervínculo" xfId="8226" builtinId="8" hidden="1"/>
    <cellStyle name="Hipervínculo" xfId="8228" builtinId="8" hidden="1"/>
    <cellStyle name="Hipervínculo" xfId="8230" builtinId="8" hidden="1"/>
    <cellStyle name="Hipervínculo" xfId="8232" builtinId="8" hidden="1"/>
    <cellStyle name="Hipervínculo" xfId="8234" builtinId="8" hidden="1"/>
    <cellStyle name="Hipervínculo" xfId="8236" builtinId="8" hidden="1"/>
    <cellStyle name="Hipervínculo" xfId="8238" builtinId="8" hidden="1"/>
    <cellStyle name="Hipervínculo" xfId="8240" builtinId="8" hidden="1"/>
    <cellStyle name="Hipervínculo" xfId="8242" builtinId="8" hidden="1"/>
    <cellStyle name="Hipervínculo" xfId="8244" builtinId="8" hidden="1"/>
    <cellStyle name="Hipervínculo" xfId="8246" builtinId="8" hidden="1"/>
    <cellStyle name="Hipervínculo" xfId="8248" builtinId="8" hidden="1"/>
    <cellStyle name="Hipervínculo" xfId="8250" builtinId="8" hidden="1"/>
    <cellStyle name="Hipervínculo" xfId="8252" builtinId="8" hidden="1"/>
    <cellStyle name="Hipervínculo" xfId="8254" builtinId="8" hidden="1"/>
    <cellStyle name="Hipervínculo" xfId="8256" builtinId="8" hidden="1"/>
    <cellStyle name="Hipervínculo" xfId="8258" builtinId="8" hidden="1"/>
    <cellStyle name="Hipervínculo" xfId="8260" builtinId="8" hidden="1"/>
    <cellStyle name="Hipervínculo" xfId="8262" builtinId="8" hidden="1"/>
    <cellStyle name="Hipervínculo" xfId="8264" builtinId="8" hidden="1"/>
    <cellStyle name="Hipervínculo" xfId="8266" builtinId="8" hidden="1"/>
    <cellStyle name="Hipervínculo" xfId="8268" builtinId="8" hidden="1"/>
    <cellStyle name="Hipervínculo" xfId="8270" builtinId="8" hidden="1"/>
    <cellStyle name="Hipervínculo" xfId="8272" builtinId="8" hidden="1"/>
    <cellStyle name="Hipervínculo" xfId="8274" builtinId="8" hidden="1"/>
    <cellStyle name="Hipervínculo" xfId="8276" builtinId="8" hidden="1"/>
    <cellStyle name="Hipervínculo" xfId="8278" builtinId="8" hidden="1"/>
    <cellStyle name="Hipervínculo" xfId="8280" builtinId="8" hidden="1"/>
    <cellStyle name="Hipervínculo" xfId="8282" builtinId="8" hidden="1"/>
    <cellStyle name="Hipervínculo" xfId="8284" builtinId="8" hidden="1"/>
    <cellStyle name="Hipervínculo" xfId="8286" builtinId="8" hidden="1"/>
    <cellStyle name="Hipervínculo" xfId="8288" builtinId="8" hidden="1"/>
    <cellStyle name="Hipervínculo" xfId="8290" builtinId="8" hidden="1"/>
    <cellStyle name="Hipervínculo" xfId="8292" builtinId="8" hidden="1"/>
    <cellStyle name="Hipervínculo" xfId="8294" builtinId="8" hidden="1"/>
    <cellStyle name="Hipervínculo" xfId="8296" builtinId="8" hidden="1"/>
    <cellStyle name="Hipervínculo" xfId="8298" builtinId="8" hidden="1"/>
    <cellStyle name="Hipervínculo" xfId="8300" builtinId="8" hidden="1"/>
    <cellStyle name="Hipervínculo" xfId="8302" builtinId="8" hidden="1"/>
    <cellStyle name="Hipervínculo" xfId="8304" builtinId="8" hidden="1"/>
    <cellStyle name="Hipervínculo" xfId="8306" builtinId="8" hidden="1"/>
    <cellStyle name="Hipervínculo" xfId="8308" builtinId="8" hidden="1"/>
    <cellStyle name="Hipervínculo" xfId="8310" builtinId="8" hidden="1"/>
    <cellStyle name="Hipervínculo" xfId="8312" builtinId="8" hidden="1"/>
    <cellStyle name="Hipervínculo" xfId="8314" builtinId="8" hidden="1"/>
    <cellStyle name="Hipervínculo" xfId="8316" builtinId="8" hidden="1"/>
    <cellStyle name="Hipervínculo" xfId="8318" builtinId="8" hidden="1"/>
    <cellStyle name="Hipervínculo" xfId="8320" builtinId="8" hidden="1"/>
    <cellStyle name="Hipervínculo" xfId="8322" builtinId="8" hidden="1"/>
    <cellStyle name="Hipervínculo" xfId="8324" builtinId="8" hidden="1"/>
    <cellStyle name="Hipervínculo" xfId="8326" builtinId="8" hidden="1"/>
    <cellStyle name="Hipervínculo" xfId="8328" builtinId="8" hidden="1"/>
    <cellStyle name="Hipervínculo" xfId="8330" builtinId="8" hidden="1"/>
    <cellStyle name="Hipervínculo" xfId="8332" builtinId="8" hidden="1"/>
    <cellStyle name="Hipervínculo" xfId="8334" builtinId="8" hidden="1"/>
    <cellStyle name="Hipervínculo" xfId="8336" builtinId="8" hidden="1"/>
    <cellStyle name="Hipervínculo" xfId="8338" builtinId="8" hidden="1"/>
    <cellStyle name="Hipervínculo" xfId="8340" builtinId="8" hidden="1"/>
    <cellStyle name="Hipervínculo" xfId="8342" builtinId="8" hidden="1"/>
    <cellStyle name="Hipervínculo" xfId="8344" builtinId="8" hidden="1"/>
    <cellStyle name="Hipervínculo" xfId="8346" builtinId="8" hidden="1"/>
    <cellStyle name="Hipervínculo" xfId="8348" builtinId="8" hidden="1"/>
    <cellStyle name="Hipervínculo" xfId="8350" builtinId="8" hidden="1"/>
    <cellStyle name="Hipervínculo" xfId="8352" builtinId="8" hidden="1"/>
    <cellStyle name="Hipervínculo" xfId="8354" builtinId="8" hidden="1"/>
    <cellStyle name="Hipervínculo" xfId="8356" builtinId="8" hidden="1"/>
    <cellStyle name="Hipervínculo" xfId="8358" builtinId="8" hidden="1"/>
    <cellStyle name="Hipervínculo" xfId="8360" builtinId="8" hidden="1"/>
    <cellStyle name="Hipervínculo" xfId="8362" builtinId="8" hidden="1"/>
    <cellStyle name="Hipervínculo" xfId="8364" builtinId="8" hidden="1"/>
    <cellStyle name="Hipervínculo" xfId="8366" builtinId="8" hidden="1"/>
    <cellStyle name="Hipervínculo" xfId="8368" builtinId="8" hidden="1"/>
    <cellStyle name="Hipervínculo" xfId="8370" builtinId="8" hidden="1"/>
    <cellStyle name="Hipervínculo" xfId="8372" builtinId="8" hidden="1"/>
    <cellStyle name="Hipervínculo" xfId="8374" builtinId="8" hidden="1"/>
    <cellStyle name="Hipervínculo" xfId="8376" builtinId="8" hidden="1"/>
    <cellStyle name="Hipervínculo" xfId="8378" builtinId="8" hidden="1"/>
    <cellStyle name="Hipervínculo" xfId="8380" builtinId="8" hidden="1"/>
    <cellStyle name="Hipervínculo" xfId="8382" builtinId="8" hidden="1"/>
    <cellStyle name="Hipervínculo" xfId="8384" builtinId="8" hidden="1"/>
    <cellStyle name="Hipervínculo" xfId="8386" builtinId="8" hidden="1"/>
    <cellStyle name="Hipervínculo" xfId="8388" builtinId="8" hidden="1"/>
    <cellStyle name="Hipervínculo" xfId="8390" builtinId="8" hidden="1"/>
    <cellStyle name="Hipervínculo" xfId="8392" builtinId="8" hidden="1"/>
    <cellStyle name="Hipervínculo" xfId="8394" builtinId="8" hidden="1"/>
    <cellStyle name="Hipervínculo" xfId="8396" builtinId="8" hidden="1"/>
    <cellStyle name="Hipervínculo" xfId="8398" builtinId="8" hidden="1"/>
    <cellStyle name="Hipervínculo" xfId="8400" builtinId="8" hidden="1"/>
    <cellStyle name="Hipervínculo" xfId="8402" builtinId="8" hidden="1"/>
    <cellStyle name="Hipervínculo" xfId="8404" builtinId="8" hidden="1"/>
    <cellStyle name="Hipervínculo" xfId="8406" builtinId="8" hidden="1"/>
    <cellStyle name="Hipervínculo" xfId="8408" builtinId="8" hidden="1"/>
    <cellStyle name="Hipervínculo" xfId="8410" builtinId="8" hidden="1"/>
    <cellStyle name="Hipervínculo" xfId="8412" builtinId="8" hidden="1"/>
    <cellStyle name="Hipervínculo" xfId="8414" builtinId="8" hidden="1"/>
    <cellStyle name="Hipervínculo" xfId="8416" builtinId="8" hidden="1"/>
    <cellStyle name="Hipervínculo" xfId="8418" builtinId="8" hidden="1"/>
    <cellStyle name="Hipervínculo" xfId="8420" builtinId="8" hidden="1"/>
    <cellStyle name="Hipervínculo" xfId="8422" builtinId="8" hidden="1"/>
    <cellStyle name="Hipervínculo" xfId="8424" builtinId="8" hidden="1"/>
    <cellStyle name="Hipervínculo" xfId="8426" builtinId="8" hidden="1"/>
    <cellStyle name="Hipervínculo" xfId="8428" builtinId="8" hidden="1"/>
    <cellStyle name="Hipervínculo" xfId="8430" builtinId="8" hidden="1"/>
    <cellStyle name="Hipervínculo" xfId="8432" builtinId="8" hidden="1"/>
    <cellStyle name="Hipervínculo" xfId="8434" builtinId="8" hidden="1"/>
    <cellStyle name="Hipervínculo" xfId="8436" builtinId="8" hidden="1"/>
    <cellStyle name="Hipervínculo" xfId="8438" builtinId="8" hidden="1"/>
    <cellStyle name="Hipervínculo" xfId="8440" builtinId="8" hidden="1"/>
    <cellStyle name="Hipervínculo" xfId="8442" builtinId="8" hidden="1"/>
    <cellStyle name="Hipervínculo" xfId="8444" builtinId="8" hidden="1"/>
    <cellStyle name="Hipervínculo" xfId="8446" builtinId="8" hidden="1"/>
    <cellStyle name="Hipervínculo" xfId="8448" builtinId="8" hidden="1"/>
    <cellStyle name="Hipervínculo" xfId="8450" builtinId="8" hidden="1"/>
    <cellStyle name="Hipervínculo" xfId="8452" builtinId="8" hidden="1"/>
    <cellStyle name="Hipervínculo" xfId="8454" builtinId="8" hidden="1"/>
    <cellStyle name="Hipervínculo" xfId="8456" builtinId="8" hidden="1"/>
    <cellStyle name="Hipervínculo" xfId="8458" builtinId="8" hidden="1"/>
    <cellStyle name="Hipervínculo" xfId="8460" builtinId="8" hidden="1"/>
    <cellStyle name="Hipervínculo" xfId="8462" builtinId="8" hidden="1"/>
    <cellStyle name="Hipervínculo" xfId="8464" builtinId="8" hidden="1"/>
    <cellStyle name="Hipervínculo" xfId="8466" builtinId="8" hidden="1"/>
    <cellStyle name="Hipervínculo" xfId="8468" builtinId="8" hidden="1"/>
    <cellStyle name="Hipervínculo" xfId="8470" builtinId="8" hidden="1"/>
    <cellStyle name="Hipervínculo" xfId="8472" builtinId="8" hidden="1"/>
    <cellStyle name="Hipervínculo" xfId="8474" builtinId="8" hidden="1"/>
    <cellStyle name="Hipervínculo" xfId="8476" builtinId="8" hidden="1"/>
    <cellStyle name="Hipervínculo" xfId="8478" builtinId="8" hidden="1"/>
    <cellStyle name="Hipervínculo" xfId="8480" builtinId="8" hidden="1"/>
    <cellStyle name="Hipervínculo" xfId="8482" builtinId="8" hidden="1"/>
    <cellStyle name="Hipervínculo" xfId="8484" builtinId="8" hidden="1"/>
    <cellStyle name="Hipervínculo" xfId="8486" builtinId="8" hidden="1"/>
    <cellStyle name="Hipervínculo" xfId="8488" builtinId="8" hidden="1"/>
    <cellStyle name="Hipervínculo" xfId="8490" builtinId="8" hidden="1"/>
    <cellStyle name="Hipervínculo" xfId="8492" builtinId="8" hidden="1"/>
    <cellStyle name="Hipervínculo" xfId="8494" builtinId="8" hidden="1"/>
    <cellStyle name="Hipervínculo" xfId="8496" builtinId="8" hidden="1"/>
    <cellStyle name="Hipervínculo" xfId="8498" builtinId="8" hidden="1"/>
    <cellStyle name="Hipervínculo" xfId="8500" builtinId="8" hidden="1"/>
    <cellStyle name="Hipervínculo" xfId="8502" builtinId="8" hidden="1"/>
    <cellStyle name="Hipervínculo" xfId="8504" builtinId="8" hidden="1"/>
    <cellStyle name="Hipervínculo" xfId="8506" builtinId="8" hidden="1"/>
    <cellStyle name="Hipervínculo" xfId="8508" builtinId="8" hidden="1"/>
    <cellStyle name="Hipervínculo" xfId="8510" builtinId="8" hidden="1"/>
    <cellStyle name="Hipervínculo" xfId="8512" builtinId="8" hidden="1"/>
    <cellStyle name="Hipervínculo" xfId="8514" builtinId="8" hidden="1"/>
    <cellStyle name="Hipervínculo" xfId="8516" builtinId="8" hidden="1"/>
    <cellStyle name="Hipervínculo" xfId="8518" builtinId="8" hidden="1"/>
    <cellStyle name="Hipervínculo" xfId="8520" builtinId="8" hidden="1"/>
    <cellStyle name="Hipervínculo" xfId="8522" builtinId="8" hidden="1"/>
    <cellStyle name="Hipervínculo" xfId="8524" builtinId="8" hidden="1"/>
    <cellStyle name="Hipervínculo" xfId="8526" builtinId="8" hidden="1"/>
    <cellStyle name="Hipervínculo" xfId="8528" builtinId="8" hidden="1"/>
    <cellStyle name="Hipervínculo" xfId="8530" builtinId="8" hidden="1"/>
    <cellStyle name="Hipervínculo" xfId="8532" builtinId="8" hidden="1"/>
    <cellStyle name="Hipervínculo" xfId="8534" builtinId="8" hidden="1"/>
    <cellStyle name="Hipervínculo" xfId="8536" builtinId="8" hidden="1"/>
    <cellStyle name="Hipervínculo" xfId="8538" builtinId="8" hidden="1"/>
    <cellStyle name="Hipervínculo" xfId="8540" builtinId="8" hidden="1"/>
    <cellStyle name="Hipervínculo" xfId="8542" builtinId="8" hidden="1"/>
    <cellStyle name="Hipervínculo" xfId="8544" builtinId="8" hidden="1"/>
    <cellStyle name="Hipervínculo" xfId="8546" builtinId="8" hidden="1"/>
    <cellStyle name="Hipervínculo" xfId="8548" builtinId="8" hidden="1"/>
    <cellStyle name="Hipervínculo" xfId="8550" builtinId="8" hidden="1"/>
    <cellStyle name="Hipervínculo" xfId="8552" builtinId="8" hidden="1"/>
    <cellStyle name="Hipervínculo" xfId="8554" builtinId="8" hidden="1"/>
    <cellStyle name="Hipervínculo" xfId="8556" builtinId="8" hidden="1"/>
    <cellStyle name="Hipervínculo" xfId="8558" builtinId="8" hidden="1"/>
    <cellStyle name="Hipervínculo" xfId="8560" builtinId="8" hidden="1"/>
    <cellStyle name="Hipervínculo" xfId="8562" builtinId="8" hidden="1"/>
    <cellStyle name="Hipervínculo" xfId="8564" builtinId="8" hidden="1"/>
    <cellStyle name="Hipervínculo" xfId="8566" builtinId="8" hidden="1"/>
    <cellStyle name="Hipervínculo" xfId="8568" builtinId="8" hidden="1"/>
    <cellStyle name="Hipervínculo" xfId="8570" builtinId="8" hidden="1"/>
    <cellStyle name="Hipervínculo" xfId="8572" builtinId="8" hidden="1"/>
    <cellStyle name="Hipervínculo" xfId="8574" builtinId="8" hidden="1"/>
    <cellStyle name="Hipervínculo" xfId="8576" builtinId="8" hidden="1"/>
    <cellStyle name="Hipervínculo" xfId="8578" builtinId="8" hidden="1"/>
    <cellStyle name="Hipervínculo" xfId="8580" builtinId="8" hidden="1"/>
    <cellStyle name="Hipervínculo" xfId="8582" builtinId="8" hidden="1"/>
    <cellStyle name="Hipervínculo" xfId="8584" builtinId="8" hidden="1"/>
    <cellStyle name="Hipervínculo" xfId="8586" builtinId="8" hidden="1"/>
    <cellStyle name="Hipervínculo" xfId="8588" builtinId="8" hidden="1"/>
    <cellStyle name="Hipervínculo" xfId="8590" builtinId="8" hidden="1"/>
    <cellStyle name="Hipervínculo" xfId="8592" builtinId="8" hidden="1"/>
    <cellStyle name="Hipervínculo" xfId="8594" builtinId="8" hidden="1"/>
    <cellStyle name="Hipervínculo" xfId="8596" builtinId="8" hidden="1"/>
    <cellStyle name="Hipervínculo" xfId="8598" builtinId="8" hidden="1"/>
    <cellStyle name="Hipervínculo" xfId="8600" builtinId="8" hidden="1"/>
    <cellStyle name="Hipervínculo" xfId="8602" builtinId="8" hidden="1"/>
    <cellStyle name="Hipervínculo" xfId="8604" builtinId="8" hidden="1"/>
    <cellStyle name="Hipervínculo" xfId="8606" builtinId="8" hidden="1"/>
    <cellStyle name="Hipervínculo" xfId="8608" builtinId="8" hidden="1"/>
    <cellStyle name="Hipervínculo" xfId="8610" builtinId="8" hidden="1"/>
    <cellStyle name="Hipervínculo" xfId="8612" builtinId="8" hidden="1"/>
    <cellStyle name="Hipervínculo" xfId="8614" builtinId="8" hidden="1"/>
    <cellStyle name="Hipervínculo" xfId="8616" builtinId="8" hidden="1"/>
    <cellStyle name="Hipervínculo" xfId="8618" builtinId="8" hidden="1"/>
    <cellStyle name="Hipervínculo" xfId="8620" builtinId="8" hidden="1"/>
    <cellStyle name="Hipervínculo" xfId="8622" builtinId="8" hidden="1"/>
    <cellStyle name="Hipervínculo" xfId="8624" builtinId="8" hidden="1"/>
    <cellStyle name="Hipervínculo" xfId="8626" builtinId="8" hidden="1"/>
    <cellStyle name="Hipervínculo" xfId="8628" builtinId="8" hidden="1"/>
    <cellStyle name="Hipervínculo" xfId="8630" builtinId="8" hidden="1"/>
    <cellStyle name="Hipervínculo" xfId="8632" builtinId="8" hidden="1"/>
    <cellStyle name="Hipervínculo" xfId="8634" builtinId="8" hidden="1"/>
    <cellStyle name="Hipervínculo" xfId="8636" builtinId="8" hidden="1"/>
    <cellStyle name="Hipervínculo" xfId="8638" builtinId="8" hidden="1"/>
    <cellStyle name="Hipervínculo" xfId="8640" builtinId="8" hidden="1"/>
    <cellStyle name="Hipervínculo" xfId="8642" builtinId="8" hidden="1"/>
    <cellStyle name="Hipervínculo" xfId="8644" builtinId="8" hidden="1"/>
    <cellStyle name="Hipervínculo" xfId="8646" builtinId="8" hidden="1"/>
    <cellStyle name="Hipervínculo" xfId="8648" builtinId="8" hidden="1"/>
    <cellStyle name="Hipervínculo" xfId="8650" builtinId="8" hidden="1"/>
    <cellStyle name="Hipervínculo" xfId="8652" builtinId="8" hidden="1"/>
    <cellStyle name="Hipervínculo" xfId="8654" builtinId="8" hidden="1"/>
    <cellStyle name="Hipervínculo" xfId="8656" builtinId="8" hidden="1"/>
    <cellStyle name="Hipervínculo" xfId="8658" builtinId="8" hidden="1"/>
    <cellStyle name="Hipervínculo" xfId="8660" builtinId="8" hidden="1"/>
    <cellStyle name="Hipervínculo" xfId="8662" builtinId="8" hidden="1"/>
    <cellStyle name="Hipervínculo" xfId="8664" builtinId="8" hidden="1"/>
    <cellStyle name="Hipervínculo" xfId="8666" builtinId="8" hidden="1"/>
    <cellStyle name="Hipervínculo" xfId="8668" builtinId="8" hidden="1"/>
    <cellStyle name="Hipervínculo" xfId="8670" builtinId="8" hidden="1"/>
    <cellStyle name="Hipervínculo" xfId="8672" builtinId="8" hidden="1"/>
    <cellStyle name="Hipervínculo" xfId="8674" builtinId="8" hidden="1"/>
    <cellStyle name="Hipervínculo" xfId="8676" builtinId="8" hidden="1"/>
    <cellStyle name="Hipervínculo" xfId="8678" builtinId="8" hidden="1"/>
    <cellStyle name="Hipervínculo" xfId="8680" builtinId="8" hidden="1"/>
    <cellStyle name="Hipervínculo" xfId="8682" builtinId="8" hidden="1"/>
    <cellStyle name="Hipervínculo" xfId="8684" builtinId="8" hidden="1"/>
    <cellStyle name="Hipervínculo" xfId="8686" builtinId="8" hidden="1"/>
    <cellStyle name="Hipervínculo" xfId="8688" builtinId="8" hidden="1"/>
    <cellStyle name="Hipervínculo" xfId="8690" builtinId="8" hidden="1"/>
    <cellStyle name="Hipervínculo" xfId="8692" builtinId="8" hidden="1"/>
    <cellStyle name="Hipervínculo" xfId="8694" builtinId="8" hidden="1"/>
    <cellStyle name="Hipervínculo" xfId="8696" builtinId="8" hidden="1"/>
    <cellStyle name="Hipervínculo" xfId="8698" builtinId="8" hidden="1"/>
    <cellStyle name="Hipervínculo" xfId="8700" builtinId="8" hidden="1"/>
    <cellStyle name="Hipervínculo" xfId="8702" builtinId="8" hidden="1"/>
    <cellStyle name="Hipervínculo" xfId="8704" builtinId="8" hidden="1"/>
    <cellStyle name="Hipervínculo" xfId="8706" builtinId="8" hidden="1"/>
    <cellStyle name="Hipervínculo" xfId="8708" builtinId="8" hidden="1"/>
    <cellStyle name="Hipervínculo" xfId="8710" builtinId="8" hidden="1"/>
    <cellStyle name="Hipervínculo" xfId="8712" builtinId="8" hidden="1"/>
    <cellStyle name="Hipervínculo" xfId="8714" builtinId="8" hidden="1"/>
    <cellStyle name="Hipervínculo" xfId="8716" builtinId="8" hidden="1"/>
    <cellStyle name="Hipervínculo" xfId="8718" builtinId="8" hidden="1"/>
    <cellStyle name="Hipervínculo" xfId="8720" builtinId="8" hidden="1"/>
    <cellStyle name="Hipervínculo" xfId="8722" builtinId="8" hidden="1"/>
    <cellStyle name="Hipervínculo" xfId="8724" builtinId="8" hidden="1"/>
    <cellStyle name="Hipervínculo" xfId="8726" builtinId="8" hidden="1"/>
    <cellStyle name="Hipervínculo" xfId="8728" builtinId="8" hidden="1"/>
    <cellStyle name="Hipervínculo" xfId="8730" builtinId="8" hidden="1"/>
    <cellStyle name="Hipervínculo" xfId="8732" builtinId="8" hidden="1"/>
    <cellStyle name="Hipervínculo" xfId="8734" builtinId="8" hidden="1"/>
    <cellStyle name="Hipervínculo" xfId="8736" builtinId="8" hidden="1"/>
    <cellStyle name="Hipervínculo" xfId="8738" builtinId="8" hidden="1"/>
    <cellStyle name="Hipervínculo" xfId="8740" builtinId="8" hidden="1"/>
    <cellStyle name="Hipervínculo" xfId="8742" builtinId="8" hidden="1"/>
    <cellStyle name="Hipervínculo" xfId="8744" builtinId="8" hidden="1"/>
    <cellStyle name="Hipervínculo" xfId="8746" builtinId="8" hidden="1"/>
    <cellStyle name="Hipervínculo" xfId="8748" builtinId="8" hidden="1"/>
    <cellStyle name="Hipervínculo" xfId="8750" builtinId="8" hidden="1"/>
    <cellStyle name="Hipervínculo" xfId="8752" builtinId="8" hidden="1"/>
    <cellStyle name="Hipervínculo" xfId="8754" builtinId="8" hidden="1"/>
    <cellStyle name="Hipervínculo" xfId="8756" builtinId="8" hidden="1"/>
    <cellStyle name="Hipervínculo" xfId="8758" builtinId="8" hidden="1"/>
    <cellStyle name="Hipervínculo" xfId="8760" builtinId="8" hidden="1"/>
    <cellStyle name="Hipervínculo" xfId="8762" builtinId="8" hidden="1"/>
    <cellStyle name="Hipervínculo" xfId="8764" builtinId="8" hidden="1"/>
    <cellStyle name="Hipervínculo" xfId="8766" builtinId="8" hidden="1"/>
    <cellStyle name="Hipervínculo" xfId="8768" builtinId="8" hidden="1"/>
    <cellStyle name="Hipervínculo" xfId="8770" builtinId="8" hidden="1"/>
    <cellStyle name="Hipervínculo" xfId="8772" builtinId="8" hidden="1"/>
    <cellStyle name="Hipervínculo" xfId="8774" builtinId="8" hidden="1"/>
    <cellStyle name="Hipervínculo" xfId="8776" builtinId="8" hidden="1"/>
    <cellStyle name="Hipervínculo" xfId="8778" builtinId="8" hidden="1"/>
    <cellStyle name="Hipervínculo" xfId="8780" builtinId="8" hidden="1"/>
    <cellStyle name="Hipervínculo" xfId="8782" builtinId="8" hidden="1"/>
    <cellStyle name="Hipervínculo" xfId="8784" builtinId="8" hidden="1"/>
    <cellStyle name="Hipervínculo" xfId="8786" builtinId="8" hidden="1"/>
    <cellStyle name="Hipervínculo" xfId="8788" builtinId="8" hidden="1"/>
    <cellStyle name="Hipervínculo" xfId="8790" builtinId="8" hidden="1"/>
    <cellStyle name="Hipervínculo" xfId="8792" builtinId="8" hidden="1"/>
    <cellStyle name="Hipervínculo" xfId="8794" builtinId="8" hidden="1"/>
    <cellStyle name="Hipervínculo" xfId="8796" builtinId="8" hidden="1"/>
    <cellStyle name="Hipervínculo" xfId="8798" builtinId="8" hidden="1"/>
    <cellStyle name="Hipervínculo" xfId="8800" builtinId="8" hidden="1"/>
    <cellStyle name="Hipervínculo" xfId="8802" builtinId="8" hidden="1"/>
    <cellStyle name="Hipervínculo" xfId="8804" builtinId="8" hidden="1"/>
    <cellStyle name="Hipervínculo" xfId="8806" builtinId="8" hidden="1"/>
    <cellStyle name="Hipervínculo" xfId="8808" builtinId="8" hidden="1"/>
    <cellStyle name="Hipervínculo" xfId="8810" builtinId="8" hidden="1"/>
    <cellStyle name="Hipervínculo" xfId="8812" builtinId="8" hidden="1"/>
    <cellStyle name="Hipervínculo" xfId="8814" builtinId="8" hidden="1"/>
    <cellStyle name="Hipervínculo" xfId="8816" builtinId="8" hidden="1"/>
    <cellStyle name="Hipervínculo" xfId="8818" builtinId="8" hidden="1"/>
    <cellStyle name="Hipervínculo" xfId="8820" builtinId="8" hidden="1"/>
    <cellStyle name="Hipervínculo" xfId="8822" builtinId="8" hidden="1"/>
    <cellStyle name="Hipervínculo" xfId="8824" builtinId="8" hidden="1"/>
    <cellStyle name="Hipervínculo" xfId="8826" builtinId="8" hidden="1"/>
    <cellStyle name="Hipervínculo" xfId="8828" builtinId="8" hidden="1"/>
    <cellStyle name="Hipervínculo" xfId="8830" builtinId="8" hidden="1"/>
    <cellStyle name="Hipervínculo" xfId="8832" builtinId="8" hidden="1"/>
    <cellStyle name="Hipervínculo" xfId="8834" builtinId="8" hidden="1"/>
    <cellStyle name="Hipervínculo" xfId="8836" builtinId="8" hidden="1"/>
    <cellStyle name="Hipervínculo" xfId="8838" builtinId="8" hidden="1"/>
    <cellStyle name="Hipervínculo" xfId="8840" builtinId="8" hidden="1"/>
    <cellStyle name="Hipervínculo" xfId="8842" builtinId="8" hidden="1"/>
    <cellStyle name="Hipervínculo" xfId="8844" builtinId="8" hidden="1"/>
    <cellStyle name="Hipervínculo" xfId="8846" builtinId="8" hidden="1"/>
    <cellStyle name="Hipervínculo" xfId="8848" builtinId="8" hidden="1"/>
    <cellStyle name="Hipervínculo" xfId="8850" builtinId="8" hidden="1"/>
    <cellStyle name="Hipervínculo" xfId="8852" builtinId="8" hidden="1"/>
    <cellStyle name="Hipervínculo" xfId="8854" builtinId="8" hidden="1"/>
    <cellStyle name="Hipervínculo" xfId="8856" builtinId="8" hidden="1"/>
    <cellStyle name="Hipervínculo" xfId="8858" builtinId="8" hidden="1"/>
    <cellStyle name="Hipervínculo" xfId="8860" builtinId="8" hidden="1"/>
    <cellStyle name="Hipervínculo" xfId="8862" builtinId="8" hidden="1"/>
    <cellStyle name="Hipervínculo" xfId="8864" builtinId="8" hidden="1"/>
    <cellStyle name="Hipervínculo" xfId="8866" builtinId="8" hidden="1"/>
    <cellStyle name="Hipervínculo" xfId="8868" builtinId="8" hidden="1"/>
    <cellStyle name="Hipervínculo" xfId="8870" builtinId="8" hidden="1"/>
    <cellStyle name="Hipervínculo" xfId="8872" builtinId="8" hidden="1"/>
    <cellStyle name="Hipervínculo" xfId="8874" builtinId="8" hidden="1"/>
    <cellStyle name="Hipervínculo" xfId="8876" builtinId="8" hidden="1"/>
    <cellStyle name="Hipervínculo" xfId="8878" builtinId="8" hidden="1"/>
    <cellStyle name="Hipervínculo" xfId="8880" builtinId="8" hidden="1"/>
    <cellStyle name="Hipervínculo" xfId="8882" builtinId="8" hidden="1"/>
    <cellStyle name="Hipervínculo" xfId="8884" builtinId="8" hidden="1"/>
    <cellStyle name="Hipervínculo" xfId="8886" builtinId="8" hidden="1"/>
    <cellStyle name="Hipervínculo" xfId="8888" builtinId="8" hidden="1"/>
    <cellStyle name="Hipervínculo" xfId="8890" builtinId="8" hidden="1"/>
    <cellStyle name="Hipervínculo" xfId="8892" builtinId="8" hidden="1"/>
    <cellStyle name="Hipervínculo" xfId="8894" builtinId="8" hidden="1"/>
    <cellStyle name="Hipervínculo" xfId="8896" builtinId="8" hidden="1"/>
    <cellStyle name="Hipervínculo" xfId="8898" builtinId="8" hidden="1"/>
    <cellStyle name="Hipervínculo" xfId="8900" builtinId="8" hidden="1"/>
    <cellStyle name="Hipervínculo" xfId="8902" builtinId="8" hidden="1"/>
    <cellStyle name="Hipervínculo" xfId="8904" builtinId="8" hidden="1"/>
    <cellStyle name="Hipervínculo" xfId="8906" builtinId="8" hidden="1"/>
    <cellStyle name="Hipervínculo" xfId="8908" builtinId="8" hidden="1"/>
    <cellStyle name="Hipervínculo" xfId="8910" builtinId="8" hidden="1"/>
    <cellStyle name="Hipervínculo" xfId="8912" builtinId="8" hidden="1"/>
    <cellStyle name="Hipervínculo" xfId="8914" builtinId="8" hidden="1"/>
    <cellStyle name="Hipervínculo" xfId="8916" builtinId="8" hidden="1"/>
    <cellStyle name="Hipervínculo" xfId="8918" builtinId="8" hidden="1"/>
    <cellStyle name="Hipervínculo" xfId="8920" builtinId="8" hidden="1"/>
    <cellStyle name="Hipervínculo" xfId="8922" builtinId="8" hidden="1"/>
    <cellStyle name="Hipervínculo" xfId="8924" builtinId="8" hidden="1"/>
    <cellStyle name="Hipervínculo" xfId="8926" builtinId="8" hidden="1"/>
    <cellStyle name="Hipervínculo" xfId="8928" builtinId="8" hidden="1"/>
    <cellStyle name="Hipervínculo" xfId="8930" builtinId="8" hidden="1"/>
    <cellStyle name="Hipervínculo" xfId="8932" builtinId="8" hidden="1"/>
    <cellStyle name="Hipervínculo" xfId="8934" builtinId="8" hidden="1"/>
    <cellStyle name="Hipervínculo" xfId="8936" builtinId="8" hidden="1"/>
    <cellStyle name="Hipervínculo" xfId="8938" builtinId="8" hidden="1"/>
    <cellStyle name="Hipervínculo" xfId="8940" builtinId="8" hidden="1"/>
    <cellStyle name="Hipervínculo" xfId="8942" builtinId="8" hidden="1"/>
    <cellStyle name="Hipervínculo" xfId="8944" builtinId="8" hidden="1"/>
    <cellStyle name="Hipervínculo" xfId="8946" builtinId="8" hidden="1"/>
    <cellStyle name="Hipervínculo" xfId="8948" builtinId="8" hidden="1"/>
    <cellStyle name="Hipervínculo" xfId="8950" builtinId="8" hidden="1"/>
    <cellStyle name="Hipervínculo" xfId="8952" builtinId="8" hidden="1"/>
    <cellStyle name="Hipervínculo" xfId="8954" builtinId="8" hidden="1"/>
    <cellStyle name="Hipervínculo" xfId="8956" builtinId="8" hidden="1"/>
    <cellStyle name="Hipervínculo" xfId="8958" builtinId="8" hidden="1"/>
    <cellStyle name="Hipervínculo" xfId="8960" builtinId="8" hidden="1"/>
    <cellStyle name="Hipervínculo" xfId="8962" builtinId="8" hidden="1"/>
    <cellStyle name="Hipervínculo" xfId="8964" builtinId="8" hidden="1"/>
    <cellStyle name="Hipervínculo" xfId="8966" builtinId="8" hidden="1"/>
    <cellStyle name="Hipervínculo" xfId="8968" builtinId="8" hidden="1"/>
    <cellStyle name="Hipervínculo" xfId="8970" builtinId="8" hidden="1"/>
    <cellStyle name="Hipervínculo" xfId="8972" builtinId="8" hidden="1"/>
    <cellStyle name="Hipervínculo" xfId="8974" builtinId="8" hidden="1"/>
    <cellStyle name="Hipervínculo" xfId="8976" builtinId="8" hidden="1"/>
    <cellStyle name="Hipervínculo" xfId="8978" builtinId="8" hidden="1"/>
    <cellStyle name="Hipervínculo" xfId="8980" builtinId="8" hidden="1"/>
    <cellStyle name="Hipervínculo" xfId="8982" builtinId="8" hidden="1"/>
    <cellStyle name="Hipervínculo" xfId="8984" builtinId="8" hidden="1"/>
    <cellStyle name="Hipervínculo" xfId="8986" builtinId="8" hidden="1"/>
    <cellStyle name="Hipervínculo" xfId="8988" builtinId="8" hidden="1"/>
    <cellStyle name="Hipervínculo" xfId="8990" builtinId="8" hidden="1"/>
    <cellStyle name="Hipervínculo" xfId="8992" builtinId="8" hidden="1"/>
    <cellStyle name="Hipervínculo" xfId="8994" builtinId="8" hidden="1"/>
    <cellStyle name="Hipervínculo" xfId="8996" builtinId="8" hidden="1"/>
    <cellStyle name="Hipervínculo" xfId="8998" builtinId="8" hidden="1"/>
    <cellStyle name="Hipervínculo" xfId="9000" builtinId="8" hidden="1"/>
    <cellStyle name="Hipervínculo" xfId="9002" builtinId="8" hidden="1"/>
    <cellStyle name="Hipervínculo" xfId="9004" builtinId="8" hidden="1"/>
    <cellStyle name="Hipervínculo" xfId="9006" builtinId="8" hidden="1"/>
    <cellStyle name="Hipervínculo" xfId="9008" builtinId="8" hidden="1"/>
    <cellStyle name="Hipervínculo" xfId="9010" builtinId="8" hidden="1"/>
    <cellStyle name="Hipervínculo" xfId="9012" builtinId="8" hidden="1"/>
    <cellStyle name="Hipervínculo" xfId="9014" builtinId="8" hidden="1"/>
    <cellStyle name="Hipervínculo" xfId="9016" builtinId="8" hidden="1"/>
    <cellStyle name="Hipervínculo" xfId="9018" builtinId="8" hidden="1"/>
    <cellStyle name="Hipervínculo" xfId="9020" builtinId="8" hidden="1"/>
    <cellStyle name="Hipervínculo" xfId="9022" builtinId="8" hidden="1"/>
    <cellStyle name="Hipervínculo" xfId="9024" builtinId="8" hidden="1"/>
    <cellStyle name="Hipervínculo" xfId="9026" builtinId="8" hidden="1"/>
    <cellStyle name="Hipervínculo" xfId="9028" builtinId="8" hidden="1"/>
    <cellStyle name="Hipervínculo" xfId="9030" builtinId="8" hidden="1"/>
    <cellStyle name="Hipervínculo" xfId="9032" builtinId="8" hidden="1"/>
    <cellStyle name="Hipervínculo" xfId="9034" builtinId="8" hidden="1"/>
    <cellStyle name="Hipervínculo" xfId="9036" builtinId="8" hidden="1"/>
    <cellStyle name="Hipervínculo" xfId="9038" builtinId="8" hidden="1"/>
    <cellStyle name="Hipervínculo" xfId="9040" builtinId="8" hidden="1"/>
    <cellStyle name="Hipervínculo" xfId="9042" builtinId="8" hidden="1"/>
    <cellStyle name="Hipervínculo" xfId="9044" builtinId="8" hidden="1"/>
    <cellStyle name="Hipervínculo" xfId="9046" builtinId="8" hidden="1"/>
    <cellStyle name="Hipervínculo" xfId="9048" builtinId="8" hidden="1"/>
    <cellStyle name="Hipervínculo" xfId="9050" builtinId="8" hidden="1"/>
    <cellStyle name="Hipervínculo" xfId="9052" builtinId="8" hidden="1"/>
    <cellStyle name="Hipervínculo" xfId="9054" builtinId="8" hidden="1"/>
    <cellStyle name="Hipervínculo" xfId="9056" builtinId="8" hidden="1"/>
    <cellStyle name="Hipervínculo" xfId="9058" builtinId="8" hidden="1"/>
    <cellStyle name="Hipervínculo" xfId="9060" builtinId="8" hidden="1"/>
    <cellStyle name="Hipervínculo" xfId="9062" builtinId="8" hidden="1"/>
    <cellStyle name="Hipervínculo" xfId="9064" builtinId="8" hidden="1"/>
    <cellStyle name="Hipervínculo" xfId="9066" builtinId="8" hidden="1"/>
    <cellStyle name="Hipervínculo" xfId="9068" builtinId="8" hidden="1"/>
    <cellStyle name="Hipervínculo" xfId="9070" builtinId="8" hidden="1"/>
    <cellStyle name="Hipervínculo" xfId="9072" builtinId="8" hidden="1"/>
    <cellStyle name="Hipervínculo" xfId="9074" builtinId="8" hidden="1"/>
    <cellStyle name="Hipervínculo" xfId="9076" builtinId="8" hidden="1"/>
    <cellStyle name="Hipervínculo" xfId="9078" builtinId="8" hidden="1"/>
    <cellStyle name="Hipervínculo" xfId="9080" builtinId="8" hidden="1"/>
    <cellStyle name="Hipervínculo" xfId="9082" builtinId="8" hidden="1"/>
    <cellStyle name="Hipervínculo" xfId="9084" builtinId="8" hidden="1"/>
    <cellStyle name="Hipervínculo" xfId="9086" builtinId="8" hidden="1"/>
    <cellStyle name="Hipervínculo" xfId="9088" builtinId="8" hidden="1"/>
    <cellStyle name="Hipervínculo" xfId="9090" builtinId="8" hidden="1"/>
    <cellStyle name="Hipervínculo" xfId="9092" builtinId="8" hidden="1"/>
    <cellStyle name="Hipervínculo" xfId="9094" builtinId="8" hidden="1"/>
    <cellStyle name="Hipervínculo" xfId="9096" builtinId="8" hidden="1"/>
    <cellStyle name="Hipervínculo" xfId="9098" builtinId="8" hidden="1"/>
    <cellStyle name="Hipervínculo" xfId="9100" builtinId="8" hidden="1"/>
    <cellStyle name="Hipervínculo" xfId="9102" builtinId="8" hidden="1"/>
    <cellStyle name="Hipervínculo" xfId="9104" builtinId="8" hidden="1"/>
    <cellStyle name="Hipervínculo" xfId="9106" builtinId="8" hidden="1"/>
    <cellStyle name="Hipervínculo" xfId="9108" builtinId="8" hidden="1"/>
    <cellStyle name="Hipervínculo" xfId="9110" builtinId="8" hidden="1"/>
    <cellStyle name="Hipervínculo" xfId="9112" builtinId="8" hidden="1"/>
    <cellStyle name="Hipervínculo" xfId="9114" builtinId="8" hidden="1"/>
    <cellStyle name="Hipervínculo" xfId="9116" builtinId="8" hidden="1"/>
    <cellStyle name="Hipervínculo" xfId="9118" builtinId="8" hidden="1"/>
    <cellStyle name="Hipervínculo" xfId="9120" builtinId="8" hidden="1"/>
    <cellStyle name="Hipervínculo" xfId="9122" builtinId="8" hidden="1"/>
    <cellStyle name="Hipervínculo" xfId="9124" builtinId="8" hidden="1"/>
    <cellStyle name="Hipervínculo" xfId="9126" builtinId="8" hidden="1"/>
    <cellStyle name="Hipervínculo" xfId="9128" builtinId="8" hidden="1"/>
    <cellStyle name="Hipervínculo" xfId="9130" builtinId="8" hidden="1"/>
    <cellStyle name="Hipervínculo" xfId="9132" builtinId="8" hidden="1"/>
    <cellStyle name="Hipervínculo" xfId="9134" builtinId="8" hidden="1"/>
    <cellStyle name="Hipervínculo" xfId="9136" builtinId="8" hidden="1"/>
    <cellStyle name="Hipervínculo" xfId="9138" builtinId="8" hidden="1"/>
    <cellStyle name="Hipervínculo" xfId="9140" builtinId="8" hidden="1"/>
    <cellStyle name="Hipervínculo" xfId="9142" builtinId="8" hidden="1"/>
    <cellStyle name="Hipervínculo" xfId="9144" builtinId="8" hidden="1"/>
    <cellStyle name="Hipervínculo" xfId="9146" builtinId="8" hidden="1"/>
    <cellStyle name="Hipervínculo" xfId="9148" builtinId="8" hidden="1"/>
    <cellStyle name="Hipervínculo" xfId="9150" builtinId="8" hidden="1"/>
    <cellStyle name="Hipervínculo" xfId="9152" builtinId="8" hidden="1"/>
    <cellStyle name="Hipervínculo" xfId="9154" builtinId="8" hidden="1"/>
    <cellStyle name="Hipervínculo" xfId="9156" builtinId="8" hidden="1"/>
    <cellStyle name="Hipervínculo" xfId="9158" builtinId="8" hidden="1"/>
    <cellStyle name="Hipervínculo" xfId="9160" builtinId="8" hidden="1"/>
    <cellStyle name="Hipervínculo" xfId="9162" builtinId="8" hidden="1"/>
    <cellStyle name="Hipervínculo" xfId="9164" builtinId="8" hidden="1"/>
    <cellStyle name="Hipervínculo" xfId="9166" builtinId="8" hidden="1"/>
    <cellStyle name="Hipervínculo" xfId="9168" builtinId="8" hidden="1"/>
    <cellStyle name="Hipervínculo" xfId="9170" builtinId="8" hidden="1"/>
    <cellStyle name="Hipervínculo" xfId="9172" builtinId="8" hidden="1"/>
    <cellStyle name="Hipervínculo" xfId="9174" builtinId="8" hidden="1"/>
    <cellStyle name="Hipervínculo" xfId="9176" builtinId="8" hidden="1"/>
    <cellStyle name="Hipervínculo" xfId="9178" builtinId="8" hidden="1"/>
    <cellStyle name="Hipervínculo" xfId="9180" builtinId="8" hidden="1"/>
    <cellStyle name="Hipervínculo" xfId="9182" builtinId="8" hidden="1"/>
    <cellStyle name="Hipervínculo" xfId="9184" builtinId="8" hidden="1"/>
    <cellStyle name="Hipervínculo" xfId="9186" builtinId="8" hidden="1"/>
    <cellStyle name="Hipervínculo" xfId="9188" builtinId="8" hidden="1"/>
    <cellStyle name="Hipervínculo" xfId="9190" builtinId="8" hidden="1"/>
    <cellStyle name="Hipervínculo" xfId="9192" builtinId="8" hidden="1"/>
    <cellStyle name="Hipervínculo" xfId="9194" builtinId="8" hidden="1"/>
    <cellStyle name="Hipervínculo" xfId="9196" builtinId="8" hidden="1"/>
    <cellStyle name="Hipervínculo" xfId="9198" builtinId="8" hidden="1"/>
    <cellStyle name="Hipervínculo" xfId="9200" builtinId="8" hidden="1"/>
    <cellStyle name="Hipervínculo" xfId="9202" builtinId="8" hidden="1"/>
    <cellStyle name="Hipervínculo" xfId="9204" builtinId="8" hidden="1"/>
    <cellStyle name="Hipervínculo" xfId="9206" builtinId="8" hidden="1"/>
    <cellStyle name="Hipervínculo" xfId="9208" builtinId="8" hidden="1"/>
    <cellStyle name="Hipervínculo" xfId="9210" builtinId="8" hidden="1"/>
    <cellStyle name="Hipervínculo" xfId="9212" builtinId="8" hidden="1"/>
    <cellStyle name="Hipervínculo" xfId="9214" builtinId="8" hidden="1"/>
    <cellStyle name="Hipervínculo" xfId="9216" builtinId="8" hidden="1"/>
    <cellStyle name="Hipervínculo" xfId="9218" builtinId="8" hidden="1"/>
    <cellStyle name="Hipervínculo" xfId="9220" builtinId="8" hidden="1"/>
    <cellStyle name="Hipervínculo" xfId="9222" builtinId="8" hidden="1"/>
    <cellStyle name="Hipervínculo" xfId="9224" builtinId="8" hidden="1"/>
    <cellStyle name="Hipervínculo" xfId="9226" builtinId="8" hidden="1"/>
    <cellStyle name="Hipervínculo" xfId="9228" builtinId="8" hidden="1"/>
    <cellStyle name="Hipervínculo" xfId="9230" builtinId="8" hidden="1"/>
    <cellStyle name="Hipervínculo" xfId="9232" builtinId="8" hidden="1"/>
    <cellStyle name="Hipervínculo" xfId="9234" builtinId="8" hidden="1"/>
    <cellStyle name="Hipervínculo" xfId="9236" builtinId="8" hidden="1"/>
    <cellStyle name="Hipervínculo" xfId="9238" builtinId="8" hidden="1"/>
    <cellStyle name="Hipervínculo" xfId="9240" builtinId="8" hidden="1"/>
    <cellStyle name="Hipervínculo" xfId="9242" builtinId="8" hidden="1"/>
    <cellStyle name="Hipervínculo" xfId="9244" builtinId="8" hidden="1"/>
    <cellStyle name="Hipervínculo" xfId="9246" builtinId="8" hidden="1"/>
    <cellStyle name="Hipervínculo" xfId="9248" builtinId="8" hidden="1"/>
    <cellStyle name="Hipervínculo" xfId="9250" builtinId="8" hidden="1"/>
    <cellStyle name="Hipervínculo" xfId="9252" builtinId="8" hidden="1"/>
    <cellStyle name="Hipervínculo" xfId="9254" builtinId="8" hidden="1"/>
    <cellStyle name="Hipervínculo" xfId="9256" builtinId="8" hidden="1"/>
    <cellStyle name="Hipervínculo" xfId="9258" builtinId="8" hidden="1"/>
    <cellStyle name="Hipervínculo" xfId="9260" builtinId="8" hidden="1"/>
    <cellStyle name="Hipervínculo" xfId="9262" builtinId="8" hidden="1"/>
    <cellStyle name="Hipervínculo" xfId="9264" builtinId="8" hidden="1"/>
    <cellStyle name="Hipervínculo" xfId="9266" builtinId="8" hidden="1"/>
    <cellStyle name="Hipervínculo" xfId="9268" builtinId="8" hidden="1"/>
    <cellStyle name="Hipervínculo" xfId="9270" builtinId="8" hidden="1"/>
    <cellStyle name="Hipervínculo" xfId="9272" builtinId="8" hidden="1"/>
    <cellStyle name="Hipervínculo" xfId="9274" builtinId="8" hidden="1"/>
    <cellStyle name="Hipervínculo" xfId="9276" builtinId="8" hidden="1"/>
    <cellStyle name="Hipervínculo" xfId="9278" builtinId="8" hidden="1"/>
    <cellStyle name="Hipervínculo" xfId="9280" builtinId="8" hidden="1"/>
    <cellStyle name="Hipervínculo" xfId="9282" builtinId="8" hidden="1"/>
    <cellStyle name="Hipervínculo" xfId="9284" builtinId="8" hidden="1"/>
    <cellStyle name="Hipervínculo" xfId="9286" builtinId="8" hidden="1"/>
    <cellStyle name="Hipervínculo" xfId="9288" builtinId="8" hidden="1"/>
    <cellStyle name="Hipervínculo" xfId="9290" builtinId="8" hidden="1"/>
    <cellStyle name="Hipervínculo" xfId="9292" builtinId="8" hidden="1"/>
    <cellStyle name="Hipervínculo" xfId="9294" builtinId="8" hidden="1"/>
    <cellStyle name="Hipervínculo" xfId="9296" builtinId="8" hidden="1"/>
    <cellStyle name="Hipervínculo" xfId="9298" builtinId="8" hidden="1"/>
    <cellStyle name="Hipervínculo" xfId="9300" builtinId="8" hidden="1"/>
    <cellStyle name="Hipervínculo" xfId="9302" builtinId="8" hidden="1"/>
    <cellStyle name="Hipervínculo" xfId="9304" builtinId="8" hidden="1"/>
    <cellStyle name="Hipervínculo" xfId="9306" builtinId="8" hidden="1"/>
    <cellStyle name="Hipervínculo" xfId="9308" builtinId="8" hidden="1"/>
    <cellStyle name="Hipervínculo" xfId="9310" builtinId="8" hidden="1"/>
    <cellStyle name="Hipervínculo" xfId="9312" builtinId="8" hidden="1"/>
    <cellStyle name="Hipervínculo" xfId="9314" builtinId="8" hidden="1"/>
    <cellStyle name="Hipervínculo" xfId="9316" builtinId="8" hidden="1"/>
    <cellStyle name="Hipervínculo" xfId="9318" builtinId="8" hidden="1"/>
    <cellStyle name="Hipervínculo" xfId="9320" builtinId="8" hidden="1"/>
    <cellStyle name="Hipervínculo" xfId="9322" builtinId="8" hidden="1"/>
    <cellStyle name="Hipervínculo" xfId="9324" builtinId="8" hidden="1"/>
    <cellStyle name="Hipervínculo" xfId="9326" builtinId="8" hidden="1"/>
    <cellStyle name="Hipervínculo" xfId="9328" builtinId="8" hidden="1"/>
    <cellStyle name="Hipervínculo" xfId="9330" builtinId="8" hidden="1"/>
    <cellStyle name="Hipervínculo" xfId="9332" builtinId="8" hidden="1"/>
    <cellStyle name="Hipervínculo" xfId="9334" builtinId="8" hidden="1"/>
    <cellStyle name="Hipervínculo" xfId="9336" builtinId="8" hidden="1"/>
    <cellStyle name="Hipervínculo" xfId="9338" builtinId="8" hidden="1"/>
    <cellStyle name="Hipervínculo" xfId="9340" builtinId="8" hidden="1"/>
    <cellStyle name="Hipervínculo" xfId="9342" builtinId="8" hidden="1"/>
    <cellStyle name="Hipervínculo" xfId="9344" builtinId="8" hidden="1"/>
    <cellStyle name="Hipervínculo" xfId="9346" builtinId="8" hidden="1"/>
    <cellStyle name="Hipervínculo" xfId="9348" builtinId="8" hidden="1"/>
    <cellStyle name="Hipervínculo" xfId="9350" builtinId="8" hidden="1"/>
    <cellStyle name="Hipervínculo" xfId="9352" builtinId="8" hidden="1"/>
    <cellStyle name="Hipervínculo" xfId="9354" builtinId="8" hidden="1"/>
    <cellStyle name="Hipervínculo" xfId="9356" builtinId="8" hidden="1"/>
    <cellStyle name="Hipervínculo" xfId="9358" builtinId="8" hidden="1"/>
    <cellStyle name="Hipervínculo" xfId="9360" builtinId="8" hidden="1"/>
    <cellStyle name="Hipervínculo" xfId="9362" builtinId="8" hidden="1"/>
    <cellStyle name="Hipervínculo" xfId="9364" builtinId="8" hidden="1"/>
    <cellStyle name="Hipervínculo" xfId="9366" builtinId="8" hidden="1"/>
    <cellStyle name="Hipervínculo" xfId="9368" builtinId="8" hidden="1"/>
    <cellStyle name="Hipervínculo" xfId="9370" builtinId="8" hidden="1"/>
    <cellStyle name="Hipervínculo" xfId="9372" builtinId="8" hidden="1"/>
    <cellStyle name="Hipervínculo" xfId="9374" builtinId="8" hidden="1"/>
    <cellStyle name="Hipervínculo" xfId="9376" builtinId="8" hidden="1"/>
    <cellStyle name="Hipervínculo" xfId="9378" builtinId="8" hidden="1"/>
    <cellStyle name="Hipervínculo" xfId="9380" builtinId="8" hidden="1"/>
    <cellStyle name="Hipervínculo" xfId="9382" builtinId="8" hidden="1"/>
    <cellStyle name="Hipervínculo" xfId="9384" builtinId="8" hidden="1"/>
    <cellStyle name="Hipervínculo" xfId="9386" builtinId="8" hidden="1"/>
    <cellStyle name="Hipervínculo" xfId="9388" builtinId="8" hidden="1"/>
    <cellStyle name="Hipervínculo" xfId="9390" builtinId="8" hidden="1"/>
    <cellStyle name="Hipervínculo" xfId="9392" builtinId="8" hidden="1"/>
    <cellStyle name="Hipervínculo" xfId="9394" builtinId="8" hidden="1"/>
    <cellStyle name="Hipervínculo" xfId="9396" builtinId="8" hidden="1"/>
    <cellStyle name="Hipervínculo" xfId="9398" builtinId="8" hidden="1"/>
    <cellStyle name="Hipervínculo" xfId="9400" builtinId="8" hidden="1"/>
    <cellStyle name="Hipervínculo" xfId="9402" builtinId="8" hidden="1"/>
    <cellStyle name="Hipervínculo" xfId="9404" builtinId="8" hidden="1"/>
    <cellStyle name="Hipervínculo" xfId="9406" builtinId="8" hidden="1"/>
    <cellStyle name="Hipervínculo" xfId="9408" builtinId="8" hidden="1"/>
    <cellStyle name="Hipervínculo" xfId="9410" builtinId="8" hidden="1"/>
    <cellStyle name="Hipervínculo" xfId="9412" builtinId="8" hidden="1"/>
    <cellStyle name="Hipervínculo" xfId="9414" builtinId="8" hidden="1"/>
    <cellStyle name="Hipervínculo" xfId="9416" builtinId="8" hidden="1"/>
    <cellStyle name="Hipervínculo" xfId="9418" builtinId="8" hidden="1"/>
    <cellStyle name="Hipervínculo" xfId="9420" builtinId="8" hidden="1"/>
    <cellStyle name="Hipervínculo" xfId="9422" builtinId="8" hidden="1"/>
    <cellStyle name="Hipervínculo" xfId="9424" builtinId="8" hidden="1"/>
    <cellStyle name="Hipervínculo" xfId="9426" builtinId="8" hidden="1"/>
    <cellStyle name="Hipervínculo" xfId="9428" builtinId="8" hidden="1"/>
    <cellStyle name="Hipervínculo" xfId="9430" builtinId="8" hidden="1"/>
    <cellStyle name="Hipervínculo" xfId="9432" builtinId="8" hidden="1"/>
    <cellStyle name="Hipervínculo" xfId="9434" builtinId="8" hidden="1"/>
    <cellStyle name="Hipervínculo" xfId="9436" builtinId="8" hidden="1"/>
    <cellStyle name="Hipervínculo" xfId="9438" builtinId="8" hidden="1"/>
    <cellStyle name="Hipervínculo" xfId="9440" builtinId="8" hidden="1"/>
    <cellStyle name="Hipervínculo" xfId="9442" builtinId="8" hidden="1"/>
    <cellStyle name="Hipervínculo" xfId="9444" builtinId="8" hidden="1"/>
    <cellStyle name="Hipervínculo" xfId="9446" builtinId="8" hidden="1"/>
    <cellStyle name="Hipervínculo" xfId="9448" builtinId="8" hidden="1"/>
    <cellStyle name="Hipervínculo" xfId="9450" builtinId="8" hidden="1"/>
    <cellStyle name="Hipervínculo" xfId="9452" builtinId="8" hidden="1"/>
    <cellStyle name="Hipervínculo" xfId="9454" builtinId="8" hidden="1"/>
    <cellStyle name="Hipervínculo" xfId="9456" builtinId="8" hidden="1"/>
    <cellStyle name="Hipervínculo" xfId="9458" builtinId="8" hidden="1"/>
    <cellStyle name="Hipervínculo" xfId="9460" builtinId="8" hidden="1"/>
    <cellStyle name="Hipervínculo" xfId="9462" builtinId="8" hidden="1"/>
    <cellStyle name="Hipervínculo" xfId="9464" builtinId="8" hidden="1"/>
    <cellStyle name="Hipervínculo" xfId="9466" builtinId="8" hidden="1"/>
    <cellStyle name="Hipervínculo" xfId="9468" builtinId="8" hidden="1"/>
    <cellStyle name="Hipervínculo" xfId="9470" builtinId="8" hidden="1"/>
    <cellStyle name="Hipervínculo" xfId="9472" builtinId="8" hidden="1"/>
    <cellStyle name="Hipervínculo" xfId="9474" builtinId="8" hidden="1"/>
    <cellStyle name="Hipervínculo" xfId="9476" builtinId="8" hidden="1"/>
    <cellStyle name="Hipervínculo" xfId="9478" builtinId="8" hidden="1"/>
    <cellStyle name="Hipervínculo" xfId="9480" builtinId="8" hidden="1"/>
    <cellStyle name="Hipervínculo" xfId="9482" builtinId="8" hidden="1"/>
    <cellStyle name="Hipervínculo" xfId="9484" builtinId="8" hidden="1"/>
    <cellStyle name="Hipervínculo" xfId="9486" builtinId="8" hidden="1"/>
    <cellStyle name="Hipervínculo" xfId="9488" builtinId="8" hidden="1"/>
    <cellStyle name="Hipervínculo" xfId="9490" builtinId="8" hidden="1"/>
    <cellStyle name="Hipervínculo" xfId="9492" builtinId="8" hidden="1"/>
    <cellStyle name="Hipervínculo" xfId="9494" builtinId="8" hidden="1"/>
    <cellStyle name="Hipervínculo" xfId="9496" builtinId="8" hidden="1"/>
    <cellStyle name="Hipervínculo" xfId="9498" builtinId="8" hidden="1"/>
    <cellStyle name="Hipervínculo" xfId="9500" builtinId="8" hidden="1"/>
    <cellStyle name="Hipervínculo" xfId="9502" builtinId="8" hidden="1"/>
    <cellStyle name="Hipervínculo" xfId="9504" builtinId="8" hidden="1"/>
    <cellStyle name="Hipervínculo" xfId="9506" builtinId="8" hidden="1"/>
    <cellStyle name="Hipervínculo" xfId="9508" builtinId="8" hidden="1"/>
    <cellStyle name="Hipervínculo" xfId="9510" builtinId="8" hidden="1"/>
    <cellStyle name="Hipervínculo" xfId="9512" builtinId="8" hidden="1"/>
    <cellStyle name="Hipervínculo" xfId="9514" builtinId="8" hidden="1"/>
    <cellStyle name="Hipervínculo" xfId="9516" builtinId="8" hidden="1"/>
    <cellStyle name="Hipervínculo" xfId="9518" builtinId="8" hidden="1"/>
    <cellStyle name="Hipervínculo" xfId="9520" builtinId="8" hidden="1"/>
    <cellStyle name="Hipervínculo" xfId="9522" builtinId="8" hidden="1"/>
    <cellStyle name="Hipervínculo" xfId="9524" builtinId="8" hidden="1"/>
    <cellStyle name="Hipervínculo" xfId="9526" builtinId="8" hidden="1"/>
    <cellStyle name="Hipervínculo" xfId="9528" builtinId="8" hidden="1"/>
    <cellStyle name="Hipervínculo" xfId="9530" builtinId="8" hidden="1"/>
    <cellStyle name="Hipervínculo" xfId="9532" builtinId="8" hidden="1"/>
    <cellStyle name="Hipervínculo" xfId="9534" builtinId="8" hidden="1"/>
    <cellStyle name="Hipervínculo" xfId="9536" builtinId="8" hidden="1"/>
    <cellStyle name="Hipervínculo" xfId="9538" builtinId="8" hidden="1"/>
    <cellStyle name="Hipervínculo" xfId="9540" builtinId="8" hidden="1"/>
    <cellStyle name="Hipervínculo" xfId="9542" builtinId="8" hidden="1"/>
    <cellStyle name="Hipervínculo" xfId="9544" builtinId="8" hidden="1"/>
    <cellStyle name="Hipervínculo" xfId="9546" builtinId="8" hidden="1"/>
    <cellStyle name="Hipervínculo" xfId="9548" builtinId="8" hidden="1"/>
    <cellStyle name="Hipervínculo" xfId="9550" builtinId="8" hidden="1"/>
    <cellStyle name="Hipervínculo" xfId="9552" builtinId="8" hidden="1"/>
    <cellStyle name="Hipervínculo" xfId="9554" builtinId="8" hidden="1"/>
    <cellStyle name="Hipervínculo" xfId="9556" builtinId="8" hidden="1"/>
    <cellStyle name="Hipervínculo" xfId="9558" builtinId="8" hidden="1"/>
    <cellStyle name="Hipervínculo" xfId="9560" builtinId="8" hidden="1"/>
    <cellStyle name="Hipervínculo" xfId="9562" builtinId="8" hidden="1"/>
    <cellStyle name="Hipervínculo" xfId="9564" builtinId="8" hidden="1"/>
    <cellStyle name="Hipervínculo" xfId="9566" builtinId="8" hidden="1"/>
    <cellStyle name="Hipervínculo" xfId="9568" builtinId="8" hidden="1"/>
    <cellStyle name="Hipervínculo" xfId="9570" builtinId="8" hidden="1"/>
    <cellStyle name="Hipervínculo" xfId="9572" builtinId="8" hidden="1"/>
    <cellStyle name="Hipervínculo" xfId="9574" builtinId="8" hidden="1"/>
    <cellStyle name="Hipervínculo" xfId="9576" builtinId="8" hidden="1"/>
    <cellStyle name="Hipervínculo" xfId="9578" builtinId="8" hidden="1"/>
    <cellStyle name="Hipervínculo" xfId="9580" builtinId="8" hidden="1"/>
    <cellStyle name="Hipervínculo" xfId="9582" builtinId="8" hidden="1"/>
    <cellStyle name="Hipervínculo" xfId="9584" builtinId="8" hidden="1"/>
    <cellStyle name="Hipervínculo" xfId="9586" builtinId="8" hidden="1"/>
    <cellStyle name="Hipervínculo" xfId="9588" builtinId="8" hidden="1"/>
    <cellStyle name="Hipervínculo" xfId="9590" builtinId="8" hidden="1"/>
    <cellStyle name="Hipervínculo" xfId="9592" builtinId="8" hidden="1"/>
    <cellStyle name="Hipervínculo" xfId="9594" builtinId="8" hidden="1"/>
    <cellStyle name="Hipervínculo" xfId="9596" builtinId="8" hidden="1"/>
    <cellStyle name="Hipervínculo" xfId="9598" builtinId="8" hidden="1"/>
    <cellStyle name="Hipervínculo" xfId="9600" builtinId="8" hidden="1"/>
    <cellStyle name="Hipervínculo" xfId="9602" builtinId="8" hidden="1"/>
    <cellStyle name="Hipervínculo" xfId="9604" builtinId="8" hidden="1"/>
    <cellStyle name="Hipervínculo" xfId="9606" builtinId="8" hidden="1"/>
    <cellStyle name="Hipervínculo" xfId="9608" builtinId="8" hidden="1"/>
    <cellStyle name="Hipervínculo" xfId="9610" builtinId="8" hidden="1"/>
    <cellStyle name="Hipervínculo" xfId="9612" builtinId="8" hidden="1"/>
    <cellStyle name="Hipervínculo" xfId="9614" builtinId="8" hidden="1"/>
    <cellStyle name="Hipervínculo" xfId="9616" builtinId="8" hidden="1"/>
    <cellStyle name="Hipervínculo" xfId="9618" builtinId="8" hidden="1"/>
    <cellStyle name="Hipervínculo" xfId="9620" builtinId="8" hidden="1"/>
    <cellStyle name="Hipervínculo" xfId="9622" builtinId="8" hidden="1"/>
    <cellStyle name="Hipervínculo" xfId="9624" builtinId="8" hidden="1"/>
    <cellStyle name="Hipervínculo" xfId="9626" builtinId="8" hidden="1"/>
    <cellStyle name="Hipervínculo" xfId="9628" builtinId="8" hidden="1"/>
    <cellStyle name="Hipervínculo" xfId="9630" builtinId="8" hidden="1"/>
    <cellStyle name="Hipervínculo" xfId="9632" builtinId="8" hidden="1"/>
    <cellStyle name="Hipervínculo" xfId="9634" builtinId="8" hidden="1"/>
    <cellStyle name="Hipervínculo" xfId="9636" builtinId="8" hidden="1"/>
    <cellStyle name="Hipervínculo" xfId="9638" builtinId="8" hidden="1"/>
    <cellStyle name="Hipervínculo" xfId="9640" builtinId="8" hidden="1"/>
    <cellStyle name="Hipervínculo" xfId="9642" builtinId="8" hidden="1"/>
    <cellStyle name="Hipervínculo" xfId="9644" builtinId="8" hidden="1"/>
    <cellStyle name="Hipervínculo" xfId="9646" builtinId="8" hidden="1"/>
    <cellStyle name="Hipervínculo" xfId="9648" builtinId="8" hidden="1"/>
    <cellStyle name="Hipervínculo" xfId="9650" builtinId="8" hidden="1"/>
    <cellStyle name="Hipervínculo" xfId="9652" builtinId="8" hidden="1"/>
    <cellStyle name="Hipervínculo" xfId="9654" builtinId="8" hidden="1"/>
    <cellStyle name="Hipervínculo" xfId="9656" builtinId="8" hidden="1"/>
    <cellStyle name="Hipervínculo" xfId="9658" builtinId="8" hidden="1"/>
    <cellStyle name="Hipervínculo" xfId="9660" builtinId="8" hidden="1"/>
    <cellStyle name="Hipervínculo" xfId="9662" builtinId="8" hidden="1"/>
    <cellStyle name="Hipervínculo" xfId="9664" builtinId="8" hidden="1"/>
    <cellStyle name="Hipervínculo" xfId="9666" builtinId="8" hidden="1"/>
    <cellStyle name="Hipervínculo" xfId="9668" builtinId="8" hidden="1"/>
    <cellStyle name="Hipervínculo" xfId="9670" builtinId="8" hidden="1"/>
    <cellStyle name="Hipervínculo" xfId="9672" builtinId="8" hidden="1"/>
    <cellStyle name="Hipervínculo" xfId="9674" builtinId="8" hidden="1"/>
    <cellStyle name="Hipervínculo" xfId="9676" builtinId="8" hidden="1"/>
    <cellStyle name="Hipervínculo" xfId="9678" builtinId="8" hidden="1"/>
    <cellStyle name="Hipervínculo" xfId="9680" builtinId="8" hidden="1"/>
    <cellStyle name="Hipervínculo" xfId="9682" builtinId="8" hidden="1"/>
    <cellStyle name="Hipervínculo" xfId="9684" builtinId="8" hidden="1"/>
    <cellStyle name="Hipervínculo" xfId="9686" builtinId="8" hidden="1"/>
    <cellStyle name="Hipervínculo" xfId="9688" builtinId="8" hidden="1"/>
    <cellStyle name="Hipervínculo" xfId="9690" builtinId="8" hidden="1"/>
    <cellStyle name="Hipervínculo" xfId="9692" builtinId="8" hidden="1"/>
    <cellStyle name="Hipervínculo" xfId="9694" builtinId="8" hidden="1"/>
    <cellStyle name="Hipervínculo" xfId="9696" builtinId="8" hidden="1"/>
    <cellStyle name="Hipervínculo" xfId="9698" builtinId="8" hidden="1"/>
    <cellStyle name="Hipervínculo" xfId="9700" builtinId="8" hidden="1"/>
    <cellStyle name="Hipervínculo" xfId="9702" builtinId="8" hidden="1"/>
    <cellStyle name="Hipervínculo" xfId="9704" builtinId="8" hidden="1"/>
    <cellStyle name="Hipervínculo" xfId="9706" builtinId="8" hidden="1"/>
    <cellStyle name="Hipervínculo" xfId="9708" builtinId="8" hidden="1"/>
    <cellStyle name="Hipervínculo" xfId="9710" builtinId="8" hidden="1"/>
    <cellStyle name="Hipervínculo" xfId="9712" builtinId="8" hidden="1"/>
    <cellStyle name="Hipervínculo" xfId="9714" builtinId="8" hidden="1"/>
    <cellStyle name="Hipervínculo" xfId="9716" builtinId="8" hidden="1"/>
    <cellStyle name="Hipervínculo" xfId="9718" builtinId="8" hidden="1"/>
    <cellStyle name="Hipervínculo" xfId="9720" builtinId="8" hidden="1"/>
    <cellStyle name="Hipervínculo" xfId="9722" builtinId="8" hidden="1"/>
    <cellStyle name="Hipervínculo" xfId="9724" builtinId="8" hidden="1"/>
    <cellStyle name="Hipervínculo" xfId="9726" builtinId="8" hidden="1"/>
    <cellStyle name="Hipervínculo" xfId="9728" builtinId="8" hidden="1"/>
    <cellStyle name="Hipervínculo" xfId="9730" builtinId="8" hidden="1"/>
    <cellStyle name="Hipervínculo" xfId="9732" builtinId="8" hidden="1"/>
    <cellStyle name="Hipervínculo" xfId="9734" builtinId="8" hidden="1"/>
    <cellStyle name="Hipervínculo" xfId="9736" builtinId="8" hidden="1"/>
    <cellStyle name="Hipervínculo" xfId="9738" builtinId="8" hidden="1"/>
    <cellStyle name="Hipervínculo" xfId="9740" builtinId="8" hidden="1"/>
    <cellStyle name="Hipervínculo" xfId="9742" builtinId="8" hidden="1"/>
    <cellStyle name="Hipervínculo" xfId="9744" builtinId="8" hidden="1"/>
    <cellStyle name="Hipervínculo" xfId="9746" builtinId="8" hidden="1"/>
    <cellStyle name="Hipervínculo" xfId="9748" builtinId="8" hidden="1"/>
    <cellStyle name="Hipervínculo" xfId="9750" builtinId="8" hidden="1"/>
    <cellStyle name="Hipervínculo" xfId="9752" builtinId="8" hidden="1"/>
    <cellStyle name="Hipervínculo" xfId="9754" builtinId="8" hidden="1"/>
    <cellStyle name="Hipervínculo" xfId="9756" builtinId="8" hidden="1"/>
    <cellStyle name="Hipervínculo" xfId="9758" builtinId="8" hidden="1"/>
    <cellStyle name="Hipervínculo" xfId="9760" builtinId="8" hidden="1"/>
    <cellStyle name="Hipervínculo" xfId="9762" builtinId="8" hidden="1"/>
    <cellStyle name="Hipervínculo" xfId="9764" builtinId="8" hidden="1"/>
    <cellStyle name="Hipervínculo" xfId="9766" builtinId="8" hidden="1"/>
    <cellStyle name="Hipervínculo" xfId="9768" builtinId="8" hidden="1"/>
    <cellStyle name="Hipervínculo" xfId="9770" builtinId="8" hidden="1"/>
    <cellStyle name="Hipervínculo" xfId="9772" builtinId="8" hidden="1"/>
    <cellStyle name="Hipervínculo" xfId="9774" builtinId="8" hidden="1"/>
    <cellStyle name="Hipervínculo" xfId="9776" builtinId="8" hidden="1"/>
    <cellStyle name="Hipervínculo" xfId="9778" builtinId="8" hidden="1"/>
    <cellStyle name="Hipervínculo" xfId="9780" builtinId="8" hidden="1"/>
    <cellStyle name="Hipervínculo" xfId="9782" builtinId="8" hidden="1"/>
    <cellStyle name="Hipervínculo" xfId="9784" builtinId="8" hidden="1"/>
    <cellStyle name="Hipervínculo" xfId="9786" builtinId="8" hidden="1"/>
    <cellStyle name="Hipervínculo" xfId="9788" builtinId="8" hidden="1"/>
    <cellStyle name="Hipervínculo" xfId="9790" builtinId="8" hidden="1"/>
    <cellStyle name="Hipervínculo" xfId="9792" builtinId="8" hidden="1"/>
    <cellStyle name="Hipervínculo" xfId="9794" builtinId="8" hidden="1"/>
    <cellStyle name="Hipervínculo" xfId="9796" builtinId="8" hidden="1"/>
    <cellStyle name="Hipervínculo" xfId="9798" builtinId="8" hidden="1"/>
    <cellStyle name="Hipervínculo" xfId="9800" builtinId="8" hidden="1"/>
    <cellStyle name="Hipervínculo" xfId="9802" builtinId="8" hidden="1"/>
    <cellStyle name="Hipervínculo" xfId="9804" builtinId="8" hidden="1"/>
    <cellStyle name="Hipervínculo" xfId="9806" builtinId="8" hidden="1"/>
    <cellStyle name="Hipervínculo" xfId="9808" builtinId="8" hidden="1"/>
    <cellStyle name="Hipervínculo" xfId="9810" builtinId="8" hidden="1"/>
    <cellStyle name="Hipervínculo" xfId="9812" builtinId="8" hidden="1"/>
    <cellStyle name="Hipervínculo" xfId="9814" builtinId="8" hidden="1"/>
    <cellStyle name="Hipervínculo" xfId="9816" builtinId="8" hidden="1"/>
    <cellStyle name="Hipervínculo" xfId="9818" builtinId="8" hidden="1"/>
    <cellStyle name="Hipervínculo" xfId="9820" builtinId="8" hidden="1"/>
    <cellStyle name="Hipervínculo" xfId="9822" builtinId="8" hidden="1"/>
    <cellStyle name="Hipervínculo" xfId="9824" builtinId="8" hidden="1"/>
    <cellStyle name="Hipervínculo" xfId="9826" builtinId="8" hidden="1"/>
    <cellStyle name="Hipervínculo" xfId="9828" builtinId="8" hidden="1"/>
    <cellStyle name="Hipervínculo" xfId="9830" builtinId="8" hidden="1"/>
    <cellStyle name="Hipervínculo" xfId="9832" builtinId="8" hidden="1"/>
    <cellStyle name="Hipervínculo" xfId="9834" builtinId="8" hidden="1"/>
    <cellStyle name="Hipervínculo" xfId="9836" builtinId="8" hidden="1"/>
    <cellStyle name="Hipervínculo" xfId="9838" builtinId="8" hidden="1"/>
    <cellStyle name="Hipervínculo" xfId="9840" builtinId="8" hidden="1"/>
    <cellStyle name="Hipervínculo" xfId="9842" builtinId="8" hidden="1"/>
    <cellStyle name="Hipervínculo" xfId="9844" builtinId="8" hidden="1"/>
    <cellStyle name="Hipervínculo" xfId="9846" builtinId="8" hidden="1"/>
    <cellStyle name="Hipervínculo" xfId="9848" builtinId="8" hidden="1"/>
    <cellStyle name="Hipervínculo" xfId="9850" builtinId="8" hidden="1"/>
    <cellStyle name="Hipervínculo" xfId="9852" builtinId="8" hidden="1"/>
    <cellStyle name="Hipervínculo" xfId="9854" builtinId="8" hidden="1"/>
    <cellStyle name="Hipervínculo" xfId="9856" builtinId="8" hidden="1"/>
    <cellStyle name="Hipervínculo" xfId="9858" builtinId="8" hidden="1"/>
    <cellStyle name="Hipervínculo" xfId="9860" builtinId="8" hidden="1"/>
    <cellStyle name="Hipervínculo" xfId="9862" builtinId="8" hidden="1"/>
    <cellStyle name="Hipervínculo" xfId="9864" builtinId="8" hidden="1"/>
    <cellStyle name="Hipervínculo" xfId="9866" builtinId="8" hidden="1"/>
    <cellStyle name="Hipervínculo" xfId="9868" builtinId="8" hidden="1"/>
    <cellStyle name="Hipervínculo" xfId="9870" builtinId="8" hidden="1"/>
    <cellStyle name="Hipervínculo" xfId="9872" builtinId="8" hidden="1"/>
    <cellStyle name="Hipervínculo" xfId="9874" builtinId="8" hidden="1"/>
    <cellStyle name="Hipervínculo" xfId="9876" builtinId="8" hidden="1"/>
    <cellStyle name="Hipervínculo" xfId="9878" builtinId="8" hidden="1"/>
    <cellStyle name="Hipervínculo" xfId="9880" builtinId="8" hidden="1"/>
    <cellStyle name="Hipervínculo" xfId="9882" builtinId="8" hidden="1"/>
    <cellStyle name="Hipervínculo" xfId="9884" builtinId="8" hidden="1"/>
    <cellStyle name="Hipervínculo" xfId="9886" builtinId="8" hidden="1"/>
    <cellStyle name="Hipervínculo" xfId="9888" builtinId="8" hidden="1"/>
    <cellStyle name="Hipervínculo" xfId="9890" builtinId="8" hidden="1"/>
    <cellStyle name="Hipervínculo" xfId="9892" builtinId="8" hidden="1"/>
    <cellStyle name="Hipervínculo" xfId="9894" builtinId="8" hidden="1"/>
    <cellStyle name="Hipervínculo" xfId="9896" builtinId="8" hidden="1"/>
    <cellStyle name="Hipervínculo" xfId="9898" builtinId="8" hidden="1"/>
    <cellStyle name="Hipervínculo" xfId="9900" builtinId="8" hidden="1"/>
    <cellStyle name="Hipervínculo" xfId="9902" builtinId="8" hidden="1"/>
    <cellStyle name="Hipervínculo" xfId="9904" builtinId="8" hidden="1"/>
    <cellStyle name="Hipervínculo" xfId="9906" builtinId="8" hidden="1"/>
    <cellStyle name="Hipervínculo" xfId="9908" builtinId="8" hidden="1"/>
    <cellStyle name="Hipervínculo" xfId="9910" builtinId="8" hidden="1"/>
    <cellStyle name="Hipervínculo" xfId="9912" builtinId="8" hidden="1"/>
    <cellStyle name="Hipervínculo" xfId="9914" builtinId="8" hidden="1"/>
    <cellStyle name="Hipervínculo" xfId="9916" builtinId="8" hidden="1"/>
    <cellStyle name="Hipervínculo" xfId="9918" builtinId="8" hidden="1"/>
    <cellStyle name="Hipervínculo" xfId="9920" builtinId="8" hidden="1"/>
    <cellStyle name="Hipervínculo" xfId="9922" builtinId="8" hidden="1"/>
    <cellStyle name="Hipervínculo" xfId="9924" builtinId="8" hidden="1"/>
    <cellStyle name="Hipervínculo" xfId="9926" builtinId="8" hidden="1"/>
    <cellStyle name="Hipervínculo" xfId="9928" builtinId="8" hidden="1"/>
    <cellStyle name="Hipervínculo" xfId="9930" builtinId="8" hidden="1"/>
    <cellStyle name="Hipervínculo" xfId="9932" builtinId="8" hidden="1"/>
    <cellStyle name="Hipervínculo" xfId="9934" builtinId="8" hidden="1"/>
    <cellStyle name="Hipervínculo" xfId="9936" builtinId="8" hidden="1"/>
    <cellStyle name="Hipervínculo" xfId="9938" builtinId="8" hidden="1"/>
    <cellStyle name="Hipervínculo" xfId="9940" builtinId="8" hidden="1"/>
    <cellStyle name="Hipervínculo" xfId="9942" builtinId="8" hidden="1"/>
    <cellStyle name="Hipervínculo" xfId="9944" builtinId="8" hidden="1"/>
    <cellStyle name="Hipervínculo" xfId="9946" builtinId="8" hidden="1"/>
    <cellStyle name="Hipervínculo" xfId="9948" builtinId="8" hidden="1"/>
    <cellStyle name="Hipervínculo" xfId="9950" builtinId="8" hidden="1"/>
    <cellStyle name="Hipervínculo" xfId="9952" builtinId="8" hidden="1"/>
    <cellStyle name="Hipervínculo" xfId="9954" builtinId="8" hidden="1"/>
    <cellStyle name="Hipervínculo" xfId="9956" builtinId="8" hidden="1"/>
    <cellStyle name="Hipervínculo" xfId="9958" builtinId="8" hidden="1"/>
    <cellStyle name="Hipervínculo" xfId="9960" builtinId="8" hidden="1"/>
    <cellStyle name="Hipervínculo" xfId="9962" builtinId="8" hidden="1"/>
    <cellStyle name="Hipervínculo" xfId="9964" builtinId="8" hidden="1"/>
    <cellStyle name="Hipervínculo" xfId="9966" builtinId="8" hidden="1"/>
    <cellStyle name="Hipervínculo" xfId="9968" builtinId="8" hidden="1"/>
    <cellStyle name="Hipervínculo" xfId="9970" builtinId="8" hidden="1"/>
    <cellStyle name="Hipervínculo" xfId="9972" builtinId="8" hidden="1"/>
    <cellStyle name="Hipervínculo" xfId="9974" builtinId="8" hidden="1"/>
    <cellStyle name="Hipervínculo" xfId="9976" builtinId="8" hidden="1"/>
    <cellStyle name="Hipervínculo" xfId="9978" builtinId="8" hidden="1"/>
    <cellStyle name="Hipervínculo" xfId="9980" builtinId="8" hidden="1"/>
    <cellStyle name="Hipervínculo" xfId="9982" builtinId="8" hidden="1"/>
    <cellStyle name="Hipervínculo" xfId="9984" builtinId="8" hidden="1"/>
    <cellStyle name="Hipervínculo" xfId="9986" builtinId="8" hidden="1"/>
    <cellStyle name="Hipervínculo" xfId="9988" builtinId="8" hidden="1"/>
    <cellStyle name="Hipervínculo" xfId="9990" builtinId="8" hidden="1"/>
    <cellStyle name="Hipervínculo" xfId="9992" builtinId="8" hidden="1"/>
    <cellStyle name="Hipervínculo" xfId="9994" builtinId="8" hidden="1"/>
    <cellStyle name="Hipervínculo" xfId="9996" builtinId="8" hidden="1"/>
    <cellStyle name="Hipervínculo" xfId="9998" builtinId="8" hidden="1"/>
    <cellStyle name="Hipervínculo" xfId="10000" builtinId="8" hidden="1"/>
    <cellStyle name="Hipervínculo" xfId="10002" builtinId="8" hidden="1"/>
    <cellStyle name="Hipervínculo" xfId="10004" builtinId="8" hidden="1"/>
    <cellStyle name="Hipervínculo" xfId="10006" builtinId="8" hidden="1"/>
    <cellStyle name="Hipervínculo" xfId="10008" builtinId="8" hidden="1"/>
    <cellStyle name="Hipervínculo" xfId="10010" builtinId="8" hidden="1"/>
    <cellStyle name="Hipervínculo" xfId="10012" builtinId="8" hidden="1"/>
    <cellStyle name="Hipervínculo" xfId="10014" builtinId="8" hidden="1"/>
    <cellStyle name="Hipervínculo" xfId="10016" builtinId="8" hidden="1"/>
    <cellStyle name="Hipervínculo" xfId="10018" builtinId="8" hidden="1"/>
    <cellStyle name="Hipervínculo" xfId="10020" builtinId="8" hidden="1"/>
    <cellStyle name="Hipervínculo" xfId="10022" builtinId="8" hidden="1"/>
    <cellStyle name="Hipervínculo" xfId="10024" builtinId="8" hidden="1"/>
    <cellStyle name="Hipervínculo" xfId="10026" builtinId="8" hidden="1"/>
    <cellStyle name="Hipervínculo" xfId="10028" builtinId="8" hidden="1"/>
    <cellStyle name="Hipervínculo" xfId="10030" builtinId="8" hidden="1"/>
    <cellStyle name="Hipervínculo" xfId="10032" builtinId="8" hidden="1"/>
    <cellStyle name="Hipervínculo" xfId="10034" builtinId="8" hidden="1"/>
    <cellStyle name="Hipervínculo" xfId="10036" builtinId="8" hidden="1"/>
    <cellStyle name="Hipervínculo" xfId="10038" builtinId="8" hidden="1"/>
    <cellStyle name="Hipervínculo" xfId="10040" builtinId="8" hidden="1"/>
    <cellStyle name="Hipervínculo" xfId="10042" builtinId="8" hidden="1"/>
    <cellStyle name="Hipervínculo" xfId="10044" builtinId="8" hidden="1"/>
    <cellStyle name="Hipervínculo" xfId="10046" builtinId="8" hidden="1"/>
    <cellStyle name="Hipervínculo" xfId="10048" builtinId="8" hidden="1"/>
    <cellStyle name="Hipervínculo" xfId="10050" builtinId="8" hidden="1"/>
    <cellStyle name="Hipervínculo" xfId="10052" builtinId="8" hidden="1"/>
    <cellStyle name="Hipervínculo" xfId="10054" builtinId="8" hidden="1"/>
    <cellStyle name="Hipervínculo" xfId="10056" builtinId="8" hidden="1"/>
    <cellStyle name="Hipervínculo" xfId="10058" builtinId="8" hidden="1"/>
    <cellStyle name="Hipervínculo" xfId="10060" builtinId="8" hidden="1"/>
    <cellStyle name="Hipervínculo" xfId="10062" builtinId="8" hidden="1"/>
    <cellStyle name="Hipervínculo" xfId="10064" builtinId="8" hidden="1"/>
    <cellStyle name="Hipervínculo" xfId="10066" builtinId="8" hidden="1"/>
    <cellStyle name="Hipervínculo" xfId="10068" builtinId="8" hidden="1"/>
    <cellStyle name="Hipervínculo" xfId="10070" builtinId="8" hidden="1"/>
    <cellStyle name="Hipervínculo" xfId="10072" builtinId="8" hidden="1"/>
    <cellStyle name="Hipervínculo" xfId="10074" builtinId="8" hidden="1"/>
    <cellStyle name="Hipervínculo" xfId="10076" builtinId="8" hidden="1"/>
    <cellStyle name="Hipervínculo" xfId="10078" builtinId="8" hidden="1"/>
    <cellStyle name="Hipervínculo" xfId="10080" builtinId="8" hidden="1"/>
    <cellStyle name="Hipervínculo" xfId="10082" builtinId="8" hidden="1"/>
    <cellStyle name="Hipervínculo" xfId="10084" builtinId="8" hidden="1"/>
    <cellStyle name="Hipervínculo" xfId="10086" builtinId="8" hidden="1"/>
    <cellStyle name="Hipervínculo" xfId="10088" builtinId="8" hidden="1"/>
    <cellStyle name="Hipervínculo" xfId="10090" builtinId="8" hidden="1"/>
    <cellStyle name="Hipervínculo" xfId="10092" builtinId="8" hidden="1"/>
    <cellStyle name="Hipervínculo" xfId="10094" builtinId="8" hidden="1"/>
    <cellStyle name="Hipervínculo" xfId="10096" builtinId="8" hidden="1"/>
    <cellStyle name="Hipervínculo" xfId="10098" builtinId="8" hidden="1"/>
    <cellStyle name="Hipervínculo" xfId="10100" builtinId="8" hidden="1"/>
    <cellStyle name="Hipervínculo" xfId="10102" builtinId="8" hidden="1"/>
    <cellStyle name="Hipervínculo" xfId="10104" builtinId="8" hidden="1"/>
    <cellStyle name="Hipervínculo" xfId="10106" builtinId="8" hidden="1"/>
    <cellStyle name="Hipervínculo" xfId="10108" builtinId="8" hidden="1"/>
    <cellStyle name="Hipervínculo" xfId="10110" builtinId="8" hidden="1"/>
    <cellStyle name="Hipervínculo" xfId="10112" builtinId="8" hidden="1"/>
    <cellStyle name="Hipervínculo" xfId="10114" builtinId="8" hidden="1"/>
    <cellStyle name="Hipervínculo" xfId="10116" builtinId="8" hidden="1"/>
    <cellStyle name="Hipervínculo" xfId="10118" builtinId="8" hidden="1"/>
    <cellStyle name="Hipervínculo" xfId="10120" builtinId="8" hidden="1"/>
    <cellStyle name="Hipervínculo" xfId="10122" builtinId="8" hidden="1"/>
    <cellStyle name="Hipervínculo" xfId="10124" builtinId="8" hidden="1"/>
    <cellStyle name="Hipervínculo" xfId="10126" builtinId="8" hidden="1"/>
    <cellStyle name="Hipervínculo" xfId="10128" builtinId="8" hidden="1"/>
    <cellStyle name="Hipervínculo" xfId="10130" builtinId="8" hidden="1"/>
    <cellStyle name="Hipervínculo" xfId="10132" builtinId="8" hidden="1"/>
    <cellStyle name="Hipervínculo" xfId="10134" builtinId="8" hidden="1"/>
    <cellStyle name="Hipervínculo" xfId="10136" builtinId="8" hidden="1"/>
    <cellStyle name="Hipervínculo" xfId="10138" builtinId="8" hidden="1"/>
    <cellStyle name="Hipervínculo" xfId="10140" builtinId="8" hidden="1"/>
    <cellStyle name="Hipervínculo" xfId="10142" builtinId="8" hidden="1"/>
    <cellStyle name="Hipervínculo" xfId="10144" builtinId="8" hidden="1"/>
    <cellStyle name="Hipervínculo" xfId="10146" builtinId="8" hidden="1"/>
    <cellStyle name="Hipervínculo" xfId="10148" builtinId="8" hidden="1"/>
    <cellStyle name="Hipervínculo" xfId="10150" builtinId="8" hidden="1"/>
    <cellStyle name="Hipervínculo" xfId="10152" builtinId="8" hidden="1"/>
    <cellStyle name="Hipervínculo" xfId="10154" builtinId="8" hidden="1"/>
    <cellStyle name="Hipervínculo" xfId="10156" builtinId="8" hidden="1"/>
    <cellStyle name="Hipervínculo" xfId="10158" builtinId="8" hidden="1"/>
    <cellStyle name="Hipervínculo" xfId="10160" builtinId="8" hidden="1"/>
    <cellStyle name="Hipervínculo" xfId="10162" builtinId="8" hidden="1"/>
    <cellStyle name="Hipervínculo" xfId="10164" builtinId="8" hidden="1"/>
    <cellStyle name="Hipervínculo" xfId="10166" builtinId="8" hidden="1"/>
    <cellStyle name="Hipervínculo" xfId="10168" builtinId="8" hidden="1"/>
    <cellStyle name="Hipervínculo" xfId="10170" builtinId="8" hidden="1"/>
    <cellStyle name="Hipervínculo" xfId="10172" builtinId="8" hidden="1"/>
    <cellStyle name="Hipervínculo" xfId="10174" builtinId="8" hidden="1"/>
    <cellStyle name="Hipervínculo" xfId="10176" builtinId="8" hidden="1"/>
    <cellStyle name="Hipervínculo" xfId="10178" builtinId="8" hidden="1"/>
    <cellStyle name="Hipervínculo" xfId="10180" builtinId="8" hidden="1"/>
    <cellStyle name="Hipervínculo" xfId="10182" builtinId="8" hidden="1"/>
    <cellStyle name="Hipervínculo" xfId="10184" builtinId="8" hidden="1"/>
    <cellStyle name="Hipervínculo" xfId="10186" builtinId="8" hidden="1"/>
    <cellStyle name="Hipervínculo" xfId="10188" builtinId="8" hidden="1"/>
    <cellStyle name="Hipervínculo" xfId="10190" builtinId="8" hidden="1"/>
    <cellStyle name="Hipervínculo" xfId="10192" builtinId="8" hidden="1"/>
    <cellStyle name="Hipervínculo" xfId="10194" builtinId="8" hidden="1"/>
    <cellStyle name="Hipervínculo" xfId="10196" builtinId="8" hidden="1"/>
    <cellStyle name="Hipervínculo" xfId="10198" builtinId="8" hidden="1"/>
    <cellStyle name="Hipervínculo" xfId="10200" builtinId="8" hidden="1"/>
    <cellStyle name="Hipervínculo" xfId="10202" builtinId="8" hidden="1"/>
    <cellStyle name="Hipervínculo" xfId="10204" builtinId="8" hidden="1"/>
    <cellStyle name="Hipervínculo" xfId="10206" builtinId="8" hidden="1"/>
    <cellStyle name="Hipervínculo" xfId="10208" builtinId="8" hidden="1"/>
    <cellStyle name="Hipervínculo" xfId="10210" builtinId="8" hidden="1"/>
    <cellStyle name="Hipervínculo" xfId="10212" builtinId="8" hidden="1"/>
    <cellStyle name="Hipervínculo" xfId="10214" builtinId="8" hidden="1"/>
    <cellStyle name="Hipervínculo" xfId="10216" builtinId="8" hidden="1"/>
    <cellStyle name="Hipervínculo" xfId="10218" builtinId="8" hidden="1"/>
    <cellStyle name="Hipervínculo" xfId="10220" builtinId="8" hidden="1"/>
    <cellStyle name="Hipervínculo" xfId="10222" builtinId="8" hidden="1"/>
    <cellStyle name="Hipervínculo" xfId="10224" builtinId="8" hidden="1"/>
    <cellStyle name="Hipervínculo" xfId="10226" builtinId="8" hidden="1"/>
    <cellStyle name="Hipervínculo" xfId="10228" builtinId="8" hidden="1"/>
    <cellStyle name="Hipervínculo" xfId="10230" builtinId="8" hidden="1"/>
    <cellStyle name="Hipervínculo" xfId="10232" builtinId="8" hidden="1"/>
    <cellStyle name="Hipervínculo" xfId="10234" builtinId="8" hidden="1"/>
    <cellStyle name="Hipervínculo" xfId="10236" builtinId="8" hidden="1"/>
    <cellStyle name="Hipervínculo" xfId="10238" builtinId="8" hidden="1"/>
    <cellStyle name="Hipervínculo" xfId="10240" builtinId="8" hidden="1"/>
    <cellStyle name="Hipervínculo" xfId="10242" builtinId="8" hidden="1"/>
    <cellStyle name="Hipervínculo" xfId="10244" builtinId="8" hidden="1"/>
    <cellStyle name="Hipervínculo" xfId="10246" builtinId="8" hidden="1"/>
    <cellStyle name="Hipervínculo" xfId="10248" builtinId="8" hidden="1"/>
    <cellStyle name="Hipervínculo" xfId="10250" builtinId="8" hidden="1"/>
    <cellStyle name="Hipervínculo" xfId="10252" builtinId="8" hidden="1"/>
    <cellStyle name="Hipervínculo" xfId="10254" builtinId="8" hidden="1"/>
    <cellStyle name="Hipervínculo" xfId="10256" builtinId="8" hidden="1"/>
    <cellStyle name="Hipervínculo" xfId="10258" builtinId="8" hidden="1"/>
    <cellStyle name="Hipervínculo" xfId="10260" builtinId="8" hidden="1"/>
    <cellStyle name="Hipervínculo" xfId="10262" builtinId="8" hidden="1"/>
    <cellStyle name="Hipervínculo" xfId="10264" builtinId="8" hidden="1"/>
    <cellStyle name="Hipervínculo" xfId="10266" builtinId="8" hidden="1"/>
    <cellStyle name="Hipervínculo" xfId="10268" builtinId="8" hidden="1"/>
    <cellStyle name="Hipervínculo" xfId="10270" builtinId="8" hidden="1"/>
    <cellStyle name="Hipervínculo" xfId="10272" builtinId="8" hidden="1"/>
    <cellStyle name="Hipervínculo" xfId="10274" builtinId="8" hidden="1"/>
    <cellStyle name="Hipervínculo" xfId="10276" builtinId="8" hidden="1"/>
    <cellStyle name="Hipervínculo" xfId="10278" builtinId="8" hidden="1"/>
    <cellStyle name="Hipervínculo" xfId="10280" builtinId="8" hidden="1"/>
    <cellStyle name="Hipervínculo" xfId="10282" builtinId="8" hidden="1"/>
    <cellStyle name="Hipervínculo" xfId="10284" builtinId="8" hidden="1"/>
    <cellStyle name="Hipervínculo" xfId="10286" builtinId="8" hidden="1"/>
    <cellStyle name="Hipervínculo" xfId="10288" builtinId="8" hidden="1"/>
    <cellStyle name="Hipervínculo" xfId="10290" builtinId="8" hidden="1"/>
    <cellStyle name="Hipervínculo" xfId="10292" builtinId="8" hidden="1"/>
    <cellStyle name="Hipervínculo" xfId="10294" builtinId="8" hidden="1"/>
    <cellStyle name="Hipervínculo" xfId="10296" builtinId="8" hidden="1"/>
    <cellStyle name="Hipervínculo" xfId="10298" builtinId="8" hidden="1"/>
    <cellStyle name="Hipervínculo" xfId="10300" builtinId="8" hidden="1"/>
    <cellStyle name="Hipervínculo" xfId="10302" builtinId="8" hidden="1"/>
    <cellStyle name="Hipervínculo" xfId="10304" builtinId="8" hidden="1"/>
    <cellStyle name="Hipervínculo" xfId="10306" builtinId="8" hidden="1"/>
    <cellStyle name="Hipervínculo" xfId="10308" builtinId="8" hidden="1"/>
    <cellStyle name="Hipervínculo" xfId="10310" builtinId="8" hidden="1"/>
    <cellStyle name="Hipervínculo" xfId="10312" builtinId="8" hidden="1"/>
    <cellStyle name="Hipervínculo" xfId="10314" builtinId="8" hidden="1"/>
    <cellStyle name="Hipervínculo" xfId="10316" builtinId="8" hidden="1"/>
    <cellStyle name="Hipervínculo" xfId="10318" builtinId="8" hidden="1"/>
    <cellStyle name="Hipervínculo" xfId="10320" builtinId="8" hidden="1"/>
    <cellStyle name="Hipervínculo" xfId="10322" builtinId="8" hidden="1"/>
    <cellStyle name="Hipervínculo" xfId="10324" builtinId="8" hidden="1"/>
    <cellStyle name="Hipervínculo" xfId="10326" builtinId="8" hidden="1"/>
    <cellStyle name="Hipervínculo" xfId="10328" builtinId="8" hidden="1"/>
    <cellStyle name="Hipervínculo" xfId="10330" builtinId="8" hidden="1"/>
    <cellStyle name="Hipervínculo" xfId="10332" builtinId="8" hidden="1"/>
    <cellStyle name="Hipervínculo" xfId="10334" builtinId="8" hidden="1"/>
    <cellStyle name="Hipervínculo" xfId="10336" builtinId="8" hidden="1"/>
    <cellStyle name="Hipervínculo" xfId="10338" builtinId="8" hidden="1"/>
    <cellStyle name="Hipervínculo" xfId="10340" builtinId="8" hidden="1"/>
    <cellStyle name="Hipervínculo" xfId="10342" builtinId="8" hidden="1"/>
    <cellStyle name="Hipervínculo" xfId="10344" builtinId="8" hidden="1"/>
    <cellStyle name="Hipervínculo" xfId="10346" builtinId="8" hidden="1"/>
    <cellStyle name="Hipervínculo" xfId="10348" builtinId="8" hidden="1"/>
    <cellStyle name="Hipervínculo" xfId="10350" builtinId="8" hidden="1"/>
    <cellStyle name="Hipervínculo" xfId="10352" builtinId="8" hidden="1"/>
    <cellStyle name="Hipervínculo" xfId="10354" builtinId="8" hidden="1"/>
    <cellStyle name="Hipervínculo" xfId="10356" builtinId="8" hidden="1"/>
    <cellStyle name="Hipervínculo" xfId="10358" builtinId="8" hidden="1"/>
    <cellStyle name="Hipervínculo" xfId="10360" builtinId="8" hidden="1"/>
    <cellStyle name="Hipervínculo" xfId="10362" builtinId="8" hidden="1"/>
    <cellStyle name="Hipervínculo" xfId="10364" builtinId="8" hidden="1"/>
    <cellStyle name="Hipervínculo" xfId="10366" builtinId="8" hidden="1"/>
    <cellStyle name="Hipervínculo" xfId="10368" builtinId="8" hidden="1"/>
    <cellStyle name="Hipervínculo" xfId="10370" builtinId="8" hidden="1"/>
    <cellStyle name="Hipervínculo" xfId="10372" builtinId="8" hidden="1"/>
    <cellStyle name="Hipervínculo" xfId="10374" builtinId="8" hidden="1"/>
    <cellStyle name="Hipervínculo" xfId="10376" builtinId="8" hidden="1"/>
    <cellStyle name="Hipervínculo" xfId="10378" builtinId="8" hidden="1"/>
    <cellStyle name="Hipervínculo" xfId="10380" builtinId="8" hidden="1"/>
    <cellStyle name="Hipervínculo" xfId="10382" builtinId="8" hidden="1"/>
    <cellStyle name="Hipervínculo" xfId="10384" builtinId="8" hidden="1"/>
    <cellStyle name="Hipervínculo" xfId="10386" builtinId="8" hidden="1"/>
    <cellStyle name="Hipervínculo" xfId="10388" builtinId="8" hidden="1"/>
    <cellStyle name="Hipervínculo" xfId="10390" builtinId="8" hidden="1"/>
    <cellStyle name="Hipervínculo" xfId="10392" builtinId="8" hidden="1"/>
    <cellStyle name="Hipervínculo" xfId="10394" builtinId="8" hidden="1"/>
    <cellStyle name="Hipervínculo" xfId="10396" builtinId="8" hidden="1"/>
    <cellStyle name="Hipervínculo" xfId="10398" builtinId="8" hidden="1"/>
    <cellStyle name="Hipervínculo" xfId="10400" builtinId="8" hidden="1"/>
    <cellStyle name="Hipervínculo" xfId="10402" builtinId="8" hidden="1"/>
    <cellStyle name="Hipervínculo" xfId="10404" builtinId="8" hidden="1"/>
    <cellStyle name="Hipervínculo" xfId="10406" builtinId="8" hidden="1"/>
    <cellStyle name="Hipervínculo" xfId="10408" builtinId="8" hidden="1"/>
    <cellStyle name="Hipervínculo" xfId="10410" builtinId="8" hidden="1"/>
    <cellStyle name="Hipervínculo" xfId="10412" builtinId="8" hidden="1"/>
    <cellStyle name="Hipervínculo" xfId="10414" builtinId="8" hidden="1"/>
    <cellStyle name="Hipervínculo" xfId="10416" builtinId="8" hidden="1"/>
    <cellStyle name="Hipervínculo" xfId="10418" builtinId="8" hidden="1"/>
    <cellStyle name="Hipervínculo" xfId="10420" builtinId="8" hidden="1"/>
    <cellStyle name="Hipervínculo" xfId="10422" builtinId="8" hidden="1"/>
    <cellStyle name="Hipervínculo" xfId="10424" builtinId="8" hidden="1"/>
    <cellStyle name="Hipervínculo" xfId="10426" builtinId="8" hidden="1"/>
    <cellStyle name="Hipervínculo" xfId="10428" builtinId="8" hidden="1"/>
    <cellStyle name="Hipervínculo" xfId="10430" builtinId="8" hidden="1"/>
    <cellStyle name="Hipervínculo" xfId="10432" builtinId="8" hidden="1"/>
    <cellStyle name="Hipervínculo" xfId="10434" builtinId="8" hidden="1"/>
    <cellStyle name="Hipervínculo" xfId="10436" builtinId="8" hidden="1"/>
    <cellStyle name="Hipervínculo" xfId="10438" builtinId="8" hidden="1"/>
    <cellStyle name="Hipervínculo" xfId="10440" builtinId="8" hidden="1"/>
    <cellStyle name="Hipervínculo" xfId="10442" builtinId="8" hidden="1"/>
    <cellStyle name="Hipervínculo" xfId="10444" builtinId="8" hidden="1"/>
    <cellStyle name="Hipervínculo" xfId="10446" builtinId="8" hidden="1"/>
    <cellStyle name="Hipervínculo" xfId="10448" builtinId="8" hidden="1"/>
    <cellStyle name="Hipervínculo" xfId="10450" builtinId="8" hidden="1"/>
    <cellStyle name="Hipervínculo" xfId="10452" builtinId="8" hidden="1"/>
    <cellStyle name="Hipervínculo" xfId="10454" builtinId="8" hidden="1"/>
    <cellStyle name="Hipervínculo" xfId="10456" builtinId="8" hidden="1"/>
    <cellStyle name="Hipervínculo" xfId="10458" builtinId="8" hidden="1"/>
    <cellStyle name="Hipervínculo" xfId="10460" builtinId="8" hidden="1"/>
    <cellStyle name="Hipervínculo" xfId="10462" builtinId="8" hidden="1"/>
    <cellStyle name="Hipervínculo" xfId="10464" builtinId="8" hidden="1"/>
    <cellStyle name="Hipervínculo" xfId="10466" builtinId="8" hidden="1"/>
    <cellStyle name="Hipervínculo" xfId="10468" builtinId="8" hidden="1"/>
    <cellStyle name="Hipervínculo" xfId="10470" builtinId="8" hidden="1"/>
    <cellStyle name="Hipervínculo" xfId="10472" builtinId="8" hidden="1"/>
    <cellStyle name="Hipervínculo" xfId="10474" builtinId="8" hidden="1"/>
    <cellStyle name="Hipervínculo" xfId="10476" builtinId="8" hidden="1"/>
    <cellStyle name="Hipervínculo" xfId="10478" builtinId="8" hidden="1"/>
    <cellStyle name="Hipervínculo" xfId="10480" builtinId="8" hidden="1"/>
    <cellStyle name="Hipervínculo" xfId="10482" builtinId="8" hidden="1"/>
    <cellStyle name="Hipervínculo" xfId="10484" builtinId="8" hidden="1"/>
    <cellStyle name="Hipervínculo" xfId="10486" builtinId="8" hidden="1"/>
    <cellStyle name="Hipervínculo" xfId="10488" builtinId="8" hidden="1"/>
    <cellStyle name="Hipervínculo" xfId="10490" builtinId="8" hidden="1"/>
    <cellStyle name="Hipervínculo" xfId="10492" builtinId="8" hidden="1"/>
    <cellStyle name="Hipervínculo" xfId="10494" builtinId="8" hidden="1"/>
    <cellStyle name="Hipervínculo" xfId="10496" builtinId="8" hidden="1"/>
    <cellStyle name="Hipervínculo" xfId="10498" builtinId="8" hidden="1"/>
    <cellStyle name="Hipervínculo" xfId="10500" builtinId="8" hidden="1"/>
    <cellStyle name="Hipervínculo" xfId="10502" builtinId="8" hidden="1"/>
    <cellStyle name="Hipervínculo" xfId="10504" builtinId="8" hidden="1"/>
    <cellStyle name="Hipervínculo" xfId="10506" builtinId="8" hidden="1"/>
    <cellStyle name="Hipervínculo" xfId="10508" builtinId="8" hidden="1"/>
    <cellStyle name="Hipervínculo" xfId="10510" builtinId="8" hidden="1"/>
    <cellStyle name="Hipervínculo" xfId="10512" builtinId="8" hidden="1"/>
    <cellStyle name="Hipervínculo" xfId="10514" builtinId="8" hidden="1"/>
    <cellStyle name="Hipervínculo" xfId="10516" builtinId="8" hidden="1"/>
    <cellStyle name="Hipervínculo" xfId="10518" builtinId="8" hidden="1"/>
    <cellStyle name="Hipervínculo" xfId="10520" builtinId="8" hidden="1"/>
    <cellStyle name="Hipervínculo" xfId="10522" builtinId="8" hidden="1"/>
    <cellStyle name="Hipervínculo" xfId="10524" builtinId="8" hidden="1"/>
    <cellStyle name="Hipervínculo" xfId="10526" builtinId="8" hidden="1"/>
    <cellStyle name="Hipervínculo" xfId="10528" builtinId="8" hidden="1"/>
    <cellStyle name="Hipervínculo" xfId="10530" builtinId="8" hidden="1"/>
    <cellStyle name="Hipervínculo" xfId="10532" builtinId="8" hidden="1"/>
    <cellStyle name="Hipervínculo" xfId="10534" builtinId="8" hidden="1"/>
    <cellStyle name="Hipervínculo" xfId="10536" builtinId="8" hidden="1"/>
    <cellStyle name="Hipervínculo" xfId="10538" builtinId="8" hidden="1"/>
    <cellStyle name="Hipervínculo" xfId="10540" builtinId="8" hidden="1"/>
    <cellStyle name="Hipervínculo" xfId="10542" builtinId="8" hidden="1"/>
    <cellStyle name="Hipervínculo" xfId="10544" builtinId="8" hidden="1"/>
    <cellStyle name="Hipervínculo" xfId="10546" builtinId="8" hidden="1"/>
    <cellStyle name="Hipervínculo" xfId="10548" builtinId="8" hidden="1"/>
    <cellStyle name="Hipervínculo" xfId="10550" builtinId="8" hidden="1"/>
    <cellStyle name="Hipervínculo" xfId="10552" builtinId="8" hidden="1"/>
    <cellStyle name="Hipervínculo" xfId="10554" builtinId="8" hidden="1"/>
    <cellStyle name="Hipervínculo" xfId="10556" builtinId="8" hidden="1"/>
    <cellStyle name="Hipervínculo" xfId="10558" builtinId="8" hidden="1"/>
    <cellStyle name="Hipervínculo" xfId="10560" builtinId="8" hidden="1"/>
    <cellStyle name="Hipervínculo" xfId="10562" builtinId="8" hidden="1"/>
    <cellStyle name="Hipervínculo" xfId="10564" builtinId="8" hidden="1"/>
    <cellStyle name="Hipervínculo" xfId="10566" builtinId="8" hidden="1"/>
    <cellStyle name="Hipervínculo" xfId="10568" builtinId="8" hidden="1"/>
    <cellStyle name="Hipervínculo" xfId="10570" builtinId="8" hidden="1"/>
    <cellStyle name="Hipervínculo" xfId="10572" builtinId="8" hidden="1"/>
    <cellStyle name="Hipervínculo" xfId="10574" builtinId="8" hidden="1"/>
    <cellStyle name="Hipervínculo" xfId="10576" builtinId="8" hidden="1"/>
    <cellStyle name="Hipervínculo" xfId="10578" builtinId="8" hidden="1"/>
    <cellStyle name="Hipervínculo" xfId="10580" builtinId="8" hidden="1"/>
    <cellStyle name="Hipervínculo" xfId="10582" builtinId="8" hidden="1"/>
    <cellStyle name="Hipervínculo" xfId="10584" builtinId="8" hidden="1"/>
    <cellStyle name="Hipervínculo" xfId="10586" builtinId="8" hidden="1"/>
    <cellStyle name="Hipervínculo" xfId="10588" builtinId="8" hidden="1"/>
    <cellStyle name="Hipervínculo" xfId="10590" builtinId="8" hidden="1"/>
    <cellStyle name="Hipervínculo" xfId="10592" builtinId="8" hidden="1"/>
    <cellStyle name="Hipervínculo" xfId="10594" builtinId="8" hidden="1"/>
    <cellStyle name="Hipervínculo" xfId="10596" builtinId="8" hidden="1"/>
    <cellStyle name="Hipervínculo" xfId="10598" builtinId="8" hidden="1"/>
    <cellStyle name="Hipervínculo" xfId="10600" builtinId="8" hidden="1"/>
    <cellStyle name="Hipervínculo" xfId="10602" builtinId="8" hidden="1"/>
    <cellStyle name="Hipervínculo" xfId="10604" builtinId="8" hidden="1"/>
    <cellStyle name="Hipervínculo" xfId="10606" builtinId="8" hidden="1"/>
    <cellStyle name="Hipervínculo" xfId="10608" builtinId="8" hidden="1"/>
    <cellStyle name="Hipervínculo" xfId="10610" builtinId="8" hidden="1"/>
    <cellStyle name="Hipervínculo" xfId="10612" builtinId="8" hidden="1"/>
    <cellStyle name="Hipervínculo" xfId="10614" builtinId="8" hidden="1"/>
    <cellStyle name="Hipervínculo" xfId="10616" builtinId="8" hidden="1"/>
    <cellStyle name="Hipervínculo" xfId="10618" builtinId="8" hidden="1"/>
    <cellStyle name="Hipervínculo" xfId="10620" builtinId="8" hidden="1"/>
    <cellStyle name="Hipervínculo" xfId="10622" builtinId="8" hidden="1"/>
    <cellStyle name="Hipervínculo" xfId="10624" builtinId="8" hidden="1"/>
    <cellStyle name="Hipervínculo" xfId="10626" builtinId="8" hidden="1"/>
    <cellStyle name="Hipervínculo" xfId="10628" builtinId="8" hidden="1"/>
    <cellStyle name="Hipervínculo" xfId="10630" builtinId="8" hidden="1"/>
    <cellStyle name="Hipervínculo" xfId="10632" builtinId="8" hidden="1"/>
    <cellStyle name="Hipervínculo" xfId="10634" builtinId="8" hidden="1"/>
    <cellStyle name="Hipervínculo" xfId="10636" builtinId="8" hidden="1"/>
    <cellStyle name="Hipervínculo" xfId="10638" builtinId="8" hidden="1"/>
    <cellStyle name="Hipervínculo" xfId="10640" builtinId="8" hidden="1"/>
    <cellStyle name="Hipervínculo" xfId="10642" builtinId="8" hidden="1"/>
    <cellStyle name="Hipervínculo" xfId="10644" builtinId="8" hidden="1"/>
    <cellStyle name="Hipervínculo" xfId="10646" builtinId="8" hidden="1"/>
    <cellStyle name="Hipervínculo" xfId="10648" builtinId="8" hidden="1"/>
    <cellStyle name="Hipervínculo" xfId="10650" builtinId="8" hidden="1"/>
    <cellStyle name="Hipervínculo" xfId="10652" builtinId="8" hidden="1"/>
    <cellStyle name="Hipervínculo" xfId="10654" builtinId="8" hidden="1"/>
    <cellStyle name="Hipervínculo" xfId="10656" builtinId="8" hidden="1"/>
    <cellStyle name="Hipervínculo" xfId="10658" builtinId="8" hidden="1"/>
    <cellStyle name="Hipervínculo" xfId="10660" builtinId="8" hidden="1"/>
    <cellStyle name="Hipervínculo" xfId="10662" builtinId="8" hidden="1"/>
    <cellStyle name="Hipervínculo" xfId="10664" builtinId="8" hidden="1"/>
    <cellStyle name="Hipervínculo" xfId="10666" builtinId="8" hidden="1"/>
    <cellStyle name="Hipervínculo" xfId="10668" builtinId="8" hidden="1"/>
    <cellStyle name="Hipervínculo" xfId="10670" builtinId="8" hidden="1"/>
    <cellStyle name="Hipervínculo" xfId="10672" builtinId="8" hidden="1"/>
    <cellStyle name="Hipervínculo" xfId="10674" builtinId="8" hidden="1"/>
    <cellStyle name="Hipervínculo" xfId="10676" builtinId="8" hidden="1"/>
    <cellStyle name="Hipervínculo" xfId="10678" builtinId="8" hidden="1"/>
    <cellStyle name="Hipervínculo" xfId="10680" builtinId="8" hidden="1"/>
    <cellStyle name="Hipervínculo" xfId="10682" builtinId="8" hidden="1"/>
    <cellStyle name="Hipervínculo" xfId="10684" builtinId="8" hidden="1"/>
    <cellStyle name="Hipervínculo" xfId="10686" builtinId="8" hidden="1"/>
    <cellStyle name="Hipervínculo" xfId="10688" builtinId="8" hidden="1"/>
    <cellStyle name="Hipervínculo" xfId="10690" builtinId="8" hidden="1"/>
    <cellStyle name="Hipervínculo" xfId="10692" builtinId="8" hidden="1"/>
    <cellStyle name="Hipervínculo" xfId="10694" builtinId="8" hidden="1"/>
    <cellStyle name="Hipervínculo" xfId="10696" builtinId="8" hidden="1"/>
    <cellStyle name="Hipervínculo" xfId="10698" builtinId="8" hidden="1"/>
    <cellStyle name="Hipervínculo" xfId="10700" builtinId="8" hidden="1"/>
    <cellStyle name="Hipervínculo" xfId="10702" builtinId="8" hidden="1"/>
    <cellStyle name="Hipervínculo" xfId="10704" builtinId="8" hidden="1"/>
    <cellStyle name="Hipervínculo" xfId="10706" builtinId="8" hidden="1"/>
    <cellStyle name="Hipervínculo" xfId="10708" builtinId="8" hidden="1"/>
    <cellStyle name="Hipervínculo" xfId="10710" builtinId="8" hidden="1"/>
    <cellStyle name="Hipervínculo" xfId="10712" builtinId="8" hidden="1"/>
    <cellStyle name="Hipervínculo" xfId="10714" builtinId="8" hidden="1"/>
    <cellStyle name="Hipervínculo" xfId="10716" builtinId="8" hidden="1"/>
    <cellStyle name="Hipervínculo" xfId="10718" builtinId="8" hidden="1"/>
    <cellStyle name="Hipervínculo" xfId="10720" builtinId="8" hidden="1"/>
    <cellStyle name="Hipervínculo" xfId="10722" builtinId="8" hidden="1"/>
    <cellStyle name="Hipervínculo" xfId="10724" builtinId="8" hidden="1"/>
    <cellStyle name="Hipervínculo" xfId="10726" builtinId="8" hidden="1"/>
    <cellStyle name="Hipervínculo" xfId="10728" builtinId="8" hidden="1"/>
    <cellStyle name="Hipervínculo" xfId="10730" builtinId="8" hidden="1"/>
    <cellStyle name="Hipervínculo" xfId="10732" builtinId="8" hidden="1"/>
    <cellStyle name="Hipervínculo" xfId="10734" builtinId="8" hidden="1"/>
    <cellStyle name="Hipervínculo" xfId="10736" builtinId="8" hidden="1"/>
    <cellStyle name="Hipervínculo" xfId="10738" builtinId="8" hidden="1"/>
    <cellStyle name="Hipervínculo" xfId="10740" builtinId="8" hidden="1"/>
    <cellStyle name="Hipervínculo" xfId="10742" builtinId="8" hidden="1"/>
    <cellStyle name="Hipervínculo" xfId="10744" builtinId="8" hidden="1"/>
    <cellStyle name="Hipervínculo" xfId="10746" builtinId="8" hidden="1"/>
    <cellStyle name="Hipervínculo" xfId="10748" builtinId="8" hidden="1"/>
    <cellStyle name="Hipervínculo" xfId="10750" builtinId="8" hidden="1"/>
    <cellStyle name="Hipervínculo" xfId="10752" builtinId="8" hidden="1"/>
    <cellStyle name="Hipervínculo" xfId="10754" builtinId="8" hidden="1"/>
    <cellStyle name="Hipervínculo" xfId="10756" builtinId="8" hidden="1"/>
    <cellStyle name="Hipervínculo" xfId="10758" builtinId="8" hidden="1"/>
    <cellStyle name="Hipervínculo" xfId="10760" builtinId="8" hidden="1"/>
    <cellStyle name="Hipervínculo" xfId="10762" builtinId="8" hidden="1"/>
    <cellStyle name="Hipervínculo" xfId="10764" builtinId="8" hidden="1"/>
    <cellStyle name="Hipervínculo" xfId="10766" builtinId="8" hidden="1"/>
    <cellStyle name="Hipervínculo" xfId="10768" builtinId="8" hidden="1"/>
    <cellStyle name="Hipervínculo" xfId="10770" builtinId="8" hidden="1"/>
    <cellStyle name="Hipervínculo" xfId="10772" builtinId="8" hidden="1"/>
    <cellStyle name="Hipervínculo" xfId="10774" builtinId="8" hidden="1"/>
    <cellStyle name="Hipervínculo" xfId="10776" builtinId="8" hidden="1"/>
    <cellStyle name="Hipervínculo" xfId="10778" builtinId="8" hidden="1"/>
    <cellStyle name="Hipervínculo" xfId="10780" builtinId="8" hidden="1"/>
    <cellStyle name="Hipervínculo" xfId="10782" builtinId="8" hidden="1"/>
    <cellStyle name="Hipervínculo" xfId="10784" builtinId="8" hidden="1"/>
    <cellStyle name="Hipervínculo" xfId="10786" builtinId="8" hidden="1"/>
    <cellStyle name="Hipervínculo" xfId="10788" builtinId="8" hidden="1"/>
    <cellStyle name="Hipervínculo" xfId="10790" builtinId="8" hidden="1"/>
    <cellStyle name="Hipervínculo" xfId="10792" builtinId="8" hidden="1"/>
    <cellStyle name="Hipervínculo" xfId="10794" builtinId="8" hidden="1"/>
    <cellStyle name="Hipervínculo" xfId="10796" builtinId="8" hidden="1"/>
    <cellStyle name="Hipervínculo" xfId="10798" builtinId="8" hidden="1"/>
    <cellStyle name="Hipervínculo" xfId="10800" builtinId="8" hidden="1"/>
    <cellStyle name="Hipervínculo" xfId="10802" builtinId="8" hidden="1"/>
    <cellStyle name="Hipervínculo" xfId="10804" builtinId="8" hidden="1"/>
    <cellStyle name="Hipervínculo" xfId="10806" builtinId="8" hidden="1"/>
    <cellStyle name="Hipervínculo" xfId="10808" builtinId="8" hidden="1"/>
    <cellStyle name="Hipervínculo" xfId="10810" builtinId="8" hidden="1"/>
    <cellStyle name="Hipervínculo" xfId="10812" builtinId="8" hidden="1"/>
    <cellStyle name="Hipervínculo" xfId="10814" builtinId="8" hidden="1"/>
    <cellStyle name="Hipervínculo" xfId="10816" builtinId="8" hidden="1"/>
    <cellStyle name="Hipervínculo" xfId="10818" builtinId="8" hidden="1"/>
    <cellStyle name="Hipervínculo" xfId="10820" builtinId="8" hidden="1"/>
    <cellStyle name="Hipervínculo" xfId="10822" builtinId="8" hidden="1"/>
    <cellStyle name="Hipervínculo" xfId="10824" builtinId="8" hidden="1"/>
    <cellStyle name="Hipervínculo" xfId="10826" builtinId="8" hidden="1"/>
    <cellStyle name="Hipervínculo" xfId="10828" builtinId="8" hidden="1"/>
    <cellStyle name="Hipervínculo" xfId="10830" builtinId="8" hidden="1"/>
    <cellStyle name="Hipervínculo" xfId="10832" builtinId="8" hidden="1"/>
    <cellStyle name="Hipervínculo" xfId="10834" builtinId="8" hidden="1"/>
    <cellStyle name="Hipervínculo" xfId="10836" builtinId="8" hidden="1"/>
    <cellStyle name="Hipervínculo" xfId="10838" builtinId="8" hidden="1"/>
    <cellStyle name="Hipervínculo" xfId="10840" builtinId="8" hidden="1"/>
    <cellStyle name="Hipervínculo" xfId="10842" builtinId="8" hidden="1"/>
    <cellStyle name="Hipervínculo" xfId="10844" builtinId="8" hidden="1"/>
    <cellStyle name="Hipervínculo" xfId="10846" builtinId="8" hidden="1"/>
    <cellStyle name="Hipervínculo" xfId="10848" builtinId="8" hidden="1"/>
    <cellStyle name="Hipervínculo" xfId="10850" builtinId="8" hidden="1"/>
    <cellStyle name="Hipervínculo" xfId="10852" builtinId="8" hidden="1"/>
    <cellStyle name="Hipervínculo" xfId="10854" builtinId="8" hidden="1"/>
    <cellStyle name="Hipervínculo" xfId="10856" builtinId="8" hidden="1"/>
    <cellStyle name="Hipervínculo" xfId="10858" builtinId="8" hidden="1"/>
    <cellStyle name="Hipervínculo" xfId="10860" builtinId="8" hidden="1"/>
    <cellStyle name="Hipervínculo" xfId="10862" builtinId="8" hidden="1"/>
    <cellStyle name="Hipervínculo" xfId="10864" builtinId="8" hidden="1"/>
    <cellStyle name="Hipervínculo" xfId="10866" builtinId="8" hidden="1"/>
    <cellStyle name="Hipervínculo" xfId="10868" builtinId="8" hidden="1"/>
    <cellStyle name="Hipervínculo" xfId="10870" builtinId="8" hidden="1"/>
    <cellStyle name="Hipervínculo" xfId="10872" builtinId="8" hidden="1"/>
    <cellStyle name="Hipervínculo" xfId="10874" builtinId="8" hidden="1"/>
    <cellStyle name="Hipervínculo" xfId="10876" builtinId="8" hidden="1"/>
    <cellStyle name="Hipervínculo" xfId="10878" builtinId="8" hidden="1"/>
    <cellStyle name="Hipervínculo" xfId="10880" builtinId="8" hidden="1"/>
    <cellStyle name="Hipervínculo" xfId="10882" builtinId="8" hidden="1"/>
    <cellStyle name="Hipervínculo" xfId="10884" builtinId="8" hidden="1"/>
    <cellStyle name="Hipervínculo" xfId="10886" builtinId="8" hidden="1"/>
    <cellStyle name="Hipervínculo" xfId="10888" builtinId="8" hidden="1"/>
    <cellStyle name="Hipervínculo" xfId="10890" builtinId="8" hidden="1"/>
    <cellStyle name="Hipervínculo" xfId="10892" builtinId="8" hidden="1"/>
    <cellStyle name="Hipervínculo" xfId="10894" builtinId="8" hidden="1"/>
    <cellStyle name="Hipervínculo" xfId="10896" builtinId="8" hidden="1"/>
    <cellStyle name="Hipervínculo" xfId="10898" builtinId="8" hidden="1"/>
    <cellStyle name="Hipervínculo" xfId="10900" builtinId="8" hidden="1"/>
    <cellStyle name="Hipervínculo" xfId="10902" builtinId="8" hidden="1"/>
    <cellStyle name="Hipervínculo" xfId="10904" builtinId="8" hidden="1"/>
    <cellStyle name="Hipervínculo" xfId="10906" builtinId="8" hidden="1"/>
    <cellStyle name="Hipervínculo" xfId="10908" builtinId="8" hidden="1"/>
    <cellStyle name="Hipervínculo" xfId="10910" builtinId="8" hidden="1"/>
    <cellStyle name="Hipervínculo" xfId="10912" builtinId="8" hidden="1"/>
    <cellStyle name="Hipervínculo" xfId="10914" builtinId="8" hidden="1"/>
    <cellStyle name="Hipervínculo" xfId="10916" builtinId="8" hidden="1"/>
    <cellStyle name="Hipervínculo" xfId="10918" builtinId="8" hidden="1"/>
    <cellStyle name="Hipervínculo" xfId="10920" builtinId="8" hidden="1"/>
    <cellStyle name="Hipervínculo" xfId="10922" builtinId="8" hidden="1"/>
    <cellStyle name="Hipervínculo" xfId="10924" builtinId="8" hidden="1"/>
    <cellStyle name="Hipervínculo" xfId="10926" builtinId="8" hidden="1"/>
    <cellStyle name="Hipervínculo" xfId="10928" builtinId="8" hidden="1"/>
    <cellStyle name="Hipervínculo" xfId="10930" builtinId="8" hidden="1"/>
    <cellStyle name="Hipervínculo" xfId="10932" builtinId="8" hidden="1"/>
    <cellStyle name="Hipervínculo" xfId="10934" builtinId="8" hidden="1"/>
    <cellStyle name="Hipervínculo" xfId="10936" builtinId="8" hidden="1"/>
    <cellStyle name="Hipervínculo" xfId="10938" builtinId="8" hidden="1"/>
    <cellStyle name="Hipervínculo" xfId="10940" builtinId="8" hidden="1"/>
    <cellStyle name="Hipervínculo" xfId="10942" builtinId="8" hidden="1"/>
    <cellStyle name="Hipervínculo" xfId="10944" builtinId="8" hidden="1"/>
    <cellStyle name="Hipervínculo" xfId="10946" builtinId="8" hidden="1"/>
    <cellStyle name="Hipervínculo" xfId="10948" builtinId="8" hidden="1"/>
    <cellStyle name="Hipervínculo" xfId="10950" builtinId="8" hidden="1"/>
    <cellStyle name="Hipervínculo" xfId="10952" builtinId="8" hidden="1"/>
    <cellStyle name="Hipervínculo" xfId="10954" builtinId="8" hidden="1"/>
    <cellStyle name="Hipervínculo" xfId="10956" builtinId="8" hidden="1"/>
    <cellStyle name="Hipervínculo" xfId="10958" builtinId="8" hidden="1"/>
    <cellStyle name="Hipervínculo" xfId="10960" builtinId="8" hidden="1"/>
    <cellStyle name="Hipervínculo" xfId="10962" builtinId="8" hidden="1"/>
    <cellStyle name="Hipervínculo" xfId="10964" builtinId="8" hidden="1"/>
    <cellStyle name="Hipervínculo" xfId="10966" builtinId="8" hidden="1"/>
    <cellStyle name="Hipervínculo" xfId="10968" builtinId="8" hidden="1"/>
    <cellStyle name="Hipervínculo" xfId="10970" builtinId="8" hidden="1"/>
    <cellStyle name="Hipervínculo" xfId="10972" builtinId="8" hidden="1"/>
    <cellStyle name="Hipervínculo" xfId="10974" builtinId="8" hidden="1"/>
    <cellStyle name="Hipervínculo" xfId="10976" builtinId="8" hidden="1"/>
    <cellStyle name="Hipervínculo" xfId="10978" builtinId="8" hidden="1"/>
    <cellStyle name="Hipervínculo" xfId="10980" builtinId="8" hidden="1"/>
    <cellStyle name="Hipervínculo" xfId="10982" builtinId="8" hidden="1"/>
    <cellStyle name="Hipervínculo" xfId="10984" builtinId="8" hidden="1"/>
    <cellStyle name="Hipervínculo" xfId="10986" builtinId="8" hidden="1"/>
    <cellStyle name="Hipervínculo" xfId="10988" builtinId="8" hidden="1"/>
    <cellStyle name="Hipervínculo" xfId="10990" builtinId="8" hidden="1"/>
    <cellStyle name="Hipervínculo" xfId="10992" builtinId="8" hidden="1"/>
    <cellStyle name="Hipervínculo" xfId="10994" builtinId="8" hidden="1"/>
    <cellStyle name="Hipervínculo" xfId="10996" builtinId="8" hidden="1"/>
    <cellStyle name="Hipervínculo" xfId="10998" builtinId="8" hidden="1"/>
    <cellStyle name="Hipervínculo" xfId="11000" builtinId="8" hidden="1"/>
    <cellStyle name="Hipervínculo" xfId="11002" builtinId="8" hidden="1"/>
    <cellStyle name="Hipervínculo" xfId="11004" builtinId="8" hidden="1"/>
    <cellStyle name="Hipervínculo" xfId="11006" builtinId="8" hidden="1"/>
    <cellStyle name="Hipervínculo" xfId="11008" builtinId="8" hidden="1"/>
    <cellStyle name="Hipervínculo" xfId="11010" builtinId="8" hidden="1"/>
    <cellStyle name="Hipervínculo" xfId="11012" builtinId="8" hidden="1"/>
    <cellStyle name="Hipervínculo" xfId="11014" builtinId="8" hidden="1"/>
    <cellStyle name="Hipervínculo" xfId="11016" builtinId="8" hidden="1"/>
    <cellStyle name="Hipervínculo" xfId="11018" builtinId="8" hidden="1"/>
    <cellStyle name="Hipervínculo" xfId="11020" builtinId="8" hidden="1"/>
    <cellStyle name="Hipervínculo" xfId="11022" builtinId="8" hidden="1"/>
    <cellStyle name="Hipervínculo" xfId="11024" builtinId="8" hidden="1"/>
    <cellStyle name="Hipervínculo" xfId="11026" builtinId="8" hidden="1"/>
    <cellStyle name="Hipervínculo" xfId="11028" builtinId="8" hidden="1"/>
    <cellStyle name="Hipervínculo" xfId="11030" builtinId="8" hidden="1"/>
    <cellStyle name="Hipervínculo" xfId="11032" builtinId="8" hidden="1"/>
    <cellStyle name="Hipervínculo" xfId="11034" builtinId="8" hidden="1"/>
    <cellStyle name="Hipervínculo" xfId="11036" builtinId="8" hidden="1"/>
    <cellStyle name="Hipervínculo" xfId="11038" builtinId="8" hidden="1"/>
    <cellStyle name="Hipervínculo" xfId="11040" builtinId="8" hidden="1"/>
    <cellStyle name="Hipervínculo" xfId="11042" builtinId="8" hidden="1"/>
    <cellStyle name="Hipervínculo" xfId="11044" builtinId="8" hidden="1"/>
    <cellStyle name="Hipervínculo" xfId="11046" builtinId="8" hidden="1"/>
    <cellStyle name="Hipervínculo" xfId="11048" builtinId="8" hidden="1"/>
    <cellStyle name="Hipervínculo" xfId="11050" builtinId="8" hidden="1"/>
    <cellStyle name="Hipervínculo" xfId="11052" builtinId="8" hidden="1"/>
    <cellStyle name="Hipervínculo" xfId="11054" builtinId="8" hidden="1"/>
    <cellStyle name="Hipervínculo" xfId="11056" builtinId="8" hidden="1"/>
    <cellStyle name="Hipervínculo" xfId="11058" builtinId="8" hidden="1"/>
    <cellStyle name="Hipervínculo" xfId="11060" builtinId="8" hidden="1"/>
    <cellStyle name="Hipervínculo" xfId="11062" builtinId="8" hidden="1"/>
    <cellStyle name="Hipervínculo" xfId="11064" builtinId="8" hidden="1"/>
    <cellStyle name="Hipervínculo" xfId="11066" builtinId="8" hidden="1"/>
    <cellStyle name="Hipervínculo" xfId="11068" builtinId="8" hidden="1"/>
    <cellStyle name="Hipervínculo" xfId="11070" builtinId="8" hidden="1"/>
    <cellStyle name="Hipervínculo" xfId="11072" builtinId="8" hidden="1"/>
    <cellStyle name="Hipervínculo" xfId="11074" builtinId="8" hidden="1"/>
    <cellStyle name="Hipervínculo" xfId="11076" builtinId="8" hidden="1"/>
    <cellStyle name="Hipervínculo" xfId="11078" builtinId="8" hidden="1"/>
    <cellStyle name="Hipervínculo" xfId="11080" builtinId="8" hidden="1"/>
    <cellStyle name="Hipervínculo" xfId="11082" builtinId="8" hidden="1"/>
    <cellStyle name="Hipervínculo" xfId="11084" builtinId="8" hidden="1"/>
    <cellStyle name="Hipervínculo" xfId="11086" builtinId="8" hidden="1"/>
    <cellStyle name="Hipervínculo" xfId="11088" builtinId="8" hidden="1"/>
    <cellStyle name="Hipervínculo" xfId="11090" builtinId="8" hidden="1"/>
    <cellStyle name="Hipervínculo" xfId="11092" builtinId="8" hidden="1"/>
    <cellStyle name="Hipervínculo" xfId="11094" builtinId="8" hidden="1"/>
    <cellStyle name="Hipervínculo" xfId="11096" builtinId="8" hidden="1"/>
    <cellStyle name="Hipervínculo" xfId="11098" builtinId="8" hidden="1"/>
    <cellStyle name="Hipervínculo" xfId="11100" builtinId="8" hidden="1"/>
    <cellStyle name="Hipervínculo" xfId="11102" builtinId="8" hidden="1"/>
    <cellStyle name="Hipervínculo" xfId="11104" builtinId="8" hidden="1"/>
    <cellStyle name="Hipervínculo" xfId="11106" builtinId="8" hidden="1"/>
    <cellStyle name="Hipervínculo" xfId="11108" builtinId="8" hidden="1"/>
    <cellStyle name="Hipervínculo" xfId="11110" builtinId="8" hidden="1"/>
    <cellStyle name="Hipervínculo" xfId="11112" builtinId="8" hidden="1"/>
    <cellStyle name="Hipervínculo" xfId="11114" builtinId="8" hidden="1"/>
    <cellStyle name="Hipervínculo" xfId="11116" builtinId="8" hidden="1"/>
    <cellStyle name="Hipervínculo" xfId="11118" builtinId="8" hidden="1"/>
    <cellStyle name="Hipervínculo" xfId="11120" builtinId="8" hidden="1"/>
    <cellStyle name="Hipervínculo" xfId="11122" builtinId="8" hidden="1"/>
    <cellStyle name="Hipervínculo" xfId="11124" builtinId="8" hidden="1"/>
    <cellStyle name="Hipervínculo" xfId="11126" builtinId="8" hidden="1"/>
    <cellStyle name="Hipervínculo" xfId="11128" builtinId="8" hidden="1"/>
    <cellStyle name="Hipervínculo" xfId="11130" builtinId="8" hidden="1"/>
    <cellStyle name="Hipervínculo" xfId="11132" builtinId="8" hidden="1"/>
    <cellStyle name="Hipervínculo" xfId="11134" builtinId="8" hidden="1"/>
    <cellStyle name="Hipervínculo" xfId="11136" builtinId="8" hidden="1"/>
    <cellStyle name="Hipervínculo" xfId="11138" builtinId="8" hidden="1"/>
    <cellStyle name="Hipervínculo" xfId="11140" builtinId="8" hidden="1"/>
    <cellStyle name="Hipervínculo" xfId="11142" builtinId="8" hidden="1"/>
    <cellStyle name="Hipervínculo" xfId="11144" builtinId="8" hidden="1"/>
    <cellStyle name="Hipervínculo" xfId="11146" builtinId="8" hidden="1"/>
    <cellStyle name="Hipervínculo" xfId="11148" builtinId="8" hidden="1"/>
    <cellStyle name="Hipervínculo" xfId="11150" builtinId="8" hidden="1"/>
    <cellStyle name="Hipervínculo" xfId="11152" builtinId="8" hidden="1"/>
    <cellStyle name="Hipervínculo" xfId="11154" builtinId="8" hidden="1"/>
    <cellStyle name="Hipervínculo" xfId="11156" builtinId="8" hidden="1"/>
    <cellStyle name="Hipervínculo" xfId="11158" builtinId="8" hidden="1"/>
    <cellStyle name="Hipervínculo" xfId="11160" builtinId="8" hidden="1"/>
    <cellStyle name="Hipervínculo" xfId="11162" builtinId="8" hidden="1"/>
    <cellStyle name="Hipervínculo" xfId="11164" builtinId="8" hidden="1"/>
    <cellStyle name="Hipervínculo" xfId="11166" builtinId="8" hidden="1"/>
    <cellStyle name="Hipervínculo" xfId="11168" builtinId="8" hidden="1"/>
    <cellStyle name="Hipervínculo" xfId="11170" builtinId="8" hidden="1"/>
    <cellStyle name="Hipervínculo" xfId="11172" builtinId="8" hidden="1"/>
    <cellStyle name="Hipervínculo" xfId="11174" builtinId="8" hidden="1"/>
    <cellStyle name="Hipervínculo" xfId="11176" builtinId="8" hidden="1"/>
    <cellStyle name="Hipervínculo" xfId="11178" builtinId="8" hidden="1"/>
    <cellStyle name="Hipervínculo" xfId="11180" builtinId="8" hidden="1"/>
    <cellStyle name="Hipervínculo" xfId="11182" builtinId="8" hidden="1"/>
    <cellStyle name="Hipervínculo" xfId="11184" builtinId="8" hidden="1"/>
    <cellStyle name="Hipervínculo" xfId="11186" builtinId="8" hidden="1"/>
    <cellStyle name="Hipervínculo" xfId="11188" builtinId="8" hidden="1"/>
    <cellStyle name="Hipervínculo" xfId="11190" builtinId="8" hidden="1"/>
    <cellStyle name="Hipervínculo" xfId="11192" builtinId="8" hidden="1"/>
    <cellStyle name="Hipervínculo" xfId="11194" builtinId="8" hidden="1"/>
    <cellStyle name="Hipervínculo" xfId="11196" builtinId="8" hidden="1"/>
    <cellStyle name="Hipervínculo" xfId="11198" builtinId="8" hidden="1"/>
    <cellStyle name="Hipervínculo" xfId="11200" builtinId="8" hidden="1"/>
    <cellStyle name="Hipervínculo" xfId="11202" builtinId="8" hidden="1"/>
    <cellStyle name="Hipervínculo" xfId="11204" builtinId="8" hidden="1"/>
    <cellStyle name="Hipervínculo" xfId="11206" builtinId="8" hidden="1"/>
    <cellStyle name="Hipervínculo" xfId="11208" builtinId="8" hidden="1"/>
    <cellStyle name="Hipervínculo" xfId="11210" builtinId="8" hidden="1"/>
    <cellStyle name="Hipervínculo" xfId="11212" builtinId="8" hidden="1"/>
    <cellStyle name="Hipervínculo" xfId="11214" builtinId="8" hidden="1"/>
    <cellStyle name="Hipervínculo" xfId="11216" builtinId="8" hidden="1"/>
    <cellStyle name="Hipervínculo" xfId="11218" builtinId="8" hidden="1"/>
    <cellStyle name="Hipervínculo" xfId="11220" builtinId="8" hidden="1"/>
    <cellStyle name="Hipervínculo" xfId="11222" builtinId="8" hidden="1"/>
    <cellStyle name="Hipervínculo" xfId="11224" builtinId="8" hidden="1"/>
    <cellStyle name="Hipervínculo" xfId="11226" builtinId="8" hidden="1"/>
    <cellStyle name="Hipervínculo" xfId="11228" builtinId="8" hidden="1"/>
    <cellStyle name="Hipervínculo" xfId="11230" builtinId="8" hidden="1"/>
    <cellStyle name="Hipervínculo" xfId="11232" builtinId="8" hidden="1"/>
    <cellStyle name="Hipervínculo" xfId="11234" builtinId="8" hidden="1"/>
    <cellStyle name="Hipervínculo" xfId="11236" builtinId="8" hidden="1"/>
    <cellStyle name="Hipervínculo" xfId="11238" builtinId="8" hidden="1"/>
    <cellStyle name="Hipervínculo" xfId="11240" builtinId="8" hidden="1"/>
    <cellStyle name="Hipervínculo" xfId="11242" builtinId="8" hidden="1"/>
    <cellStyle name="Hipervínculo" xfId="11244" builtinId="8" hidden="1"/>
    <cellStyle name="Hipervínculo" xfId="11246" builtinId="8" hidden="1"/>
    <cellStyle name="Hipervínculo" xfId="11248" builtinId="8" hidden="1"/>
    <cellStyle name="Hipervínculo" xfId="11250" builtinId="8" hidden="1"/>
    <cellStyle name="Hipervínculo" xfId="11252" builtinId="8" hidden="1"/>
    <cellStyle name="Hipervínculo" xfId="11254" builtinId="8" hidden="1"/>
    <cellStyle name="Hipervínculo" xfId="11256" builtinId="8" hidden="1"/>
    <cellStyle name="Hipervínculo" xfId="11258" builtinId="8" hidden="1"/>
    <cellStyle name="Hipervínculo" xfId="11260" builtinId="8" hidden="1"/>
    <cellStyle name="Hipervínculo" xfId="11262" builtinId="8" hidden="1"/>
    <cellStyle name="Hipervínculo" xfId="11264" builtinId="8" hidden="1"/>
    <cellStyle name="Hipervínculo" xfId="11266" builtinId="8" hidden="1"/>
    <cellStyle name="Hipervínculo" xfId="11268" builtinId="8" hidden="1"/>
    <cellStyle name="Hipervínculo" xfId="11270" builtinId="8" hidden="1"/>
    <cellStyle name="Hipervínculo" xfId="11272" builtinId="8" hidden="1"/>
    <cellStyle name="Hipervínculo" xfId="11274" builtinId="8" hidden="1"/>
    <cellStyle name="Hipervínculo" xfId="11276" builtinId="8" hidden="1"/>
    <cellStyle name="Hipervínculo" xfId="11278" builtinId="8" hidden="1"/>
    <cellStyle name="Hipervínculo" xfId="11280" builtinId="8" hidden="1"/>
    <cellStyle name="Hipervínculo" xfId="11282" builtinId="8" hidden="1"/>
    <cellStyle name="Hipervínculo" xfId="11284" builtinId="8" hidden="1"/>
    <cellStyle name="Hipervínculo" xfId="11286" builtinId="8" hidden="1"/>
    <cellStyle name="Hipervínculo" xfId="11288" builtinId="8" hidden="1"/>
    <cellStyle name="Hipervínculo" xfId="11290" builtinId="8" hidden="1"/>
    <cellStyle name="Hipervínculo" xfId="11292" builtinId="8" hidden="1"/>
    <cellStyle name="Hipervínculo" xfId="11294" builtinId="8" hidden="1"/>
    <cellStyle name="Hipervínculo" xfId="11296" builtinId="8" hidden="1"/>
    <cellStyle name="Hipervínculo" xfId="11298" builtinId="8" hidden="1"/>
    <cellStyle name="Hipervínculo" xfId="11300" builtinId="8" hidden="1"/>
    <cellStyle name="Hipervínculo" xfId="11302" builtinId="8" hidden="1"/>
    <cellStyle name="Hipervínculo" xfId="11304" builtinId="8" hidden="1"/>
    <cellStyle name="Hipervínculo" xfId="11306" builtinId="8" hidden="1"/>
    <cellStyle name="Hipervínculo" xfId="11308" builtinId="8" hidden="1"/>
    <cellStyle name="Hipervínculo" xfId="11310" builtinId="8" hidden="1"/>
    <cellStyle name="Hipervínculo" xfId="11312" builtinId="8" hidden="1"/>
    <cellStyle name="Hipervínculo" xfId="11314" builtinId="8" hidden="1"/>
    <cellStyle name="Hipervínculo" xfId="11316" builtinId="8" hidden="1"/>
    <cellStyle name="Hipervínculo" xfId="11318" builtinId="8" hidden="1"/>
    <cellStyle name="Hipervínculo" xfId="11320" builtinId="8" hidden="1"/>
    <cellStyle name="Hipervínculo" xfId="11322" builtinId="8" hidden="1"/>
    <cellStyle name="Hipervínculo" xfId="11324" builtinId="8" hidden="1"/>
    <cellStyle name="Hipervínculo" xfId="11326" builtinId="8" hidden="1"/>
    <cellStyle name="Hipervínculo" xfId="11328" builtinId="8" hidden="1"/>
    <cellStyle name="Hipervínculo" xfId="11330" builtinId="8" hidden="1"/>
    <cellStyle name="Hipervínculo" xfId="11332" builtinId="8" hidden="1"/>
    <cellStyle name="Hipervínculo" xfId="11334" builtinId="8" hidden="1"/>
    <cellStyle name="Hipervínculo" xfId="11336" builtinId="8" hidden="1"/>
    <cellStyle name="Hipervínculo" xfId="11338" builtinId="8" hidden="1"/>
    <cellStyle name="Hipervínculo" xfId="11340" builtinId="8" hidden="1"/>
    <cellStyle name="Hipervínculo" xfId="11342" builtinId="8" hidden="1"/>
    <cellStyle name="Hipervínculo" xfId="11344" builtinId="8" hidden="1"/>
    <cellStyle name="Hipervínculo" xfId="11346" builtinId="8" hidden="1"/>
    <cellStyle name="Hipervínculo" xfId="11348" builtinId="8" hidden="1"/>
    <cellStyle name="Hipervínculo" xfId="11350" builtinId="8" hidden="1"/>
    <cellStyle name="Hipervínculo" xfId="11352" builtinId="8" hidden="1"/>
    <cellStyle name="Hipervínculo" xfId="11354" builtinId="8" hidden="1"/>
    <cellStyle name="Hipervínculo" xfId="11356" builtinId="8" hidden="1"/>
    <cellStyle name="Hipervínculo" xfId="11358" builtinId="8" hidden="1"/>
    <cellStyle name="Hipervínculo" xfId="11360" builtinId="8" hidden="1"/>
    <cellStyle name="Hipervínculo" xfId="11362" builtinId="8" hidden="1"/>
    <cellStyle name="Hipervínculo" xfId="11364" builtinId="8" hidden="1"/>
    <cellStyle name="Hipervínculo" xfId="11366" builtinId="8" hidden="1"/>
    <cellStyle name="Hipervínculo" xfId="11368" builtinId="8" hidden="1"/>
    <cellStyle name="Hipervínculo" xfId="11370" builtinId="8" hidden="1"/>
    <cellStyle name="Hipervínculo" xfId="11372" builtinId="8" hidden="1"/>
    <cellStyle name="Hipervínculo" xfId="11374" builtinId="8" hidden="1"/>
    <cellStyle name="Hipervínculo" xfId="11376" builtinId="8" hidden="1"/>
    <cellStyle name="Hipervínculo" xfId="11378" builtinId="8" hidden="1"/>
    <cellStyle name="Hipervínculo" xfId="11380" builtinId="8" hidden="1"/>
    <cellStyle name="Hipervínculo" xfId="11382" builtinId="8" hidden="1"/>
    <cellStyle name="Hipervínculo" xfId="11384" builtinId="8" hidden="1"/>
    <cellStyle name="Hipervínculo" xfId="11386" builtinId="8" hidden="1"/>
    <cellStyle name="Hipervínculo" xfId="11388" builtinId="8" hidden="1"/>
    <cellStyle name="Hipervínculo" xfId="11390" builtinId="8" hidden="1"/>
    <cellStyle name="Hipervínculo" xfId="11392" builtinId="8" hidden="1"/>
    <cellStyle name="Hipervínculo" xfId="11394" builtinId="8" hidden="1"/>
    <cellStyle name="Hipervínculo" xfId="11396" builtinId="8" hidden="1"/>
    <cellStyle name="Hipervínculo" xfId="11398" builtinId="8" hidden="1"/>
    <cellStyle name="Hipervínculo" xfId="11400" builtinId="8" hidden="1"/>
    <cellStyle name="Hipervínculo" xfId="11402" builtinId="8" hidden="1"/>
    <cellStyle name="Hipervínculo" xfId="11404" builtinId="8" hidden="1"/>
    <cellStyle name="Hipervínculo" xfId="11406" builtinId="8" hidden="1"/>
    <cellStyle name="Hipervínculo" xfId="11408" builtinId="8" hidden="1"/>
    <cellStyle name="Hipervínculo" xfId="11410" builtinId="8" hidden="1"/>
    <cellStyle name="Hipervínculo" xfId="11412" builtinId="8" hidden="1"/>
    <cellStyle name="Hipervínculo" xfId="11414" builtinId="8" hidden="1"/>
    <cellStyle name="Hipervínculo" xfId="11416" builtinId="8" hidden="1"/>
    <cellStyle name="Hipervínculo" xfId="11418" builtinId="8" hidden="1"/>
    <cellStyle name="Hipervínculo" xfId="11420" builtinId="8" hidden="1"/>
    <cellStyle name="Hipervínculo" xfId="11422" builtinId="8" hidden="1"/>
    <cellStyle name="Hipervínculo" xfId="11424" builtinId="8" hidden="1"/>
    <cellStyle name="Hipervínculo" xfId="11426" builtinId="8" hidden="1"/>
    <cellStyle name="Hipervínculo" xfId="11428" builtinId="8" hidden="1"/>
    <cellStyle name="Hipervínculo" xfId="11430" builtinId="8" hidden="1"/>
    <cellStyle name="Hipervínculo" xfId="11432" builtinId="8" hidden="1"/>
    <cellStyle name="Hipervínculo" xfId="11434" builtinId="8" hidden="1"/>
    <cellStyle name="Hipervínculo" xfId="11436" builtinId="8" hidden="1"/>
    <cellStyle name="Hipervínculo" xfId="11438" builtinId="8" hidden="1"/>
    <cellStyle name="Hipervínculo" xfId="11440" builtinId="8" hidden="1"/>
    <cellStyle name="Hipervínculo" xfId="11442" builtinId="8" hidden="1"/>
    <cellStyle name="Hipervínculo" xfId="11444" builtinId="8" hidden="1"/>
    <cellStyle name="Hipervínculo" xfId="11446" builtinId="8" hidden="1"/>
    <cellStyle name="Hipervínculo" xfId="11448" builtinId="8" hidden="1"/>
    <cellStyle name="Hipervínculo" xfId="11450" builtinId="8" hidden="1"/>
    <cellStyle name="Hipervínculo" xfId="11452" builtinId="8" hidden="1"/>
    <cellStyle name="Hipervínculo" xfId="11454" builtinId="8" hidden="1"/>
    <cellStyle name="Hipervínculo" xfId="11456" builtinId="8" hidden="1"/>
    <cellStyle name="Hipervínculo" xfId="11458" builtinId="8" hidden="1"/>
    <cellStyle name="Hipervínculo" xfId="11460" builtinId="8" hidden="1"/>
    <cellStyle name="Hipervínculo" xfId="11462" builtinId="8" hidden="1"/>
    <cellStyle name="Hipervínculo" xfId="11464" builtinId="8" hidden="1"/>
    <cellStyle name="Hipervínculo" xfId="11466" builtinId="8" hidden="1"/>
    <cellStyle name="Hipervínculo" xfId="11468" builtinId="8" hidden="1"/>
    <cellStyle name="Hipervínculo" xfId="11470" builtinId="8" hidden="1"/>
    <cellStyle name="Hipervínculo" xfId="11472" builtinId="8" hidden="1"/>
    <cellStyle name="Hipervínculo" xfId="11474" builtinId="8" hidden="1"/>
    <cellStyle name="Hipervínculo" xfId="11476" builtinId="8" hidden="1"/>
    <cellStyle name="Hipervínculo" xfId="11478" builtinId="8" hidden="1"/>
    <cellStyle name="Hipervínculo" xfId="11480" builtinId="8" hidden="1"/>
    <cellStyle name="Hipervínculo" xfId="11482" builtinId="8" hidden="1"/>
    <cellStyle name="Hipervínculo" xfId="11484" builtinId="8" hidden="1"/>
    <cellStyle name="Hipervínculo" xfId="11486" builtinId="8" hidden="1"/>
    <cellStyle name="Hipervínculo" xfId="11488" builtinId="8" hidden="1"/>
    <cellStyle name="Hipervínculo" xfId="11490" builtinId="8" hidden="1"/>
    <cellStyle name="Hipervínculo" xfId="11492" builtinId="8" hidden="1"/>
    <cellStyle name="Hipervínculo" xfId="11494" builtinId="8" hidden="1"/>
    <cellStyle name="Hipervínculo" xfId="11496" builtinId="8" hidden="1"/>
    <cellStyle name="Hipervínculo" xfId="11498" builtinId="8" hidden="1"/>
    <cellStyle name="Hipervínculo" xfId="11500" builtinId="8" hidden="1"/>
    <cellStyle name="Hipervínculo" xfId="11502" builtinId="8" hidden="1"/>
    <cellStyle name="Hipervínculo" xfId="11504" builtinId="8" hidden="1"/>
    <cellStyle name="Hipervínculo" xfId="11506" builtinId="8" hidden="1"/>
    <cellStyle name="Hipervínculo" xfId="11508" builtinId="8" hidden="1"/>
    <cellStyle name="Hipervínculo" xfId="11510" builtinId="8" hidden="1"/>
    <cellStyle name="Hipervínculo" xfId="11512" builtinId="8" hidden="1"/>
    <cellStyle name="Hipervínculo" xfId="11514" builtinId="8" hidden="1"/>
    <cellStyle name="Hipervínculo" xfId="11516" builtinId="8" hidden="1"/>
    <cellStyle name="Hipervínculo" xfId="11518" builtinId="8" hidden="1"/>
    <cellStyle name="Hipervínculo" xfId="11520" builtinId="8" hidden="1"/>
    <cellStyle name="Hipervínculo" xfId="11522" builtinId="8" hidden="1"/>
    <cellStyle name="Hipervínculo" xfId="11524" builtinId="8" hidden="1"/>
    <cellStyle name="Hipervínculo" xfId="11526" builtinId="8" hidden="1"/>
    <cellStyle name="Hipervínculo" xfId="11528" builtinId="8" hidden="1"/>
    <cellStyle name="Hipervínculo" xfId="11530" builtinId="8" hidden="1"/>
    <cellStyle name="Hipervínculo" xfId="11532" builtinId="8" hidden="1"/>
    <cellStyle name="Hipervínculo" xfId="11534" builtinId="8" hidden="1"/>
    <cellStyle name="Hipervínculo" xfId="11536" builtinId="8" hidden="1"/>
    <cellStyle name="Hipervínculo" xfId="11538" builtinId="8" hidden="1"/>
    <cellStyle name="Hipervínculo" xfId="11540" builtinId="8" hidden="1"/>
    <cellStyle name="Hipervínculo" xfId="11542" builtinId="8" hidden="1"/>
    <cellStyle name="Hipervínculo" xfId="11544" builtinId="8" hidden="1"/>
    <cellStyle name="Hipervínculo" xfId="11546" builtinId="8" hidden="1"/>
    <cellStyle name="Hipervínculo" xfId="11548" builtinId="8" hidden="1"/>
    <cellStyle name="Hipervínculo" xfId="11550" builtinId="8" hidden="1"/>
    <cellStyle name="Hipervínculo" xfId="11552" builtinId="8" hidden="1"/>
    <cellStyle name="Hipervínculo" xfId="11554" builtinId="8" hidden="1"/>
    <cellStyle name="Hipervínculo" xfId="11556" builtinId="8" hidden="1"/>
    <cellStyle name="Hipervínculo" xfId="11558" builtinId="8" hidden="1"/>
    <cellStyle name="Hipervínculo" xfId="11560" builtinId="8" hidden="1"/>
    <cellStyle name="Hipervínculo" xfId="11562" builtinId="8" hidden="1"/>
    <cellStyle name="Hipervínculo" xfId="11564" builtinId="8" hidden="1"/>
    <cellStyle name="Hipervínculo" xfId="11566" builtinId="8" hidden="1"/>
    <cellStyle name="Hipervínculo" xfId="11568" builtinId="8" hidden="1"/>
    <cellStyle name="Hipervínculo" xfId="11570" builtinId="8" hidden="1"/>
    <cellStyle name="Hipervínculo" xfId="11572" builtinId="8" hidden="1"/>
    <cellStyle name="Hipervínculo" xfId="11574" builtinId="8" hidden="1"/>
    <cellStyle name="Hipervínculo" xfId="11576" builtinId="8" hidden="1"/>
    <cellStyle name="Hipervínculo" xfId="11578" builtinId="8" hidden="1"/>
    <cellStyle name="Hipervínculo" xfId="11580" builtinId="8" hidden="1"/>
    <cellStyle name="Hipervínculo" xfId="11582" builtinId="8" hidden="1"/>
    <cellStyle name="Hipervínculo" xfId="11584" builtinId="8" hidden="1"/>
    <cellStyle name="Hipervínculo" xfId="11586" builtinId="8" hidden="1"/>
    <cellStyle name="Hipervínculo" xfId="11588" builtinId="8" hidden="1"/>
    <cellStyle name="Hipervínculo" xfId="11590" builtinId="8" hidden="1"/>
    <cellStyle name="Hipervínculo" xfId="11592" builtinId="8" hidden="1"/>
    <cellStyle name="Hipervínculo" xfId="11594" builtinId="8" hidden="1"/>
    <cellStyle name="Hipervínculo" xfId="11596" builtinId="8" hidden="1"/>
    <cellStyle name="Hipervínculo" xfId="11598" builtinId="8" hidden="1"/>
    <cellStyle name="Hipervínculo" xfId="11600" builtinId="8" hidden="1"/>
    <cellStyle name="Hipervínculo" xfId="11602" builtinId="8" hidden="1"/>
    <cellStyle name="Hipervínculo" xfId="11604" builtinId="8" hidden="1"/>
    <cellStyle name="Hipervínculo" xfId="11606" builtinId="8" hidden="1"/>
    <cellStyle name="Hipervínculo" xfId="11608" builtinId="8" hidden="1"/>
    <cellStyle name="Hipervínculo" xfId="11610" builtinId="8" hidden="1"/>
    <cellStyle name="Hipervínculo" xfId="11612" builtinId="8" hidden="1"/>
    <cellStyle name="Hipervínculo" xfId="11614" builtinId="8" hidden="1"/>
    <cellStyle name="Hipervínculo" xfId="11616" builtinId="8" hidden="1"/>
    <cellStyle name="Hipervínculo" xfId="11618" builtinId="8" hidden="1"/>
    <cellStyle name="Hipervínculo" xfId="11620" builtinId="8" hidden="1"/>
    <cellStyle name="Hipervínculo" xfId="11622" builtinId="8" hidden="1"/>
    <cellStyle name="Hipervínculo" xfId="11624" builtinId="8" hidden="1"/>
    <cellStyle name="Hipervínculo" xfId="11626" builtinId="8" hidden="1"/>
    <cellStyle name="Hipervínculo" xfId="11628" builtinId="8" hidden="1"/>
    <cellStyle name="Hipervínculo" xfId="11630" builtinId="8" hidden="1"/>
    <cellStyle name="Hipervínculo" xfId="11632" builtinId="8" hidden="1"/>
    <cellStyle name="Hipervínculo" xfId="11634" builtinId="8" hidden="1"/>
    <cellStyle name="Hipervínculo" xfId="11636" builtinId="8" hidden="1"/>
    <cellStyle name="Hipervínculo" xfId="11638" builtinId="8" hidden="1"/>
    <cellStyle name="Hipervínculo" xfId="11640" builtinId="8" hidden="1"/>
    <cellStyle name="Hipervínculo" xfId="11642" builtinId="8" hidden="1"/>
    <cellStyle name="Hipervínculo" xfId="11644" builtinId="8" hidden="1"/>
    <cellStyle name="Hipervínculo" xfId="11646" builtinId="8" hidden="1"/>
    <cellStyle name="Hipervínculo" xfId="11648" builtinId="8" hidden="1"/>
    <cellStyle name="Hipervínculo" xfId="11650" builtinId="8" hidden="1"/>
    <cellStyle name="Hipervínculo" xfId="11652" builtinId="8" hidden="1"/>
    <cellStyle name="Hipervínculo" xfId="11654" builtinId="8" hidden="1"/>
    <cellStyle name="Hipervínculo" xfId="11656" builtinId="8" hidden="1"/>
    <cellStyle name="Hipervínculo" xfId="11658" builtinId="8" hidden="1"/>
    <cellStyle name="Hipervínculo" xfId="11660" builtinId="8" hidden="1"/>
    <cellStyle name="Hipervínculo" xfId="11662" builtinId="8" hidden="1"/>
    <cellStyle name="Hipervínculo" xfId="11664" builtinId="8" hidden="1"/>
    <cellStyle name="Hipervínculo" xfId="11666" builtinId="8" hidden="1"/>
    <cellStyle name="Hipervínculo" xfId="11668" builtinId="8" hidden="1"/>
    <cellStyle name="Hipervínculo" xfId="11670" builtinId="8" hidden="1"/>
    <cellStyle name="Hipervínculo" xfId="11672" builtinId="8" hidden="1"/>
    <cellStyle name="Hipervínculo" xfId="11674" builtinId="8" hidden="1"/>
    <cellStyle name="Hipervínculo" xfId="11676" builtinId="8" hidden="1"/>
    <cellStyle name="Hipervínculo" xfId="11678" builtinId="8" hidden="1"/>
    <cellStyle name="Hipervínculo" xfId="11680" builtinId="8" hidden="1"/>
    <cellStyle name="Hipervínculo" xfId="11682" builtinId="8" hidden="1"/>
    <cellStyle name="Hipervínculo" xfId="11684" builtinId="8" hidden="1"/>
    <cellStyle name="Hipervínculo" xfId="11686" builtinId="8" hidden="1"/>
    <cellStyle name="Hipervínculo" xfId="11688" builtinId="8" hidden="1"/>
    <cellStyle name="Hipervínculo" xfId="11690" builtinId="8" hidden="1"/>
    <cellStyle name="Hipervínculo" xfId="11692" builtinId="8" hidden="1"/>
    <cellStyle name="Hipervínculo" xfId="11694" builtinId="8" hidden="1"/>
    <cellStyle name="Hipervínculo" xfId="11696" builtinId="8" hidden="1"/>
    <cellStyle name="Hipervínculo" xfId="11698" builtinId="8" hidden="1"/>
    <cellStyle name="Hipervínculo" xfId="11700" builtinId="8" hidden="1"/>
    <cellStyle name="Hipervínculo" xfId="11702" builtinId="8" hidden="1"/>
    <cellStyle name="Hipervínculo" xfId="11704" builtinId="8" hidden="1"/>
    <cellStyle name="Hipervínculo" xfId="11706" builtinId="8" hidden="1"/>
    <cellStyle name="Hipervínculo" xfId="11708" builtinId="8" hidden="1"/>
    <cellStyle name="Hipervínculo" xfId="11710" builtinId="8" hidden="1"/>
    <cellStyle name="Hipervínculo" xfId="11712" builtinId="8" hidden="1"/>
    <cellStyle name="Hipervínculo" xfId="11714" builtinId="8" hidden="1"/>
    <cellStyle name="Hipervínculo" xfId="11716" builtinId="8" hidden="1"/>
    <cellStyle name="Hipervínculo" xfId="11718" builtinId="8" hidden="1"/>
    <cellStyle name="Hipervínculo" xfId="11720" builtinId="8" hidden="1"/>
    <cellStyle name="Hipervínculo" xfId="11722" builtinId="8" hidden="1"/>
    <cellStyle name="Hipervínculo" xfId="11724" builtinId="8" hidden="1"/>
    <cellStyle name="Hipervínculo" xfId="11726" builtinId="8" hidden="1"/>
    <cellStyle name="Hipervínculo" xfId="11728" builtinId="8" hidden="1"/>
    <cellStyle name="Hipervínculo" xfId="11730" builtinId="8" hidden="1"/>
    <cellStyle name="Hipervínculo" xfId="11732" builtinId="8" hidden="1"/>
    <cellStyle name="Hipervínculo" xfId="11734" builtinId="8" hidden="1"/>
    <cellStyle name="Hipervínculo" xfId="11736" builtinId="8" hidden="1"/>
    <cellStyle name="Hipervínculo" xfId="11738" builtinId="8" hidden="1"/>
    <cellStyle name="Hipervínculo" xfId="11740" builtinId="8" hidden="1"/>
    <cellStyle name="Hipervínculo" xfId="11742" builtinId="8" hidden="1"/>
    <cellStyle name="Hipervínculo" xfId="11744" builtinId="8" hidden="1"/>
    <cellStyle name="Hipervínculo" xfId="11746" builtinId="8" hidden="1"/>
    <cellStyle name="Hipervínculo" xfId="11748" builtinId="8" hidden="1"/>
    <cellStyle name="Hipervínculo" xfId="11750" builtinId="8" hidden="1"/>
    <cellStyle name="Hipervínculo" xfId="11752" builtinId="8" hidden="1"/>
    <cellStyle name="Hipervínculo" xfId="11754" builtinId="8" hidden="1"/>
    <cellStyle name="Hipervínculo" xfId="11756" builtinId="8" hidden="1"/>
    <cellStyle name="Hipervínculo" xfId="11758" builtinId="8" hidden="1"/>
    <cellStyle name="Hipervínculo" xfId="11760" builtinId="8" hidden="1"/>
    <cellStyle name="Hipervínculo" xfId="11762" builtinId="8" hidden="1"/>
    <cellStyle name="Hipervínculo" xfId="11764" builtinId="8" hidden="1"/>
    <cellStyle name="Hipervínculo" xfId="11766" builtinId="8" hidden="1"/>
    <cellStyle name="Hipervínculo" xfId="11768" builtinId="8" hidden="1"/>
    <cellStyle name="Hipervínculo" xfId="11770" builtinId="8" hidden="1"/>
    <cellStyle name="Hipervínculo" xfId="11772" builtinId="8" hidden="1"/>
    <cellStyle name="Hipervínculo" xfId="11774" builtinId="8" hidden="1"/>
    <cellStyle name="Hipervínculo" xfId="11776" builtinId="8" hidden="1"/>
    <cellStyle name="Hipervínculo" xfId="11778" builtinId="8" hidden="1"/>
    <cellStyle name="Hipervínculo" xfId="11780" builtinId="8" hidden="1"/>
    <cellStyle name="Hipervínculo" xfId="11782" builtinId="8" hidden="1"/>
    <cellStyle name="Hipervínculo" xfId="11784" builtinId="8" hidden="1"/>
    <cellStyle name="Hipervínculo" xfId="11786" builtinId="8" hidden="1"/>
    <cellStyle name="Hipervínculo" xfId="11788" builtinId="8" hidden="1"/>
    <cellStyle name="Hipervínculo" xfId="11790" builtinId="8" hidden="1"/>
    <cellStyle name="Hipervínculo" xfId="11792" builtinId="8" hidden="1"/>
    <cellStyle name="Hipervínculo" xfId="11794" builtinId="8" hidden="1"/>
    <cellStyle name="Hipervínculo" xfId="11796" builtinId="8" hidden="1"/>
    <cellStyle name="Hipervínculo" xfId="11798" builtinId="8" hidden="1"/>
    <cellStyle name="Hipervínculo" xfId="11800" builtinId="8" hidden="1"/>
    <cellStyle name="Hipervínculo" xfId="11802" builtinId="8" hidden="1"/>
    <cellStyle name="Hipervínculo" xfId="11804" builtinId="8" hidden="1"/>
    <cellStyle name="Hipervínculo" xfId="11806" builtinId="8" hidden="1"/>
    <cellStyle name="Hipervínculo" xfId="11808" builtinId="8" hidden="1"/>
    <cellStyle name="Hipervínculo" xfId="11810" builtinId="8" hidden="1"/>
    <cellStyle name="Hipervínculo" xfId="11812" builtinId="8" hidden="1"/>
    <cellStyle name="Hipervínculo" xfId="11814" builtinId="8" hidden="1"/>
    <cellStyle name="Hipervínculo" xfId="11816" builtinId="8" hidden="1"/>
    <cellStyle name="Hipervínculo" xfId="11818" builtinId="8" hidden="1"/>
    <cellStyle name="Hipervínculo" xfId="11820" builtinId="8" hidden="1"/>
    <cellStyle name="Hipervínculo" xfId="11822" builtinId="8" hidden="1"/>
    <cellStyle name="Hipervínculo" xfId="11824" builtinId="8" hidden="1"/>
    <cellStyle name="Hipervínculo" xfId="11826" builtinId="8" hidden="1"/>
    <cellStyle name="Hipervínculo" xfId="11828" builtinId="8" hidden="1"/>
    <cellStyle name="Hipervínculo" xfId="11830" builtinId="8" hidden="1"/>
    <cellStyle name="Hipervínculo" xfId="11832" builtinId="8" hidden="1"/>
    <cellStyle name="Hipervínculo" xfId="11834" builtinId="8" hidden="1"/>
    <cellStyle name="Hipervínculo" xfId="11836" builtinId="8" hidden="1"/>
    <cellStyle name="Hipervínculo" xfId="11838" builtinId="8" hidden="1"/>
    <cellStyle name="Hipervínculo" xfId="11840" builtinId="8" hidden="1"/>
    <cellStyle name="Hipervínculo" xfId="11842" builtinId="8" hidden="1"/>
    <cellStyle name="Hipervínculo" xfId="11844" builtinId="8" hidden="1"/>
    <cellStyle name="Hipervínculo" xfId="11846" builtinId="8" hidden="1"/>
    <cellStyle name="Hipervínculo" xfId="11848" builtinId="8" hidden="1"/>
    <cellStyle name="Hipervínculo" xfId="11850" builtinId="8" hidden="1"/>
    <cellStyle name="Hipervínculo" xfId="11852" builtinId="8" hidden="1"/>
    <cellStyle name="Hipervínculo" xfId="11854" builtinId="8" hidden="1"/>
    <cellStyle name="Hipervínculo" xfId="11856" builtinId="8" hidden="1"/>
    <cellStyle name="Hipervínculo" xfId="11858" builtinId="8" hidden="1"/>
    <cellStyle name="Hipervínculo" xfId="11860" builtinId="8" hidden="1"/>
    <cellStyle name="Hipervínculo" xfId="11862" builtinId="8" hidden="1"/>
    <cellStyle name="Hipervínculo" xfId="11864" builtinId="8" hidden="1"/>
    <cellStyle name="Hipervínculo" xfId="11866" builtinId="8" hidden="1"/>
    <cellStyle name="Hipervínculo" xfId="11868" builtinId="8" hidden="1"/>
    <cellStyle name="Hipervínculo" xfId="11870" builtinId="8" hidden="1"/>
    <cellStyle name="Hipervínculo" xfId="11872" builtinId="8" hidden="1"/>
    <cellStyle name="Hipervínculo" xfId="11874" builtinId="8" hidden="1"/>
    <cellStyle name="Hipervínculo" xfId="11876" builtinId="8" hidden="1"/>
    <cellStyle name="Hipervínculo" xfId="11878" builtinId="8" hidden="1"/>
    <cellStyle name="Hipervínculo" xfId="11880" builtinId="8" hidden="1"/>
    <cellStyle name="Hipervínculo" xfId="11882" builtinId="8" hidden="1"/>
    <cellStyle name="Hipervínculo" xfId="11884" builtinId="8" hidden="1"/>
    <cellStyle name="Hipervínculo" xfId="11886" builtinId="8" hidden="1"/>
    <cellStyle name="Hipervínculo" xfId="11888" builtinId="8" hidden="1"/>
    <cellStyle name="Hipervínculo" xfId="11890" builtinId="8" hidden="1"/>
    <cellStyle name="Hipervínculo" xfId="11892" builtinId="8" hidden="1"/>
    <cellStyle name="Hipervínculo" xfId="11894" builtinId="8" hidden="1"/>
    <cellStyle name="Hipervínculo" xfId="11896" builtinId="8" hidden="1"/>
    <cellStyle name="Hipervínculo" xfId="11898" builtinId="8" hidden="1"/>
    <cellStyle name="Hipervínculo" xfId="11900" builtinId="8" hidden="1"/>
    <cellStyle name="Hipervínculo" xfId="11902" builtinId="8" hidden="1"/>
    <cellStyle name="Hipervínculo" xfId="11904" builtinId="8" hidden="1"/>
    <cellStyle name="Hipervínculo" xfId="11906" builtinId="8" hidden="1"/>
    <cellStyle name="Hipervínculo" xfId="11908" builtinId="8" hidden="1"/>
    <cellStyle name="Hipervínculo" xfId="11910" builtinId="8" hidden="1"/>
    <cellStyle name="Hipervínculo" xfId="11912" builtinId="8" hidden="1"/>
    <cellStyle name="Hipervínculo" xfId="11914" builtinId="8" hidden="1"/>
    <cellStyle name="Hipervínculo" xfId="11916" builtinId="8" hidden="1"/>
    <cellStyle name="Hipervínculo" xfId="11918" builtinId="8" hidden="1"/>
    <cellStyle name="Hipervínculo" xfId="11920" builtinId="8" hidden="1"/>
    <cellStyle name="Hipervínculo" xfId="11922" builtinId="8" hidden="1"/>
    <cellStyle name="Hipervínculo" xfId="11924" builtinId="8" hidden="1"/>
    <cellStyle name="Hipervínculo" xfId="11926" builtinId="8" hidden="1"/>
    <cellStyle name="Hipervínculo" xfId="11928" builtinId="8" hidden="1"/>
    <cellStyle name="Hipervínculo" xfId="11930" builtinId="8" hidden="1"/>
    <cellStyle name="Hipervínculo" xfId="11932" builtinId="8" hidden="1"/>
    <cellStyle name="Hipervínculo" xfId="11934" builtinId="8" hidden="1"/>
    <cellStyle name="Hipervínculo" xfId="11936" builtinId="8" hidden="1"/>
    <cellStyle name="Hipervínculo" xfId="11938" builtinId="8" hidden="1"/>
    <cellStyle name="Hipervínculo" xfId="11940" builtinId="8" hidden="1"/>
    <cellStyle name="Hipervínculo" xfId="11942" builtinId="8" hidden="1"/>
    <cellStyle name="Hipervínculo" xfId="11944" builtinId="8" hidden="1"/>
    <cellStyle name="Hipervínculo" xfId="11946" builtinId="8" hidden="1"/>
    <cellStyle name="Hipervínculo" xfId="11948" builtinId="8" hidden="1"/>
    <cellStyle name="Hipervínculo" xfId="11950" builtinId="8" hidden="1"/>
    <cellStyle name="Hipervínculo" xfId="11952" builtinId="8" hidden="1"/>
    <cellStyle name="Hipervínculo" xfId="11954" builtinId="8" hidden="1"/>
    <cellStyle name="Hipervínculo" xfId="11956" builtinId="8" hidden="1"/>
    <cellStyle name="Hipervínculo" xfId="11958" builtinId="8" hidden="1"/>
    <cellStyle name="Hipervínculo" xfId="11960" builtinId="8" hidden="1"/>
    <cellStyle name="Hipervínculo" xfId="11962" builtinId="8" hidden="1"/>
    <cellStyle name="Hipervínculo" xfId="11964" builtinId="8" hidden="1"/>
    <cellStyle name="Hipervínculo" xfId="11966" builtinId="8" hidden="1"/>
    <cellStyle name="Hipervínculo" xfId="11968" builtinId="8" hidden="1"/>
    <cellStyle name="Hipervínculo" xfId="11970" builtinId="8" hidden="1"/>
    <cellStyle name="Hipervínculo" xfId="11972" builtinId="8" hidden="1"/>
    <cellStyle name="Hipervínculo" xfId="11974" builtinId="8" hidden="1"/>
    <cellStyle name="Hipervínculo" xfId="11976" builtinId="8" hidden="1"/>
    <cellStyle name="Hipervínculo" xfId="11978" builtinId="8" hidden="1"/>
    <cellStyle name="Hipervínculo" xfId="11980" builtinId="8" hidden="1"/>
    <cellStyle name="Hipervínculo" xfId="11982" builtinId="8" hidden="1"/>
    <cellStyle name="Hipervínculo" xfId="11984" builtinId="8" hidden="1"/>
    <cellStyle name="Hipervínculo" xfId="11986" builtinId="8" hidden="1"/>
    <cellStyle name="Hipervínculo" xfId="11988" builtinId="8" hidden="1"/>
    <cellStyle name="Hipervínculo" xfId="11990" builtinId="8" hidden="1"/>
    <cellStyle name="Hipervínculo" xfId="11992" builtinId="8" hidden="1"/>
    <cellStyle name="Hipervínculo" xfId="11994" builtinId="8" hidden="1"/>
    <cellStyle name="Hipervínculo" xfId="11996" builtinId="8" hidden="1"/>
    <cellStyle name="Hipervínculo" xfId="11998" builtinId="8" hidden="1"/>
    <cellStyle name="Hipervínculo" xfId="12000" builtinId="8" hidden="1"/>
    <cellStyle name="Hipervínculo" xfId="12002" builtinId="8" hidden="1"/>
    <cellStyle name="Hipervínculo" xfId="12004" builtinId="8" hidden="1"/>
    <cellStyle name="Hipervínculo" xfId="12006" builtinId="8" hidden="1"/>
    <cellStyle name="Hipervínculo" xfId="12008" builtinId="8" hidden="1"/>
    <cellStyle name="Hipervínculo" xfId="12010" builtinId="8" hidden="1"/>
    <cellStyle name="Hipervínculo" xfId="12012" builtinId="8" hidden="1"/>
    <cellStyle name="Hipervínculo" xfId="12014" builtinId="8" hidden="1"/>
    <cellStyle name="Hipervínculo" xfId="12016" builtinId="8" hidden="1"/>
    <cellStyle name="Hipervínculo" xfId="12018" builtinId="8" hidden="1"/>
    <cellStyle name="Hipervínculo" xfId="12020" builtinId="8" hidden="1"/>
    <cellStyle name="Hipervínculo" xfId="12022" builtinId="8" hidden="1"/>
    <cellStyle name="Hipervínculo" xfId="12024" builtinId="8" hidden="1"/>
    <cellStyle name="Hipervínculo" xfId="12026" builtinId="8" hidden="1"/>
    <cellStyle name="Hipervínculo" xfId="12028" builtinId="8" hidden="1"/>
    <cellStyle name="Hipervínculo" xfId="12030" builtinId="8" hidden="1"/>
    <cellStyle name="Hipervínculo" xfId="12032" builtinId="8" hidden="1"/>
    <cellStyle name="Hipervínculo" xfId="12034" builtinId="8" hidden="1"/>
    <cellStyle name="Hipervínculo" xfId="12036" builtinId="8" hidden="1"/>
    <cellStyle name="Hipervínculo" xfId="12038" builtinId="8" hidden="1"/>
    <cellStyle name="Hipervínculo" xfId="12040" builtinId="8" hidden="1"/>
    <cellStyle name="Hipervínculo" xfId="12042" builtinId="8" hidden="1"/>
    <cellStyle name="Hipervínculo" xfId="12044" builtinId="8" hidden="1"/>
    <cellStyle name="Hipervínculo" xfId="12046" builtinId="8" hidden="1"/>
    <cellStyle name="Hipervínculo" xfId="12048" builtinId="8" hidden="1"/>
    <cellStyle name="Hipervínculo" xfId="12050" builtinId="8" hidden="1"/>
    <cellStyle name="Hipervínculo" xfId="12052" builtinId="8" hidden="1"/>
    <cellStyle name="Hipervínculo" xfId="12054" builtinId="8" hidden="1"/>
    <cellStyle name="Hipervínculo" xfId="12056" builtinId="8" hidden="1"/>
    <cellStyle name="Hipervínculo" xfId="12058" builtinId="8" hidden="1"/>
    <cellStyle name="Hipervínculo" xfId="12060" builtinId="8" hidden="1"/>
    <cellStyle name="Hipervínculo" xfId="12062" builtinId="8" hidden="1"/>
    <cellStyle name="Hipervínculo" xfId="12064" builtinId="8" hidden="1"/>
    <cellStyle name="Hipervínculo" xfId="12066" builtinId="8" hidden="1"/>
    <cellStyle name="Hipervínculo" xfId="12068" builtinId="8" hidden="1"/>
    <cellStyle name="Hipervínculo" xfId="12070" builtinId="8" hidden="1"/>
    <cellStyle name="Hipervínculo" xfId="12072" builtinId="8" hidden="1"/>
    <cellStyle name="Hipervínculo" xfId="12074" builtinId="8" hidden="1"/>
    <cellStyle name="Hipervínculo" xfId="12076" builtinId="8" hidden="1"/>
    <cellStyle name="Hipervínculo" xfId="12078" builtinId="8" hidden="1"/>
    <cellStyle name="Hipervínculo" xfId="12080" builtinId="8" hidden="1"/>
    <cellStyle name="Hipervínculo" xfId="12082" builtinId="8" hidden="1"/>
    <cellStyle name="Hipervínculo" xfId="12084" builtinId="8" hidden="1"/>
    <cellStyle name="Hipervínculo" xfId="12086" builtinId="8" hidden="1"/>
    <cellStyle name="Hipervínculo" xfId="12088" builtinId="8" hidden="1"/>
    <cellStyle name="Hipervínculo" xfId="12090" builtinId="8" hidden="1"/>
    <cellStyle name="Hipervínculo" xfId="12092" builtinId="8" hidden="1"/>
    <cellStyle name="Hipervínculo" xfId="12094" builtinId="8" hidden="1"/>
    <cellStyle name="Hipervínculo" xfId="12096" builtinId="8" hidden="1"/>
    <cellStyle name="Hipervínculo" xfId="12098" builtinId="8" hidden="1"/>
    <cellStyle name="Hipervínculo" xfId="12100" builtinId="8" hidden="1"/>
    <cellStyle name="Hipervínculo" xfId="12102" builtinId="8" hidden="1"/>
    <cellStyle name="Hipervínculo" xfId="12104" builtinId="8" hidden="1"/>
    <cellStyle name="Hipervínculo" xfId="12106" builtinId="8" hidden="1"/>
    <cellStyle name="Hipervínculo" xfId="12108" builtinId="8" hidden="1"/>
    <cellStyle name="Hipervínculo" xfId="12110" builtinId="8" hidden="1"/>
    <cellStyle name="Hipervínculo" xfId="12112" builtinId="8" hidden="1"/>
    <cellStyle name="Hipervínculo" xfId="12114" builtinId="8" hidden="1"/>
    <cellStyle name="Hipervínculo" xfId="12116" builtinId="8" hidden="1"/>
    <cellStyle name="Hipervínculo" xfId="12118" builtinId="8" hidden="1"/>
    <cellStyle name="Hipervínculo" xfId="12120" builtinId="8" hidden="1"/>
    <cellStyle name="Hipervínculo" xfId="12122" builtinId="8" hidden="1"/>
    <cellStyle name="Hipervínculo" xfId="12124" builtinId="8" hidden="1"/>
    <cellStyle name="Hipervínculo" xfId="12126" builtinId="8" hidden="1"/>
    <cellStyle name="Hipervínculo" xfId="12128" builtinId="8" hidden="1"/>
    <cellStyle name="Hipervínculo" xfId="12130" builtinId="8" hidden="1"/>
    <cellStyle name="Hipervínculo" xfId="12132" builtinId="8" hidden="1"/>
    <cellStyle name="Hipervínculo" xfId="12134" builtinId="8" hidden="1"/>
    <cellStyle name="Hipervínculo" xfId="12136" builtinId="8" hidden="1"/>
    <cellStyle name="Hipervínculo" xfId="12138" builtinId="8" hidden="1"/>
    <cellStyle name="Hipervínculo" xfId="12140" builtinId="8" hidden="1"/>
    <cellStyle name="Hipervínculo" xfId="12142" builtinId="8" hidden="1"/>
    <cellStyle name="Hipervínculo" xfId="12144" builtinId="8" hidden="1"/>
    <cellStyle name="Hipervínculo" xfId="12146" builtinId="8" hidden="1"/>
    <cellStyle name="Hipervínculo" xfId="12148" builtinId="8" hidden="1"/>
    <cellStyle name="Hipervínculo" xfId="12150" builtinId="8" hidden="1"/>
    <cellStyle name="Hipervínculo" xfId="12152" builtinId="8" hidden="1"/>
    <cellStyle name="Hipervínculo" xfId="12154" builtinId="8" hidden="1"/>
    <cellStyle name="Hipervínculo" xfId="12156" builtinId="8" hidden="1"/>
    <cellStyle name="Hipervínculo" xfId="12158" builtinId="8" hidden="1"/>
    <cellStyle name="Hipervínculo" xfId="12160" builtinId="8" hidden="1"/>
    <cellStyle name="Hipervínculo" xfId="12162" builtinId="8" hidden="1"/>
    <cellStyle name="Hipervínculo" xfId="12164" builtinId="8" hidden="1"/>
    <cellStyle name="Hipervínculo" xfId="12166" builtinId="8" hidden="1"/>
    <cellStyle name="Hipervínculo" xfId="12168" builtinId="8" hidden="1"/>
    <cellStyle name="Hipervínculo" xfId="12170" builtinId="8" hidden="1"/>
    <cellStyle name="Hipervínculo" xfId="12172" builtinId="8" hidden="1"/>
    <cellStyle name="Hipervínculo" xfId="12174" builtinId="8" hidden="1"/>
    <cellStyle name="Hipervínculo" xfId="12176" builtinId="8" hidden="1"/>
    <cellStyle name="Hipervínculo" xfId="12178" builtinId="8" hidden="1"/>
    <cellStyle name="Hipervínculo" xfId="12180" builtinId="8" hidden="1"/>
    <cellStyle name="Hipervínculo" xfId="12182" builtinId="8" hidden="1"/>
    <cellStyle name="Hipervínculo" xfId="12184" builtinId="8" hidden="1"/>
    <cellStyle name="Hipervínculo" xfId="12186" builtinId="8" hidden="1"/>
    <cellStyle name="Hipervínculo" xfId="12188" builtinId="8" hidden="1"/>
    <cellStyle name="Hipervínculo" xfId="12190" builtinId="8" hidden="1"/>
    <cellStyle name="Hipervínculo" xfId="12192" builtinId="8" hidden="1"/>
    <cellStyle name="Hipervínculo" xfId="12194" builtinId="8" hidden="1"/>
    <cellStyle name="Hipervínculo" xfId="12196" builtinId="8" hidden="1"/>
    <cellStyle name="Hipervínculo" xfId="12198" builtinId="8" hidden="1"/>
    <cellStyle name="Hipervínculo" xfId="12200" builtinId="8" hidden="1"/>
    <cellStyle name="Hipervínculo" xfId="12202" builtinId="8" hidden="1"/>
    <cellStyle name="Hipervínculo" xfId="12204" builtinId="8" hidden="1"/>
    <cellStyle name="Hipervínculo" xfId="12206" builtinId="8" hidden="1"/>
    <cellStyle name="Hipervínculo" xfId="12208" builtinId="8" hidden="1"/>
    <cellStyle name="Hipervínculo" xfId="12210" builtinId="8" hidden="1"/>
    <cellStyle name="Hipervínculo" xfId="12212" builtinId="8" hidden="1"/>
    <cellStyle name="Hipervínculo" xfId="12214" builtinId="8" hidden="1"/>
    <cellStyle name="Hipervínculo" xfId="12216" builtinId="8" hidden="1"/>
    <cellStyle name="Hipervínculo" xfId="12218" builtinId="8" hidden="1"/>
    <cellStyle name="Hipervínculo" xfId="12220" builtinId="8" hidden="1"/>
    <cellStyle name="Hipervínculo" xfId="12222" builtinId="8" hidden="1"/>
    <cellStyle name="Hipervínculo" xfId="12224" builtinId="8" hidden="1"/>
    <cellStyle name="Hipervínculo" xfId="12226" builtinId="8" hidden="1"/>
    <cellStyle name="Hipervínculo" xfId="12228" builtinId="8" hidden="1"/>
    <cellStyle name="Hipervínculo" xfId="12230" builtinId="8" hidden="1"/>
    <cellStyle name="Hipervínculo" xfId="12232" builtinId="8" hidden="1"/>
    <cellStyle name="Hipervínculo" xfId="12234" builtinId="8" hidden="1"/>
    <cellStyle name="Hipervínculo" xfId="12236" builtinId="8" hidden="1"/>
    <cellStyle name="Hipervínculo" xfId="12238" builtinId="8" hidden="1"/>
    <cellStyle name="Hipervínculo" xfId="12240" builtinId="8" hidden="1"/>
    <cellStyle name="Hipervínculo" xfId="12242" builtinId="8" hidden="1"/>
    <cellStyle name="Hipervínculo" xfId="12244" builtinId="8" hidden="1"/>
    <cellStyle name="Hipervínculo" xfId="12246" builtinId="8" hidden="1"/>
    <cellStyle name="Hipervínculo" xfId="12248" builtinId="8" hidden="1"/>
    <cellStyle name="Hipervínculo" xfId="12250" builtinId="8" hidden="1"/>
    <cellStyle name="Hipervínculo" xfId="12252" builtinId="8" hidden="1"/>
    <cellStyle name="Hipervínculo" xfId="12254" builtinId="8" hidden="1"/>
    <cellStyle name="Hipervínculo" xfId="12256" builtinId="8" hidden="1"/>
    <cellStyle name="Hipervínculo" xfId="12258" builtinId="8" hidden="1"/>
    <cellStyle name="Hipervínculo" xfId="12260" builtinId="8" hidden="1"/>
    <cellStyle name="Hipervínculo" xfId="12262" builtinId="8" hidden="1"/>
    <cellStyle name="Hipervínculo" xfId="12264" builtinId="8" hidden="1"/>
    <cellStyle name="Hipervínculo" xfId="12266" builtinId="8" hidden="1"/>
    <cellStyle name="Hipervínculo" xfId="12268" builtinId="8" hidden="1"/>
    <cellStyle name="Hipervínculo" xfId="12270" builtinId="8" hidden="1"/>
    <cellStyle name="Hipervínculo" xfId="12272" builtinId="8" hidden="1"/>
    <cellStyle name="Hipervínculo" xfId="12274" builtinId="8" hidden="1"/>
    <cellStyle name="Hipervínculo" xfId="12276" builtinId="8" hidden="1"/>
    <cellStyle name="Hipervínculo" xfId="12278" builtinId="8" hidden="1"/>
    <cellStyle name="Hipervínculo" xfId="12280" builtinId="8" hidden="1"/>
    <cellStyle name="Hipervínculo" xfId="12282" builtinId="8" hidden="1"/>
    <cellStyle name="Hipervínculo" xfId="12284" builtinId="8" hidden="1"/>
    <cellStyle name="Hipervínculo" xfId="12286" builtinId="8" hidden="1"/>
    <cellStyle name="Hipervínculo" xfId="12288" builtinId="8" hidden="1"/>
    <cellStyle name="Hipervínculo" xfId="12290" builtinId="8" hidden="1"/>
    <cellStyle name="Hipervínculo" xfId="12292" builtinId="8" hidden="1"/>
    <cellStyle name="Hipervínculo" xfId="12294" builtinId="8" hidden="1"/>
    <cellStyle name="Hipervínculo" xfId="12296" builtinId="8" hidden="1"/>
    <cellStyle name="Hipervínculo" xfId="12298" builtinId="8" hidden="1"/>
    <cellStyle name="Hipervínculo" xfId="12300" builtinId="8" hidden="1"/>
    <cellStyle name="Hipervínculo" xfId="12302" builtinId="8" hidden="1"/>
    <cellStyle name="Hipervínculo" xfId="12304" builtinId="8" hidden="1"/>
    <cellStyle name="Hipervínculo" xfId="12306" builtinId="8" hidden="1"/>
    <cellStyle name="Hipervínculo" xfId="12308" builtinId="8" hidden="1"/>
    <cellStyle name="Hipervínculo" xfId="12310" builtinId="8" hidden="1"/>
    <cellStyle name="Hipervínculo" xfId="12312" builtinId="8" hidden="1"/>
    <cellStyle name="Hipervínculo" xfId="12314" builtinId="8" hidden="1"/>
    <cellStyle name="Hipervínculo" xfId="12316" builtinId="8" hidden="1"/>
    <cellStyle name="Hipervínculo" xfId="12318" builtinId="8" hidden="1"/>
    <cellStyle name="Hipervínculo" xfId="12320" builtinId="8" hidden="1"/>
    <cellStyle name="Hipervínculo" xfId="12322" builtinId="8" hidden="1"/>
    <cellStyle name="Hipervínculo" xfId="12324" builtinId="8" hidden="1"/>
    <cellStyle name="Hipervínculo" xfId="12326" builtinId="8" hidden="1"/>
    <cellStyle name="Hipervínculo" xfId="12328" builtinId="8" hidden="1"/>
    <cellStyle name="Hipervínculo" xfId="12330" builtinId="8" hidden="1"/>
    <cellStyle name="Hipervínculo" xfId="12332" builtinId="8" hidden="1"/>
    <cellStyle name="Hipervínculo" xfId="12334" builtinId="8" hidden="1"/>
    <cellStyle name="Hipervínculo" xfId="12336" builtinId="8" hidden="1"/>
    <cellStyle name="Hipervínculo" xfId="12338" builtinId="8" hidden="1"/>
    <cellStyle name="Hipervínculo" xfId="12340" builtinId="8" hidden="1"/>
    <cellStyle name="Hipervínculo" xfId="12342" builtinId="8" hidden="1"/>
    <cellStyle name="Hipervínculo" xfId="12344" builtinId="8" hidden="1"/>
    <cellStyle name="Hipervínculo" xfId="12346" builtinId="8" hidden="1"/>
    <cellStyle name="Hipervínculo" xfId="12348" builtinId="8" hidden="1"/>
    <cellStyle name="Hipervínculo" xfId="12350" builtinId="8" hidden="1"/>
    <cellStyle name="Hipervínculo" xfId="12352" builtinId="8" hidden="1"/>
    <cellStyle name="Hipervínculo" xfId="12354" builtinId="8" hidden="1"/>
    <cellStyle name="Hipervínculo" xfId="12356" builtinId="8" hidden="1"/>
    <cellStyle name="Hipervínculo" xfId="12358" builtinId="8" hidden="1"/>
    <cellStyle name="Hipervínculo" xfId="12360" builtinId="8" hidden="1"/>
    <cellStyle name="Hipervínculo" xfId="12362" builtinId="8" hidden="1"/>
    <cellStyle name="Hipervínculo" xfId="12364" builtinId="8" hidden="1"/>
    <cellStyle name="Hipervínculo" xfId="12366" builtinId="8" hidden="1"/>
    <cellStyle name="Hipervínculo" xfId="12368" builtinId="8" hidden="1"/>
    <cellStyle name="Hipervínculo" xfId="12370" builtinId="8" hidden="1"/>
    <cellStyle name="Hipervínculo" xfId="12372" builtinId="8" hidden="1"/>
    <cellStyle name="Hipervínculo" xfId="12374" builtinId="8" hidden="1"/>
    <cellStyle name="Hipervínculo" xfId="12376" builtinId="8" hidden="1"/>
    <cellStyle name="Hipervínculo" xfId="12378" builtinId="8" hidden="1"/>
    <cellStyle name="Hipervínculo" xfId="12380" builtinId="8" hidden="1"/>
    <cellStyle name="Hipervínculo" xfId="12382" builtinId="8" hidden="1"/>
    <cellStyle name="Hipervínculo" xfId="12384" builtinId="8" hidden="1"/>
    <cellStyle name="Hipervínculo" xfId="12386" builtinId="8" hidden="1"/>
    <cellStyle name="Hipervínculo" xfId="12388" builtinId="8" hidden="1"/>
    <cellStyle name="Hipervínculo" xfId="12390" builtinId="8" hidden="1"/>
    <cellStyle name="Hipervínculo" xfId="12392" builtinId="8" hidden="1"/>
    <cellStyle name="Hipervínculo" xfId="12394" builtinId="8" hidden="1"/>
    <cellStyle name="Hipervínculo" xfId="12396" builtinId="8" hidden="1"/>
    <cellStyle name="Hipervínculo" xfId="12398" builtinId="8" hidden="1"/>
    <cellStyle name="Hipervínculo" xfId="12400" builtinId="8" hidden="1"/>
    <cellStyle name="Hipervínculo" xfId="12402" builtinId="8" hidden="1"/>
    <cellStyle name="Hipervínculo" xfId="12404" builtinId="8" hidden="1"/>
    <cellStyle name="Hipervínculo" xfId="12406" builtinId="8" hidden="1"/>
    <cellStyle name="Hipervínculo" xfId="12408" builtinId="8" hidden="1"/>
    <cellStyle name="Hipervínculo" xfId="12410" builtinId="8" hidden="1"/>
    <cellStyle name="Hipervínculo" xfId="12412" builtinId="8" hidden="1"/>
    <cellStyle name="Hipervínculo" xfId="12414" builtinId="8" hidden="1"/>
    <cellStyle name="Hipervínculo" xfId="12416" builtinId="8" hidden="1"/>
    <cellStyle name="Hipervínculo" xfId="12418" builtinId="8" hidden="1"/>
    <cellStyle name="Hipervínculo" xfId="12420" builtinId="8" hidden="1"/>
    <cellStyle name="Hipervínculo" xfId="12422" builtinId="8" hidden="1"/>
    <cellStyle name="Hipervínculo" xfId="12424" builtinId="8" hidden="1"/>
    <cellStyle name="Hipervínculo" xfId="12426" builtinId="8" hidden="1"/>
    <cellStyle name="Hipervínculo" xfId="12428" builtinId="8" hidden="1"/>
    <cellStyle name="Hipervínculo" xfId="12430" builtinId="8" hidden="1"/>
    <cellStyle name="Hipervínculo" xfId="12432" builtinId="8" hidden="1"/>
    <cellStyle name="Hipervínculo" xfId="12434" builtinId="8" hidden="1"/>
    <cellStyle name="Hipervínculo" xfId="12436" builtinId="8" hidden="1"/>
    <cellStyle name="Hipervínculo" xfId="12438" builtinId="8" hidden="1"/>
    <cellStyle name="Hipervínculo" xfId="12440" builtinId="8" hidden="1"/>
    <cellStyle name="Hipervínculo" xfId="12442" builtinId="8" hidden="1"/>
    <cellStyle name="Hipervínculo" xfId="12444" builtinId="8" hidden="1"/>
    <cellStyle name="Hipervínculo" xfId="12446" builtinId="8" hidden="1"/>
    <cellStyle name="Hipervínculo" xfId="12448" builtinId="8" hidden="1"/>
    <cellStyle name="Hipervínculo" xfId="12450" builtinId="8" hidden="1"/>
    <cellStyle name="Hipervínculo" xfId="12452" builtinId="8" hidden="1"/>
    <cellStyle name="Hipervínculo" xfId="12454" builtinId="8" hidden="1"/>
    <cellStyle name="Hipervínculo" xfId="12456" builtinId="8" hidden="1"/>
    <cellStyle name="Hipervínculo" xfId="12458" builtinId="8" hidden="1"/>
    <cellStyle name="Hipervínculo" xfId="12460" builtinId="8" hidden="1"/>
    <cellStyle name="Hipervínculo" xfId="12462" builtinId="8" hidden="1"/>
    <cellStyle name="Hipervínculo" xfId="12464" builtinId="8" hidden="1"/>
    <cellStyle name="Hipervínculo" xfId="12466" builtinId="8" hidden="1"/>
    <cellStyle name="Hipervínculo" xfId="12468" builtinId="8" hidden="1"/>
    <cellStyle name="Hipervínculo" xfId="12470" builtinId="8" hidden="1"/>
    <cellStyle name="Hipervínculo" xfId="12472" builtinId="8" hidden="1"/>
    <cellStyle name="Hipervínculo" xfId="12474" builtinId="8" hidden="1"/>
    <cellStyle name="Hipervínculo" xfId="12476" builtinId="8" hidden="1"/>
    <cellStyle name="Hipervínculo" xfId="12478" builtinId="8" hidden="1"/>
    <cellStyle name="Hipervínculo" xfId="12480" builtinId="8" hidden="1"/>
    <cellStyle name="Hipervínculo" xfId="12482" builtinId="8" hidden="1"/>
    <cellStyle name="Hipervínculo" xfId="12484" builtinId="8" hidden="1"/>
    <cellStyle name="Hipervínculo" xfId="12486" builtinId="8" hidden="1"/>
    <cellStyle name="Hipervínculo" xfId="12488" builtinId="8" hidden="1"/>
    <cellStyle name="Hipervínculo" xfId="12490" builtinId="8" hidden="1"/>
    <cellStyle name="Hipervínculo" xfId="12492" builtinId="8" hidden="1"/>
    <cellStyle name="Hipervínculo" xfId="12494" builtinId="8" hidden="1"/>
    <cellStyle name="Hipervínculo" xfId="12496" builtinId="8" hidden="1"/>
    <cellStyle name="Hipervínculo" xfId="12498" builtinId="8" hidden="1"/>
    <cellStyle name="Hipervínculo" xfId="12500" builtinId="8" hidden="1"/>
    <cellStyle name="Hipervínculo" xfId="12502" builtinId="8" hidden="1"/>
    <cellStyle name="Hipervínculo" xfId="12504" builtinId="8" hidden="1"/>
    <cellStyle name="Hipervínculo" xfId="12506" builtinId="8" hidden="1"/>
    <cellStyle name="Hipervínculo" xfId="12508" builtinId="8" hidden="1"/>
    <cellStyle name="Hipervínculo" xfId="12510" builtinId="8" hidden="1"/>
    <cellStyle name="Hipervínculo" xfId="12512" builtinId="8" hidden="1"/>
    <cellStyle name="Hipervínculo" xfId="12514" builtinId="8" hidden="1"/>
    <cellStyle name="Hipervínculo" xfId="12516" builtinId="8" hidden="1"/>
    <cellStyle name="Hipervínculo" xfId="12518" builtinId="8" hidden="1"/>
    <cellStyle name="Hipervínculo" xfId="12520" builtinId="8" hidden="1"/>
    <cellStyle name="Hipervínculo" xfId="12522" builtinId="8" hidden="1"/>
    <cellStyle name="Hipervínculo" xfId="12524" builtinId="8" hidden="1"/>
    <cellStyle name="Hipervínculo" xfId="12526" builtinId="8" hidden="1"/>
    <cellStyle name="Hipervínculo" xfId="12528" builtinId="8" hidden="1"/>
    <cellStyle name="Hipervínculo" xfId="12530" builtinId="8" hidden="1"/>
    <cellStyle name="Hipervínculo" xfId="12532" builtinId="8" hidden="1"/>
    <cellStyle name="Hipervínculo" xfId="12534" builtinId="8" hidden="1"/>
    <cellStyle name="Hipervínculo" xfId="12536" builtinId="8" hidden="1"/>
    <cellStyle name="Hipervínculo" xfId="12538" builtinId="8" hidden="1"/>
    <cellStyle name="Hipervínculo" xfId="12540" builtinId="8" hidden="1"/>
    <cellStyle name="Hipervínculo" xfId="12542" builtinId="8" hidden="1"/>
    <cellStyle name="Hipervínculo" xfId="12544" builtinId="8" hidden="1"/>
    <cellStyle name="Hipervínculo" xfId="12546" builtinId="8" hidden="1"/>
    <cellStyle name="Hipervínculo" xfId="12548" builtinId="8" hidden="1"/>
    <cellStyle name="Hipervínculo" xfId="12550" builtinId="8" hidden="1"/>
    <cellStyle name="Hipervínculo" xfId="12552" builtinId="8" hidden="1"/>
    <cellStyle name="Hipervínculo" xfId="12554" builtinId="8" hidden="1"/>
    <cellStyle name="Hipervínculo" xfId="12556" builtinId="8" hidden="1"/>
    <cellStyle name="Hipervínculo" xfId="12558" builtinId="8" hidden="1"/>
    <cellStyle name="Hipervínculo" xfId="12560" builtinId="8" hidden="1"/>
    <cellStyle name="Hipervínculo" xfId="12562" builtinId="8" hidden="1"/>
    <cellStyle name="Hipervínculo" xfId="12564" builtinId="8" hidden="1"/>
    <cellStyle name="Hipervínculo" xfId="12566" builtinId="8" hidden="1"/>
    <cellStyle name="Hipervínculo" xfId="12568" builtinId="8" hidden="1"/>
    <cellStyle name="Hipervínculo" xfId="12570" builtinId="8" hidden="1"/>
    <cellStyle name="Hipervínculo" xfId="12572" builtinId="8" hidden="1"/>
    <cellStyle name="Hipervínculo" xfId="12574" builtinId="8" hidden="1"/>
    <cellStyle name="Hipervínculo" xfId="12576" builtinId="8" hidden="1"/>
    <cellStyle name="Hipervínculo" xfId="12578" builtinId="8" hidden="1"/>
    <cellStyle name="Hipervínculo" xfId="12580" builtinId="8" hidden="1"/>
    <cellStyle name="Hipervínculo" xfId="12582" builtinId="8" hidden="1"/>
    <cellStyle name="Hipervínculo" xfId="12584" builtinId="8" hidden="1"/>
    <cellStyle name="Hipervínculo" xfId="12586" builtinId="8" hidden="1"/>
    <cellStyle name="Hipervínculo" xfId="12588" builtinId="8" hidden="1"/>
    <cellStyle name="Hipervínculo" xfId="12590" builtinId="8" hidden="1"/>
    <cellStyle name="Hipervínculo" xfId="12592" builtinId="8" hidden="1"/>
    <cellStyle name="Hipervínculo" xfId="12594" builtinId="8" hidden="1"/>
    <cellStyle name="Hipervínculo" xfId="12596" builtinId="8" hidden="1"/>
    <cellStyle name="Hipervínculo" xfId="12598" builtinId="8" hidden="1"/>
    <cellStyle name="Hipervínculo" xfId="12600" builtinId="8" hidden="1"/>
    <cellStyle name="Hipervínculo" xfId="12602" builtinId="8" hidden="1"/>
    <cellStyle name="Hipervínculo" xfId="12604" builtinId="8" hidden="1"/>
    <cellStyle name="Hipervínculo" xfId="12606" builtinId="8" hidden="1"/>
    <cellStyle name="Hipervínculo" xfId="12608" builtinId="8" hidden="1"/>
    <cellStyle name="Hipervínculo" xfId="12610" builtinId="8" hidden="1"/>
    <cellStyle name="Hipervínculo" xfId="12612" builtinId="8" hidden="1"/>
    <cellStyle name="Hipervínculo" xfId="12614" builtinId="8" hidden="1"/>
    <cellStyle name="Hipervínculo" xfId="12616" builtinId="8" hidden="1"/>
    <cellStyle name="Hipervínculo" xfId="12618" builtinId="8" hidden="1"/>
    <cellStyle name="Hipervínculo" xfId="12620" builtinId="8" hidden="1"/>
    <cellStyle name="Hipervínculo" xfId="12622" builtinId="8" hidden="1"/>
    <cellStyle name="Hipervínculo" xfId="12624" builtinId="8" hidden="1"/>
    <cellStyle name="Hipervínculo" xfId="12626" builtinId="8" hidden="1"/>
    <cellStyle name="Hipervínculo" xfId="12628" builtinId="8" hidden="1"/>
    <cellStyle name="Hipervínculo" xfId="12630" builtinId="8" hidden="1"/>
    <cellStyle name="Hipervínculo" xfId="12632" builtinId="8" hidden="1"/>
    <cellStyle name="Hipervínculo" xfId="12634" builtinId="8" hidden="1"/>
    <cellStyle name="Hipervínculo" xfId="12636" builtinId="8" hidden="1"/>
    <cellStyle name="Hipervínculo" xfId="12638" builtinId="8" hidden="1"/>
    <cellStyle name="Hipervínculo" xfId="12640" builtinId="8" hidden="1"/>
    <cellStyle name="Hipervínculo" xfId="12642" builtinId="8" hidden="1"/>
    <cellStyle name="Hipervínculo" xfId="12644" builtinId="8" hidden="1"/>
    <cellStyle name="Hipervínculo" xfId="12646" builtinId="8" hidden="1"/>
    <cellStyle name="Hipervínculo" xfId="12648" builtinId="8" hidden="1"/>
    <cellStyle name="Hipervínculo" xfId="12650" builtinId="8" hidden="1"/>
    <cellStyle name="Hipervínculo" xfId="12652" builtinId="8" hidden="1"/>
    <cellStyle name="Hipervínculo" xfId="12654" builtinId="8" hidden="1"/>
    <cellStyle name="Hipervínculo" xfId="12656" builtinId="8" hidden="1"/>
    <cellStyle name="Hipervínculo" xfId="12658" builtinId="8" hidden="1"/>
    <cellStyle name="Hipervínculo" xfId="12660" builtinId="8" hidden="1"/>
    <cellStyle name="Hipervínculo" xfId="12662" builtinId="8" hidden="1"/>
    <cellStyle name="Hipervínculo" xfId="12664" builtinId="8" hidden="1"/>
    <cellStyle name="Hipervínculo" xfId="12666" builtinId="8" hidden="1"/>
    <cellStyle name="Hipervínculo" xfId="12668" builtinId="8" hidden="1"/>
    <cellStyle name="Hipervínculo" xfId="12670" builtinId="8" hidden="1"/>
    <cellStyle name="Hipervínculo" xfId="12672" builtinId="8" hidden="1"/>
    <cellStyle name="Hipervínculo" xfId="12674" builtinId="8" hidden="1"/>
    <cellStyle name="Hipervínculo" xfId="12676" builtinId="8" hidden="1"/>
    <cellStyle name="Hipervínculo" xfId="12678" builtinId="8" hidden="1"/>
    <cellStyle name="Hipervínculo" xfId="12680" builtinId="8" hidden="1"/>
    <cellStyle name="Hipervínculo" xfId="12682" builtinId="8" hidden="1"/>
    <cellStyle name="Hipervínculo" xfId="12684" builtinId="8" hidden="1"/>
    <cellStyle name="Hipervínculo" xfId="12686" builtinId="8" hidden="1"/>
    <cellStyle name="Hipervínculo" xfId="12688" builtinId="8" hidden="1"/>
    <cellStyle name="Hipervínculo" xfId="12690" builtinId="8" hidden="1"/>
    <cellStyle name="Hipervínculo" xfId="12692" builtinId="8" hidden="1"/>
    <cellStyle name="Hipervínculo" xfId="12694" builtinId="8" hidden="1"/>
    <cellStyle name="Hipervínculo" xfId="12696" builtinId="8" hidden="1"/>
    <cellStyle name="Hipervínculo" xfId="12698" builtinId="8" hidden="1"/>
    <cellStyle name="Hipervínculo" xfId="12700" builtinId="8" hidden="1"/>
    <cellStyle name="Hipervínculo" xfId="12702" builtinId="8" hidden="1"/>
    <cellStyle name="Hipervínculo" xfId="12704" builtinId="8" hidden="1"/>
    <cellStyle name="Hipervínculo" xfId="12706" builtinId="8" hidden="1"/>
    <cellStyle name="Hipervínculo" xfId="12708" builtinId="8" hidden="1"/>
    <cellStyle name="Hipervínculo" xfId="12710" builtinId="8" hidden="1"/>
    <cellStyle name="Hipervínculo" xfId="12712" builtinId="8" hidden="1"/>
    <cellStyle name="Hipervínculo" xfId="12714" builtinId="8" hidden="1"/>
    <cellStyle name="Hipervínculo" xfId="12716" builtinId="8" hidden="1"/>
    <cellStyle name="Hipervínculo" xfId="12718" builtinId="8" hidden="1"/>
    <cellStyle name="Hipervínculo" xfId="12720" builtinId="8" hidden="1"/>
    <cellStyle name="Hipervínculo" xfId="12722" builtinId="8" hidden="1"/>
    <cellStyle name="Hipervínculo" xfId="12724" builtinId="8" hidden="1"/>
    <cellStyle name="Hipervínculo" xfId="12726" builtinId="8" hidden="1"/>
    <cellStyle name="Hipervínculo" xfId="12728" builtinId="8" hidden="1"/>
    <cellStyle name="Hipervínculo" xfId="12730" builtinId="8" hidden="1"/>
    <cellStyle name="Hipervínculo" xfId="12732" builtinId="8" hidden="1"/>
    <cellStyle name="Hipervínculo" xfId="12734" builtinId="8" hidden="1"/>
    <cellStyle name="Hipervínculo" xfId="12736" builtinId="8" hidden="1"/>
    <cellStyle name="Hipervínculo" xfId="12738" builtinId="8" hidden="1"/>
    <cellStyle name="Hipervínculo" xfId="12740" builtinId="8" hidden="1"/>
    <cellStyle name="Hipervínculo" xfId="12742" builtinId="8" hidden="1"/>
    <cellStyle name="Hipervínculo" xfId="12744" builtinId="8" hidden="1"/>
    <cellStyle name="Hipervínculo" xfId="12746" builtinId="8" hidden="1"/>
    <cellStyle name="Hipervínculo" xfId="12748" builtinId="8" hidden="1"/>
    <cellStyle name="Hipervínculo" xfId="12750" builtinId="8" hidden="1"/>
    <cellStyle name="Hipervínculo" xfId="12752" builtinId="8" hidden="1"/>
    <cellStyle name="Hipervínculo" xfId="12754" builtinId="8" hidden="1"/>
    <cellStyle name="Hipervínculo" xfId="12756" builtinId="8" hidden="1"/>
    <cellStyle name="Hipervínculo" xfId="12758" builtinId="8" hidden="1"/>
    <cellStyle name="Hipervínculo" xfId="12760" builtinId="8" hidden="1"/>
    <cellStyle name="Hipervínculo" xfId="12762" builtinId="8" hidden="1"/>
    <cellStyle name="Hipervínculo" xfId="12764" builtinId="8" hidden="1"/>
    <cellStyle name="Hipervínculo" xfId="12766" builtinId="8" hidden="1"/>
    <cellStyle name="Hipervínculo" xfId="12768" builtinId="8" hidden="1"/>
    <cellStyle name="Hipervínculo" xfId="12770" builtinId="8" hidden="1"/>
    <cellStyle name="Hipervínculo" xfId="12772" builtinId="8" hidden="1"/>
    <cellStyle name="Hipervínculo" xfId="12774" builtinId="8" hidden="1"/>
    <cellStyle name="Hipervínculo" xfId="12776" builtinId="8" hidden="1"/>
    <cellStyle name="Hipervínculo" xfId="12778" builtinId="8" hidden="1"/>
    <cellStyle name="Hipervínculo" xfId="12780" builtinId="8" hidden="1"/>
    <cellStyle name="Hipervínculo" xfId="12782" builtinId="8" hidden="1"/>
    <cellStyle name="Hipervínculo" xfId="12784" builtinId="8" hidden="1"/>
    <cellStyle name="Hipervínculo" xfId="12786" builtinId="8" hidden="1"/>
    <cellStyle name="Hipervínculo" xfId="12788" builtinId="8" hidden="1"/>
    <cellStyle name="Hipervínculo" xfId="12790" builtinId="8" hidden="1"/>
    <cellStyle name="Hipervínculo" xfId="12792" builtinId="8" hidden="1"/>
    <cellStyle name="Hipervínculo" xfId="12794" builtinId="8" hidden="1"/>
    <cellStyle name="Hipervínculo" xfId="12796" builtinId="8" hidden="1"/>
    <cellStyle name="Hipervínculo" xfId="12798" builtinId="8" hidden="1"/>
    <cellStyle name="Hipervínculo" xfId="12800" builtinId="8" hidden="1"/>
    <cellStyle name="Hipervínculo" xfId="12802" builtinId="8" hidden="1"/>
    <cellStyle name="Hipervínculo" xfId="12804" builtinId="8" hidden="1"/>
    <cellStyle name="Hipervínculo" xfId="12806" builtinId="8" hidden="1"/>
    <cellStyle name="Hipervínculo" xfId="12808" builtinId="8" hidden="1"/>
    <cellStyle name="Hipervínculo" xfId="12810" builtinId="8" hidden="1"/>
    <cellStyle name="Hipervínculo" xfId="12812" builtinId="8" hidden="1"/>
    <cellStyle name="Hipervínculo" xfId="12814" builtinId="8" hidden="1"/>
    <cellStyle name="Hipervínculo" xfId="12816" builtinId="8" hidden="1"/>
    <cellStyle name="Hipervínculo" xfId="12818" builtinId="8" hidden="1"/>
    <cellStyle name="Hipervínculo" xfId="12820" builtinId="8" hidden="1"/>
    <cellStyle name="Hipervínculo" xfId="12822" builtinId="8" hidden="1"/>
    <cellStyle name="Hipervínculo" xfId="12824" builtinId="8" hidden="1"/>
    <cellStyle name="Hipervínculo" xfId="12826" builtinId="8" hidden="1"/>
    <cellStyle name="Hipervínculo" xfId="12828" builtinId="8" hidden="1"/>
    <cellStyle name="Hipervínculo" xfId="12830" builtinId="8" hidden="1"/>
    <cellStyle name="Hipervínculo" xfId="12832" builtinId="8" hidden="1"/>
    <cellStyle name="Hipervínculo" xfId="12834" builtinId="8" hidden="1"/>
    <cellStyle name="Hipervínculo" xfId="12836" builtinId="8" hidden="1"/>
    <cellStyle name="Hipervínculo" xfId="12838" builtinId="8" hidden="1"/>
    <cellStyle name="Hipervínculo" xfId="12840" builtinId="8" hidden="1"/>
    <cellStyle name="Hipervínculo" xfId="12842" builtinId="8" hidden="1"/>
    <cellStyle name="Hipervínculo" xfId="12844" builtinId="8" hidden="1"/>
    <cellStyle name="Hipervínculo" xfId="12846" builtinId="8" hidden="1"/>
    <cellStyle name="Hipervínculo" xfId="12848" builtinId="8" hidden="1"/>
    <cellStyle name="Hipervínculo" xfId="12850" builtinId="8" hidden="1"/>
    <cellStyle name="Hipervínculo" xfId="12852" builtinId="8" hidden="1"/>
    <cellStyle name="Hipervínculo" xfId="12854" builtinId="8" hidden="1"/>
    <cellStyle name="Hipervínculo" xfId="12856" builtinId="8" hidden="1"/>
    <cellStyle name="Hipervínculo" xfId="12858" builtinId="8" hidden="1"/>
    <cellStyle name="Hipervínculo" xfId="12860" builtinId="8" hidden="1"/>
    <cellStyle name="Hipervínculo" xfId="12862" builtinId="8" hidden="1"/>
    <cellStyle name="Hipervínculo" xfId="12864" builtinId="8" hidden="1"/>
    <cellStyle name="Hipervínculo" xfId="12866" builtinId="8" hidden="1"/>
    <cellStyle name="Hipervínculo" xfId="12868" builtinId="8" hidden="1"/>
    <cellStyle name="Hipervínculo" xfId="12870" builtinId="8" hidden="1"/>
    <cellStyle name="Hipervínculo" xfId="12872" builtinId="8" hidden="1"/>
    <cellStyle name="Hipervínculo" xfId="12874" builtinId="8" hidden="1"/>
    <cellStyle name="Hipervínculo" xfId="12876" builtinId="8" hidden="1"/>
    <cellStyle name="Hipervínculo" xfId="12878" builtinId="8" hidden="1"/>
    <cellStyle name="Hipervínculo" xfId="12880" builtinId="8" hidden="1"/>
    <cellStyle name="Hipervínculo" xfId="12882" builtinId="8" hidden="1"/>
    <cellStyle name="Hipervínculo" xfId="12884" builtinId="8" hidden="1"/>
    <cellStyle name="Hipervínculo" xfId="12886" builtinId="8" hidden="1"/>
    <cellStyle name="Hipervínculo" xfId="12888" builtinId="8" hidden="1"/>
    <cellStyle name="Hipervínculo" xfId="12890" builtinId="8" hidden="1"/>
    <cellStyle name="Hipervínculo" xfId="12892" builtinId="8" hidden="1"/>
    <cellStyle name="Hipervínculo" xfId="12894" builtinId="8" hidden="1"/>
    <cellStyle name="Hipervínculo" xfId="12896" builtinId="8" hidden="1"/>
    <cellStyle name="Hipervínculo" xfId="12898" builtinId="8" hidden="1"/>
    <cellStyle name="Hipervínculo" xfId="12900" builtinId="8" hidden="1"/>
    <cellStyle name="Hipervínculo" xfId="12902" builtinId="8" hidden="1"/>
    <cellStyle name="Hipervínculo" xfId="12904" builtinId="8" hidden="1"/>
    <cellStyle name="Hipervínculo" xfId="12906" builtinId="8" hidden="1"/>
    <cellStyle name="Hipervínculo" xfId="12908" builtinId="8" hidden="1"/>
    <cellStyle name="Hipervínculo" xfId="12910" builtinId="8" hidden="1"/>
    <cellStyle name="Hipervínculo" xfId="12912" builtinId="8" hidden="1"/>
    <cellStyle name="Hipervínculo" xfId="12914" builtinId="8" hidden="1"/>
    <cellStyle name="Hipervínculo" xfId="12916" builtinId="8" hidden="1"/>
    <cellStyle name="Hipervínculo" xfId="12918" builtinId="8" hidden="1"/>
    <cellStyle name="Hipervínculo" xfId="12920" builtinId="8" hidden="1"/>
    <cellStyle name="Hipervínculo" xfId="12922" builtinId="8" hidden="1"/>
    <cellStyle name="Hipervínculo" xfId="12924" builtinId="8" hidden="1"/>
    <cellStyle name="Hipervínculo" xfId="12926" builtinId="8" hidden="1"/>
    <cellStyle name="Hipervínculo" xfId="12928" builtinId="8" hidden="1"/>
    <cellStyle name="Hipervínculo" xfId="12930" builtinId="8" hidden="1"/>
    <cellStyle name="Hipervínculo" xfId="12932" builtinId="8" hidden="1"/>
    <cellStyle name="Hipervínculo" xfId="12934" builtinId="8" hidden="1"/>
    <cellStyle name="Hipervínculo" xfId="12936" builtinId="8" hidden="1"/>
    <cellStyle name="Hipervínculo" xfId="12938" builtinId="8" hidden="1"/>
    <cellStyle name="Hipervínculo" xfId="12940" builtinId="8" hidden="1"/>
    <cellStyle name="Hipervínculo" xfId="12942" builtinId="8" hidden="1"/>
    <cellStyle name="Hipervínculo" xfId="12944" builtinId="8" hidden="1"/>
    <cellStyle name="Hipervínculo" xfId="12946" builtinId="8" hidden="1"/>
    <cellStyle name="Hipervínculo" xfId="12948" builtinId="8" hidden="1"/>
    <cellStyle name="Hipervínculo" xfId="12950" builtinId="8" hidden="1"/>
    <cellStyle name="Hipervínculo" xfId="12952" builtinId="8" hidden="1"/>
    <cellStyle name="Hipervínculo" xfId="12954" builtinId="8" hidden="1"/>
    <cellStyle name="Hipervínculo" xfId="12956" builtinId="8" hidden="1"/>
    <cellStyle name="Hipervínculo" xfId="12958" builtinId="8" hidden="1"/>
    <cellStyle name="Hipervínculo" xfId="12960" builtinId="8" hidden="1"/>
    <cellStyle name="Hipervínculo" xfId="12962" builtinId="8" hidden="1"/>
    <cellStyle name="Hipervínculo" xfId="12964" builtinId="8" hidden="1"/>
    <cellStyle name="Hipervínculo" xfId="12966" builtinId="8" hidden="1"/>
    <cellStyle name="Hipervínculo" xfId="12968" builtinId="8" hidden="1"/>
    <cellStyle name="Hipervínculo" xfId="12970" builtinId="8" hidden="1"/>
    <cellStyle name="Hipervínculo" xfId="12972" builtinId="8" hidden="1"/>
    <cellStyle name="Hipervínculo" xfId="12974" builtinId="8" hidden="1"/>
    <cellStyle name="Hipervínculo" xfId="12976" builtinId="8" hidden="1"/>
    <cellStyle name="Hipervínculo" xfId="12978" builtinId="8" hidden="1"/>
    <cellStyle name="Hipervínculo" xfId="12980" builtinId="8" hidden="1"/>
    <cellStyle name="Hipervínculo" xfId="12982" builtinId="8" hidden="1"/>
    <cellStyle name="Hipervínculo" xfId="12984" builtinId="8" hidden="1"/>
    <cellStyle name="Hipervínculo" xfId="12986" builtinId="8" hidden="1"/>
    <cellStyle name="Hipervínculo" xfId="12988" builtinId="8" hidden="1"/>
    <cellStyle name="Hipervínculo" xfId="12990" builtinId="8" hidden="1"/>
    <cellStyle name="Hipervínculo" xfId="12992" builtinId="8" hidden="1"/>
    <cellStyle name="Hipervínculo" xfId="12994" builtinId="8" hidden="1"/>
    <cellStyle name="Hipervínculo" xfId="12996" builtinId="8" hidden="1"/>
    <cellStyle name="Hipervínculo" xfId="12998" builtinId="8" hidden="1"/>
    <cellStyle name="Hipervínculo" xfId="13000" builtinId="8" hidden="1"/>
    <cellStyle name="Hipervínculo" xfId="13002" builtinId="8" hidden="1"/>
    <cellStyle name="Hipervínculo" xfId="13004" builtinId="8" hidden="1"/>
    <cellStyle name="Hipervínculo" xfId="13006" builtinId="8" hidden="1"/>
    <cellStyle name="Hipervínculo" xfId="13008" builtinId="8" hidden="1"/>
    <cellStyle name="Hipervínculo" xfId="13010" builtinId="8" hidden="1"/>
    <cellStyle name="Hipervínculo" xfId="13012" builtinId="8" hidden="1"/>
    <cellStyle name="Hipervínculo" xfId="13014" builtinId="8" hidden="1"/>
    <cellStyle name="Hipervínculo" xfId="13016" builtinId="8" hidden="1"/>
    <cellStyle name="Hipervínculo" xfId="13018" builtinId="8" hidden="1"/>
    <cellStyle name="Hipervínculo" xfId="13020" builtinId="8" hidden="1"/>
    <cellStyle name="Hipervínculo" xfId="13022" builtinId="8" hidden="1"/>
    <cellStyle name="Hipervínculo" xfId="13024" builtinId="8" hidden="1"/>
    <cellStyle name="Hipervínculo" xfId="13026" builtinId="8" hidden="1"/>
    <cellStyle name="Hipervínculo" xfId="13028" builtinId="8" hidden="1"/>
    <cellStyle name="Hipervínculo" xfId="13030" builtinId="8" hidden="1"/>
    <cellStyle name="Hipervínculo" xfId="13032" builtinId="8" hidden="1"/>
    <cellStyle name="Hipervínculo" xfId="13034" builtinId="8" hidden="1"/>
    <cellStyle name="Hipervínculo" xfId="13036" builtinId="8" hidden="1"/>
    <cellStyle name="Hipervínculo" xfId="13038" builtinId="8" hidden="1"/>
    <cellStyle name="Hipervínculo" xfId="13040" builtinId="8" hidden="1"/>
    <cellStyle name="Hipervínculo" xfId="13042" builtinId="8" hidden="1"/>
    <cellStyle name="Hipervínculo" xfId="13044" builtinId="8" hidden="1"/>
    <cellStyle name="Hipervínculo" xfId="13046" builtinId="8" hidden="1"/>
    <cellStyle name="Hipervínculo" xfId="13048" builtinId="8" hidden="1"/>
    <cellStyle name="Hipervínculo" xfId="13050" builtinId="8" hidden="1"/>
    <cellStyle name="Hipervínculo" xfId="13052" builtinId="8" hidden="1"/>
    <cellStyle name="Hipervínculo" xfId="13054" builtinId="8" hidden="1"/>
    <cellStyle name="Hipervínculo" xfId="13056" builtinId="8" hidden="1"/>
    <cellStyle name="Hipervínculo" xfId="13058" builtinId="8" hidden="1"/>
    <cellStyle name="Hipervínculo" xfId="13060" builtinId="8" hidden="1"/>
    <cellStyle name="Hipervínculo" xfId="13062" builtinId="8" hidden="1"/>
    <cellStyle name="Hipervínculo" xfId="13064" builtinId="8" hidden="1"/>
    <cellStyle name="Hipervínculo" xfId="13066" builtinId="8" hidden="1"/>
    <cellStyle name="Hipervínculo" xfId="13068" builtinId="8" hidden="1"/>
    <cellStyle name="Hipervínculo" xfId="13070" builtinId="8" hidden="1"/>
    <cellStyle name="Hipervínculo" xfId="13072" builtinId="8" hidden="1"/>
    <cellStyle name="Hipervínculo" xfId="13074" builtinId="8" hidden="1"/>
    <cellStyle name="Hipervínculo" xfId="13076" builtinId="8" hidden="1"/>
    <cellStyle name="Hipervínculo" xfId="13078" builtinId="8" hidden="1"/>
    <cellStyle name="Hipervínculo" xfId="13080" builtinId="8" hidden="1"/>
    <cellStyle name="Hipervínculo" xfId="13082" builtinId="8" hidden="1"/>
    <cellStyle name="Hipervínculo" xfId="13084" builtinId="8" hidden="1"/>
    <cellStyle name="Hipervínculo" xfId="13086" builtinId="8" hidden="1"/>
    <cellStyle name="Hipervínculo" xfId="13088" builtinId="8" hidden="1"/>
    <cellStyle name="Hipervínculo" xfId="13090" builtinId="8" hidden="1"/>
    <cellStyle name="Hipervínculo" xfId="13092" builtinId="8" hidden="1"/>
    <cellStyle name="Hipervínculo" xfId="13094" builtinId="8" hidden="1"/>
    <cellStyle name="Hipervínculo" xfId="13096" builtinId="8" hidden="1"/>
    <cellStyle name="Hipervínculo" xfId="13098" builtinId="8" hidden="1"/>
    <cellStyle name="Hipervínculo" xfId="13100" builtinId="8" hidden="1"/>
    <cellStyle name="Hipervínculo" xfId="13102" builtinId="8" hidden="1"/>
    <cellStyle name="Hipervínculo" xfId="13104" builtinId="8" hidden="1"/>
    <cellStyle name="Hipervínculo" xfId="13106" builtinId="8" hidden="1"/>
    <cellStyle name="Hipervínculo" xfId="13108" builtinId="8" hidden="1"/>
    <cellStyle name="Hipervínculo" xfId="13110" builtinId="8" hidden="1"/>
    <cellStyle name="Hipervínculo" xfId="13112" builtinId="8" hidden="1"/>
    <cellStyle name="Hipervínculo" xfId="13114" builtinId="8" hidden="1"/>
    <cellStyle name="Hipervínculo" xfId="13116" builtinId="8" hidden="1"/>
    <cellStyle name="Hipervínculo" xfId="13118" builtinId="8" hidden="1"/>
    <cellStyle name="Hipervínculo" xfId="13120" builtinId="8" hidden="1"/>
    <cellStyle name="Hipervínculo" xfId="13122" builtinId="8" hidden="1"/>
    <cellStyle name="Hipervínculo" xfId="13124" builtinId="8" hidden="1"/>
    <cellStyle name="Hipervínculo" xfId="13126" builtinId="8" hidden="1"/>
    <cellStyle name="Hipervínculo" xfId="13128" builtinId="8" hidden="1"/>
    <cellStyle name="Hipervínculo" xfId="13130" builtinId="8" hidden="1"/>
    <cellStyle name="Hipervínculo" xfId="13132" builtinId="8" hidden="1"/>
    <cellStyle name="Hipervínculo" xfId="13134" builtinId="8" hidden="1"/>
    <cellStyle name="Hipervínculo" xfId="13136" builtinId="8" hidden="1"/>
    <cellStyle name="Hipervínculo" xfId="13138" builtinId="8" hidden="1"/>
    <cellStyle name="Hipervínculo" xfId="13140" builtinId="8" hidden="1"/>
    <cellStyle name="Hipervínculo" xfId="13142" builtinId="8" hidden="1"/>
    <cellStyle name="Hipervínculo" xfId="13144" builtinId="8" hidden="1"/>
    <cellStyle name="Hipervínculo" xfId="13146" builtinId="8" hidden="1"/>
    <cellStyle name="Hipervínculo" xfId="13148" builtinId="8" hidden="1"/>
    <cellStyle name="Hipervínculo" xfId="13150" builtinId="8" hidden="1"/>
    <cellStyle name="Hipervínculo" xfId="13152" builtinId="8" hidden="1"/>
    <cellStyle name="Hipervínculo" xfId="13154" builtinId="8" hidden="1"/>
    <cellStyle name="Hipervínculo" xfId="13156" builtinId="8" hidden="1"/>
    <cellStyle name="Hipervínculo" xfId="13158" builtinId="8" hidden="1"/>
    <cellStyle name="Hipervínculo" xfId="13160" builtinId="8" hidden="1"/>
    <cellStyle name="Hipervínculo" xfId="13162" builtinId="8" hidden="1"/>
    <cellStyle name="Hipervínculo" xfId="13164" builtinId="8" hidden="1"/>
    <cellStyle name="Hipervínculo" xfId="13166" builtinId="8" hidden="1"/>
    <cellStyle name="Hipervínculo" xfId="13168" builtinId="8" hidden="1"/>
    <cellStyle name="Hipervínculo" xfId="13170" builtinId="8" hidden="1"/>
    <cellStyle name="Hipervínculo" xfId="13172" builtinId="8" hidden="1"/>
    <cellStyle name="Hipervínculo" xfId="13174" builtinId="8" hidden="1"/>
    <cellStyle name="Hipervínculo" xfId="13176" builtinId="8" hidden="1"/>
    <cellStyle name="Hipervínculo" xfId="13178" builtinId="8" hidden="1"/>
    <cellStyle name="Hipervínculo" xfId="13180" builtinId="8" hidden="1"/>
    <cellStyle name="Hipervínculo" xfId="13182" builtinId="8" hidden="1"/>
    <cellStyle name="Hipervínculo" xfId="13184" builtinId="8" hidden="1"/>
    <cellStyle name="Hipervínculo" xfId="13186" builtinId="8" hidden="1"/>
    <cellStyle name="Hipervínculo" xfId="13188" builtinId="8" hidden="1"/>
    <cellStyle name="Hipervínculo" xfId="13190" builtinId="8" hidden="1"/>
    <cellStyle name="Hipervínculo" xfId="13192" builtinId="8" hidden="1"/>
    <cellStyle name="Hipervínculo" xfId="13194" builtinId="8" hidden="1"/>
    <cellStyle name="Hipervínculo" xfId="13196" builtinId="8" hidden="1"/>
    <cellStyle name="Hipervínculo" xfId="13198" builtinId="8" hidden="1"/>
    <cellStyle name="Hipervínculo" xfId="13200" builtinId="8" hidden="1"/>
    <cellStyle name="Hipervínculo" xfId="13202" builtinId="8" hidden="1"/>
    <cellStyle name="Hipervínculo" xfId="13204" builtinId="8" hidden="1"/>
    <cellStyle name="Hipervínculo" xfId="13206" builtinId="8" hidden="1"/>
    <cellStyle name="Hipervínculo" xfId="13208" builtinId="8" hidden="1"/>
    <cellStyle name="Hipervínculo" xfId="13210" builtinId="8" hidden="1"/>
    <cellStyle name="Hipervínculo" xfId="13212" builtinId="8" hidden="1"/>
    <cellStyle name="Hipervínculo" xfId="13214" builtinId="8" hidden="1"/>
    <cellStyle name="Hipervínculo" xfId="13216" builtinId="8" hidden="1"/>
    <cellStyle name="Hipervínculo" xfId="13218" builtinId="8" hidden="1"/>
    <cellStyle name="Hipervínculo" xfId="13220" builtinId="8" hidden="1"/>
    <cellStyle name="Hipervínculo" xfId="13222" builtinId="8" hidden="1"/>
    <cellStyle name="Hipervínculo" xfId="13224" builtinId="8" hidden="1"/>
    <cellStyle name="Hipervínculo" xfId="13226" builtinId="8" hidden="1"/>
    <cellStyle name="Hipervínculo" xfId="13228" builtinId="8" hidden="1"/>
    <cellStyle name="Hipervínculo" xfId="13230" builtinId="8" hidden="1"/>
    <cellStyle name="Hipervínculo" xfId="13232" builtinId="8" hidden="1"/>
    <cellStyle name="Hipervínculo" xfId="13234" builtinId="8" hidden="1"/>
    <cellStyle name="Hipervínculo" xfId="13236" builtinId="8" hidden="1"/>
    <cellStyle name="Hipervínculo" xfId="13238" builtinId="8" hidden="1"/>
    <cellStyle name="Hipervínculo" xfId="13240" builtinId="8" hidden="1"/>
    <cellStyle name="Hipervínculo" xfId="13242" builtinId="8" hidden="1"/>
    <cellStyle name="Hipervínculo" xfId="13244" builtinId="8" hidden="1"/>
    <cellStyle name="Hipervínculo" xfId="13246" builtinId="8" hidden="1"/>
    <cellStyle name="Hipervínculo" xfId="13248" builtinId="8" hidden="1"/>
    <cellStyle name="Hipervínculo" xfId="13250" builtinId="8" hidden="1"/>
    <cellStyle name="Hipervínculo" xfId="13252" builtinId="8" hidden="1"/>
    <cellStyle name="Hipervínculo" xfId="13254" builtinId="8" hidden="1"/>
    <cellStyle name="Hipervínculo" xfId="13256" builtinId="8" hidden="1"/>
    <cellStyle name="Hipervínculo" xfId="13258" builtinId="8" hidden="1"/>
    <cellStyle name="Hipervínculo" xfId="13260" builtinId="8" hidden="1"/>
    <cellStyle name="Hipervínculo" xfId="13262" builtinId="8" hidden="1"/>
    <cellStyle name="Hipervínculo" xfId="13264" builtinId="8" hidden="1"/>
    <cellStyle name="Hipervínculo" xfId="13266" builtinId="8" hidden="1"/>
    <cellStyle name="Hipervínculo" xfId="13268" builtinId="8" hidden="1"/>
    <cellStyle name="Hipervínculo" xfId="13270" builtinId="8" hidden="1"/>
    <cellStyle name="Hipervínculo" xfId="13272" builtinId="8" hidden="1"/>
    <cellStyle name="Hipervínculo" xfId="13274" builtinId="8" hidden="1"/>
    <cellStyle name="Hipervínculo" xfId="13276" builtinId="8" hidden="1"/>
    <cellStyle name="Hipervínculo" xfId="13278" builtinId="8" hidden="1"/>
    <cellStyle name="Hipervínculo" xfId="13280" builtinId="8" hidden="1"/>
    <cellStyle name="Hipervínculo" xfId="13282" builtinId="8" hidden="1"/>
    <cellStyle name="Hipervínculo" xfId="13284" builtinId="8" hidden="1"/>
    <cellStyle name="Hipervínculo" xfId="13286" builtinId="8" hidden="1"/>
    <cellStyle name="Hipervínculo" xfId="13288" builtinId="8" hidden="1"/>
    <cellStyle name="Hipervínculo" xfId="13290" builtinId="8" hidden="1"/>
    <cellStyle name="Hipervínculo" xfId="13292" builtinId="8" hidden="1"/>
    <cellStyle name="Hipervínculo" xfId="13294" builtinId="8" hidden="1"/>
    <cellStyle name="Hipervínculo" xfId="13296" builtinId="8" hidden="1"/>
    <cellStyle name="Hipervínculo" xfId="13298" builtinId="8" hidden="1"/>
    <cellStyle name="Hipervínculo" xfId="13300" builtinId="8" hidden="1"/>
    <cellStyle name="Hipervínculo" xfId="13302" builtinId="8" hidden="1"/>
    <cellStyle name="Hipervínculo" xfId="13304" builtinId="8" hidden="1"/>
    <cellStyle name="Hipervínculo" xfId="13306" builtinId="8" hidden="1"/>
    <cellStyle name="Hipervínculo" xfId="13308" builtinId="8" hidden="1"/>
    <cellStyle name="Hipervínculo" xfId="13310" builtinId="8" hidden="1"/>
    <cellStyle name="Hipervínculo" xfId="13312" builtinId="8" hidden="1"/>
    <cellStyle name="Hipervínculo" xfId="13314" builtinId="8" hidden="1"/>
    <cellStyle name="Hipervínculo" xfId="13316" builtinId="8" hidden="1"/>
    <cellStyle name="Hipervínculo" xfId="13318" builtinId="8" hidden="1"/>
    <cellStyle name="Hipervínculo" xfId="13320" builtinId="8" hidden="1"/>
    <cellStyle name="Hipervínculo" xfId="13322" builtinId="8" hidden="1"/>
    <cellStyle name="Hipervínculo" xfId="13324" builtinId="8" hidden="1"/>
    <cellStyle name="Hipervínculo" xfId="13326" builtinId="8" hidden="1"/>
    <cellStyle name="Hipervínculo" xfId="13328" builtinId="8" hidden="1"/>
    <cellStyle name="Hipervínculo" xfId="13330" builtinId="8" hidden="1"/>
    <cellStyle name="Hipervínculo" xfId="13332" builtinId="8" hidden="1"/>
    <cellStyle name="Hipervínculo" xfId="13334" builtinId="8" hidden="1"/>
    <cellStyle name="Hipervínculo" xfId="13336" builtinId="8" hidden="1"/>
    <cellStyle name="Hipervínculo" xfId="13338" builtinId="8" hidden="1"/>
    <cellStyle name="Hipervínculo" xfId="13340" builtinId="8" hidden="1"/>
    <cellStyle name="Hipervínculo" xfId="13342" builtinId="8" hidden="1"/>
    <cellStyle name="Hipervínculo" xfId="13344" builtinId="8" hidden="1"/>
    <cellStyle name="Hipervínculo" xfId="13346" builtinId="8" hidden="1"/>
    <cellStyle name="Hipervínculo" xfId="13348" builtinId="8" hidden="1"/>
    <cellStyle name="Hipervínculo" xfId="13350" builtinId="8" hidden="1"/>
    <cellStyle name="Hipervínculo" xfId="13352" builtinId="8" hidden="1"/>
    <cellStyle name="Hipervínculo" xfId="13354" builtinId="8" hidden="1"/>
    <cellStyle name="Hipervínculo" xfId="13356" builtinId="8" hidden="1"/>
    <cellStyle name="Hipervínculo" xfId="13358" builtinId="8" hidden="1"/>
    <cellStyle name="Hipervínculo" xfId="13360" builtinId="8" hidden="1"/>
    <cellStyle name="Hipervínculo" xfId="13362" builtinId="8" hidden="1"/>
    <cellStyle name="Hipervínculo" xfId="13364" builtinId="8" hidden="1"/>
    <cellStyle name="Hipervínculo" xfId="13366" builtinId="8" hidden="1"/>
    <cellStyle name="Hipervínculo" xfId="13368" builtinId="8" hidden="1"/>
    <cellStyle name="Hipervínculo" xfId="13370" builtinId="8" hidden="1"/>
    <cellStyle name="Hipervínculo" xfId="13372" builtinId="8" hidden="1"/>
    <cellStyle name="Hipervínculo" xfId="13374" builtinId="8" hidden="1"/>
    <cellStyle name="Hipervínculo" xfId="13376" builtinId="8" hidden="1"/>
    <cellStyle name="Hipervínculo" xfId="13378" builtinId="8" hidden="1"/>
    <cellStyle name="Hipervínculo" xfId="13380" builtinId="8" hidden="1"/>
    <cellStyle name="Hipervínculo" xfId="13382" builtinId="8" hidden="1"/>
    <cellStyle name="Hipervínculo" xfId="13384" builtinId="8" hidden="1"/>
    <cellStyle name="Hipervínculo" xfId="13386" builtinId="8" hidden="1"/>
    <cellStyle name="Hipervínculo" xfId="13388" builtinId="8" hidden="1"/>
    <cellStyle name="Hipervínculo" xfId="13390" builtinId="8" hidden="1"/>
    <cellStyle name="Hipervínculo" xfId="13392" builtinId="8" hidden="1"/>
    <cellStyle name="Hipervínculo" xfId="13394" builtinId="8" hidden="1"/>
    <cellStyle name="Hipervínculo" xfId="13396" builtinId="8" hidden="1"/>
    <cellStyle name="Hipervínculo" xfId="13398" builtinId="8" hidden="1"/>
    <cellStyle name="Hipervínculo" xfId="13400" builtinId="8" hidden="1"/>
    <cellStyle name="Hipervínculo" xfId="13402" builtinId="8" hidden="1"/>
    <cellStyle name="Hipervínculo" xfId="13404" builtinId="8" hidden="1"/>
    <cellStyle name="Hipervínculo" xfId="13406" builtinId="8" hidden="1"/>
    <cellStyle name="Hipervínculo" xfId="13408" builtinId="8" hidden="1"/>
    <cellStyle name="Hipervínculo" xfId="13410" builtinId="8" hidden="1"/>
    <cellStyle name="Hipervínculo" xfId="13412" builtinId="8" hidden="1"/>
    <cellStyle name="Hipervínculo" xfId="13414" builtinId="8" hidden="1"/>
    <cellStyle name="Hipervínculo" xfId="13416" builtinId="8" hidden="1"/>
    <cellStyle name="Hipervínculo" xfId="13418" builtinId="8" hidden="1"/>
    <cellStyle name="Hipervínculo" xfId="13420" builtinId="8" hidden="1"/>
    <cellStyle name="Hipervínculo" xfId="13422" builtinId="8" hidden="1"/>
    <cellStyle name="Hipervínculo" xfId="13424" builtinId="8" hidden="1"/>
    <cellStyle name="Hipervínculo" xfId="13426" builtinId="8" hidden="1"/>
    <cellStyle name="Hipervínculo" xfId="13428" builtinId="8" hidden="1"/>
    <cellStyle name="Hipervínculo" xfId="13430" builtinId="8" hidden="1"/>
    <cellStyle name="Hipervínculo" xfId="13432" builtinId="8" hidden="1"/>
    <cellStyle name="Hipervínculo" xfId="13434" builtinId="8" hidden="1"/>
    <cellStyle name="Hipervínculo" xfId="13436" builtinId="8" hidden="1"/>
    <cellStyle name="Hipervínculo" xfId="13438" builtinId="8" hidden="1"/>
    <cellStyle name="Hipervínculo" xfId="13440" builtinId="8" hidden="1"/>
    <cellStyle name="Hipervínculo" xfId="13442" builtinId="8" hidden="1"/>
    <cellStyle name="Hipervínculo" xfId="13444" builtinId="8" hidden="1"/>
    <cellStyle name="Hipervínculo" xfId="13446" builtinId="8" hidden="1"/>
    <cellStyle name="Hipervínculo" xfId="13448" builtinId="8" hidden="1"/>
    <cellStyle name="Hipervínculo" xfId="13450" builtinId="8" hidden="1"/>
    <cellStyle name="Hipervínculo" xfId="13452" builtinId="8" hidden="1"/>
    <cellStyle name="Hipervínculo" xfId="13454" builtinId="8" hidden="1"/>
    <cellStyle name="Hipervínculo" xfId="13456" builtinId="8" hidden="1"/>
    <cellStyle name="Hipervínculo" xfId="13458" builtinId="8" hidden="1"/>
    <cellStyle name="Hipervínculo" xfId="13460" builtinId="8" hidden="1"/>
    <cellStyle name="Hipervínculo" xfId="13462" builtinId="8" hidden="1"/>
    <cellStyle name="Hipervínculo" xfId="13464" builtinId="8" hidden="1"/>
    <cellStyle name="Hipervínculo" xfId="13466" builtinId="8" hidden="1"/>
    <cellStyle name="Hipervínculo" xfId="13468" builtinId="8" hidden="1"/>
    <cellStyle name="Hipervínculo" xfId="13470" builtinId="8" hidden="1"/>
    <cellStyle name="Hipervínculo" xfId="13472" builtinId="8" hidden="1"/>
    <cellStyle name="Hipervínculo" xfId="13474" builtinId="8" hidden="1"/>
    <cellStyle name="Hipervínculo" xfId="13476" builtinId="8" hidden="1"/>
    <cellStyle name="Hipervínculo" xfId="13478" builtinId="8" hidden="1"/>
    <cellStyle name="Hipervínculo" xfId="13480" builtinId="8" hidden="1"/>
    <cellStyle name="Hipervínculo" xfId="13482" builtinId="8" hidden="1"/>
    <cellStyle name="Hipervínculo" xfId="13484" builtinId="8" hidden="1"/>
    <cellStyle name="Hipervínculo" xfId="13486" builtinId="8" hidden="1"/>
    <cellStyle name="Hipervínculo" xfId="13488" builtinId="8" hidden="1"/>
    <cellStyle name="Hipervínculo" xfId="13490" builtinId="8" hidden="1"/>
    <cellStyle name="Hipervínculo" xfId="13492" builtinId="8" hidden="1"/>
    <cellStyle name="Hipervínculo" xfId="13494" builtinId="8" hidden="1"/>
    <cellStyle name="Hipervínculo" xfId="13496" builtinId="8" hidden="1"/>
    <cellStyle name="Hipervínculo" xfId="13498" builtinId="8" hidden="1"/>
    <cellStyle name="Hipervínculo" xfId="13500" builtinId="8" hidden="1"/>
    <cellStyle name="Hipervínculo" xfId="13502" builtinId="8" hidden="1"/>
    <cellStyle name="Hipervínculo" xfId="13504" builtinId="8" hidden="1"/>
    <cellStyle name="Hipervínculo" xfId="13506" builtinId="8" hidden="1"/>
    <cellStyle name="Hipervínculo" xfId="13508" builtinId="8" hidden="1"/>
    <cellStyle name="Hipervínculo" xfId="13510" builtinId="8" hidden="1"/>
    <cellStyle name="Hipervínculo" xfId="13512" builtinId="8" hidden="1"/>
    <cellStyle name="Hipervínculo" xfId="13514" builtinId="8" hidden="1"/>
    <cellStyle name="Hipervínculo" xfId="13516" builtinId="8" hidden="1"/>
    <cellStyle name="Hipervínculo" xfId="13518" builtinId="8" hidden="1"/>
    <cellStyle name="Hipervínculo" xfId="13520" builtinId="8" hidden="1"/>
    <cellStyle name="Hipervínculo" xfId="13522" builtinId="8" hidden="1"/>
    <cellStyle name="Hipervínculo" xfId="13524" builtinId="8" hidden="1"/>
    <cellStyle name="Hipervínculo" xfId="13526" builtinId="8" hidden="1"/>
    <cellStyle name="Hipervínculo" xfId="13528" builtinId="8" hidden="1"/>
    <cellStyle name="Hipervínculo" xfId="13530" builtinId="8" hidden="1"/>
    <cellStyle name="Hipervínculo" xfId="13532" builtinId="8" hidden="1"/>
    <cellStyle name="Hipervínculo" xfId="13534" builtinId="8" hidden="1"/>
    <cellStyle name="Hipervínculo" xfId="13536" builtinId="8" hidden="1"/>
    <cellStyle name="Hipervínculo" xfId="13538" builtinId="8" hidden="1"/>
    <cellStyle name="Hipervínculo" xfId="13540" builtinId="8" hidden="1"/>
    <cellStyle name="Hipervínculo" xfId="13542" builtinId="8" hidden="1"/>
    <cellStyle name="Hipervínculo" xfId="13544" builtinId="8" hidden="1"/>
    <cellStyle name="Hipervínculo" xfId="13546" builtinId="8" hidden="1"/>
    <cellStyle name="Hipervínculo" xfId="13548" builtinId="8" hidden="1"/>
    <cellStyle name="Hipervínculo" xfId="13550" builtinId="8" hidden="1"/>
    <cellStyle name="Hipervínculo" xfId="13552" builtinId="8" hidden="1"/>
    <cellStyle name="Hipervínculo" xfId="13554" builtinId="8" hidden="1"/>
    <cellStyle name="Hipervínculo" xfId="13556" builtinId="8" hidden="1"/>
    <cellStyle name="Hipervínculo" xfId="13558" builtinId="8" hidden="1"/>
    <cellStyle name="Hipervínculo" xfId="13560" builtinId="8" hidden="1"/>
    <cellStyle name="Hipervínculo" xfId="13562" builtinId="8" hidden="1"/>
    <cellStyle name="Hipervínculo" xfId="13564" builtinId="8" hidden="1"/>
    <cellStyle name="Hipervínculo" xfId="13566" builtinId="8" hidden="1"/>
    <cellStyle name="Hipervínculo" xfId="13568" builtinId="8" hidden="1"/>
    <cellStyle name="Hipervínculo" xfId="13570" builtinId="8" hidden="1"/>
    <cellStyle name="Hipervínculo" xfId="13572" builtinId="8" hidden="1"/>
    <cellStyle name="Hipervínculo" xfId="13574" builtinId="8" hidden="1"/>
    <cellStyle name="Hipervínculo" xfId="13576" builtinId="8" hidden="1"/>
    <cellStyle name="Hipervínculo" xfId="13578" builtinId="8" hidden="1"/>
    <cellStyle name="Hipervínculo" xfId="13580" builtinId="8" hidden="1"/>
    <cellStyle name="Hipervínculo" xfId="13582" builtinId="8" hidden="1"/>
    <cellStyle name="Hipervínculo" xfId="13584" builtinId="8" hidden="1"/>
    <cellStyle name="Hipervínculo" xfId="13586" builtinId="8" hidden="1"/>
    <cellStyle name="Hipervínculo" xfId="13588" builtinId="8" hidden="1"/>
    <cellStyle name="Hipervínculo" xfId="13590" builtinId="8" hidden="1"/>
    <cellStyle name="Hipervínculo" xfId="13592" builtinId="8" hidden="1"/>
    <cellStyle name="Hipervínculo" xfId="13594" builtinId="8" hidden="1"/>
    <cellStyle name="Hipervínculo" xfId="13596" builtinId="8" hidden="1"/>
    <cellStyle name="Hipervínculo" xfId="13598" builtinId="8" hidden="1"/>
    <cellStyle name="Hipervínculo" xfId="13600" builtinId="8" hidden="1"/>
    <cellStyle name="Hipervínculo" xfId="13602" builtinId="8" hidden="1"/>
    <cellStyle name="Hipervínculo" xfId="13604" builtinId="8" hidden="1"/>
    <cellStyle name="Hipervínculo" xfId="13606" builtinId="8" hidden="1"/>
    <cellStyle name="Hipervínculo" xfId="13608" builtinId="8" hidden="1"/>
    <cellStyle name="Hipervínculo" xfId="13610" builtinId="8" hidden="1"/>
    <cellStyle name="Hipervínculo" xfId="13612" builtinId="8" hidden="1"/>
    <cellStyle name="Hipervínculo" xfId="13614" builtinId="8" hidden="1"/>
    <cellStyle name="Hipervínculo" xfId="13616" builtinId="8" hidden="1"/>
    <cellStyle name="Hipervínculo" xfId="13618" builtinId="8" hidden="1"/>
    <cellStyle name="Hipervínculo" xfId="13620" builtinId="8" hidden="1"/>
    <cellStyle name="Hipervínculo" xfId="13622" builtinId="8" hidden="1"/>
    <cellStyle name="Hipervínculo" xfId="13624" builtinId="8" hidden="1"/>
    <cellStyle name="Hipervínculo" xfId="13626" builtinId="8" hidden="1"/>
    <cellStyle name="Hipervínculo" xfId="13628" builtinId="8" hidden="1"/>
    <cellStyle name="Hipervínculo" xfId="13630" builtinId="8" hidden="1"/>
    <cellStyle name="Hipervínculo" xfId="13632" builtinId="8" hidden="1"/>
    <cellStyle name="Hipervínculo" xfId="13634" builtinId="8" hidden="1"/>
    <cellStyle name="Hipervínculo" xfId="13636" builtinId="8" hidden="1"/>
    <cellStyle name="Hipervínculo" xfId="13638" builtinId="8" hidden="1"/>
    <cellStyle name="Hipervínculo" xfId="13640" builtinId="8" hidden="1"/>
    <cellStyle name="Hipervínculo" xfId="13642" builtinId="8" hidden="1"/>
    <cellStyle name="Hipervínculo" xfId="13644" builtinId="8" hidden="1"/>
    <cellStyle name="Hipervínculo" xfId="13646" builtinId="8" hidden="1"/>
    <cellStyle name="Hipervínculo" xfId="13648" builtinId="8" hidden="1"/>
    <cellStyle name="Hipervínculo" xfId="13650" builtinId="8" hidden="1"/>
    <cellStyle name="Hipervínculo" xfId="13652" builtinId="8" hidden="1"/>
    <cellStyle name="Hipervínculo" xfId="13654" builtinId="8" hidden="1"/>
    <cellStyle name="Hipervínculo" xfId="13656" builtinId="8" hidden="1"/>
    <cellStyle name="Hipervínculo" xfId="13658" builtinId="8" hidden="1"/>
    <cellStyle name="Hipervínculo" xfId="13660" builtinId="8" hidden="1"/>
    <cellStyle name="Hipervínculo" xfId="13662" builtinId="8" hidden="1"/>
    <cellStyle name="Hipervínculo" xfId="13664" builtinId="8" hidden="1"/>
    <cellStyle name="Hipervínculo" xfId="13666" builtinId="8" hidden="1"/>
    <cellStyle name="Hipervínculo" xfId="13668" builtinId="8" hidden="1"/>
    <cellStyle name="Hipervínculo" xfId="13670" builtinId="8" hidden="1"/>
    <cellStyle name="Hipervínculo" xfId="13672" builtinId="8" hidden="1"/>
    <cellStyle name="Hipervínculo" xfId="13674" builtinId="8" hidden="1"/>
    <cellStyle name="Hipervínculo" xfId="13676" builtinId="8" hidden="1"/>
    <cellStyle name="Hipervínculo" xfId="13678" builtinId="8" hidden="1"/>
    <cellStyle name="Hipervínculo" xfId="13680" builtinId="8" hidden="1"/>
    <cellStyle name="Hipervínculo" xfId="13682" builtinId="8" hidden="1"/>
    <cellStyle name="Hipervínculo" xfId="13684" builtinId="8" hidden="1"/>
    <cellStyle name="Hipervínculo" xfId="13686" builtinId="8" hidden="1"/>
    <cellStyle name="Hipervínculo" xfId="13688" builtinId="8" hidden="1"/>
    <cellStyle name="Hipervínculo" xfId="13690" builtinId="8" hidden="1"/>
    <cellStyle name="Hipervínculo" xfId="13692" builtinId="8" hidden="1"/>
    <cellStyle name="Hipervínculo" xfId="13694" builtinId="8" hidden="1"/>
    <cellStyle name="Hipervínculo" xfId="13696" builtinId="8" hidden="1"/>
    <cellStyle name="Hipervínculo" xfId="13698" builtinId="8" hidden="1"/>
    <cellStyle name="Hipervínculo" xfId="13700" builtinId="8" hidden="1"/>
    <cellStyle name="Hipervínculo" xfId="13702" builtinId="8" hidden="1"/>
    <cellStyle name="Hipervínculo" xfId="13704" builtinId="8" hidden="1"/>
    <cellStyle name="Hipervínculo" xfId="13706" builtinId="8" hidden="1"/>
    <cellStyle name="Hipervínculo" xfId="13708" builtinId="8" hidden="1"/>
    <cellStyle name="Hipervínculo" xfId="13710" builtinId="8" hidden="1"/>
    <cellStyle name="Hipervínculo" xfId="13712" builtinId="8" hidden="1"/>
    <cellStyle name="Hipervínculo" xfId="13714" builtinId="8" hidden="1"/>
    <cellStyle name="Hipervínculo" xfId="13716" builtinId="8" hidden="1"/>
    <cellStyle name="Hipervínculo" xfId="13718" builtinId="8" hidden="1"/>
    <cellStyle name="Hipervínculo" xfId="13720" builtinId="8" hidden="1"/>
    <cellStyle name="Hipervínculo" xfId="13722" builtinId="8" hidden="1"/>
    <cellStyle name="Hipervínculo" xfId="13724" builtinId="8" hidden="1"/>
    <cellStyle name="Hipervínculo" xfId="13726" builtinId="8" hidden="1"/>
    <cellStyle name="Hipervínculo" xfId="13728" builtinId="8" hidden="1"/>
    <cellStyle name="Hipervínculo" xfId="13730" builtinId="8" hidden="1"/>
    <cellStyle name="Hipervínculo" xfId="13732" builtinId="8" hidden="1"/>
    <cellStyle name="Hipervínculo" xfId="13734" builtinId="8" hidden="1"/>
    <cellStyle name="Hipervínculo" xfId="13736" builtinId="8" hidden="1"/>
    <cellStyle name="Hipervínculo" xfId="13738" builtinId="8" hidden="1"/>
    <cellStyle name="Hipervínculo" xfId="13740" builtinId="8" hidden="1"/>
    <cellStyle name="Hipervínculo" xfId="13742" builtinId="8" hidden="1"/>
    <cellStyle name="Hipervínculo" xfId="13744" builtinId="8" hidden="1"/>
    <cellStyle name="Hipervínculo" xfId="13746" builtinId="8" hidden="1"/>
    <cellStyle name="Hipervínculo" xfId="13748" builtinId="8" hidden="1"/>
    <cellStyle name="Hipervínculo" xfId="13750" builtinId="8" hidden="1"/>
    <cellStyle name="Hipervínculo" xfId="13752" builtinId="8" hidden="1"/>
    <cellStyle name="Hipervínculo" xfId="13754" builtinId="8" hidden="1"/>
    <cellStyle name="Hipervínculo" xfId="13756" builtinId="8" hidden="1"/>
    <cellStyle name="Hipervínculo" xfId="13758" builtinId="8" hidden="1"/>
    <cellStyle name="Hipervínculo" xfId="13760" builtinId="8" hidden="1"/>
    <cellStyle name="Hipervínculo" xfId="13762" builtinId="8" hidden="1"/>
    <cellStyle name="Hipervínculo" xfId="13764" builtinId="8" hidden="1"/>
    <cellStyle name="Hipervínculo" xfId="13766" builtinId="8" hidden="1"/>
    <cellStyle name="Hipervínculo" xfId="13768" builtinId="8" hidden="1"/>
    <cellStyle name="Hipervínculo" xfId="13770" builtinId="8" hidden="1"/>
    <cellStyle name="Hipervínculo" xfId="13772" builtinId="8" hidden="1"/>
    <cellStyle name="Hipervínculo" xfId="13774" builtinId="8" hidden="1"/>
    <cellStyle name="Hipervínculo" xfId="13776" builtinId="8" hidden="1"/>
    <cellStyle name="Hipervínculo" xfId="13778" builtinId="8" hidden="1"/>
    <cellStyle name="Hipervínculo" xfId="13780" builtinId="8" hidden="1"/>
    <cellStyle name="Hipervínculo" xfId="13782" builtinId="8" hidden="1"/>
    <cellStyle name="Hipervínculo" xfId="13784" builtinId="8" hidden="1"/>
    <cellStyle name="Hipervínculo" xfId="13786" builtinId="8" hidden="1"/>
    <cellStyle name="Hipervínculo" xfId="13788" builtinId="8" hidden="1"/>
    <cellStyle name="Hipervínculo" xfId="13790" builtinId="8" hidden="1"/>
    <cellStyle name="Hipervínculo" xfId="13792" builtinId="8" hidden="1"/>
    <cellStyle name="Hipervínculo" xfId="13794" builtinId="8" hidden="1"/>
    <cellStyle name="Hipervínculo" xfId="13796" builtinId="8" hidden="1"/>
    <cellStyle name="Hipervínculo" xfId="13798" builtinId="8" hidden="1"/>
    <cellStyle name="Hipervínculo" xfId="13800" builtinId="8" hidden="1"/>
    <cellStyle name="Hipervínculo" xfId="13802" builtinId="8" hidden="1"/>
    <cellStyle name="Hipervínculo" xfId="13804" builtinId="8" hidden="1"/>
    <cellStyle name="Hipervínculo" xfId="13806" builtinId="8" hidden="1"/>
    <cellStyle name="Hipervínculo" xfId="13808" builtinId="8" hidden="1"/>
    <cellStyle name="Hipervínculo" xfId="13810" builtinId="8" hidden="1"/>
    <cellStyle name="Hipervínculo" xfId="13812" builtinId="8" hidden="1"/>
    <cellStyle name="Hipervínculo" xfId="13814" builtinId="8" hidden="1"/>
    <cellStyle name="Hipervínculo" xfId="13816" builtinId="8" hidden="1"/>
    <cellStyle name="Hipervínculo" xfId="13818" builtinId="8" hidden="1"/>
    <cellStyle name="Hipervínculo" xfId="13820" builtinId="8" hidden="1"/>
    <cellStyle name="Hipervínculo" xfId="13822" builtinId="8" hidden="1"/>
    <cellStyle name="Hipervínculo" xfId="13824" builtinId="8" hidden="1"/>
    <cellStyle name="Hipervínculo" xfId="13826" builtinId="8" hidden="1"/>
    <cellStyle name="Hipervínculo" xfId="13828" builtinId="8" hidden="1"/>
    <cellStyle name="Hipervínculo" xfId="13830" builtinId="8" hidden="1"/>
    <cellStyle name="Hipervínculo" xfId="13832" builtinId="8" hidden="1"/>
    <cellStyle name="Hipervínculo" xfId="13834" builtinId="8" hidden="1"/>
    <cellStyle name="Hipervínculo" xfId="13836" builtinId="8" hidden="1"/>
    <cellStyle name="Hipervínculo" xfId="13838" builtinId="8" hidden="1"/>
    <cellStyle name="Hipervínculo" xfId="13840" builtinId="8" hidden="1"/>
    <cellStyle name="Hipervínculo" xfId="13842" builtinId="8" hidden="1"/>
    <cellStyle name="Hipervínculo" xfId="13844" builtinId="8" hidden="1"/>
    <cellStyle name="Hipervínculo" xfId="13846" builtinId="8" hidden="1"/>
    <cellStyle name="Hipervínculo" xfId="13848" builtinId="8" hidden="1"/>
    <cellStyle name="Hipervínculo" xfId="13850" builtinId="8" hidden="1"/>
    <cellStyle name="Hipervínculo" xfId="13852" builtinId="8" hidden="1"/>
    <cellStyle name="Hipervínculo" xfId="13854" builtinId="8" hidden="1"/>
    <cellStyle name="Hipervínculo" xfId="13856" builtinId="8" hidden="1"/>
    <cellStyle name="Hipervínculo" xfId="13858" builtinId="8" hidden="1"/>
    <cellStyle name="Hipervínculo" xfId="13860" builtinId="8" hidden="1"/>
    <cellStyle name="Hipervínculo" xfId="13862" builtinId="8" hidden="1"/>
    <cellStyle name="Hipervínculo" xfId="13864" builtinId="8" hidden="1"/>
    <cellStyle name="Hipervínculo" xfId="13866" builtinId="8" hidden="1"/>
    <cellStyle name="Hipervínculo" xfId="13868" builtinId="8" hidden="1"/>
    <cellStyle name="Hipervínculo" xfId="13870" builtinId="8" hidden="1"/>
    <cellStyle name="Hipervínculo" xfId="13872" builtinId="8" hidden="1"/>
    <cellStyle name="Hipervínculo" xfId="13874" builtinId="8" hidden="1"/>
    <cellStyle name="Hipervínculo" xfId="13876" builtinId="8" hidden="1"/>
    <cellStyle name="Hipervínculo" xfId="13878" builtinId="8" hidden="1"/>
    <cellStyle name="Hipervínculo" xfId="13880" builtinId="8" hidden="1"/>
    <cellStyle name="Hipervínculo" xfId="13882" builtinId="8" hidden="1"/>
    <cellStyle name="Hipervínculo" xfId="13884" builtinId="8" hidden="1"/>
    <cellStyle name="Hipervínculo" xfId="13886" builtinId="8" hidden="1"/>
    <cellStyle name="Hipervínculo" xfId="13888" builtinId="8" hidden="1"/>
    <cellStyle name="Hipervínculo" xfId="13890" builtinId="8" hidden="1"/>
    <cellStyle name="Hipervínculo" xfId="13892" builtinId="8" hidden="1"/>
    <cellStyle name="Hipervínculo" xfId="13894" builtinId="8" hidden="1"/>
    <cellStyle name="Hipervínculo" xfId="13896" builtinId="8" hidden="1"/>
    <cellStyle name="Hipervínculo" xfId="13898" builtinId="8" hidden="1"/>
    <cellStyle name="Hipervínculo" xfId="13900" builtinId="8" hidden="1"/>
    <cellStyle name="Hipervínculo" xfId="13902" builtinId="8" hidden="1"/>
    <cellStyle name="Hipervínculo" xfId="13904" builtinId="8" hidden="1"/>
    <cellStyle name="Hipervínculo" xfId="13906" builtinId="8" hidden="1"/>
    <cellStyle name="Hipervínculo" xfId="13908" builtinId="8" hidden="1"/>
    <cellStyle name="Hipervínculo" xfId="13910" builtinId="8" hidden="1"/>
    <cellStyle name="Hipervínculo" xfId="13912" builtinId="8" hidden="1"/>
    <cellStyle name="Hipervínculo" xfId="13914" builtinId="8" hidden="1"/>
    <cellStyle name="Hipervínculo" xfId="13916" builtinId="8" hidden="1"/>
    <cellStyle name="Hipervínculo" xfId="13918" builtinId="8" hidden="1"/>
    <cellStyle name="Hipervínculo" xfId="13920" builtinId="8" hidden="1"/>
    <cellStyle name="Hipervínculo" xfId="13922" builtinId="8" hidden="1"/>
    <cellStyle name="Hipervínculo" xfId="13924" builtinId="8" hidden="1"/>
    <cellStyle name="Hipervínculo" xfId="13926" builtinId="8" hidden="1"/>
    <cellStyle name="Hipervínculo" xfId="13928" builtinId="8" hidden="1"/>
    <cellStyle name="Hipervínculo" xfId="13930" builtinId="8" hidden="1"/>
    <cellStyle name="Hipervínculo" xfId="13932" builtinId="8" hidden="1"/>
    <cellStyle name="Hipervínculo" xfId="13934" builtinId="8" hidden="1"/>
    <cellStyle name="Hipervínculo" xfId="13936" builtinId="8" hidden="1"/>
    <cellStyle name="Hipervínculo" xfId="13938" builtinId="8" hidden="1"/>
    <cellStyle name="Hipervínculo" xfId="13940" builtinId="8" hidden="1"/>
    <cellStyle name="Hipervínculo" xfId="13942" builtinId="8" hidden="1"/>
    <cellStyle name="Hipervínculo" xfId="13944" builtinId="8" hidden="1"/>
    <cellStyle name="Hipervínculo" xfId="13946" builtinId="8" hidden="1"/>
    <cellStyle name="Hipervínculo" xfId="13948" builtinId="8" hidden="1"/>
    <cellStyle name="Hipervínculo" xfId="13950" builtinId="8" hidden="1"/>
    <cellStyle name="Hipervínculo" xfId="13952" builtinId="8" hidden="1"/>
    <cellStyle name="Hipervínculo" xfId="13954" builtinId="8" hidden="1"/>
    <cellStyle name="Hipervínculo" xfId="13956" builtinId="8" hidden="1"/>
    <cellStyle name="Hipervínculo" xfId="13958" builtinId="8" hidden="1"/>
    <cellStyle name="Hipervínculo" xfId="13960" builtinId="8" hidden="1"/>
    <cellStyle name="Hipervínculo" xfId="13962" builtinId="8" hidden="1"/>
    <cellStyle name="Hipervínculo" xfId="13964" builtinId="8" hidden="1"/>
    <cellStyle name="Hipervínculo" xfId="13966" builtinId="8" hidden="1"/>
    <cellStyle name="Hipervínculo" xfId="13968" builtinId="8" hidden="1"/>
    <cellStyle name="Hipervínculo" xfId="13970" builtinId="8" hidden="1"/>
    <cellStyle name="Hipervínculo" xfId="13972" builtinId="8" hidden="1"/>
    <cellStyle name="Hipervínculo" xfId="13974" builtinId="8" hidden="1"/>
    <cellStyle name="Hipervínculo" xfId="13976" builtinId="8" hidden="1"/>
    <cellStyle name="Hipervínculo" xfId="13978" builtinId="8" hidden="1"/>
    <cellStyle name="Hipervínculo" xfId="13980" builtinId="8" hidden="1"/>
    <cellStyle name="Hipervínculo" xfId="13982" builtinId="8" hidden="1"/>
    <cellStyle name="Hipervínculo" xfId="13984" builtinId="8" hidden="1"/>
    <cellStyle name="Hipervínculo" xfId="13986" builtinId="8" hidden="1"/>
    <cellStyle name="Hipervínculo" xfId="13988" builtinId="8" hidden="1"/>
    <cellStyle name="Hipervínculo" xfId="13990" builtinId="8" hidden="1"/>
    <cellStyle name="Hipervínculo" xfId="13992" builtinId="8" hidden="1"/>
    <cellStyle name="Hipervínculo" xfId="13994" builtinId="8" hidden="1"/>
    <cellStyle name="Hipervínculo" xfId="13996" builtinId="8" hidden="1"/>
    <cellStyle name="Hipervínculo" xfId="13998" builtinId="8" hidden="1"/>
    <cellStyle name="Hipervínculo" xfId="14000" builtinId="8" hidden="1"/>
    <cellStyle name="Hipervínculo" xfId="14002" builtinId="8" hidden="1"/>
    <cellStyle name="Hipervínculo" xfId="14004" builtinId="8" hidden="1"/>
    <cellStyle name="Hipervínculo" xfId="14006" builtinId="8" hidden="1"/>
    <cellStyle name="Hipervínculo" xfId="14008" builtinId="8" hidden="1"/>
    <cellStyle name="Hipervínculo" xfId="14010" builtinId="8" hidden="1"/>
    <cellStyle name="Hipervínculo" xfId="14012" builtinId="8" hidden="1"/>
    <cellStyle name="Hipervínculo" xfId="14014" builtinId="8" hidden="1"/>
    <cellStyle name="Hipervínculo" xfId="14016" builtinId="8" hidden="1"/>
    <cellStyle name="Hipervínculo" xfId="14018" builtinId="8" hidden="1"/>
    <cellStyle name="Hipervínculo" xfId="14020" builtinId="8" hidden="1"/>
    <cellStyle name="Hipervínculo" xfId="14022" builtinId="8" hidden="1"/>
    <cellStyle name="Hipervínculo" xfId="14024" builtinId="8" hidden="1"/>
    <cellStyle name="Hipervínculo" xfId="14026" builtinId="8" hidden="1"/>
    <cellStyle name="Hipervínculo" xfId="14028" builtinId="8" hidden="1"/>
    <cellStyle name="Hipervínculo" xfId="14030" builtinId="8" hidden="1"/>
    <cellStyle name="Hipervínculo" xfId="14032" builtinId="8" hidden="1"/>
    <cellStyle name="Hipervínculo" xfId="14034" builtinId="8" hidden="1"/>
    <cellStyle name="Hipervínculo" xfId="14036" builtinId="8" hidden="1"/>
    <cellStyle name="Hipervínculo" xfId="14038" builtinId="8" hidden="1"/>
    <cellStyle name="Hipervínculo" xfId="14040" builtinId="8" hidden="1"/>
    <cellStyle name="Hipervínculo" xfId="14042" builtinId="8" hidden="1"/>
    <cellStyle name="Hipervínculo" xfId="14044" builtinId="8" hidden="1"/>
    <cellStyle name="Hipervínculo" xfId="14046" builtinId="8" hidden="1"/>
    <cellStyle name="Hipervínculo" xfId="14048" builtinId="8" hidden="1"/>
    <cellStyle name="Hipervínculo" xfId="14050" builtinId="8" hidden="1"/>
    <cellStyle name="Hipervínculo" xfId="14052" builtinId="8" hidden="1"/>
    <cellStyle name="Hipervínculo" xfId="14054" builtinId="8" hidden="1"/>
    <cellStyle name="Hipervínculo" xfId="14056" builtinId="8" hidden="1"/>
    <cellStyle name="Hipervínculo" xfId="14058" builtinId="8" hidden="1"/>
    <cellStyle name="Hipervínculo" xfId="14060" builtinId="8" hidden="1"/>
    <cellStyle name="Hipervínculo" xfId="14062" builtinId="8" hidden="1"/>
    <cellStyle name="Hipervínculo" xfId="14064" builtinId="8" hidden="1"/>
    <cellStyle name="Hipervínculo" xfId="14066" builtinId="8" hidden="1"/>
    <cellStyle name="Hipervínculo" xfId="14068" builtinId="8" hidden="1"/>
    <cellStyle name="Hipervínculo" xfId="14070" builtinId="8" hidden="1"/>
    <cellStyle name="Hipervínculo" xfId="14072" builtinId="8" hidden="1"/>
    <cellStyle name="Hipervínculo" xfId="14074" builtinId="8" hidden="1"/>
    <cellStyle name="Hipervínculo" xfId="14076" builtinId="8" hidden="1"/>
    <cellStyle name="Hipervínculo" xfId="14078" builtinId="8" hidden="1"/>
    <cellStyle name="Hipervínculo" xfId="14080" builtinId="8" hidden="1"/>
    <cellStyle name="Hipervínculo" xfId="14082" builtinId="8" hidden="1"/>
    <cellStyle name="Hipervínculo" xfId="14084" builtinId="8" hidden="1"/>
    <cellStyle name="Hipervínculo" xfId="14086" builtinId="8" hidden="1"/>
    <cellStyle name="Hipervínculo" xfId="14088" builtinId="8" hidden="1"/>
    <cellStyle name="Hipervínculo" xfId="14090" builtinId="8" hidden="1"/>
    <cellStyle name="Hipervínculo" xfId="14092" builtinId="8" hidden="1"/>
    <cellStyle name="Hipervínculo" xfId="14094" builtinId="8" hidden="1"/>
    <cellStyle name="Hipervínculo" xfId="14096" builtinId="8" hidden="1"/>
    <cellStyle name="Hipervínculo" xfId="14098" builtinId="8" hidden="1"/>
    <cellStyle name="Hipervínculo" xfId="14100" builtinId="8" hidden="1"/>
    <cellStyle name="Hipervínculo" xfId="14102" builtinId="8" hidden="1"/>
    <cellStyle name="Hipervínculo" xfId="14104" builtinId="8" hidden="1"/>
    <cellStyle name="Hipervínculo" xfId="14106" builtinId="8" hidden="1"/>
    <cellStyle name="Hipervínculo" xfId="14108" builtinId="8" hidden="1"/>
    <cellStyle name="Hipervínculo" xfId="14110" builtinId="8" hidden="1"/>
    <cellStyle name="Hipervínculo" xfId="14112" builtinId="8" hidden="1"/>
    <cellStyle name="Hipervínculo" xfId="14114" builtinId="8" hidden="1"/>
    <cellStyle name="Hipervínculo" xfId="14116" builtinId="8" hidden="1"/>
    <cellStyle name="Hipervínculo" xfId="14118" builtinId="8" hidden="1"/>
    <cellStyle name="Hipervínculo" xfId="14120" builtinId="8" hidden="1"/>
    <cellStyle name="Hipervínculo" xfId="14122" builtinId="8" hidden="1"/>
    <cellStyle name="Hipervínculo" xfId="14124" builtinId="8" hidden="1"/>
    <cellStyle name="Hipervínculo" xfId="14126" builtinId="8" hidden="1"/>
    <cellStyle name="Hipervínculo" xfId="14128" builtinId="8" hidden="1"/>
    <cellStyle name="Hipervínculo" xfId="14130" builtinId="8" hidden="1"/>
    <cellStyle name="Hipervínculo" xfId="14132" builtinId="8" hidden="1"/>
    <cellStyle name="Hipervínculo" xfId="14134" builtinId="8" hidden="1"/>
    <cellStyle name="Hipervínculo" xfId="14136" builtinId="8" hidden="1"/>
    <cellStyle name="Hipervínculo" xfId="14138" builtinId="8" hidden="1"/>
    <cellStyle name="Hipervínculo" xfId="14140" builtinId="8" hidden="1"/>
    <cellStyle name="Hipervínculo" xfId="14142" builtinId="8" hidden="1"/>
    <cellStyle name="Hipervínculo" xfId="14144" builtinId="8" hidden="1"/>
    <cellStyle name="Hipervínculo" xfId="14146" builtinId="8" hidden="1"/>
    <cellStyle name="Hipervínculo" xfId="14148" builtinId="8" hidden="1"/>
    <cellStyle name="Hipervínculo" xfId="14150" builtinId="8" hidden="1"/>
    <cellStyle name="Hipervínculo" xfId="14152" builtinId="8" hidden="1"/>
    <cellStyle name="Hipervínculo" xfId="14154" builtinId="8" hidden="1"/>
    <cellStyle name="Hipervínculo" xfId="14156" builtinId="8" hidden="1"/>
    <cellStyle name="Hipervínculo" xfId="14158" builtinId="8" hidden="1"/>
    <cellStyle name="Hipervínculo" xfId="14160" builtinId="8" hidden="1"/>
    <cellStyle name="Hipervínculo" xfId="14162" builtinId="8" hidden="1"/>
    <cellStyle name="Hipervínculo" xfId="14164" builtinId="8" hidden="1"/>
    <cellStyle name="Hipervínculo" xfId="14166" builtinId="8" hidden="1"/>
    <cellStyle name="Hipervínculo" xfId="14168" builtinId="8" hidden="1"/>
    <cellStyle name="Hipervínculo" xfId="14170" builtinId="8" hidden="1"/>
    <cellStyle name="Hipervínculo" xfId="14172" builtinId="8" hidden="1"/>
    <cellStyle name="Hipervínculo" xfId="14174" builtinId="8" hidden="1"/>
    <cellStyle name="Hipervínculo" xfId="14176" builtinId="8" hidden="1"/>
    <cellStyle name="Hipervínculo" xfId="14178" builtinId="8" hidden="1"/>
    <cellStyle name="Hipervínculo" xfId="14180" builtinId="8" hidden="1"/>
    <cellStyle name="Hipervínculo" xfId="14182" builtinId="8" hidden="1"/>
    <cellStyle name="Hipervínculo" xfId="14184" builtinId="8" hidden="1"/>
    <cellStyle name="Hipervínculo" xfId="14186" builtinId="8" hidden="1"/>
    <cellStyle name="Hipervínculo" xfId="14188" builtinId="8" hidden="1"/>
    <cellStyle name="Hipervínculo" xfId="14190" builtinId="8" hidden="1"/>
    <cellStyle name="Hipervínculo" xfId="14192" builtinId="8" hidden="1"/>
    <cellStyle name="Hipervínculo" xfId="14194" builtinId="8" hidden="1"/>
    <cellStyle name="Hipervínculo" xfId="14196" builtinId="8" hidden="1"/>
    <cellStyle name="Hipervínculo" xfId="14198" builtinId="8" hidden="1"/>
    <cellStyle name="Hipervínculo" xfId="14200" builtinId="8" hidden="1"/>
    <cellStyle name="Hipervínculo" xfId="14202" builtinId="8" hidden="1"/>
    <cellStyle name="Hipervínculo" xfId="14204" builtinId="8" hidden="1"/>
    <cellStyle name="Hipervínculo" xfId="14206" builtinId="8" hidden="1"/>
    <cellStyle name="Hipervínculo" xfId="14208" builtinId="8" hidden="1"/>
    <cellStyle name="Hipervínculo" xfId="14210" builtinId="8" hidden="1"/>
    <cellStyle name="Hipervínculo" xfId="14212" builtinId="8" hidden="1"/>
    <cellStyle name="Hipervínculo" xfId="14214" builtinId="8" hidden="1"/>
    <cellStyle name="Hipervínculo" xfId="14216" builtinId="8" hidden="1"/>
    <cellStyle name="Hipervínculo" xfId="14218" builtinId="8" hidden="1"/>
    <cellStyle name="Hipervínculo" xfId="14220" builtinId="8" hidden="1"/>
    <cellStyle name="Hipervínculo" xfId="14222" builtinId="8" hidden="1"/>
    <cellStyle name="Hipervínculo" xfId="14224" builtinId="8" hidden="1"/>
    <cellStyle name="Hipervínculo" xfId="14226" builtinId="8" hidden="1"/>
    <cellStyle name="Hipervínculo" xfId="14228" builtinId="8" hidden="1"/>
    <cellStyle name="Hipervínculo" xfId="14230" builtinId="8" hidden="1"/>
    <cellStyle name="Hipervínculo" xfId="14232" builtinId="8" hidden="1"/>
    <cellStyle name="Hipervínculo" xfId="14234" builtinId="8" hidden="1"/>
    <cellStyle name="Hipervínculo" xfId="14236" builtinId="8" hidden="1"/>
    <cellStyle name="Hipervínculo" xfId="14238" builtinId="8" hidden="1"/>
    <cellStyle name="Hipervínculo" xfId="14240" builtinId="8" hidden="1"/>
    <cellStyle name="Hipervínculo" xfId="14242" builtinId="8" hidden="1"/>
    <cellStyle name="Hipervínculo" xfId="14244" builtinId="8" hidden="1"/>
    <cellStyle name="Hipervínculo" xfId="14246" builtinId="8" hidden="1"/>
    <cellStyle name="Hipervínculo" xfId="14248" builtinId="8" hidden="1"/>
    <cellStyle name="Hipervínculo" xfId="14250" builtinId="8" hidden="1"/>
    <cellStyle name="Hipervínculo" xfId="14252" builtinId="8" hidden="1"/>
    <cellStyle name="Hipervínculo" xfId="14254" builtinId="8" hidden="1"/>
    <cellStyle name="Hipervínculo" xfId="14256" builtinId="8" hidden="1"/>
    <cellStyle name="Hipervínculo" xfId="14258" builtinId="8" hidden="1"/>
    <cellStyle name="Hipervínculo" xfId="14260" builtinId="8" hidden="1"/>
    <cellStyle name="Hipervínculo" xfId="14262" builtinId="8" hidden="1"/>
    <cellStyle name="Hipervínculo" xfId="14264" builtinId="8" hidden="1"/>
    <cellStyle name="Hipervínculo" xfId="14266" builtinId="8" hidden="1"/>
    <cellStyle name="Hipervínculo" xfId="14268" builtinId="8" hidden="1"/>
    <cellStyle name="Hipervínculo" xfId="14270" builtinId="8" hidden="1"/>
    <cellStyle name="Hipervínculo" xfId="14272" builtinId="8" hidden="1"/>
    <cellStyle name="Hipervínculo" xfId="14274" builtinId="8" hidden="1"/>
    <cellStyle name="Hipervínculo" xfId="14276" builtinId="8" hidden="1"/>
    <cellStyle name="Hipervínculo" xfId="14278" builtinId="8" hidden="1"/>
    <cellStyle name="Hipervínculo" xfId="14280" builtinId="8" hidden="1"/>
    <cellStyle name="Hipervínculo" xfId="14282" builtinId="8" hidden="1"/>
    <cellStyle name="Hipervínculo" xfId="14284" builtinId="8" hidden="1"/>
    <cellStyle name="Hipervínculo" xfId="14286" builtinId="8" hidden="1"/>
    <cellStyle name="Hipervínculo" xfId="14288" builtinId="8" hidden="1"/>
    <cellStyle name="Hipervínculo" xfId="14290" builtinId="8" hidden="1"/>
    <cellStyle name="Hipervínculo" xfId="14292" builtinId="8" hidden="1"/>
    <cellStyle name="Hipervínculo" xfId="14294" builtinId="8" hidden="1"/>
    <cellStyle name="Hipervínculo" xfId="14296" builtinId="8" hidden="1"/>
    <cellStyle name="Hipervínculo" xfId="14298" builtinId="8" hidden="1"/>
    <cellStyle name="Hipervínculo" xfId="14300" builtinId="8" hidden="1"/>
    <cellStyle name="Hipervínculo" xfId="14302" builtinId="8" hidden="1"/>
    <cellStyle name="Hipervínculo" xfId="14304" builtinId="8" hidden="1"/>
    <cellStyle name="Hipervínculo" xfId="14306" builtinId="8" hidden="1"/>
    <cellStyle name="Hipervínculo" xfId="14308" builtinId="8" hidden="1"/>
    <cellStyle name="Hipervínculo" xfId="14310" builtinId="8" hidden="1"/>
    <cellStyle name="Hipervínculo" xfId="14312" builtinId="8" hidden="1"/>
    <cellStyle name="Hipervínculo" xfId="14314" builtinId="8" hidden="1"/>
    <cellStyle name="Hipervínculo" xfId="14316" builtinId="8" hidden="1"/>
    <cellStyle name="Hipervínculo" xfId="14318" builtinId="8" hidden="1"/>
    <cellStyle name="Hipervínculo" xfId="14320" builtinId="8" hidden="1"/>
    <cellStyle name="Hipervínculo" xfId="14322" builtinId="8" hidden="1"/>
    <cellStyle name="Hipervínculo" xfId="14324" builtinId="8" hidden="1"/>
    <cellStyle name="Hipervínculo" xfId="14326" builtinId="8" hidden="1"/>
    <cellStyle name="Hipervínculo" xfId="14328" builtinId="8" hidden="1"/>
    <cellStyle name="Hipervínculo" xfId="14330" builtinId="8" hidden="1"/>
    <cellStyle name="Hipervínculo" xfId="14332" builtinId="8" hidden="1"/>
    <cellStyle name="Hipervínculo" xfId="14334" builtinId="8" hidden="1"/>
    <cellStyle name="Hipervínculo" xfId="14336" builtinId="8" hidden="1"/>
    <cellStyle name="Hipervínculo" xfId="14338" builtinId="8" hidden="1"/>
    <cellStyle name="Hipervínculo" xfId="14340" builtinId="8" hidden="1"/>
    <cellStyle name="Hipervínculo" xfId="14342" builtinId="8" hidden="1"/>
    <cellStyle name="Hipervínculo" xfId="14344" builtinId="8" hidden="1"/>
    <cellStyle name="Hipervínculo" xfId="14346" builtinId="8" hidden="1"/>
    <cellStyle name="Hipervínculo" xfId="14348" builtinId="8" hidden="1"/>
    <cellStyle name="Hipervínculo" xfId="14350" builtinId="8" hidden="1"/>
    <cellStyle name="Hipervínculo" xfId="14352" builtinId="8" hidden="1"/>
    <cellStyle name="Hipervínculo" xfId="14354" builtinId="8" hidden="1"/>
    <cellStyle name="Hipervínculo" xfId="14356" builtinId="8" hidden="1"/>
    <cellStyle name="Hipervínculo" xfId="14358" builtinId="8" hidden="1"/>
    <cellStyle name="Hipervínculo" xfId="14360" builtinId="8" hidden="1"/>
    <cellStyle name="Hipervínculo" xfId="14362" builtinId="8" hidden="1"/>
    <cellStyle name="Hipervínculo" xfId="14364" builtinId="8" hidden="1"/>
    <cellStyle name="Hipervínculo" xfId="14366" builtinId="8" hidden="1"/>
    <cellStyle name="Hipervínculo" xfId="14368" builtinId="8" hidden="1"/>
    <cellStyle name="Hipervínculo" xfId="14370" builtinId="8" hidden="1"/>
    <cellStyle name="Hipervínculo" xfId="14372" builtinId="8" hidden="1"/>
    <cellStyle name="Hipervínculo" xfId="14374" builtinId="8" hidden="1"/>
    <cellStyle name="Hipervínculo" xfId="14376" builtinId="8" hidden="1"/>
    <cellStyle name="Hipervínculo" xfId="14378" builtinId="8" hidden="1"/>
    <cellStyle name="Hipervínculo" xfId="14380" builtinId="8" hidden="1"/>
    <cellStyle name="Hipervínculo" xfId="14382" builtinId="8" hidden="1"/>
    <cellStyle name="Hipervínculo" xfId="14384" builtinId="8" hidden="1"/>
    <cellStyle name="Hipervínculo" xfId="14386" builtinId="8" hidden="1"/>
    <cellStyle name="Hipervínculo" xfId="14388" builtinId="8" hidden="1"/>
    <cellStyle name="Hipervínculo" xfId="14390" builtinId="8" hidden="1"/>
    <cellStyle name="Hipervínculo" xfId="14392" builtinId="8" hidden="1"/>
    <cellStyle name="Hipervínculo" xfId="14394" builtinId="8" hidden="1"/>
    <cellStyle name="Hipervínculo" xfId="14396" builtinId="8" hidden="1"/>
    <cellStyle name="Hipervínculo" xfId="14398" builtinId="8" hidden="1"/>
    <cellStyle name="Hipervínculo" xfId="14400" builtinId="8" hidden="1"/>
    <cellStyle name="Hipervínculo" xfId="14402" builtinId="8" hidden="1"/>
    <cellStyle name="Hipervínculo" xfId="14404" builtinId="8" hidden="1"/>
    <cellStyle name="Hipervínculo" xfId="14406" builtinId="8" hidden="1"/>
    <cellStyle name="Hipervínculo" xfId="14408" builtinId="8" hidden="1"/>
    <cellStyle name="Hipervínculo" xfId="14410" builtinId="8" hidden="1"/>
    <cellStyle name="Hipervínculo" xfId="14412" builtinId="8" hidden="1"/>
    <cellStyle name="Hipervínculo" xfId="14414" builtinId="8" hidden="1"/>
    <cellStyle name="Hipervínculo" xfId="14416" builtinId="8" hidden="1"/>
    <cellStyle name="Hipervínculo" xfId="14418" builtinId="8" hidden="1"/>
    <cellStyle name="Hipervínculo" xfId="14420" builtinId="8" hidden="1"/>
    <cellStyle name="Hipervínculo" xfId="14422" builtinId="8" hidden="1"/>
    <cellStyle name="Hipervínculo" xfId="14424" builtinId="8" hidden="1"/>
    <cellStyle name="Hipervínculo" xfId="14426" builtinId="8" hidden="1"/>
    <cellStyle name="Hipervínculo" xfId="14428" builtinId="8" hidden="1"/>
    <cellStyle name="Hipervínculo" xfId="14430" builtinId="8" hidden="1"/>
    <cellStyle name="Hipervínculo" xfId="14432" builtinId="8" hidden="1"/>
    <cellStyle name="Hipervínculo" xfId="14434" builtinId="8" hidden="1"/>
    <cellStyle name="Hipervínculo" xfId="14436" builtinId="8" hidden="1"/>
    <cellStyle name="Hipervínculo" xfId="14438" builtinId="8" hidden="1"/>
    <cellStyle name="Hipervínculo" xfId="14440" builtinId="8" hidden="1"/>
    <cellStyle name="Hipervínculo" xfId="14442" builtinId="8" hidden="1"/>
    <cellStyle name="Hipervínculo" xfId="14444" builtinId="8" hidden="1"/>
    <cellStyle name="Hipervínculo" xfId="14446" builtinId="8" hidden="1"/>
    <cellStyle name="Hipervínculo" xfId="14448" builtinId="8" hidden="1"/>
    <cellStyle name="Hipervínculo" xfId="14450" builtinId="8" hidden="1"/>
    <cellStyle name="Hipervínculo" xfId="14452" builtinId="8" hidden="1"/>
    <cellStyle name="Hipervínculo" xfId="14454" builtinId="8" hidden="1"/>
    <cellStyle name="Hipervínculo" xfId="14456" builtinId="8" hidden="1"/>
    <cellStyle name="Hipervínculo" xfId="14458" builtinId="8" hidden="1"/>
    <cellStyle name="Hipervínculo" xfId="14460" builtinId="8" hidden="1"/>
    <cellStyle name="Hipervínculo" xfId="14462" builtinId="8" hidden="1"/>
    <cellStyle name="Hipervínculo" xfId="14464" builtinId="8" hidden="1"/>
    <cellStyle name="Hipervínculo" xfId="14466" builtinId="8" hidden="1"/>
    <cellStyle name="Hipervínculo" xfId="14468" builtinId="8" hidden="1"/>
    <cellStyle name="Hipervínculo" xfId="14470" builtinId="8" hidden="1"/>
    <cellStyle name="Hipervínculo" xfId="14472" builtinId="8" hidden="1"/>
    <cellStyle name="Hipervínculo" xfId="14474" builtinId="8" hidden="1"/>
    <cellStyle name="Hipervínculo" xfId="14476" builtinId="8" hidden="1"/>
    <cellStyle name="Hipervínculo" xfId="14478" builtinId="8" hidden="1"/>
    <cellStyle name="Hipervínculo" xfId="14480" builtinId="8" hidden="1"/>
    <cellStyle name="Hipervínculo" xfId="14482" builtinId="8" hidden="1"/>
    <cellStyle name="Hipervínculo" xfId="14484" builtinId="8" hidden="1"/>
    <cellStyle name="Hipervínculo" xfId="14486" builtinId="8" hidden="1"/>
    <cellStyle name="Hipervínculo" xfId="14488" builtinId="8" hidden="1"/>
    <cellStyle name="Hipervínculo" xfId="14490" builtinId="8" hidden="1"/>
    <cellStyle name="Hipervínculo" xfId="14492" builtinId="8" hidden="1"/>
    <cellStyle name="Hipervínculo" xfId="14494" builtinId="8" hidden="1"/>
    <cellStyle name="Hipervínculo" xfId="14496" builtinId="8" hidden="1"/>
    <cellStyle name="Hipervínculo" xfId="14498" builtinId="8" hidden="1"/>
    <cellStyle name="Hipervínculo" xfId="14500" builtinId="8" hidden="1"/>
    <cellStyle name="Hipervínculo" xfId="14502" builtinId="8" hidden="1"/>
    <cellStyle name="Hipervínculo" xfId="14504" builtinId="8" hidden="1"/>
    <cellStyle name="Hipervínculo" xfId="14506" builtinId="8" hidden="1"/>
    <cellStyle name="Hipervínculo" xfId="14508" builtinId="8" hidden="1"/>
    <cellStyle name="Hipervínculo" xfId="14510" builtinId="8" hidden="1"/>
    <cellStyle name="Hipervínculo" xfId="14512" builtinId="8" hidden="1"/>
    <cellStyle name="Hipervínculo" xfId="14514" builtinId="8" hidden="1"/>
    <cellStyle name="Hipervínculo" xfId="14516" builtinId="8" hidden="1"/>
    <cellStyle name="Hipervínculo" xfId="14518" builtinId="8" hidden="1"/>
    <cellStyle name="Hipervínculo" xfId="14520" builtinId="8" hidden="1"/>
    <cellStyle name="Hipervínculo" xfId="14522" builtinId="8" hidden="1"/>
    <cellStyle name="Hipervínculo" xfId="14524" builtinId="8" hidden="1"/>
    <cellStyle name="Hipervínculo" xfId="14526" builtinId="8" hidden="1"/>
    <cellStyle name="Hipervínculo" xfId="14528" builtinId="8" hidden="1"/>
    <cellStyle name="Hipervínculo" xfId="14530" builtinId="8" hidden="1"/>
    <cellStyle name="Hipervínculo" xfId="14532" builtinId="8" hidden="1"/>
    <cellStyle name="Hipervínculo" xfId="14534" builtinId="8" hidden="1"/>
    <cellStyle name="Hipervínculo" xfId="14536" builtinId="8" hidden="1"/>
    <cellStyle name="Hipervínculo" xfId="14538" builtinId="8" hidden="1"/>
    <cellStyle name="Hipervínculo" xfId="14540" builtinId="8" hidden="1"/>
    <cellStyle name="Hipervínculo" xfId="14542" builtinId="8" hidden="1"/>
    <cellStyle name="Hipervínculo" xfId="14544" builtinId="8" hidden="1"/>
    <cellStyle name="Hipervínculo" xfId="14546" builtinId="8" hidden="1"/>
    <cellStyle name="Hipervínculo" xfId="14548" builtinId="8" hidden="1"/>
    <cellStyle name="Hipervínculo" xfId="14550" builtinId="8" hidden="1"/>
    <cellStyle name="Hipervínculo" xfId="14552" builtinId="8" hidden="1"/>
    <cellStyle name="Hipervínculo" xfId="14554" builtinId="8" hidden="1"/>
    <cellStyle name="Hipervínculo" xfId="14556" builtinId="8" hidden="1"/>
    <cellStyle name="Hipervínculo" xfId="14558" builtinId="8" hidden="1"/>
    <cellStyle name="Hipervínculo" xfId="14560" builtinId="8" hidden="1"/>
    <cellStyle name="Hipervínculo" xfId="14562" builtinId="8" hidden="1"/>
    <cellStyle name="Hipervínculo" xfId="14564" builtinId="8" hidden="1"/>
    <cellStyle name="Hipervínculo" xfId="14566" builtinId="8" hidden="1"/>
    <cellStyle name="Hipervínculo" xfId="14568" builtinId="8" hidden="1"/>
    <cellStyle name="Hipervínculo" xfId="14570" builtinId="8" hidden="1"/>
    <cellStyle name="Hipervínculo" xfId="14572" builtinId="8" hidden="1"/>
    <cellStyle name="Hipervínculo" xfId="14574" builtinId="8" hidden="1"/>
    <cellStyle name="Hipervínculo" xfId="14576" builtinId="8" hidden="1"/>
    <cellStyle name="Hipervínculo" xfId="14578" builtinId="8" hidden="1"/>
    <cellStyle name="Hipervínculo" xfId="14580" builtinId="8" hidden="1"/>
    <cellStyle name="Hipervínculo" xfId="14582" builtinId="8" hidden="1"/>
    <cellStyle name="Hipervínculo" xfId="14584" builtinId="8" hidden="1"/>
    <cellStyle name="Hipervínculo" xfId="14586" builtinId="8" hidden="1"/>
    <cellStyle name="Hipervínculo" xfId="14588" builtinId="8" hidden="1"/>
    <cellStyle name="Hipervínculo" xfId="14590" builtinId="8" hidden="1"/>
    <cellStyle name="Hipervínculo" xfId="14592" builtinId="8" hidden="1"/>
    <cellStyle name="Hipervínculo" xfId="14594" builtinId="8" hidden="1"/>
    <cellStyle name="Hipervínculo" xfId="14596" builtinId="8" hidden="1"/>
    <cellStyle name="Hipervínculo" xfId="14598" builtinId="8" hidden="1"/>
    <cellStyle name="Hipervínculo" xfId="14600" builtinId="8" hidden="1"/>
    <cellStyle name="Hipervínculo" xfId="14602" builtinId="8" hidden="1"/>
    <cellStyle name="Hipervínculo" xfId="14604" builtinId="8" hidden="1"/>
    <cellStyle name="Hipervínculo" xfId="14606" builtinId="8" hidden="1"/>
    <cellStyle name="Hipervínculo" xfId="14608" builtinId="8" hidden="1"/>
    <cellStyle name="Hipervínculo" xfId="14610" builtinId="8" hidden="1"/>
    <cellStyle name="Hipervínculo" xfId="14612" builtinId="8" hidden="1"/>
    <cellStyle name="Hipervínculo" xfId="14614" builtinId="8" hidden="1"/>
    <cellStyle name="Hipervínculo" xfId="14616" builtinId="8" hidden="1"/>
    <cellStyle name="Hipervínculo" xfId="14618" builtinId="8" hidden="1"/>
    <cellStyle name="Hipervínculo" xfId="14620" builtinId="8" hidden="1"/>
    <cellStyle name="Hipervínculo" xfId="14622" builtinId="8" hidden="1"/>
    <cellStyle name="Hipervínculo" xfId="14624" builtinId="8" hidden="1"/>
    <cellStyle name="Hipervínculo" xfId="14626" builtinId="8" hidden="1"/>
    <cellStyle name="Hipervínculo" xfId="14628" builtinId="8" hidden="1"/>
    <cellStyle name="Hipervínculo" xfId="14630" builtinId="8" hidden="1"/>
    <cellStyle name="Hipervínculo" xfId="14632" builtinId="8" hidden="1"/>
    <cellStyle name="Hipervínculo" xfId="14634" builtinId="8" hidden="1"/>
    <cellStyle name="Hipervínculo" xfId="14636" builtinId="8" hidden="1"/>
    <cellStyle name="Hipervínculo" xfId="14638" builtinId="8" hidden="1"/>
    <cellStyle name="Hipervínculo" xfId="14640" builtinId="8" hidden="1"/>
    <cellStyle name="Hipervínculo" xfId="14642" builtinId="8" hidden="1"/>
    <cellStyle name="Hipervínculo" xfId="14644" builtinId="8" hidden="1"/>
    <cellStyle name="Hipervínculo" xfId="14646" builtinId="8" hidden="1"/>
    <cellStyle name="Hipervínculo" xfId="14648" builtinId="8" hidden="1"/>
    <cellStyle name="Hipervínculo" xfId="14650" builtinId="8" hidden="1"/>
    <cellStyle name="Hipervínculo" xfId="14652" builtinId="8" hidden="1"/>
    <cellStyle name="Hipervínculo" xfId="14654" builtinId="8" hidden="1"/>
    <cellStyle name="Hipervínculo" xfId="14656" builtinId="8" hidden="1"/>
    <cellStyle name="Hipervínculo" xfId="14658" builtinId="8" hidden="1"/>
    <cellStyle name="Hipervínculo" xfId="14660" builtinId="8" hidden="1"/>
    <cellStyle name="Hipervínculo" xfId="14662" builtinId="8" hidden="1"/>
    <cellStyle name="Hipervínculo" xfId="14664" builtinId="8" hidden="1"/>
    <cellStyle name="Hipervínculo" xfId="14666" builtinId="8" hidden="1"/>
    <cellStyle name="Hipervínculo" xfId="14668" builtinId="8" hidden="1"/>
    <cellStyle name="Hipervínculo" xfId="14670" builtinId="8" hidden="1"/>
    <cellStyle name="Hipervínculo" xfId="14672" builtinId="8" hidden="1"/>
    <cellStyle name="Hipervínculo" xfId="14674" builtinId="8" hidden="1"/>
    <cellStyle name="Hipervínculo" xfId="14676" builtinId="8" hidden="1"/>
    <cellStyle name="Hipervínculo" xfId="14678" builtinId="8" hidden="1"/>
    <cellStyle name="Hipervínculo" xfId="14680" builtinId="8" hidden="1"/>
    <cellStyle name="Hipervínculo" xfId="14682" builtinId="8" hidden="1"/>
    <cellStyle name="Hipervínculo" xfId="14684" builtinId="8" hidden="1"/>
    <cellStyle name="Hipervínculo" xfId="14686" builtinId="8" hidden="1"/>
    <cellStyle name="Hipervínculo" xfId="14688" builtinId="8" hidden="1"/>
    <cellStyle name="Hipervínculo" xfId="14690" builtinId="8" hidden="1"/>
    <cellStyle name="Hipervínculo" xfId="14692" builtinId="8" hidden="1"/>
    <cellStyle name="Hipervínculo" xfId="14694" builtinId="8" hidden="1"/>
    <cellStyle name="Hipervínculo" xfId="14696" builtinId="8" hidden="1"/>
    <cellStyle name="Hipervínculo" xfId="14698" builtinId="8" hidden="1"/>
    <cellStyle name="Hipervínculo" xfId="14700" builtinId="8" hidden="1"/>
    <cellStyle name="Hipervínculo" xfId="14702" builtinId="8" hidden="1"/>
    <cellStyle name="Hipervínculo" xfId="14704" builtinId="8" hidden="1"/>
    <cellStyle name="Hipervínculo" xfId="14706" builtinId="8" hidden="1"/>
    <cellStyle name="Hipervínculo" xfId="14708" builtinId="8" hidden="1"/>
    <cellStyle name="Hipervínculo" xfId="14710" builtinId="8" hidden="1"/>
    <cellStyle name="Hipervínculo" xfId="14712" builtinId="8" hidden="1"/>
    <cellStyle name="Hipervínculo" xfId="14714" builtinId="8" hidden="1"/>
    <cellStyle name="Hipervínculo" xfId="14716" builtinId="8" hidden="1"/>
    <cellStyle name="Hipervínculo" xfId="14718" builtinId="8" hidden="1"/>
    <cellStyle name="Hipervínculo" xfId="14720" builtinId="8" hidden="1"/>
    <cellStyle name="Hipervínculo" xfId="14722" builtinId="8" hidden="1"/>
    <cellStyle name="Hipervínculo" xfId="14724" builtinId="8" hidden="1"/>
    <cellStyle name="Hipervínculo" xfId="14726" builtinId="8" hidden="1"/>
    <cellStyle name="Hipervínculo" xfId="14728" builtinId="8" hidden="1"/>
    <cellStyle name="Hipervínculo" xfId="14730" builtinId="8" hidden="1"/>
    <cellStyle name="Hipervínculo" xfId="14732" builtinId="8" hidden="1"/>
    <cellStyle name="Hipervínculo" xfId="14734" builtinId="8" hidden="1"/>
    <cellStyle name="Hipervínculo" xfId="14736" builtinId="8" hidden="1"/>
    <cellStyle name="Hipervínculo" xfId="14738" builtinId="8" hidden="1"/>
    <cellStyle name="Hipervínculo" xfId="14740" builtinId="8" hidden="1"/>
    <cellStyle name="Hipervínculo" xfId="14742" builtinId="8" hidden="1"/>
    <cellStyle name="Hipervínculo" xfId="14744" builtinId="8" hidden="1"/>
    <cellStyle name="Hipervínculo" xfId="14746" builtinId="8" hidden="1"/>
    <cellStyle name="Hipervínculo" xfId="14748" builtinId="8" hidden="1"/>
    <cellStyle name="Hipervínculo" xfId="14750" builtinId="8" hidden="1"/>
    <cellStyle name="Hipervínculo" xfId="14752" builtinId="8" hidden="1"/>
    <cellStyle name="Hipervínculo" xfId="14754" builtinId="8" hidden="1"/>
    <cellStyle name="Hipervínculo" xfId="14756" builtinId="8" hidden="1"/>
    <cellStyle name="Hipervínculo" xfId="14758" builtinId="8" hidden="1"/>
    <cellStyle name="Hipervínculo" xfId="14760" builtinId="8" hidden="1"/>
    <cellStyle name="Hipervínculo" xfId="14762" builtinId="8" hidden="1"/>
    <cellStyle name="Hipervínculo" xfId="14764" builtinId="8" hidden="1"/>
    <cellStyle name="Hipervínculo" xfId="14766" builtinId="8" hidden="1"/>
    <cellStyle name="Hipervínculo" xfId="14768" builtinId="8" hidden="1"/>
    <cellStyle name="Hipervínculo" xfId="14770" builtinId="8" hidden="1"/>
    <cellStyle name="Hipervínculo" xfId="14772" builtinId="8" hidden="1"/>
    <cellStyle name="Hipervínculo" xfId="14774" builtinId="8" hidden="1"/>
    <cellStyle name="Hipervínculo" xfId="14776" builtinId="8" hidden="1"/>
    <cellStyle name="Hipervínculo" xfId="14778" builtinId="8" hidden="1"/>
    <cellStyle name="Hipervínculo" xfId="14780" builtinId="8" hidden="1"/>
    <cellStyle name="Hipervínculo" xfId="14782" builtinId="8" hidden="1"/>
    <cellStyle name="Hipervínculo" xfId="14784" builtinId="8" hidden="1"/>
    <cellStyle name="Hipervínculo" xfId="14786" builtinId="8" hidden="1"/>
    <cellStyle name="Hipervínculo" xfId="14788" builtinId="8" hidden="1"/>
    <cellStyle name="Hipervínculo" xfId="14790" builtinId="8" hidden="1"/>
    <cellStyle name="Hipervínculo" xfId="14792" builtinId="8" hidden="1"/>
    <cellStyle name="Hipervínculo" xfId="14794" builtinId="8" hidden="1"/>
    <cellStyle name="Hipervínculo" xfId="14796" builtinId="8" hidden="1"/>
    <cellStyle name="Hipervínculo" xfId="14798" builtinId="8" hidden="1"/>
    <cellStyle name="Hipervínculo" xfId="14800" builtinId="8" hidden="1"/>
    <cellStyle name="Hipervínculo" xfId="14802" builtinId="8" hidden="1"/>
    <cellStyle name="Hipervínculo" xfId="14804" builtinId="8" hidden="1"/>
    <cellStyle name="Hipervínculo" xfId="14806" builtinId="8" hidden="1"/>
    <cellStyle name="Hipervínculo" xfId="14808" builtinId="8" hidden="1"/>
    <cellStyle name="Hipervínculo" xfId="14810" builtinId="8" hidden="1"/>
    <cellStyle name="Hipervínculo" xfId="14812" builtinId="8" hidden="1"/>
    <cellStyle name="Hipervínculo" xfId="14814" builtinId="8" hidden="1"/>
    <cellStyle name="Hipervínculo" xfId="14816" builtinId="8" hidden="1"/>
    <cellStyle name="Hipervínculo" xfId="14818" builtinId="8" hidden="1"/>
    <cellStyle name="Hipervínculo" xfId="14820" builtinId="8" hidden="1"/>
    <cellStyle name="Hipervínculo" xfId="14822" builtinId="8" hidden="1"/>
    <cellStyle name="Hipervínculo" xfId="14824" builtinId="8" hidden="1"/>
    <cellStyle name="Hipervínculo" xfId="14826" builtinId="8" hidden="1"/>
    <cellStyle name="Hipervínculo" xfId="14828" builtinId="8" hidden="1"/>
    <cellStyle name="Hipervínculo" xfId="14830" builtinId="8" hidden="1"/>
    <cellStyle name="Hipervínculo" xfId="14832" builtinId="8" hidden="1"/>
    <cellStyle name="Hipervínculo" xfId="14834" builtinId="8" hidden="1"/>
    <cellStyle name="Hipervínculo" xfId="14836" builtinId="8" hidden="1"/>
    <cellStyle name="Hipervínculo" xfId="14838" builtinId="8" hidden="1"/>
    <cellStyle name="Hipervínculo" xfId="14840" builtinId="8" hidden="1"/>
    <cellStyle name="Hipervínculo" xfId="14842" builtinId="8" hidden="1"/>
    <cellStyle name="Hipervínculo" xfId="14844" builtinId="8" hidden="1"/>
    <cellStyle name="Hipervínculo" xfId="14846" builtinId="8" hidden="1"/>
    <cellStyle name="Hipervínculo" xfId="14848" builtinId="8" hidden="1"/>
    <cellStyle name="Hipervínculo" xfId="14850" builtinId="8" hidden="1"/>
    <cellStyle name="Hipervínculo" xfId="14852" builtinId="8" hidden="1"/>
    <cellStyle name="Hipervínculo" xfId="14854" builtinId="8" hidden="1"/>
    <cellStyle name="Hipervínculo" xfId="14856" builtinId="8" hidden="1"/>
    <cellStyle name="Hipervínculo" xfId="14858" builtinId="8" hidden="1"/>
    <cellStyle name="Hipervínculo" xfId="14860" builtinId="8" hidden="1"/>
    <cellStyle name="Hipervínculo" xfId="14862" builtinId="8" hidden="1"/>
    <cellStyle name="Hipervínculo" xfId="14864" builtinId="8" hidden="1"/>
    <cellStyle name="Hipervínculo" xfId="14866" builtinId="8" hidden="1"/>
    <cellStyle name="Hipervínculo" xfId="14868" builtinId="8" hidden="1"/>
    <cellStyle name="Hipervínculo" xfId="14870" builtinId="8" hidden="1"/>
    <cellStyle name="Hipervínculo" xfId="14872" builtinId="8" hidden="1"/>
    <cellStyle name="Hipervínculo" xfId="14874" builtinId="8" hidden="1"/>
    <cellStyle name="Hipervínculo" xfId="14876" builtinId="8" hidden="1"/>
    <cellStyle name="Hipervínculo" xfId="14878" builtinId="8" hidden="1"/>
    <cellStyle name="Hipervínculo" xfId="14880" builtinId="8" hidden="1"/>
    <cellStyle name="Hipervínculo" xfId="14882" builtinId="8" hidden="1"/>
    <cellStyle name="Hipervínculo" xfId="14884" builtinId="8" hidden="1"/>
    <cellStyle name="Hipervínculo" xfId="14886" builtinId="8" hidden="1"/>
    <cellStyle name="Hipervínculo" xfId="14888" builtinId="8" hidden="1"/>
    <cellStyle name="Hipervínculo" xfId="14890" builtinId="8" hidden="1"/>
    <cellStyle name="Hipervínculo" xfId="14892" builtinId="8" hidden="1"/>
    <cellStyle name="Hipervínculo" xfId="14894" builtinId="8" hidden="1"/>
    <cellStyle name="Hipervínculo" xfId="14896" builtinId="8" hidden="1"/>
    <cellStyle name="Hipervínculo" xfId="14898" builtinId="8" hidden="1"/>
    <cellStyle name="Hipervínculo" xfId="14900" builtinId="8" hidden="1"/>
    <cellStyle name="Hipervínculo" xfId="14902" builtinId="8" hidden="1"/>
    <cellStyle name="Hipervínculo" xfId="14904" builtinId="8" hidden="1"/>
    <cellStyle name="Hipervínculo" xfId="14906" builtinId="8" hidden="1"/>
    <cellStyle name="Hipervínculo" xfId="14908" builtinId="8" hidden="1"/>
    <cellStyle name="Hipervínculo" xfId="14910" builtinId="8" hidden="1"/>
    <cellStyle name="Hipervínculo" xfId="14912" builtinId="8" hidden="1"/>
    <cellStyle name="Hipervínculo" xfId="14914" builtinId="8" hidden="1"/>
    <cellStyle name="Hipervínculo" xfId="14916" builtinId="8" hidden="1"/>
    <cellStyle name="Hipervínculo" xfId="14918" builtinId="8" hidden="1"/>
    <cellStyle name="Hipervínculo" xfId="14920" builtinId="8" hidden="1"/>
    <cellStyle name="Hipervínculo" xfId="14922" builtinId="8" hidden="1"/>
    <cellStyle name="Hipervínculo" xfId="14924" builtinId="8" hidden="1"/>
    <cellStyle name="Hipervínculo" xfId="14926" builtinId="8" hidden="1"/>
    <cellStyle name="Hipervínculo" xfId="14928" builtinId="8" hidden="1"/>
    <cellStyle name="Hipervínculo" xfId="14930" builtinId="8" hidden="1"/>
    <cellStyle name="Hipervínculo" xfId="14932" builtinId="8" hidden="1"/>
    <cellStyle name="Hipervínculo" xfId="14934" builtinId="8" hidden="1"/>
    <cellStyle name="Hipervínculo" xfId="14936" builtinId="8" hidden="1"/>
    <cellStyle name="Hipervínculo" xfId="14938" builtinId="8" hidden="1"/>
    <cellStyle name="Hipervínculo" xfId="14940" builtinId="8" hidden="1"/>
    <cellStyle name="Hipervínculo" xfId="14942" builtinId="8" hidden="1"/>
    <cellStyle name="Hipervínculo" xfId="14944" builtinId="8" hidden="1"/>
    <cellStyle name="Hipervínculo" xfId="14946" builtinId="8" hidden="1"/>
    <cellStyle name="Hipervínculo" xfId="14948" builtinId="8" hidden="1"/>
    <cellStyle name="Hipervínculo" xfId="14950" builtinId="8" hidden="1"/>
    <cellStyle name="Hipervínculo" xfId="14952" builtinId="8" hidden="1"/>
    <cellStyle name="Hipervínculo" xfId="14954" builtinId="8" hidden="1"/>
    <cellStyle name="Hipervínculo" xfId="14956" builtinId="8" hidden="1"/>
    <cellStyle name="Hipervínculo" xfId="14958" builtinId="8" hidden="1"/>
    <cellStyle name="Hipervínculo" xfId="14960" builtinId="8" hidden="1"/>
    <cellStyle name="Hipervínculo" xfId="14962" builtinId="8" hidden="1"/>
    <cellStyle name="Hipervínculo" xfId="14964" builtinId="8" hidden="1"/>
    <cellStyle name="Hipervínculo" xfId="14966" builtinId="8" hidden="1"/>
    <cellStyle name="Hipervínculo" xfId="14968" builtinId="8" hidden="1"/>
    <cellStyle name="Hipervínculo" xfId="14970" builtinId="8" hidden="1"/>
    <cellStyle name="Hipervínculo" xfId="14972" builtinId="8" hidden="1"/>
    <cellStyle name="Hipervínculo" xfId="14974" builtinId="8" hidden="1"/>
    <cellStyle name="Hipervínculo" xfId="14976" builtinId="8" hidden="1"/>
    <cellStyle name="Hipervínculo" xfId="14978" builtinId="8" hidden="1"/>
    <cellStyle name="Hipervínculo" xfId="14980" builtinId="8" hidden="1"/>
    <cellStyle name="Hipervínculo" xfId="14982" builtinId="8" hidden="1"/>
    <cellStyle name="Hipervínculo" xfId="14984" builtinId="8" hidden="1"/>
    <cellStyle name="Hipervínculo" xfId="14986" builtinId="8" hidden="1"/>
    <cellStyle name="Hipervínculo" xfId="14988" builtinId="8" hidden="1"/>
    <cellStyle name="Hipervínculo" xfId="14990" builtinId="8" hidden="1"/>
    <cellStyle name="Hipervínculo" xfId="14992" builtinId="8" hidden="1"/>
    <cellStyle name="Hipervínculo" xfId="14994" builtinId="8" hidden="1"/>
    <cellStyle name="Hipervínculo" xfId="14996" builtinId="8" hidden="1"/>
    <cellStyle name="Hipervínculo" xfId="14998" builtinId="8" hidden="1"/>
    <cellStyle name="Hipervínculo" xfId="15000" builtinId="8" hidden="1"/>
    <cellStyle name="Hipervínculo" xfId="15002" builtinId="8" hidden="1"/>
    <cellStyle name="Hipervínculo" xfId="15004" builtinId="8" hidden="1"/>
    <cellStyle name="Hipervínculo" xfId="15006" builtinId="8" hidden="1"/>
    <cellStyle name="Hipervínculo" xfId="15008" builtinId="8" hidden="1"/>
    <cellStyle name="Hipervínculo" xfId="15010" builtinId="8" hidden="1"/>
    <cellStyle name="Hipervínculo" xfId="15012" builtinId="8" hidden="1"/>
    <cellStyle name="Hipervínculo" xfId="15014" builtinId="8" hidden="1"/>
    <cellStyle name="Hipervínculo" xfId="15016" builtinId="8" hidden="1"/>
    <cellStyle name="Hipervínculo" xfId="15018" builtinId="8" hidden="1"/>
    <cellStyle name="Hipervínculo" xfId="15020" builtinId="8" hidden="1"/>
    <cellStyle name="Hipervínculo" xfId="15022" builtinId="8" hidden="1"/>
    <cellStyle name="Hipervínculo" xfId="15024" builtinId="8" hidden="1"/>
    <cellStyle name="Hipervínculo" xfId="15026" builtinId="8" hidden="1"/>
    <cellStyle name="Hipervínculo" xfId="15028" builtinId="8" hidden="1"/>
    <cellStyle name="Hipervínculo" xfId="15030" builtinId="8" hidden="1"/>
    <cellStyle name="Hipervínculo" xfId="15032" builtinId="8" hidden="1"/>
    <cellStyle name="Hipervínculo" xfId="15034" builtinId="8" hidden="1"/>
    <cellStyle name="Hipervínculo" xfId="15036" builtinId="8" hidden="1"/>
    <cellStyle name="Hipervínculo" xfId="15038" builtinId="8" hidden="1"/>
    <cellStyle name="Hipervínculo" xfId="15040" builtinId="8" hidden="1"/>
    <cellStyle name="Hipervínculo" xfId="15042" builtinId="8" hidden="1"/>
    <cellStyle name="Hipervínculo" xfId="15044" builtinId="8" hidden="1"/>
    <cellStyle name="Hipervínculo" xfId="15046" builtinId="8" hidden="1"/>
    <cellStyle name="Hipervínculo" xfId="15048" builtinId="8" hidden="1"/>
    <cellStyle name="Hipervínculo" xfId="15050" builtinId="8" hidden="1"/>
    <cellStyle name="Hipervínculo" xfId="15052" builtinId="8" hidden="1"/>
    <cellStyle name="Hipervínculo" xfId="15054" builtinId="8" hidden="1"/>
    <cellStyle name="Hipervínculo" xfId="15056" builtinId="8" hidden="1"/>
    <cellStyle name="Hipervínculo" xfId="15058" builtinId="8" hidden="1"/>
    <cellStyle name="Hipervínculo" xfId="15060" builtinId="8" hidden="1"/>
    <cellStyle name="Hipervínculo" xfId="15062" builtinId="8" hidden="1"/>
    <cellStyle name="Hipervínculo" xfId="15064" builtinId="8" hidden="1"/>
    <cellStyle name="Hipervínculo" xfId="15066" builtinId="8" hidden="1"/>
    <cellStyle name="Hipervínculo" xfId="15068" builtinId="8" hidden="1"/>
    <cellStyle name="Hipervínculo" xfId="15070" builtinId="8" hidden="1"/>
    <cellStyle name="Hipervínculo" xfId="15072" builtinId="8" hidden="1"/>
    <cellStyle name="Hipervínculo" xfId="15074" builtinId="8" hidden="1"/>
    <cellStyle name="Hipervínculo" xfId="15076" builtinId="8" hidden="1"/>
    <cellStyle name="Hipervínculo" xfId="15078" builtinId="8" hidden="1"/>
    <cellStyle name="Hipervínculo" xfId="15080" builtinId="8" hidden="1"/>
    <cellStyle name="Hipervínculo" xfId="15082" builtinId="8" hidden="1"/>
    <cellStyle name="Hipervínculo" xfId="15084" builtinId="8" hidden="1"/>
    <cellStyle name="Hipervínculo" xfId="15086" builtinId="8" hidden="1"/>
    <cellStyle name="Hipervínculo" xfId="15088" builtinId="8" hidden="1"/>
    <cellStyle name="Hipervínculo" xfId="15090" builtinId="8" hidden="1"/>
    <cellStyle name="Hipervínculo" xfId="15092" builtinId="8" hidden="1"/>
    <cellStyle name="Hipervínculo" xfId="15094" builtinId="8" hidden="1"/>
    <cellStyle name="Hipervínculo" xfId="15096" builtinId="8" hidden="1"/>
    <cellStyle name="Hipervínculo" xfId="15098" builtinId="8" hidden="1"/>
    <cellStyle name="Hipervínculo" xfId="15100" builtinId="8" hidden="1"/>
    <cellStyle name="Hipervínculo" xfId="15102" builtinId="8" hidden="1"/>
    <cellStyle name="Hipervínculo" xfId="15104" builtinId="8" hidden="1"/>
    <cellStyle name="Hipervínculo" xfId="15106" builtinId="8" hidden="1"/>
    <cellStyle name="Hipervínculo" xfId="15108" builtinId="8" hidden="1"/>
    <cellStyle name="Hipervínculo" xfId="15110" builtinId="8" hidden="1"/>
    <cellStyle name="Hipervínculo" xfId="15112" builtinId="8" hidden="1"/>
    <cellStyle name="Hipervínculo" xfId="15114" builtinId="8" hidden="1"/>
    <cellStyle name="Hipervínculo" xfId="15116" builtinId="8" hidden="1"/>
    <cellStyle name="Hipervínculo" xfId="15118" builtinId="8" hidden="1"/>
    <cellStyle name="Hipervínculo" xfId="15120" builtinId="8" hidden="1"/>
    <cellStyle name="Hipervínculo" xfId="15122" builtinId="8" hidden="1"/>
    <cellStyle name="Hipervínculo" xfId="15124" builtinId="8" hidden="1"/>
    <cellStyle name="Hipervínculo" xfId="15126" builtinId="8" hidden="1"/>
    <cellStyle name="Hipervínculo" xfId="15128" builtinId="8" hidden="1"/>
    <cellStyle name="Hipervínculo" xfId="15130" builtinId="8" hidden="1"/>
    <cellStyle name="Hipervínculo" xfId="15132" builtinId="8" hidden="1"/>
    <cellStyle name="Hipervínculo" xfId="15134" builtinId="8" hidden="1"/>
    <cellStyle name="Hipervínculo" xfId="15136" builtinId="8" hidden="1"/>
    <cellStyle name="Hipervínculo" xfId="15138" builtinId="8" hidden="1"/>
    <cellStyle name="Hipervínculo" xfId="15140" builtinId="8" hidden="1"/>
    <cellStyle name="Hipervínculo" xfId="15142" builtinId="8" hidden="1"/>
    <cellStyle name="Hipervínculo" xfId="15144" builtinId="8" hidden="1"/>
    <cellStyle name="Hipervínculo" xfId="15146" builtinId="8" hidden="1"/>
    <cellStyle name="Hipervínculo" xfId="15148" builtinId="8" hidden="1"/>
    <cellStyle name="Hipervínculo" xfId="15150" builtinId="8" hidden="1"/>
    <cellStyle name="Hipervínculo" xfId="15152" builtinId="8" hidden="1"/>
    <cellStyle name="Hipervínculo" xfId="15154" builtinId="8" hidden="1"/>
    <cellStyle name="Hipervínculo" xfId="15156" builtinId="8" hidden="1"/>
    <cellStyle name="Hipervínculo" xfId="15158" builtinId="8" hidden="1"/>
    <cellStyle name="Hipervínculo" xfId="15160" builtinId="8" hidden="1"/>
    <cellStyle name="Hipervínculo" xfId="15162" builtinId="8" hidden="1"/>
    <cellStyle name="Hipervínculo" xfId="15164" builtinId="8" hidden="1"/>
    <cellStyle name="Hipervínculo" xfId="15166" builtinId="8" hidden="1"/>
    <cellStyle name="Hipervínculo" xfId="15168" builtinId="8" hidden="1"/>
    <cellStyle name="Hipervínculo" xfId="15170" builtinId="8" hidden="1"/>
    <cellStyle name="Hipervínculo" xfId="15172" builtinId="8" hidden="1"/>
    <cellStyle name="Hipervínculo" xfId="15174" builtinId="8" hidden="1"/>
    <cellStyle name="Hipervínculo" xfId="15176" builtinId="8" hidden="1"/>
    <cellStyle name="Hipervínculo" xfId="15178" builtinId="8" hidden="1"/>
    <cellStyle name="Hipervínculo" xfId="15180" builtinId="8" hidden="1"/>
    <cellStyle name="Hipervínculo" xfId="15182" builtinId="8" hidden="1"/>
    <cellStyle name="Hipervínculo" xfId="15184" builtinId="8" hidden="1"/>
    <cellStyle name="Hipervínculo" xfId="15186" builtinId="8" hidden="1"/>
    <cellStyle name="Hipervínculo" xfId="15188" builtinId="8" hidden="1"/>
    <cellStyle name="Hipervínculo" xfId="15190" builtinId="8" hidden="1"/>
    <cellStyle name="Hipervínculo" xfId="15192" builtinId="8" hidden="1"/>
    <cellStyle name="Hipervínculo" xfId="15194" builtinId="8" hidden="1"/>
    <cellStyle name="Hipervínculo" xfId="15196" builtinId="8" hidden="1"/>
    <cellStyle name="Hipervínculo" xfId="15198" builtinId="8" hidden="1"/>
    <cellStyle name="Hipervínculo" xfId="15200" builtinId="8" hidden="1"/>
    <cellStyle name="Hipervínculo" xfId="15202" builtinId="8" hidden="1"/>
    <cellStyle name="Hipervínculo" xfId="15204" builtinId="8" hidden="1"/>
    <cellStyle name="Hipervínculo" xfId="15206" builtinId="8" hidden="1"/>
    <cellStyle name="Hipervínculo" xfId="15208" builtinId="8" hidden="1"/>
    <cellStyle name="Hipervínculo" xfId="15210" builtinId="8" hidden="1"/>
    <cellStyle name="Hipervínculo" xfId="15212" builtinId="8" hidden="1"/>
    <cellStyle name="Hipervínculo" xfId="15214" builtinId="8" hidden="1"/>
    <cellStyle name="Hipervínculo" xfId="15216" builtinId="8" hidden="1"/>
    <cellStyle name="Hipervínculo" xfId="15218" builtinId="8" hidden="1"/>
    <cellStyle name="Hipervínculo" xfId="15220" builtinId="8" hidden="1"/>
    <cellStyle name="Hipervínculo" xfId="15222" builtinId="8" hidden="1"/>
    <cellStyle name="Hipervínculo" xfId="15224" builtinId="8" hidden="1"/>
    <cellStyle name="Hipervínculo" xfId="15226" builtinId="8" hidden="1"/>
    <cellStyle name="Hipervínculo" xfId="15228" builtinId="8" hidden="1"/>
    <cellStyle name="Hipervínculo" xfId="15230" builtinId="8" hidden="1"/>
    <cellStyle name="Hipervínculo" xfId="15232" builtinId="8" hidden="1"/>
    <cellStyle name="Hipervínculo" xfId="15234" builtinId="8" hidden="1"/>
    <cellStyle name="Hipervínculo" xfId="15236" builtinId="8" hidden="1"/>
    <cellStyle name="Hipervínculo" xfId="15238" builtinId="8" hidden="1"/>
    <cellStyle name="Hipervínculo" xfId="15240" builtinId="8" hidden="1"/>
    <cellStyle name="Hipervínculo" xfId="15242" builtinId="8" hidden="1"/>
    <cellStyle name="Hipervínculo" xfId="15244" builtinId="8" hidden="1"/>
    <cellStyle name="Hipervínculo" xfId="15246" builtinId="8" hidden="1"/>
    <cellStyle name="Hipervínculo" xfId="15248" builtinId="8" hidden="1"/>
    <cellStyle name="Hipervínculo" xfId="15250" builtinId="8" hidden="1"/>
    <cellStyle name="Hipervínculo" xfId="15252" builtinId="8" hidden="1"/>
    <cellStyle name="Hipervínculo" xfId="15254" builtinId="8" hidden="1"/>
    <cellStyle name="Hipervínculo" xfId="15256" builtinId="8" hidden="1"/>
    <cellStyle name="Hipervínculo" xfId="15258" builtinId="8" hidden="1"/>
    <cellStyle name="Hipervínculo" xfId="15260" builtinId="8" hidden="1"/>
    <cellStyle name="Hipervínculo" xfId="15262" builtinId="8" hidden="1"/>
    <cellStyle name="Hipervínculo" xfId="15264" builtinId="8" hidden="1"/>
    <cellStyle name="Hipervínculo" xfId="15266" builtinId="8" hidden="1"/>
    <cellStyle name="Hipervínculo" xfId="15268" builtinId="8" hidden="1"/>
    <cellStyle name="Hipervínculo" xfId="15270" builtinId="8" hidden="1"/>
    <cellStyle name="Hipervínculo" xfId="15272" builtinId="8" hidden="1"/>
    <cellStyle name="Hipervínculo" xfId="15274" builtinId="8" hidden="1"/>
    <cellStyle name="Hipervínculo" xfId="15276" builtinId="8" hidden="1"/>
    <cellStyle name="Hipervínculo" xfId="15278" builtinId="8" hidden="1"/>
    <cellStyle name="Hipervínculo" xfId="15280" builtinId="8" hidden="1"/>
    <cellStyle name="Hipervínculo" xfId="15282" builtinId="8" hidden="1"/>
    <cellStyle name="Hipervínculo" xfId="15284" builtinId="8" hidden="1"/>
    <cellStyle name="Hipervínculo" xfId="15286" builtinId="8" hidden="1"/>
    <cellStyle name="Hipervínculo" xfId="15288" builtinId="8" hidden="1"/>
    <cellStyle name="Hipervínculo" xfId="15290" builtinId="8" hidden="1"/>
    <cellStyle name="Hipervínculo" xfId="15292" builtinId="8" hidden="1"/>
    <cellStyle name="Hipervínculo" xfId="15294" builtinId="8" hidden="1"/>
    <cellStyle name="Hipervínculo" xfId="15296" builtinId="8" hidden="1"/>
    <cellStyle name="Hipervínculo" xfId="15298" builtinId="8" hidden="1"/>
    <cellStyle name="Hipervínculo" xfId="15300" builtinId="8" hidden="1"/>
    <cellStyle name="Hipervínculo" xfId="15302" builtinId="8" hidden="1"/>
    <cellStyle name="Hipervínculo" xfId="15304" builtinId="8" hidden="1"/>
    <cellStyle name="Hipervínculo" xfId="15306" builtinId="8" hidden="1"/>
    <cellStyle name="Hipervínculo" xfId="15308" builtinId="8" hidden="1"/>
    <cellStyle name="Hipervínculo" xfId="15310" builtinId="8" hidden="1"/>
    <cellStyle name="Hipervínculo" xfId="15312" builtinId="8" hidden="1"/>
    <cellStyle name="Hipervínculo" xfId="15314" builtinId="8" hidden="1"/>
    <cellStyle name="Hipervínculo" xfId="15316" builtinId="8" hidden="1"/>
    <cellStyle name="Hipervínculo" xfId="15318" builtinId="8" hidden="1"/>
    <cellStyle name="Hipervínculo" xfId="15320" builtinId="8" hidden="1"/>
    <cellStyle name="Hipervínculo" xfId="15322" builtinId="8" hidden="1"/>
    <cellStyle name="Hipervínculo" xfId="15324" builtinId="8" hidden="1"/>
    <cellStyle name="Hipervínculo" xfId="15326" builtinId="8" hidden="1"/>
    <cellStyle name="Hipervínculo" xfId="15328" builtinId="8" hidden="1"/>
    <cellStyle name="Hipervínculo" xfId="15330" builtinId="8" hidden="1"/>
    <cellStyle name="Hipervínculo" xfId="15332" builtinId="8" hidden="1"/>
    <cellStyle name="Hipervínculo" xfId="15334" builtinId="8" hidden="1"/>
    <cellStyle name="Hipervínculo" xfId="15336" builtinId="8" hidden="1"/>
    <cellStyle name="Hipervínculo" xfId="15338" builtinId="8" hidden="1"/>
    <cellStyle name="Hipervínculo" xfId="15340" builtinId="8" hidden="1"/>
    <cellStyle name="Hipervínculo" xfId="15342" builtinId="8" hidden="1"/>
    <cellStyle name="Hipervínculo" xfId="15344" builtinId="8" hidden="1"/>
    <cellStyle name="Hipervínculo" xfId="15346" builtinId="8" hidden="1"/>
    <cellStyle name="Hipervínculo" xfId="15348" builtinId="8" hidden="1"/>
    <cellStyle name="Hipervínculo" xfId="15350" builtinId="8" hidden="1"/>
    <cellStyle name="Hipervínculo" xfId="15352" builtinId="8" hidden="1"/>
    <cellStyle name="Hipervínculo" xfId="15354" builtinId="8" hidden="1"/>
    <cellStyle name="Hipervínculo" xfId="15356" builtinId="8" hidden="1"/>
    <cellStyle name="Hipervínculo" xfId="15358" builtinId="8" hidden="1"/>
    <cellStyle name="Hipervínculo" xfId="15360" builtinId="8" hidden="1"/>
    <cellStyle name="Hipervínculo" xfId="15362" builtinId="8" hidden="1"/>
    <cellStyle name="Hipervínculo" xfId="15364" builtinId="8" hidden="1"/>
    <cellStyle name="Hipervínculo" xfId="15366" builtinId="8" hidden="1"/>
    <cellStyle name="Hipervínculo" xfId="15368" builtinId="8" hidden="1"/>
    <cellStyle name="Hipervínculo" xfId="15370" builtinId="8" hidden="1"/>
    <cellStyle name="Hipervínculo" xfId="15372" builtinId="8" hidden="1"/>
    <cellStyle name="Hipervínculo" xfId="15374" builtinId="8" hidden="1"/>
    <cellStyle name="Hipervínculo" xfId="15376" builtinId="8" hidden="1"/>
    <cellStyle name="Hipervínculo" xfId="15378" builtinId="8" hidden="1"/>
    <cellStyle name="Hipervínculo" xfId="15380" builtinId="8" hidden="1"/>
    <cellStyle name="Hipervínculo" xfId="15382" builtinId="8" hidden="1"/>
    <cellStyle name="Hipervínculo" xfId="15384" builtinId="8" hidden="1"/>
    <cellStyle name="Hipervínculo" xfId="15386" builtinId="8" hidden="1"/>
    <cellStyle name="Hipervínculo" xfId="15388" builtinId="8" hidden="1"/>
    <cellStyle name="Hipervínculo" xfId="15390" builtinId="8" hidden="1"/>
    <cellStyle name="Hipervínculo" xfId="15392" builtinId="8" hidden="1"/>
    <cellStyle name="Hipervínculo" xfId="15394" builtinId="8" hidden="1"/>
    <cellStyle name="Hipervínculo" xfId="15396" builtinId="8" hidden="1"/>
    <cellStyle name="Hipervínculo" xfId="15398" builtinId="8" hidden="1"/>
    <cellStyle name="Hipervínculo" xfId="15400" builtinId="8" hidden="1"/>
    <cellStyle name="Hipervínculo" xfId="15402" builtinId="8" hidden="1"/>
    <cellStyle name="Hipervínculo" xfId="15404" builtinId="8" hidden="1"/>
    <cellStyle name="Hipervínculo" xfId="15406" builtinId="8" hidden="1"/>
    <cellStyle name="Hipervínculo" xfId="15408" builtinId="8" hidden="1"/>
    <cellStyle name="Hipervínculo" xfId="15410" builtinId="8" hidden="1"/>
    <cellStyle name="Hipervínculo" xfId="15412" builtinId="8" hidden="1"/>
    <cellStyle name="Hipervínculo" xfId="15414" builtinId="8" hidden="1"/>
    <cellStyle name="Hipervínculo" xfId="15416" builtinId="8" hidden="1"/>
    <cellStyle name="Hipervínculo" xfId="15418" builtinId="8" hidden="1"/>
    <cellStyle name="Hipervínculo" xfId="15420" builtinId="8" hidden="1"/>
    <cellStyle name="Hipervínculo" xfId="15422" builtinId="8" hidden="1"/>
    <cellStyle name="Hipervínculo" xfId="15424" builtinId="8" hidden="1"/>
    <cellStyle name="Hipervínculo" xfId="15426" builtinId="8" hidden="1"/>
    <cellStyle name="Hipervínculo" xfId="15428" builtinId="8" hidden="1"/>
    <cellStyle name="Hipervínculo" xfId="15430" builtinId="8" hidden="1"/>
    <cellStyle name="Hipervínculo" xfId="15432" builtinId="8" hidden="1"/>
    <cellStyle name="Hipervínculo" xfId="15434" builtinId="8" hidden="1"/>
    <cellStyle name="Hipervínculo" xfId="15436" builtinId="8" hidden="1"/>
    <cellStyle name="Hipervínculo" xfId="15438" builtinId="8" hidden="1"/>
    <cellStyle name="Hipervínculo" xfId="15440" builtinId="8" hidden="1"/>
    <cellStyle name="Hipervínculo" xfId="15442" builtinId="8" hidden="1"/>
    <cellStyle name="Hipervínculo" xfId="15444" builtinId="8" hidden="1"/>
    <cellStyle name="Hipervínculo" xfId="15446" builtinId="8" hidden="1"/>
    <cellStyle name="Hipervínculo" xfId="15448" builtinId="8" hidden="1"/>
    <cellStyle name="Hipervínculo" xfId="15450" builtinId="8" hidden="1"/>
    <cellStyle name="Hipervínculo" xfId="15452" builtinId="8" hidden="1"/>
    <cellStyle name="Hipervínculo" xfId="15454" builtinId="8" hidden="1"/>
    <cellStyle name="Hipervínculo" xfId="15456" builtinId="8" hidden="1"/>
    <cellStyle name="Hipervínculo" xfId="15458" builtinId="8" hidden="1"/>
    <cellStyle name="Hipervínculo" xfId="15460" builtinId="8" hidden="1"/>
    <cellStyle name="Hipervínculo" xfId="15462" builtinId="8" hidden="1"/>
    <cellStyle name="Hipervínculo" xfId="15464" builtinId="8" hidden="1"/>
    <cellStyle name="Hipervínculo" xfId="15466" builtinId="8" hidden="1"/>
    <cellStyle name="Hipervínculo" xfId="15468" builtinId="8" hidden="1"/>
    <cellStyle name="Hipervínculo" xfId="15470" builtinId="8" hidden="1"/>
    <cellStyle name="Hipervínculo" xfId="15472" builtinId="8" hidden="1"/>
    <cellStyle name="Hipervínculo" xfId="15474" builtinId="8" hidden="1"/>
    <cellStyle name="Hipervínculo" xfId="15476" builtinId="8" hidden="1"/>
    <cellStyle name="Hipervínculo" xfId="15478" builtinId="8" hidden="1"/>
    <cellStyle name="Hipervínculo" xfId="15480" builtinId="8" hidden="1"/>
    <cellStyle name="Hipervínculo" xfId="15482" builtinId="8" hidden="1"/>
    <cellStyle name="Hipervínculo" xfId="15484" builtinId="8" hidden="1"/>
    <cellStyle name="Hipervínculo" xfId="15486" builtinId="8" hidden="1"/>
    <cellStyle name="Hipervínculo" xfId="15488" builtinId="8" hidden="1"/>
    <cellStyle name="Hipervínculo" xfId="15490" builtinId="8" hidden="1"/>
    <cellStyle name="Hipervínculo" xfId="15492" builtinId="8" hidden="1"/>
    <cellStyle name="Hipervínculo" xfId="15494" builtinId="8" hidden="1"/>
    <cellStyle name="Hipervínculo" xfId="15496" builtinId="8" hidden="1"/>
    <cellStyle name="Hipervínculo" xfId="15498" builtinId="8" hidden="1"/>
    <cellStyle name="Hipervínculo" xfId="15500" builtinId="8" hidden="1"/>
    <cellStyle name="Hipervínculo" xfId="15502" builtinId="8" hidden="1"/>
    <cellStyle name="Hipervínculo" xfId="15504" builtinId="8" hidden="1"/>
    <cellStyle name="Hipervínculo" xfId="15506" builtinId="8" hidden="1"/>
    <cellStyle name="Hipervínculo" xfId="15508" builtinId="8" hidden="1"/>
    <cellStyle name="Hipervínculo" xfId="15510" builtinId="8" hidden="1"/>
    <cellStyle name="Hipervínculo" xfId="15512" builtinId="8" hidden="1"/>
    <cellStyle name="Hipervínculo" xfId="15514" builtinId="8" hidden="1"/>
    <cellStyle name="Hipervínculo" xfId="15516" builtinId="8" hidden="1"/>
    <cellStyle name="Hipervínculo" xfId="15518" builtinId="8" hidden="1"/>
    <cellStyle name="Hipervínculo" xfId="15520" builtinId="8" hidden="1"/>
    <cellStyle name="Hipervínculo" xfId="15522" builtinId="8" hidden="1"/>
    <cellStyle name="Hipervínculo" xfId="15524" builtinId="8" hidden="1"/>
    <cellStyle name="Hipervínculo" xfId="15526" builtinId="8" hidden="1"/>
    <cellStyle name="Hipervínculo" xfId="15528" builtinId="8" hidden="1"/>
    <cellStyle name="Hipervínculo" xfId="15530" builtinId="8" hidden="1"/>
    <cellStyle name="Hipervínculo" xfId="15532" builtinId="8" hidden="1"/>
    <cellStyle name="Hipervínculo" xfId="15534" builtinId="8" hidden="1"/>
    <cellStyle name="Hipervínculo" xfId="15536" builtinId="8" hidden="1"/>
    <cellStyle name="Hipervínculo" xfId="15538" builtinId="8" hidden="1"/>
    <cellStyle name="Hipervínculo" xfId="15540" builtinId="8" hidden="1"/>
    <cellStyle name="Hipervínculo" xfId="15542" builtinId="8" hidden="1"/>
    <cellStyle name="Hipervínculo" xfId="15544" builtinId="8" hidden="1"/>
    <cellStyle name="Hipervínculo" xfId="15546" builtinId="8" hidden="1"/>
    <cellStyle name="Hipervínculo" xfId="15548" builtinId="8" hidden="1"/>
    <cellStyle name="Hipervínculo" xfId="15550" builtinId="8" hidden="1"/>
    <cellStyle name="Hipervínculo" xfId="15552" builtinId="8" hidden="1"/>
    <cellStyle name="Hipervínculo" xfId="15554" builtinId="8" hidden="1"/>
    <cellStyle name="Hipervínculo" xfId="15556" builtinId="8" hidden="1"/>
    <cellStyle name="Hipervínculo" xfId="15558" builtinId="8" hidden="1"/>
    <cellStyle name="Hipervínculo" xfId="15560" builtinId="8" hidden="1"/>
    <cellStyle name="Hipervínculo" xfId="15562" builtinId="8" hidden="1"/>
    <cellStyle name="Hipervínculo" xfId="15564" builtinId="8" hidden="1"/>
    <cellStyle name="Hipervínculo" xfId="15566" builtinId="8" hidden="1"/>
    <cellStyle name="Hipervínculo" xfId="15568" builtinId="8" hidden="1"/>
    <cellStyle name="Hipervínculo" xfId="15570" builtinId="8" hidden="1"/>
    <cellStyle name="Hipervínculo" xfId="15572" builtinId="8" hidden="1"/>
    <cellStyle name="Hipervínculo" xfId="15574" builtinId="8" hidden="1"/>
    <cellStyle name="Hipervínculo" xfId="15576" builtinId="8" hidden="1"/>
    <cellStyle name="Hipervínculo" xfId="15578" builtinId="8" hidden="1"/>
    <cellStyle name="Hipervínculo" xfId="15580" builtinId="8" hidden="1"/>
    <cellStyle name="Hipervínculo" xfId="15582" builtinId="8" hidden="1"/>
    <cellStyle name="Hipervínculo" xfId="15584" builtinId="8" hidden="1"/>
    <cellStyle name="Hipervínculo" xfId="15586" builtinId="8" hidden="1"/>
    <cellStyle name="Hipervínculo" xfId="15588" builtinId="8" hidden="1"/>
    <cellStyle name="Hipervínculo" xfId="15590" builtinId="8" hidden="1"/>
    <cellStyle name="Hipervínculo" xfId="15592" builtinId="8" hidden="1"/>
    <cellStyle name="Hipervínculo" xfId="15594" builtinId="8" hidden="1"/>
    <cellStyle name="Hipervínculo" xfId="15596" builtinId="8" hidden="1"/>
    <cellStyle name="Hipervínculo" xfId="15598" builtinId="8" hidden="1"/>
    <cellStyle name="Hipervínculo" xfId="15600" builtinId="8" hidden="1"/>
    <cellStyle name="Hipervínculo" xfId="15602" builtinId="8" hidden="1"/>
    <cellStyle name="Hipervínculo" xfId="15604" builtinId="8" hidden="1"/>
    <cellStyle name="Hipervínculo" xfId="15606" builtinId="8" hidden="1"/>
    <cellStyle name="Hipervínculo" xfId="15608" builtinId="8" hidden="1"/>
    <cellStyle name="Hipervínculo" xfId="15610" builtinId="8" hidden="1"/>
    <cellStyle name="Hipervínculo" xfId="15612" builtinId="8" hidden="1"/>
    <cellStyle name="Hipervínculo" xfId="15614" builtinId="8" hidden="1"/>
    <cellStyle name="Hipervínculo" xfId="15616" builtinId="8" hidden="1"/>
    <cellStyle name="Hipervínculo" xfId="15618" builtinId="8" hidden="1"/>
    <cellStyle name="Hipervínculo" xfId="15620" builtinId="8" hidden="1"/>
    <cellStyle name="Hipervínculo" xfId="15622" builtinId="8" hidden="1"/>
    <cellStyle name="Hipervínculo" xfId="15624" builtinId="8" hidden="1"/>
    <cellStyle name="Hipervínculo" xfId="15626" builtinId="8" hidden="1"/>
    <cellStyle name="Hipervínculo" xfId="15628" builtinId="8" hidden="1"/>
    <cellStyle name="Hipervínculo" xfId="15630" builtinId="8" hidden="1"/>
    <cellStyle name="Hipervínculo" xfId="15632" builtinId="8" hidden="1"/>
    <cellStyle name="Hipervínculo" xfId="15634" builtinId="8" hidden="1"/>
    <cellStyle name="Hipervínculo" xfId="15636" builtinId="8" hidden="1"/>
    <cellStyle name="Hipervínculo" xfId="15638" builtinId="8" hidden="1"/>
    <cellStyle name="Hipervínculo" xfId="15640" builtinId="8" hidden="1"/>
    <cellStyle name="Hipervínculo" xfId="15642" builtinId="8" hidden="1"/>
    <cellStyle name="Hipervínculo" xfId="15644" builtinId="8" hidden="1"/>
    <cellStyle name="Hipervínculo" xfId="15646" builtinId="8" hidden="1"/>
    <cellStyle name="Hipervínculo" xfId="15648" builtinId="8" hidden="1"/>
    <cellStyle name="Hipervínculo" xfId="15650" builtinId="8" hidden="1"/>
    <cellStyle name="Hipervínculo" xfId="15652" builtinId="8" hidden="1"/>
    <cellStyle name="Hipervínculo" xfId="15654" builtinId="8" hidden="1"/>
    <cellStyle name="Hipervínculo" xfId="15656" builtinId="8" hidden="1"/>
    <cellStyle name="Hipervínculo" xfId="15658" builtinId="8" hidden="1"/>
    <cellStyle name="Hipervínculo" xfId="15660" builtinId="8" hidden="1"/>
    <cellStyle name="Hipervínculo" xfId="15662" builtinId="8" hidden="1"/>
    <cellStyle name="Hipervínculo" xfId="15664" builtinId="8" hidden="1"/>
    <cellStyle name="Hipervínculo" xfId="15666" builtinId="8" hidden="1"/>
    <cellStyle name="Hipervínculo" xfId="15668" builtinId="8" hidden="1"/>
    <cellStyle name="Hipervínculo" xfId="15670" builtinId="8" hidden="1"/>
    <cellStyle name="Hipervínculo" xfId="15672" builtinId="8" hidden="1"/>
    <cellStyle name="Hipervínculo" xfId="15674" builtinId="8" hidden="1"/>
    <cellStyle name="Hipervínculo" xfId="15676" builtinId="8" hidden="1"/>
    <cellStyle name="Hipervínculo" xfId="15678" builtinId="8" hidden="1"/>
    <cellStyle name="Hipervínculo" xfId="15680" builtinId="8" hidden="1"/>
    <cellStyle name="Hipervínculo" xfId="15682" builtinId="8" hidden="1"/>
    <cellStyle name="Hipervínculo" xfId="15684" builtinId="8" hidden="1"/>
    <cellStyle name="Hipervínculo" xfId="15686" builtinId="8" hidden="1"/>
    <cellStyle name="Hipervínculo" xfId="15688" builtinId="8" hidden="1"/>
    <cellStyle name="Hipervínculo" xfId="15690" builtinId="8" hidden="1"/>
    <cellStyle name="Hipervínculo" xfId="15692" builtinId="8" hidden="1"/>
    <cellStyle name="Hipervínculo" xfId="15694" builtinId="8" hidden="1"/>
    <cellStyle name="Hipervínculo" xfId="15696" builtinId="8" hidden="1"/>
    <cellStyle name="Hipervínculo" xfId="15698" builtinId="8" hidden="1"/>
    <cellStyle name="Hipervínculo" xfId="15700" builtinId="8" hidden="1"/>
    <cellStyle name="Hipervínculo" xfId="15702" builtinId="8" hidden="1"/>
    <cellStyle name="Hipervínculo" xfId="15704" builtinId="8" hidden="1"/>
    <cellStyle name="Hipervínculo" xfId="15706" builtinId="8" hidden="1"/>
    <cellStyle name="Hipervínculo" xfId="15708" builtinId="8" hidden="1"/>
    <cellStyle name="Hipervínculo" xfId="15710" builtinId="8" hidden="1"/>
    <cellStyle name="Hipervínculo" xfId="15712" builtinId="8" hidden="1"/>
    <cellStyle name="Hipervínculo" xfId="15714" builtinId="8" hidden="1"/>
    <cellStyle name="Hipervínculo" xfId="15716" builtinId="8" hidden="1"/>
    <cellStyle name="Hipervínculo" xfId="15718" builtinId="8" hidden="1"/>
    <cellStyle name="Hipervínculo" xfId="15720" builtinId="8" hidden="1"/>
    <cellStyle name="Hipervínculo" xfId="15722" builtinId="8" hidden="1"/>
    <cellStyle name="Hipervínculo" xfId="15724" builtinId="8" hidden="1"/>
    <cellStyle name="Hipervínculo" xfId="15726" builtinId="8" hidden="1"/>
    <cellStyle name="Hipervínculo" xfId="15728" builtinId="8" hidden="1"/>
    <cellStyle name="Hipervínculo" xfId="15730" builtinId="8" hidden="1"/>
    <cellStyle name="Hipervínculo" xfId="15732" builtinId="8" hidden="1"/>
    <cellStyle name="Hipervínculo" xfId="15734" builtinId="8" hidden="1"/>
    <cellStyle name="Hipervínculo" xfId="15736" builtinId="8" hidden="1"/>
    <cellStyle name="Hipervínculo" xfId="15738" builtinId="8" hidden="1"/>
    <cellStyle name="Hipervínculo" xfId="15740" builtinId="8" hidden="1"/>
    <cellStyle name="Hipervínculo" xfId="15742" builtinId="8" hidden="1"/>
    <cellStyle name="Hipervínculo" xfId="15744" builtinId="8" hidden="1"/>
    <cellStyle name="Hipervínculo" xfId="15746" builtinId="8" hidden="1"/>
    <cellStyle name="Hipervínculo" xfId="15748" builtinId="8" hidden="1"/>
    <cellStyle name="Hipervínculo" xfId="15750" builtinId="8" hidden="1"/>
    <cellStyle name="Hipervínculo" xfId="15752" builtinId="8" hidden="1"/>
    <cellStyle name="Hipervínculo" xfId="15754" builtinId="8" hidden="1"/>
    <cellStyle name="Hipervínculo" xfId="15756" builtinId="8" hidden="1"/>
    <cellStyle name="Hipervínculo" xfId="15758" builtinId="8" hidden="1"/>
    <cellStyle name="Hipervínculo" xfId="15760" builtinId="8" hidden="1"/>
    <cellStyle name="Hipervínculo" xfId="15762" builtinId="8" hidden="1"/>
    <cellStyle name="Hipervínculo" xfId="15764" builtinId="8" hidden="1"/>
    <cellStyle name="Hipervínculo" xfId="15766" builtinId="8" hidden="1"/>
    <cellStyle name="Hipervínculo" xfId="15768" builtinId="8" hidden="1"/>
    <cellStyle name="Hipervínculo" xfId="15770" builtinId="8" hidden="1"/>
    <cellStyle name="Hipervínculo" xfId="15772" builtinId="8" hidden="1"/>
    <cellStyle name="Hipervínculo" xfId="15774" builtinId="8" hidden="1"/>
    <cellStyle name="Hipervínculo" xfId="15776" builtinId="8" hidden="1"/>
    <cellStyle name="Hipervínculo" xfId="15778" builtinId="8" hidden="1"/>
    <cellStyle name="Hipervínculo" xfId="15780" builtinId="8" hidden="1"/>
    <cellStyle name="Hipervínculo" xfId="15782" builtinId="8" hidden="1"/>
    <cellStyle name="Hipervínculo" xfId="15784" builtinId="8" hidden="1"/>
    <cellStyle name="Hipervínculo" xfId="15786" builtinId="8" hidden="1"/>
    <cellStyle name="Hipervínculo" xfId="15788" builtinId="8" hidden="1"/>
    <cellStyle name="Hipervínculo" xfId="15790" builtinId="8" hidden="1"/>
    <cellStyle name="Hipervínculo" xfId="15792" builtinId="8" hidden="1"/>
    <cellStyle name="Hipervínculo" xfId="15794" builtinId="8" hidden="1"/>
    <cellStyle name="Hipervínculo" xfId="15796" builtinId="8" hidden="1"/>
    <cellStyle name="Hipervínculo" xfId="15798" builtinId="8" hidden="1"/>
    <cellStyle name="Hipervínculo" xfId="15800" builtinId="8" hidden="1"/>
    <cellStyle name="Hipervínculo" xfId="15802" builtinId="8" hidden="1"/>
    <cellStyle name="Hipervínculo" xfId="15804" builtinId="8" hidden="1"/>
    <cellStyle name="Hipervínculo" xfId="15806" builtinId="8" hidden="1"/>
    <cellStyle name="Hipervínculo" xfId="15808" builtinId="8" hidden="1"/>
    <cellStyle name="Hipervínculo" xfId="15810" builtinId="8" hidden="1"/>
    <cellStyle name="Hipervínculo" xfId="15812" builtinId="8" hidden="1"/>
    <cellStyle name="Hipervínculo" xfId="15814" builtinId="8" hidden="1"/>
    <cellStyle name="Hipervínculo" xfId="15816" builtinId="8" hidden="1"/>
    <cellStyle name="Hipervínculo" xfId="15818" builtinId="8" hidden="1"/>
    <cellStyle name="Hipervínculo" xfId="15820" builtinId="8" hidden="1"/>
    <cellStyle name="Hipervínculo" xfId="15822" builtinId="8" hidden="1"/>
    <cellStyle name="Hipervínculo" xfId="15824" builtinId="8" hidden="1"/>
    <cellStyle name="Hipervínculo" xfId="15826" builtinId="8" hidden="1"/>
    <cellStyle name="Hipervínculo" xfId="15828" builtinId="8" hidden="1"/>
    <cellStyle name="Hipervínculo" xfId="15830" builtinId="8" hidden="1"/>
    <cellStyle name="Hipervínculo" xfId="15832" builtinId="8" hidden="1"/>
    <cellStyle name="Hipervínculo" xfId="15834" builtinId="8" hidden="1"/>
    <cellStyle name="Hipervínculo" xfId="15836" builtinId="8" hidden="1"/>
    <cellStyle name="Hipervínculo" xfId="15838" builtinId="8" hidden="1"/>
    <cellStyle name="Hipervínculo" xfId="15840" builtinId="8" hidden="1"/>
    <cellStyle name="Hipervínculo" xfId="15842" builtinId="8" hidden="1"/>
    <cellStyle name="Hipervínculo" xfId="15844" builtinId="8" hidden="1"/>
    <cellStyle name="Hipervínculo" xfId="15846" builtinId="8" hidden="1"/>
    <cellStyle name="Hipervínculo" xfId="15848" builtinId="8" hidden="1"/>
    <cellStyle name="Hipervínculo" xfId="15850" builtinId="8" hidden="1"/>
    <cellStyle name="Hipervínculo" xfId="15852" builtinId="8" hidden="1"/>
    <cellStyle name="Hipervínculo" xfId="15854" builtinId="8" hidden="1"/>
    <cellStyle name="Hipervínculo" xfId="15856" builtinId="8" hidden="1"/>
    <cellStyle name="Hipervínculo" xfId="15858" builtinId="8" hidden="1"/>
    <cellStyle name="Hipervínculo" xfId="15860" builtinId="8" hidden="1"/>
    <cellStyle name="Hipervínculo" xfId="15862" builtinId="8" hidden="1"/>
    <cellStyle name="Hipervínculo" xfId="15864" builtinId="8" hidden="1"/>
    <cellStyle name="Hipervínculo" xfId="15866" builtinId="8" hidden="1"/>
    <cellStyle name="Hipervínculo" xfId="15868" builtinId="8" hidden="1"/>
    <cellStyle name="Hipervínculo" xfId="15870" builtinId="8" hidden="1"/>
    <cellStyle name="Hipervínculo" xfId="15872" builtinId="8" hidden="1"/>
    <cellStyle name="Hipervínculo" xfId="15874" builtinId="8" hidden="1"/>
    <cellStyle name="Hipervínculo" xfId="15876" builtinId="8" hidden="1"/>
    <cellStyle name="Hipervínculo" xfId="15878" builtinId="8" hidden="1"/>
    <cellStyle name="Hipervínculo" xfId="15880" builtinId="8" hidden="1"/>
    <cellStyle name="Hipervínculo" xfId="15882" builtinId="8" hidden="1"/>
    <cellStyle name="Hipervínculo" xfId="15884" builtinId="8" hidden="1"/>
    <cellStyle name="Hipervínculo" xfId="15886" builtinId="8" hidden="1"/>
    <cellStyle name="Hipervínculo" xfId="15888" builtinId="8" hidden="1"/>
    <cellStyle name="Hipervínculo" xfId="15890" builtinId="8" hidden="1"/>
    <cellStyle name="Hipervínculo" xfId="15892" builtinId="8" hidden="1"/>
    <cellStyle name="Hipervínculo" xfId="15894" builtinId="8" hidden="1"/>
    <cellStyle name="Hipervínculo" xfId="15896" builtinId="8" hidden="1"/>
    <cellStyle name="Hipervínculo" xfId="15898" builtinId="8" hidden="1"/>
    <cellStyle name="Hipervínculo" xfId="15900" builtinId="8" hidden="1"/>
    <cellStyle name="Hipervínculo" xfId="15902" builtinId="8" hidden="1"/>
    <cellStyle name="Hipervínculo" xfId="15904" builtinId="8" hidden="1"/>
    <cellStyle name="Hipervínculo" xfId="15906" builtinId="8" hidden="1"/>
    <cellStyle name="Hipervínculo" xfId="15908" builtinId="8" hidden="1"/>
    <cellStyle name="Hipervínculo" xfId="15910" builtinId="8" hidden="1"/>
    <cellStyle name="Hipervínculo" xfId="15912" builtinId="8" hidden="1"/>
    <cellStyle name="Hipervínculo" xfId="15914" builtinId="8" hidden="1"/>
    <cellStyle name="Hipervínculo" xfId="15916" builtinId="8" hidden="1"/>
    <cellStyle name="Hipervínculo" xfId="15918" builtinId="8" hidden="1"/>
    <cellStyle name="Hipervínculo" xfId="15920" builtinId="8" hidden="1"/>
    <cellStyle name="Hipervínculo" xfId="15922" builtinId="8" hidden="1"/>
    <cellStyle name="Hipervínculo" xfId="15924" builtinId="8" hidden="1"/>
    <cellStyle name="Hipervínculo" xfId="15926" builtinId="8" hidden="1"/>
    <cellStyle name="Hipervínculo" xfId="15928" builtinId="8" hidden="1"/>
    <cellStyle name="Hipervínculo" xfId="15930" builtinId="8" hidden="1"/>
    <cellStyle name="Hipervínculo" xfId="15932" builtinId="8" hidden="1"/>
    <cellStyle name="Hipervínculo" xfId="15934" builtinId="8" hidden="1"/>
    <cellStyle name="Hipervínculo" xfId="15936" builtinId="8" hidden="1"/>
    <cellStyle name="Hipervínculo" xfId="15938" builtinId="8" hidden="1"/>
    <cellStyle name="Hipervínculo" xfId="15940" builtinId="8" hidden="1"/>
    <cellStyle name="Hipervínculo" xfId="15942" builtinId="8" hidden="1"/>
    <cellStyle name="Hipervínculo" xfId="15944" builtinId="8" hidden="1"/>
    <cellStyle name="Hipervínculo" xfId="15946" builtinId="8" hidden="1"/>
    <cellStyle name="Hipervínculo" xfId="15948" builtinId="8" hidden="1"/>
    <cellStyle name="Hipervínculo" xfId="15950" builtinId="8" hidden="1"/>
    <cellStyle name="Hipervínculo" xfId="15952" builtinId="8" hidden="1"/>
    <cellStyle name="Hipervínculo" xfId="15954" builtinId="8" hidden="1"/>
    <cellStyle name="Hipervínculo" xfId="15956" builtinId="8" hidden="1"/>
    <cellStyle name="Hipervínculo" xfId="15958" builtinId="8" hidden="1"/>
    <cellStyle name="Hipervínculo" xfId="15960" builtinId="8" hidden="1"/>
    <cellStyle name="Hipervínculo" xfId="15962" builtinId="8" hidden="1"/>
    <cellStyle name="Hipervínculo" xfId="15964" builtinId="8" hidden="1"/>
    <cellStyle name="Hipervínculo" xfId="15966" builtinId="8" hidden="1"/>
    <cellStyle name="Hipervínculo" xfId="15968" builtinId="8" hidden="1"/>
    <cellStyle name="Hipervínculo" xfId="15970" builtinId="8" hidden="1"/>
    <cellStyle name="Hipervínculo" xfId="15972" builtinId="8" hidden="1"/>
    <cellStyle name="Hipervínculo" xfId="15974" builtinId="8" hidden="1"/>
    <cellStyle name="Hipervínculo" xfId="15976" builtinId="8" hidden="1"/>
    <cellStyle name="Hipervínculo" xfId="15978" builtinId="8" hidden="1"/>
    <cellStyle name="Hipervínculo" xfId="15980" builtinId="8" hidden="1"/>
    <cellStyle name="Hipervínculo" xfId="15982" builtinId="8" hidden="1"/>
    <cellStyle name="Hipervínculo" xfId="15984" builtinId="8" hidden="1"/>
    <cellStyle name="Hipervínculo" xfId="15986" builtinId="8" hidden="1"/>
    <cellStyle name="Hipervínculo" xfId="15988" builtinId="8" hidden="1"/>
    <cellStyle name="Hipervínculo" xfId="15990" builtinId="8" hidden="1"/>
    <cellStyle name="Hipervínculo" xfId="15992" builtinId="8" hidden="1"/>
    <cellStyle name="Hipervínculo" xfId="15994" builtinId="8" hidden="1"/>
    <cellStyle name="Hipervínculo" xfId="15996" builtinId="8" hidden="1"/>
    <cellStyle name="Hipervínculo" xfId="15998" builtinId="8" hidden="1"/>
    <cellStyle name="Hipervínculo" xfId="16000" builtinId="8" hidden="1"/>
    <cellStyle name="Hipervínculo" xfId="16002" builtinId="8" hidden="1"/>
    <cellStyle name="Hipervínculo" xfId="16004" builtinId="8" hidden="1"/>
    <cellStyle name="Hipervínculo" xfId="16006" builtinId="8" hidden="1"/>
    <cellStyle name="Hipervínculo" xfId="16008" builtinId="8" hidden="1"/>
    <cellStyle name="Hipervínculo" xfId="16010" builtinId="8" hidden="1"/>
    <cellStyle name="Hipervínculo" xfId="16012" builtinId="8" hidden="1"/>
    <cellStyle name="Hipervínculo" xfId="16014" builtinId="8" hidden="1"/>
    <cellStyle name="Hipervínculo" xfId="16016" builtinId="8" hidden="1"/>
    <cellStyle name="Hipervínculo" xfId="16018" builtinId="8" hidden="1"/>
    <cellStyle name="Hipervínculo" xfId="16020" builtinId="8" hidden="1"/>
    <cellStyle name="Hipervínculo" xfId="16022" builtinId="8" hidden="1"/>
    <cellStyle name="Hipervínculo" xfId="16024" builtinId="8" hidden="1"/>
    <cellStyle name="Hipervínculo" xfId="16026" builtinId="8" hidden="1"/>
    <cellStyle name="Hipervínculo" xfId="16028" builtinId="8" hidden="1"/>
    <cellStyle name="Hipervínculo" xfId="16030" builtinId="8" hidden="1"/>
    <cellStyle name="Hipervínculo" xfId="16032" builtinId="8" hidden="1"/>
    <cellStyle name="Hipervínculo" xfId="16034" builtinId="8" hidden="1"/>
    <cellStyle name="Hipervínculo" xfId="16036" builtinId="8" hidden="1"/>
    <cellStyle name="Hipervínculo" xfId="16038" builtinId="8" hidden="1"/>
    <cellStyle name="Hipervínculo" xfId="16040" builtinId="8" hidden="1"/>
    <cellStyle name="Hipervínculo" xfId="16042" builtinId="8" hidden="1"/>
    <cellStyle name="Hipervínculo" xfId="16044" builtinId="8" hidden="1"/>
    <cellStyle name="Hipervínculo" xfId="16046" builtinId="8" hidden="1"/>
    <cellStyle name="Hipervínculo" xfId="16048" builtinId="8" hidden="1"/>
    <cellStyle name="Hipervínculo" xfId="16050" builtinId="8" hidden="1"/>
    <cellStyle name="Hipervínculo" xfId="16052" builtinId="8" hidden="1"/>
    <cellStyle name="Hipervínculo" xfId="16054" builtinId="8" hidden="1"/>
    <cellStyle name="Hipervínculo" xfId="16056" builtinId="8" hidden="1"/>
    <cellStyle name="Hipervínculo" xfId="16058" builtinId="8" hidden="1"/>
    <cellStyle name="Hipervínculo" xfId="16060" builtinId="8" hidden="1"/>
    <cellStyle name="Hipervínculo" xfId="16062" builtinId="8" hidden="1"/>
    <cellStyle name="Hipervínculo" xfId="16064" builtinId="8" hidden="1"/>
    <cellStyle name="Hipervínculo" xfId="16066" builtinId="8" hidden="1"/>
    <cellStyle name="Hipervínculo" xfId="16068" builtinId="8" hidden="1"/>
    <cellStyle name="Hipervínculo" xfId="16070" builtinId="8" hidden="1"/>
    <cellStyle name="Hipervínculo" xfId="16072" builtinId="8" hidden="1"/>
    <cellStyle name="Hipervínculo" xfId="16074" builtinId="8" hidden="1"/>
    <cellStyle name="Hipervínculo" xfId="16076" builtinId="8" hidden="1"/>
    <cellStyle name="Hipervínculo" xfId="16078" builtinId="8" hidden="1"/>
    <cellStyle name="Hipervínculo" xfId="16080" builtinId="8" hidden="1"/>
    <cellStyle name="Hipervínculo" xfId="16082" builtinId="8" hidden="1"/>
    <cellStyle name="Hipervínculo" xfId="16084" builtinId="8" hidden="1"/>
    <cellStyle name="Hipervínculo" xfId="16086" builtinId="8" hidden="1"/>
    <cellStyle name="Hipervínculo" xfId="16088" builtinId="8" hidden="1"/>
    <cellStyle name="Hipervínculo" xfId="16090" builtinId="8" hidden="1"/>
    <cellStyle name="Hipervínculo" xfId="16092" builtinId="8" hidden="1"/>
    <cellStyle name="Hipervínculo" xfId="16094" builtinId="8" hidden="1"/>
    <cellStyle name="Hipervínculo" xfId="16096" builtinId="8" hidden="1"/>
    <cellStyle name="Hipervínculo" xfId="16098" builtinId="8" hidden="1"/>
    <cellStyle name="Hipervínculo" xfId="16100" builtinId="8" hidden="1"/>
    <cellStyle name="Hipervínculo" xfId="16102" builtinId="8" hidden="1"/>
    <cellStyle name="Hipervínculo" xfId="16104" builtinId="8" hidden="1"/>
    <cellStyle name="Hipervínculo" xfId="16106" builtinId="8" hidden="1"/>
    <cellStyle name="Hipervínculo" xfId="16108" builtinId="8" hidden="1"/>
    <cellStyle name="Hipervínculo" xfId="16110" builtinId="8" hidden="1"/>
    <cellStyle name="Hipervínculo" xfId="16112" builtinId="8" hidden="1"/>
    <cellStyle name="Hipervínculo" xfId="16114" builtinId="8" hidden="1"/>
    <cellStyle name="Hipervínculo" xfId="16116" builtinId="8" hidden="1"/>
    <cellStyle name="Hipervínculo" xfId="16118" builtinId="8" hidden="1"/>
    <cellStyle name="Hipervínculo" xfId="16120" builtinId="8" hidden="1"/>
    <cellStyle name="Hipervínculo" xfId="16122" builtinId="8" hidden="1"/>
    <cellStyle name="Hipervínculo" xfId="16124" builtinId="8" hidden="1"/>
    <cellStyle name="Hipervínculo" xfId="16126" builtinId="8" hidden="1"/>
    <cellStyle name="Hipervínculo" xfId="16128" builtinId="8" hidden="1"/>
    <cellStyle name="Hipervínculo" xfId="16130" builtinId="8" hidden="1"/>
    <cellStyle name="Hipervínculo" xfId="16132" builtinId="8" hidden="1"/>
    <cellStyle name="Hipervínculo" xfId="16134" builtinId="8" hidden="1"/>
    <cellStyle name="Hipervínculo" xfId="16136" builtinId="8" hidden="1"/>
    <cellStyle name="Hipervínculo" xfId="16138" builtinId="8" hidden="1"/>
    <cellStyle name="Hipervínculo" xfId="16140" builtinId="8" hidden="1"/>
    <cellStyle name="Hipervínculo" xfId="16142" builtinId="8" hidden="1"/>
    <cellStyle name="Hipervínculo" xfId="16144" builtinId="8" hidden="1"/>
    <cellStyle name="Hipervínculo" xfId="16146" builtinId="8" hidden="1"/>
    <cellStyle name="Hipervínculo" xfId="16148" builtinId="8" hidden="1"/>
    <cellStyle name="Hipervínculo" xfId="16150" builtinId="8" hidden="1"/>
    <cellStyle name="Hipervínculo" xfId="16152" builtinId="8" hidden="1"/>
    <cellStyle name="Hipervínculo" xfId="16154" builtinId="8" hidden="1"/>
    <cellStyle name="Hipervínculo" xfId="16156" builtinId="8" hidden="1"/>
    <cellStyle name="Hipervínculo" xfId="16158" builtinId="8" hidden="1"/>
    <cellStyle name="Hipervínculo" xfId="16160" builtinId="8" hidden="1"/>
    <cellStyle name="Hipervínculo" xfId="16162" builtinId="8" hidden="1"/>
    <cellStyle name="Hipervínculo" xfId="16164" builtinId="8" hidden="1"/>
    <cellStyle name="Hipervínculo" xfId="16166" builtinId="8" hidden="1"/>
    <cellStyle name="Hipervínculo" xfId="16168" builtinId="8" hidden="1"/>
    <cellStyle name="Hipervínculo" xfId="16170" builtinId="8" hidden="1"/>
    <cellStyle name="Hipervínculo" xfId="16172" builtinId="8" hidden="1"/>
    <cellStyle name="Hipervínculo" xfId="16174" builtinId="8" hidden="1"/>
    <cellStyle name="Hipervínculo" xfId="16176" builtinId="8" hidden="1"/>
    <cellStyle name="Hipervínculo" xfId="16178" builtinId="8" hidden="1"/>
    <cellStyle name="Hipervínculo" xfId="16180" builtinId="8" hidden="1"/>
    <cellStyle name="Hipervínculo" xfId="16182" builtinId="8" hidden="1"/>
    <cellStyle name="Hipervínculo" xfId="16184" builtinId="8" hidden="1"/>
    <cellStyle name="Hipervínculo" xfId="16186" builtinId="8" hidden="1"/>
    <cellStyle name="Hipervínculo" xfId="16188" builtinId="8" hidden="1"/>
    <cellStyle name="Hipervínculo" xfId="16190" builtinId="8" hidden="1"/>
    <cellStyle name="Hipervínculo" xfId="16192" builtinId="8" hidden="1"/>
    <cellStyle name="Hipervínculo" xfId="16194" builtinId="8" hidden="1"/>
    <cellStyle name="Hipervínculo" xfId="16196" builtinId="8" hidden="1"/>
    <cellStyle name="Hipervínculo" xfId="16198" builtinId="8" hidden="1"/>
    <cellStyle name="Hipervínculo" xfId="16200" builtinId="8" hidden="1"/>
    <cellStyle name="Hipervínculo" xfId="16202" builtinId="8" hidden="1"/>
    <cellStyle name="Hipervínculo" xfId="16204" builtinId="8" hidden="1"/>
    <cellStyle name="Hipervínculo" xfId="16206" builtinId="8" hidden="1"/>
    <cellStyle name="Hipervínculo" xfId="16208" builtinId="8" hidden="1"/>
    <cellStyle name="Hipervínculo" xfId="16210" builtinId="8" hidden="1"/>
    <cellStyle name="Hipervínculo" xfId="16212" builtinId="8" hidden="1"/>
    <cellStyle name="Hipervínculo" xfId="16214" builtinId="8" hidden="1"/>
    <cellStyle name="Hipervínculo" xfId="16216" builtinId="8" hidden="1"/>
    <cellStyle name="Hipervínculo" xfId="16218" builtinId="8" hidden="1"/>
    <cellStyle name="Hipervínculo" xfId="16220" builtinId="8" hidden="1"/>
    <cellStyle name="Hipervínculo" xfId="16222" builtinId="8" hidden="1"/>
    <cellStyle name="Hipervínculo" xfId="16224" builtinId="8" hidden="1"/>
    <cellStyle name="Hipervínculo" xfId="16226" builtinId="8" hidden="1"/>
    <cellStyle name="Hipervínculo" xfId="16228" builtinId="8" hidden="1"/>
    <cellStyle name="Hipervínculo" xfId="16230" builtinId="8" hidden="1"/>
    <cellStyle name="Hipervínculo" xfId="16232" builtinId="8" hidden="1"/>
    <cellStyle name="Hipervínculo" xfId="16234" builtinId="8" hidden="1"/>
    <cellStyle name="Hipervínculo" xfId="16236" builtinId="8" hidden="1"/>
    <cellStyle name="Hipervínculo" xfId="16238" builtinId="8" hidden="1"/>
    <cellStyle name="Hipervínculo" xfId="16240" builtinId="8" hidden="1"/>
    <cellStyle name="Hipervínculo" xfId="16242" builtinId="8" hidden="1"/>
    <cellStyle name="Hipervínculo" xfId="16244" builtinId="8" hidden="1"/>
    <cellStyle name="Hipervínculo" xfId="16246" builtinId="8" hidden="1"/>
    <cellStyle name="Hipervínculo" xfId="16248" builtinId="8" hidden="1"/>
    <cellStyle name="Hipervínculo" xfId="16250" builtinId="8" hidden="1"/>
    <cellStyle name="Hipervínculo" xfId="16252" builtinId="8" hidden="1"/>
    <cellStyle name="Hipervínculo" xfId="16254" builtinId="8" hidden="1"/>
    <cellStyle name="Hipervínculo" xfId="16256" builtinId="8" hidden="1"/>
    <cellStyle name="Hipervínculo" xfId="16258" builtinId="8" hidden="1"/>
    <cellStyle name="Hipervínculo" xfId="16260" builtinId="8" hidden="1"/>
    <cellStyle name="Hipervínculo" xfId="16262" builtinId="8" hidden="1"/>
    <cellStyle name="Hipervínculo" xfId="16264" builtinId="8" hidden="1"/>
    <cellStyle name="Hipervínculo" xfId="16266" builtinId="8" hidden="1"/>
    <cellStyle name="Hipervínculo" xfId="16268" builtinId="8" hidden="1"/>
    <cellStyle name="Hipervínculo" xfId="16270" builtinId="8" hidden="1"/>
    <cellStyle name="Hipervínculo" xfId="16272" builtinId="8" hidden="1"/>
    <cellStyle name="Hipervínculo" xfId="16274" builtinId="8" hidden="1"/>
    <cellStyle name="Hipervínculo" xfId="16276" builtinId="8" hidden="1"/>
    <cellStyle name="Hipervínculo" xfId="16278" builtinId="8" hidden="1"/>
    <cellStyle name="Hipervínculo" xfId="16280" builtinId="8" hidden="1"/>
    <cellStyle name="Hipervínculo" xfId="16282" builtinId="8" hidden="1"/>
    <cellStyle name="Hipervínculo" xfId="16284" builtinId="8" hidden="1"/>
    <cellStyle name="Hipervínculo" xfId="16286" builtinId="8" hidden="1"/>
    <cellStyle name="Hipervínculo" xfId="16288" builtinId="8" hidden="1"/>
    <cellStyle name="Hipervínculo" xfId="16290" builtinId="8" hidden="1"/>
    <cellStyle name="Hipervínculo" xfId="16292" builtinId="8" hidden="1"/>
    <cellStyle name="Hipervínculo" xfId="16294" builtinId="8" hidden="1"/>
    <cellStyle name="Hipervínculo" xfId="16296" builtinId="8" hidden="1"/>
    <cellStyle name="Hipervínculo" xfId="16298" builtinId="8" hidden="1"/>
    <cellStyle name="Hipervínculo" xfId="16300" builtinId="8" hidden="1"/>
    <cellStyle name="Hipervínculo" xfId="16302" builtinId="8" hidden="1"/>
    <cellStyle name="Hipervínculo" xfId="16304" builtinId="8" hidden="1"/>
    <cellStyle name="Hipervínculo" xfId="16306" builtinId="8" hidden="1"/>
    <cellStyle name="Hipervínculo" xfId="16308" builtinId="8" hidden="1"/>
    <cellStyle name="Hipervínculo" xfId="16310" builtinId="8" hidden="1"/>
    <cellStyle name="Hipervínculo" xfId="16312" builtinId="8" hidden="1"/>
    <cellStyle name="Hipervínculo" xfId="16314" builtinId="8" hidden="1"/>
    <cellStyle name="Hipervínculo" xfId="16316" builtinId="8" hidden="1"/>
    <cellStyle name="Hipervínculo" xfId="16318" builtinId="8" hidden="1"/>
    <cellStyle name="Hipervínculo" xfId="16320" builtinId="8" hidden="1"/>
    <cellStyle name="Hipervínculo" xfId="16322" builtinId="8" hidden="1"/>
    <cellStyle name="Hipervínculo" xfId="16324" builtinId="8" hidden="1"/>
    <cellStyle name="Hipervínculo" xfId="16326" builtinId="8" hidden="1"/>
    <cellStyle name="Hipervínculo" xfId="16328" builtinId="8" hidden="1"/>
    <cellStyle name="Hipervínculo" xfId="16330" builtinId="8" hidden="1"/>
    <cellStyle name="Hipervínculo" xfId="16332" builtinId="8" hidden="1"/>
    <cellStyle name="Hipervínculo" xfId="16334" builtinId="8" hidden="1"/>
    <cellStyle name="Hipervínculo" xfId="16336" builtinId="8" hidden="1"/>
    <cellStyle name="Hipervínculo" xfId="16338" builtinId="8" hidden="1"/>
    <cellStyle name="Hipervínculo" xfId="16340" builtinId="8" hidden="1"/>
    <cellStyle name="Hipervínculo" xfId="16342" builtinId="8" hidden="1"/>
    <cellStyle name="Hipervínculo" xfId="16344" builtinId="8" hidden="1"/>
    <cellStyle name="Hipervínculo" xfId="16346" builtinId="8" hidden="1"/>
    <cellStyle name="Hipervínculo" xfId="16348" builtinId="8" hidden="1"/>
    <cellStyle name="Hipervínculo" xfId="16350" builtinId="8" hidden="1"/>
    <cellStyle name="Hipervínculo" xfId="16352" builtinId="8" hidden="1"/>
    <cellStyle name="Hipervínculo" xfId="16354" builtinId="8" hidden="1"/>
    <cellStyle name="Hipervínculo" xfId="16356" builtinId="8" hidden="1"/>
    <cellStyle name="Hipervínculo" xfId="16358" builtinId="8" hidden="1"/>
    <cellStyle name="Hipervínculo" xfId="16360" builtinId="8" hidden="1"/>
    <cellStyle name="Hipervínculo" xfId="16362" builtinId="8" hidden="1"/>
    <cellStyle name="Hipervínculo" xfId="16364" builtinId="8" hidden="1"/>
    <cellStyle name="Hipervínculo" xfId="16366" builtinId="8" hidden="1"/>
    <cellStyle name="Hipervínculo" xfId="16368" builtinId="8" hidden="1"/>
    <cellStyle name="Hipervínculo" xfId="16370" builtinId="8" hidden="1"/>
    <cellStyle name="Hipervínculo" xfId="16372" builtinId="8" hidden="1"/>
    <cellStyle name="Hipervínculo" xfId="16374" builtinId="8" hidden="1"/>
    <cellStyle name="Hipervínculo" xfId="16376" builtinId="8" hidden="1"/>
    <cellStyle name="Hipervínculo" xfId="16378" builtinId="8" hidden="1"/>
    <cellStyle name="Hipervínculo" xfId="16380" builtinId="8" hidden="1"/>
    <cellStyle name="Hipervínculo" xfId="16382" builtinId="8" hidden="1"/>
    <cellStyle name="Hipervínculo" xfId="16384" builtinId="8" hidden="1"/>
    <cellStyle name="Hipervínculo" xfId="16386" builtinId="8" hidden="1"/>
    <cellStyle name="Hipervínculo" xfId="16388" builtinId="8" hidden="1"/>
    <cellStyle name="Hipervínculo" xfId="16390" builtinId="8" hidden="1"/>
    <cellStyle name="Hipervínculo" xfId="16392" builtinId="8" hidden="1"/>
    <cellStyle name="Hipervínculo" xfId="16394" builtinId="8" hidden="1"/>
    <cellStyle name="Hipervínculo" xfId="16396" builtinId="8" hidden="1"/>
    <cellStyle name="Hipervínculo" xfId="16398" builtinId="8" hidden="1"/>
    <cellStyle name="Hipervínculo" xfId="16400" builtinId="8" hidden="1"/>
    <cellStyle name="Hipervínculo" xfId="16402" builtinId="8" hidden="1"/>
    <cellStyle name="Hipervínculo" xfId="16404" builtinId="8" hidden="1"/>
    <cellStyle name="Hipervínculo" xfId="16406" builtinId="8" hidden="1"/>
    <cellStyle name="Hipervínculo" xfId="16408" builtinId="8" hidden="1"/>
    <cellStyle name="Hipervínculo" xfId="16410" builtinId="8" hidden="1"/>
    <cellStyle name="Hipervínculo" xfId="16412" builtinId="8" hidden="1"/>
    <cellStyle name="Hipervínculo" xfId="16414" builtinId="8" hidden="1"/>
    <cellStyle name="Hipervínculo" xfId="16416" builtinId="8" hidden="1"/>
    <cellStyle name="Hipervínculo" xfId="16418" builtinId="8" hidden="1"/>
    <cellStyle name="Hipervínculo" xfId="16420" builtinId="8" hidden="1"/>
    <cellStyle name="Hipervínculo" xfId="16422" builtinId="8" hidden="1"/>
    <cellStyle name="Hipervínculo" xfId="16424" builtinId="8" hidden="1"/>
    <cellStyle name="Hipervínculo" xfId="16426" builtinId="8" hidden="1"/>
    <cellStyle name="Hipervínculo" xfId="16428" builtinId="8" hidden="1"/>
    <cellStyle name="Hipervínculo" xfId="16430" builtinId="8" hidden="1"/>
    <cellStyle name="Hipervínculo" xfId="16432" builtinId="8" hidden="1"/>
    <cellStyle name="Hipervínculo" xfId="16434" builtinId="8" hidden="1"/>
    <cellStyle name="Hipervínculo" xfId="16436" builtinId="8" hidden="1"/>
    <cellStyle name="Hipervínculo" xfId="16438" builtinId="8" hidden="1"/>
    <cellStyle name="Hipervínculo" xfId="16440" builtinId="8" hidden="1"/>
    <cellStyle name="Hipervínculo" xfId="16442" builtinId="8" hidden="1"/>
    <cellStyle name="Hipervínculo" xfId="16444" builtinId="8" hidden="1"/>
    <cellStyle name="Hipervínculo" xfId="16446" builtinId="8" hidden="1"/>
    <cellStyle name="Hipervínculo" xfId="16448" builtinId="8" hidden="1"/>
    <cellStyle name="Hipervínculo" xfId="16450" builtinId="8" hidden="1"/>
    <cellStyle name="Hipervínculo" xfId="16452" builtinId="8" hidden="1"/>
    <cellStyle name="Hipervínculo" xfId="16454" builtinId="8" hidden="1"/>
    <cellStyle name="Hipervínculo" xfId="16456" builtinId="8" hidden="1"/>
    <cellStyle name="Hipervínculo" xfId="16458" builtinId="8" hidden="1"/>
    <cellStyle name="Hipervínculo" xfId="16460" builtinId="8" hidden="1"/>
    <cellStyle name="Hipervínculo" xfId="16462" builtinId="8" hidden="1"/>
    <cellStyle name="Hipervínculo" xfId="16464" builtinId="8" hidden="1"/>
    <cellStyle name="Hipervínculo" xfId="16466" builtinId="8" hidden="1"/>
    <cellStyle name="Hipervínculo" xfId="16468" builtinId="8" hidden="1"/>
    <cellStyle name="Hipervínculo" xfId="16470" builtinId="8" hidden="1"/>
    <cellStyle name="Hipervínculo" xfId="16472" builtinId="8" hidden="1"/>
    <cellStyle name="Hipervínculo" xfId="16474" builtinId="8" hidden="1"/>
    <cellStyle name="Hipervínculo" xfId="16476" builtinId="8" hidden="1"/>
    <cellStyle name="Hipervínculo" xfId="16478" builtinId="8" hidden="1"/>
    <cellStyle name="Hipervínculo" xfId="16480" builtinId="8" hidden="1"/>
    <cellStyle name="Hipervínculo" xfId="16482" builtinId="8" hidden="1"/>
    <cellStyle name="Hipervínculo" xfId="16484" builtinId="8" hidden="1"/>
    <cellStyle name="Hipervínculo" xfId="16486" builtinId="8" hidden="1"/>
    <cellStyle name="Hipervínculo" xfId="16488" builtinId="8" hidden="1"/>
    <cellStyle name="Hipervínculo" xfId="16490" builtinId="8" hidden="1"/>
    <cellStyle name="Hipervínculo" xfId="16492" builtinId="8" hidden="1"/>
    <cellStyle name="Hipervínculo" xfId="16494" builtinId="8" hidden="1"/>
    <cellStyle name="Hipervínculo" xfId="16496" builtinId="8" hidden="1"/>
    <cellStyle name="Hipervínculo" xfId="16498" builtinId="8" hidden="1"/>
    <cellStyle name="Hipervínculo" xfId="16500" builtinId="8" hidden="1"/>
    <cellStyle name="Hipervínculo" xfId="16502" builtinId="8" hidden="1"/>
    <cellStyle name="Hipervínculo" xfId="16504" builtinId="8" hidden="1"/>
    <cellStyle name="Hipervínculo" xfId="16506" builtinId="8" hidden="1"/>
    <cellStyle name="Hipervínculo" xfId="16508" builtinId="8" hidden="1"/>
    <cellStyle name="Hipervínculo" xfId="16510" builtinId="8" hidden="1"/>
    <cellStyle name="Hipervínculo" xfId="16512" builtinId="8" hidden="1"/>
    <cellStyle name="Hipervínculo" xfId="16514" builtinId="8" hidden="1"/>
    <cellStyle name="Hipervínculo" xfId="16516" builtinId="8" hidden="1"/>
    <cellStyle name="Hipervínculo" xfId="16518" builtinId="8" hidden="1"/>
    <cellStyle name="Hipervínculo" xfId="16520" builtinId="8" hidden="1"/>
    <cellStyle name="Hipervínculo" xfId="16522" builtinId="8" hidden="1"/>
    <cellStyle name="Hipervínculo" xfId="16524" builtinId="8" hidden="1"/>
    <cellStyle name="Hipervínculo" xfId="16526" builtinId="8" hidden="1"/>
    <cellStyle name="Hipervínculo" xfId="16528" builtinId="8" hidden="1"/>
    <cellStyle name="Hipervínculo" xfId="16530" builtinId="8" hidden="1"/>
    <cellStyle name="Hipervínculo" xfId="16532" builtinId="8" hidden="1"/>
    <cellStyle name="Hipervínculo" xfId="16534" builtinId="8" hidden="1"/>
    <cellStyle name="Hipervínculo" xfId="16536" builtinId="8" hidden="1"/>
    <cellStyle name="Hipervínculo" xfId="16538" builtinId="8" hidden="1"/>
    <cellStyle name="Hipervínculo" xfId="16540" builtinId="8" hidden="1"/>
    <cellStyle name="Hipervínculo" xfId="16542" builtinId="8" hidden="1"/>
    <cellStyle name="Hipervínculo" xfId="16544" builtinId="8" hidden="1"/>
    <cellStyle name="Hipervínculo" xfId="16546" builtinId="8" hidden="1"/>
    <cellStyle name="Hipervínculo" xfId="16548" builtinId="8" hidden="1"/>
    <cellStyle name="Hipervínculo" xfId="16550" builtinId="8" hidden="1"/>
    <cellStyle name="Hipervínculo" xfId="16552" builtinId="8" hidden="1"/>
    <cellStyle name="Hipervínculo" xfId="16554" builtinId="8" hidden="1"/>
    <cellStyle name="Hipervínculo" xfId="16556" builtinId="8" hidden="1"/>
    <cellStyle name="Hipervínculo" xfId="16558" builtinId="8" hidden="1"/>
    <cellStyle name="Hipervínculo" xfId="16560" builtinId="8" hidden="1"/>
    <cellStyle name="Hipervínculo" xfId="16562" builtinId="8" hidden="1"/>
    <cellStyle name="Hipervínculo" xfId="16564" builtinId="8" hidden="1"/>
    <cellStyle name="Hipervínculo" xfId="16566" builtinId="8" hidden="1"/>
    <cellStyle name="Hipervínculo" xfId="16568" builtinId="8" hidden="1"/>
    <cellStyle name="Hipervínculo" xfId="16570" builtinId="8" hidden="1"/>
    <cellStyle name="Hipervínculo" xfId="16572" builtinId="8" hidden="1"/>
    <cellStyle name="Hipervínculo" xfId="16574" builtinId="8" hidden="1"/>
    <cellStyle name="Hipervínculo" xfId="16576" builtinId="8" hidden="1"/>
    <cellStyle name="Hipervínculo" xfId="16578" builtinId="8" hidden="1"/>
    <cellStyle name="Hipervínculo" xfId="16580" builtinId="8" hidden="1"/>
    <cellStyle name="Hipervínculo" xfId="16582" builtinId="8" hidden="1"/>
    <cellStyle name="Hipervínculo" xfId="16584" builtinId="8" hidden="1"/>
    <cellStyle name="Hipervínculo" xfId="16586" builtinId="8" hidden="1"/>
    <cellStyle name="Hipervínculo" xfId="16588" builtinId="8" hidden="1"/>
    <cellStyle name="Hipervínculo" xfId="16590" builtinId="8" hidden="1"/>
    <cellStyle name="Hipervínculo" xfId="16592" builtinId="8" hidden="1"/>
    <cellStyle name="Hipervínculo" xfId="16594" builtinId="8" hidden="1"/>
    <cellStyle name="Hipervínculo" xfId="16596" builtinId="8" hidden="1"/>
    <cellStyle name="Hipervínculo" xfId="16598" builtinId="8" hidden="1"/>
    <cellStyle name="Hipervínculo" xfId="16600" builtinId="8" hidden="1"/>
    <cellStyle name="Hipervínculo" xfId="16602" builtinId="8" hidden="1"/>
    <cellStyle name="Hipervínculo" xfId="16604" builtinId="8" hidden="1"/>
    <cellStyle name="Hipervínculo" xfId="16606" builtinId="8" hidden="1"/>
    <cellStyle name="Hipervínculo" xfId="16608" builtinId="8" hidden="1"/>
    <cellStyle name="Hipervínculo" xfId="16610" builtinId="8" hidden="1"/>
    <cellStyle name="Hipervínculo" xfId="16612" builtinId="8" hidden="1"/>
    <cellStyle name="Hipervínculo" xfId="16614" builtinId="8" hidden="1"/>
    <cellStyle name="Hipervínculo" xfId="16616" builtinId="8" hidden="1"/>
    <cellStyle name="Hipervínculo" xfId="16618" builtinId="8" hidden="1"/>
    <cellStyle name="Hipervínculo" xfId="16620" builtinId="8" hidden="1"/>
    <cellStyle name="Hipervínculo" xfId="16622" builtinId="8" hidden="1"/>
    <cellStyle name="Hipervínculo" xfId="16624" builtinId="8" hidden="1"/>
    <cellStyle name="Hipervínculo" xfId="16626" builtinId="8" hidden="1"/>
    <cellStyle name="Hipervínculo" xfId="16628" builtinId="8" hidden="1"/>
    <cellStyle name="Hipervínculo" xfId="16630" builtinId="8" hidden="1"/>
    <cellStyle name="Hipervínculo" xfId="16632" builtinId="8" hidden="1"/>
    <cellStyle name="Hipervínculo" xfId="16634" builtinId="8" hidden="1"/>
    <cellStyle name="Hipervínculo" xfId="16636" builtinId="8" hidden="1"/>
    <cellStyle name="Hipervínculo" xfId="16638" builtinId="8" hidden="1"/>
    <cellStyle name="Hipervínculo" xfId="16640" builtinId="8" hidden="1"/>
    <cellStyle name="Hipervínculo" xfId="16642" builtinId="8" hidden="1"/>
    <cellStyle name="Hipervínculo" xfId="16644" builtinId="8" hidden="1"/>
    <cellStyle name="Hipervínculo" xfId="16646" builtinId="8" hidden="1"/>
    <cellStyle name="Hipervínculo" xfId="16648" builtinId="8" hidden="1"/>
    <cellStyle name="Hipervínculo" xfId="16650" builtinId="8" hidden="1"/>
    <cellStyle name="Hipervínculo" xfId="16652" builtinId="8" hidden="1"/>
    <cellStyle name="Hipervínculo" xfId="16654" builtinId="8" hidden="1"/>
    <cellStyle name="Hipervínculo" xfId="16656" builtinId="8" hidden="1"/>
    <cellStyle name="Hipervínculo" xfId="16658" builtinId="8" hidden="1"/>
    <cellStyle name="Hipervínculo" xfId="16660" builtinId="8" hidden="1"/>
    <cellStyle name="Hipervínculo" xfId="16662" builtinId="8" hidden="1"/>
    <cellStyle name="Hipervínculo" xfId="16664" builtinId="8" hidden="1"/>
    <cellStyle name="Hipervínculo" xfId="16666" builtinId="8" hidden="1"/>
    <cellStyle name="Hipervínculo" xfId="16668" builtinId="8" hidden="1"/>
    <cellStyle name="Hipervínculo" xfId="16670" builtinId="8" hidden="1"/>
    <cellStyle name="Hipervínculo" xfId="16672" builtinId="8" hidden="1"/>
    <cellStyle name="Hipervínculo" xfId="16674" builtinId="8" hidden="1"/>
    <cellStyle name="Hipervínculo" xfId="16676" builtinId="8" hidden="1"/>
    <cellStyle name="Hipervínculo" xfId="16678" builtinId="8" hidden="1"/>
    <cellStyle name="Hipervínculo" xfId="16680" builtinId="8" hidden="1"/>
    <cellStyle name="Hipervínculo" xfId="16682" builtinId="8" hidden="1"/>
    <cellStyle name="Hipervínculo" xfId="16684" builtinId="8" hidden="1"/>
    <cellStyle name="Hipervínculo" xfId="16686" builtinId="8" hidden="1"/>
    <cellStyle name="Hipervínculo" xfId="16688" builtinId="8" hidden="1"/>
    <cellStyle name="Hipervínculo" xfId="16690" builtinId="8" hidden="1"/>
    <cellStyle name="Hipervínculo" xfId="16692" builtinId="8" hidden="1"/>
    <cellStyle name="Hipervínculo" xfId="16694" builtinId="8" hidden="1"/>
    <cellStyle name="Hipervínculo" xfId="16696" builtinId="8" hidden="1"/>
    <cellStyle name="Hipervínculo" xfId="16698" builtinId="8" hidden="1"/>
    <cellStyle name="Hipervínculo" xfId="16700" builtinId="8" hidden="1"/>
    <cellStyle name="Hipervínculo" xfId="16702" builtinId="8" hidden="1"/>
    <cellStyle name="Hipervínculo" xfId="16704" builtinId="8" hidden="1"/>
    <cellStyle name="Hipervínculo" xfId="16706" builtinId="8" hidden="1"/>
    <cellStyle name="Hipervínculo" xfId="16708" builtinId="8" hidden="1"/>
    <cellStyle name="Hipervínculo" xfId="16710" builtinId="8" hidden="1"/>
    <cellStyle name="Hipervínculo" xfId="16712" builtinId="8" hidden="1"/>
    <cellStyle name="Hipervínculo" xfId="16714" builtinId="8" hidden="1"/>
    <cellStyle name="Hipervínculo" xfId="16716" builtinId="8" hidden="1"/>
    <cellStyle name="Hipervínculo" xfId="16718" builtinId="8" hidden="1"/>
    <cellStyle name="Hipervínculo" xfId="16720" builtinId="8" hidden="1"/>
    <cellStyle name="Hipervínculo" xfId="16722" builtinId="8" hidden="1"/>
    <cellStyle name="Hipervínculo" xfId="16724" builtinId="8" hidden="1"/>
    <cellStyle name="Hipervínculo" xfId="16726" builtinId="8" hidden="1"/>
    <cellStyle name="Hipervínculo" xfId="16728" builtinId="8" hidden="1"/>
    <cellStyle name="Hipervínculo" xfId="16730" builtinId="8" hidden="1"/>
    <cellStyle name="Hipervínculo" xfId="16732" builtinId="8" hidden="1"/>
    <cellStyle name="Hipervínculo" xfId="16734" builtinId="8" hidden="1"/>
    <cellStyle name="Hipervínculo" xfId="16736" builtinId="8" hidden="1"/>
    <cellStyle name="Hipervínculo" xfId="16738" builtinId="8" hidden="1"/>
    <cellStyle name="Hipervínculo" xfId="16740" builtinId="8" hidden="1"/>
    <cellStyle name="Hipervínculo" xfId="16742" builtinId="8" hidden="1"/>
    <cellStyle name="Hipervínculo" xfId="16744" builtinId="8" hidden="1"/>
    <cellStyle name="Hipervínculo" xfId="16746" builtinId="8" hidden="1"/>
    <cellStyle name="Hipervínculo" xfId="16748" builtinId="8" hidden="1"/>
    <cellStyle name="Hipervínculo" xfId="16750" builtinId="8" hidden="1"/>
    <cellStyle name="Hipervínculo" xfId="16752" builtinId="8" hidden="1"/>
    <cellStyle name="Hipervínculo" xfId="16754" builtinId="8" hidden="1"/>
    <cellStyle name="Hipervínculo" xfId="16756" builtinId="8" hidden="1"/>
    <cellStyle name="Hipervínculo" xfId="16758" builtinId="8" hidden="1"/>
    <cellStyle name="Hipervínculo" xfId="16760" builtinId="8" hidden="1"/>
    <cellStyle name="Hipervínculo" xfId="16762" builtinId="8" hidden="1"/>
    <cellStyle name="Hipervínculo" xfId="16764" builtinId="8" hidden="1"/>
    <cellStyle name="Hipervínculo" xfId="16766" builtinId="8" hidden="1"/>
    <cellStyle name="Hipervínculo" xfId="16768" builtinId="8" hidden="1"/>
    <cellStyle name="Hipervínculo" xfId="16770" builtinId="8" hidden="1"/>
    <cellStyle name="Hipervínculo" xfId="16772" builtinId="8" hidden="1"/>
    <cellStyle name="Hipervínculo" xfId="16774" builtinId="8" hidden="1"/>
    <cellStyle name="Hipervínculo" xfId="16776" builtinId="8" hidden="1"/>
    <cellStyle name="Hipervínculo" xfId="16778" builtinId="8" hidden="1"/>
    <cellStyle name="Hipervínculo" xfId="16780" builtinId="8" hidden="1"/>
    <cellStyle name="Hipervínculo" xfId="16782" builtinId="8" hidden="1"/>
    <cellStyle name="Hipervínculo" xfId="16784" builtinId="8" hidden="1"/>
    <cellStyle name="Hipervínculo" xfId="16786" builtinId="8" hidden="1"/>
    <cellStyle name="Hipervínculo" xfId="16788" builtinId="8" hidden="1"/>
    <cellStyle name="Hipervínculo" xfId="16790" builtinId="8" hidden="1"/>
    <cellStyle name="Hipervínculo" xfId="16792" builtinId="8" hidden="1"/>
    <cellStyle name="Hipervínculo" xfId="16794" builtinId="8" hidden="1"/>
    <cellStyle name="Hipervínculo" xfId="16796" builtinId="8" hidden="1"/>
    <cellStyle name="Hipervínculo" xfId="16798" builtinId="8" hidden="1"/>
    <cellStyle name="Hipervínculo" xfId="16800" builtinId="8" hidden="1"/>
    <cellStyle name="Hipervínculo" xfId="16802" builtinId="8" hidden="1"/>
    <cellStyle name="Hipervínculo" xfId="16804" builtinId="8" hidden="1"/>
    <cellStyle name="Hipervínculo" xfId="16806" builtinId="8" hidden="1"/>
    <cellStyle name="Hipervínculo" xfId="16808" builtinId="8" hidden="1"/>
    <cellStyle name="Hipervínculo" xfId="16810" builtinId="8" hidden="1"/>
    <cellStyle name="Hipervínculo" xfId="16812" builtinId="8" hidden="1"/>
    <cellStyle name="Hipervínculo" xfId="16814" builtinId="8" hidden="1"/>
    <cellStyle name="Hipervínculo" xfId="16816" builtinId="8" hidden="1"/>
    <cellStyle name="Hipervínculo" xfId="16818" builtinId="8" hidden="1"/>
    <cellStyle name="Hipervínculo" xfId="16820" builtinId="8" hidden="1"/>
    <cellStyle name="Hipervínculo" xfId="16822" builtinId="8" hidden="1"/>
    <cellStyle name="Hipervínculo" xfId="16824" builtinId="8" hidden="1"/>
    <cellStyle name="Hipervínculo" xfId="16826" builtinId="8" hidden="1"/>
    <cellStyle name="Hipervínculo" xfId="16828" builtinId="8" hidden="1"/>
    <cellStyle name="Hipervínculo" xfId="16830" builtinId="8" hidden="1"/>
    <cellStyle name="Hipervínculo" xfId="16832" builtinId="8" hidden="1"/>
    <cellStyle name="Hipervínculo" xfId="16834" builtinId="8" hidden="1"/>
    <cellStyle name="Hipervínculo" xfId="16836" builtinId="8" hidden="1"/>
    <cellStyle name="Hipervínculo" xfId="16838" builtinId="8" hidden="1"/>
    <cellStyle name="Hipervínculo" xfId="16840" builtinId="8" hidden="1"/>
    <cellStyle name="Hipervínculo" xfId="16842" builtinId="8" hidden="1"/>
    <cellStyle name="Hipervínculo" xfId="16844" builtinId="8" hidden="1"/>
    <cellStyle name="Hipervínculo" xfId="16846" builtinId="8" hidden="1"/>
    <cellStyle name="Hipervínculo" xfId="16848" builtinId="8" hidden="1"/>
    <cellStyle name="Hipervínculo" xfId="16850" builtinId="8" hidden="1"/>
    <cellStyle name="Hipervínculo" xfId="16852" builtinId="8" hidden="1"/>
    <cellStyle name="Hipervínculo" xfId="16854" builtinId="8" hidden="1"/>
    <cellStyle name="Hipervínculo" xfId="16856" builtinId="8" hidden="1"/>
    <cellStyle name="Hipervínculo" xfId="16858" builtinId="8" hidden="1"/>
    <cellStyle name="Hipervínculo" xfId="16860" builtinId="8" hidden="1"/>
    <cellStyle name="Hipervínculo" xfId="16862" builtinId="8" hidden="1"/>
    <cellStyle name="Hipervínculo" xfId="16864" builtinId="8" hidden="1"/>
    <cellStyle name="Hipervínculo" xfId="16866" builtinId="8" hidden="1"/>
    <cellStyle name="Hipervínculo" xfId="16868" builtinId="8" hidden="1"/>
    <cellStyle name="Hipervínculo" xfId="16870" builtinId="8" hidden="1"/>
    <cellStyle name="Hipervínculo" xfId="16872" builtinId="8" hidden="1"/>
    <cellStyle name="Hipervínculo" xfId="16874" builtinId="8" hidden="1"/>
    <cellStyle name="Hipervínculo" xfId="16876" builtinId="8" hidden="1"/>
    <cellStyle name="Hipervínculo" xfId="16878" builtinId="8" hidden="1"/>
    <cellStyle name="Hipervínculo" xfId="16880" builtinId="8" hidden="1"/>
    <cellStyle name="Hipervínculo" xfId="16882" builtinId="8" hidden="1"/>
    <cellStyle name="Hipervínculo" xfId="16884" builtinId="8" hidden="1"/>
    <cellStyle name="Hipervínculo" xfId="16886" builtinId="8" hidden="1"/>
    <cellStyle name="Hipervínculo" xfId="16888" builtinId="8" hidden="1"/>
    <cellStyle name="Hipervínculo" xfId="16890" builtinId="8" hidden="1"/>
    <cellStyle name="Hipervínculo" xfId="16892" builtinId="8" hidden="1"/>
    <cellStyle name="Hipervínculo" xfId="16894" builtinId="8" hidden="1"/>
    <cellStyle name="Hipervínculo" xfId="16896" builtinId="8" hidden="1"/>
    <cellStyle name="Hipervínculo" xfId="16898" builtinId="8" hidden="1"/>
    <cellStyle name="Hipervínculo" xfId="16900" builtinId="8" hidden="1"/>
    <cellStyle name="Hipervínculo" xfId="16902" builtinId="8" hidden="1"/>
    <cellStyle name="Hipervínculo" xfId="16904" builtinId="8" hidden="1"/>
    <cellStyle name="Hipervínculo" xfId="16906" builtinId="8" hidden="1"/>
    <cellStyle name="Hipervínculo" xfId="16908" builtinId="8" hidden="1"/>
    <cellStyle name="Hipervínculo" xfId="16910" builtinId="8" hidden="1"/>
    <cellStyle name="Hipervínculo" xfId="16912" builtinId="8" hidden="1"/>
    <cellStyle name="Hipervínculo" xfId="16914" builtinId="8" hidden="1"/>
    <cellStyle name="Hipervínculo" xfId="16916" builtinId="8" hidden="1"/>
    <cellStyle name="Hipervínculo" xfId="16918" builtinId="8" hidden="1"/>
    <cellStyle name="Hipervínculo" xfId="16920" builtinId="8" hidden="1"/>
    <cellStyle name="Hipervínculo" xfId="16922" builtinId="8" hidden="1"/>
    <cellStyle name="Hipervínculo" xfId="16924" builtinId="8" hidden="1"/>
    <cellStyle name="Hipervínculo" xfId="16926" builtinId="8" hidden="1"/>
    <cellStyle name="Hipervínculo" xfId="16928" builtinId="8" hidden="1"/>
    <cellStyle name="Hipervínculo" xfId="16930" builtinId="8" hidden="1"/>
    <cellStyle name="Hipervínculo" xfId="16932" builtinId="8" hidden="1"/>
    <cellStyle name="Hipervínculo" xfId="16934" builtinId="8" hidden="1"/>
    <cellStyle name="Hipervínculo" xfId="16936" builtinId="8" hidden="1"/>
    <cellStyle name="Hipervínculo" xfId="16938" builtinId="8" hidden="1"/>
    <cellStyle name="Hipervínculo" xfId="16940" builtinId="8" hidden="1"/>
    <cellStyle name="Hipervínculo" xfId="16942" builtinId="8" hidden="1"/>
    <cellStyle name="Hipervínculo" xfId="16944" builtinId="8" hidden="1"/>
    <cellStyle name="Hipervínculo" xfId="16946" builtinId="8" hidden="1"/>
    <cellStyle name="Hipervínculo" xfId="16948" builtinId="8" hidden="1"/>
    <cellStyle name="Hipervínculo" xfId="16950" builtinId="8" hidden="1"/>
    <cellStyle name="Hipervínculo" xfId="16952" builtinId="8" hidden="1"/>
    <cellStyle name="Hipervínculo" xfId="16954" builtinId="8" hidden="1"/>
    <cellStyle name="Hipervínculo" xfId="16956" builtinId="8" hidden="1"/>
    <cellStyle name="Hipervínculo" xfId="16958" builtinId="8" hidden="1"/>
    <cellStyle name="Hipervínculo" xfId="16960" builtinId="8" hidden="1"/>
    <cellStyle name="Hipervínculo" xfId="16962" builtinId="8" hidden="1"/>
    <cellStyle name="Hipervínculo" xfId="16964" builtinId="8" hidden="1"/>
    <cellStyle name="Hipervínculo" xfId="16966" builtinId="8" hidden="1"/>
    <cellStyle name="Hipervínculo" xfId="16968" builtinId="8" hidden="1"/>
    <cellStyle name="Hipervínculo" xfId="16970" builtinId="8" hidden="1"/>
    <cellStyle name="Hipervínculo" xfId="16972" builtinId="8" hidden="1"/>
    <cellStyle name="Hipervínculo" xfId="16974" builtinId="8" hidden="1"/>
    <cellStyle name="Hipervínculo" xfId="16976" builtinId="8" hidden="1"/>
    <cellStyle name="Hipervínculo" xfId="16978" builtinId="8" hidden="1"/>
    <cellStyle name="Hipervínculo" xfId="16980" builtinId="8" hidden="1"/>
    <cellStyle name="Hipervínculo" xfId="16982" builtinId="8" hidden="1"/>
    <cellStyle name="Hipervínculo" xfId="16984" builtinId="8" hidden="1"/>
    <cellStyle name="Hipervínculo" xfId="16986" builtinId="8" hidden="1"/>
    <cellStyle name="Hipervínculo" xfId="16988" builtinId="8" hidden="1"/>
    <cellStyle name="Hipervínculo" xfId="16990" builtinId="8" hidden="1"/>
    <cellStyle name="Hipervínculo" xfId="16992" builtinId="8" hidden="1"/>
    <cellStyle name="Hipervínculo" xfId="16994" builtinId="8" hidden="1"/>
    <cellStyle name="Hipervínculo" xfId="16996" builtinId="8" hidden="1"/>
    <cellStyle name="Hipervínculo" xfId="16998" builtinId="8" hidden="1"/>
    <cellStyle name="Hipervínculo" xfId="17000" builtinId="8" hidden="1"/>
    <cellStyle name="Hipervínculo" xfId="17002" builtinId="8" hidden="1"/>
    <cellStyle name="Hipervínculo" xfId="17004" builtinId="8" hidden="1"/>
    <cellStyle name="Hipervínculo" xfId="17006" builtinId="8" hidden="1"/>
    <cellStyle name="Hipervínculo" xfId="17008" builtinId="8" hidden="1"/>
    <cellStyle name="Hipervínculo" xfId="17010" builtinId="8" hidden="1"/>
    <cellStyle name="Hipervínculo" xfId="17012" builtinId="8" hidden="1"/>
    <cellStyle name="Hipervínculo" xfId="17014" builtinId="8" hidden="1"/>
    <cellStyle name="Hipervínculo" xfId="17016" builtinId="8" hidden="1"/>
    <cellStyle name="Hipervínculo" xfId="17018" builtinId="8" hidden="1"/>
    <cellStyle name="Hipervínculo" xfId="17020" builtinId="8" hidden="1"/>
    <cellStyle name="Hipervínculo" xfId="17022" builtinId="8" hidden="1"/>
    <cellStyle name="Hipervínculo" xfId="17024" builtinId="8" hidden="1"/>
    <cellStyle name="Hipervínculo" xfId="17026" builtinId="8" hidden="1"/>
    <cellStyle name="Hipervínculo" xfId="17028" builtinId="8" hidden="1"/>
    <cellStyle name="Hipervínculo" xfId="17030" builtinId="8" hidden="1"/>
    <cellStyle name="Hipervínculo" xfId="17032" builtinId="8" hidden="1"/>
    <cellStyle name="Hipervínculo" xfId="17034" builtinId="8" hidden="1"/>
    <cellStyle name="Hipervínculo" xfId="17036" builtinId="8" hidden="1"/>
    <cellStyle name="Hipervínculo" xfId="17038" builtinId="8" hidden="1"/>
    <cellStyle name="Hipervínculo" xfId="17040" builtinId="8" hidden="1"/>
    <cellStyle name="Hipervínculo" xfId="17042" builtinId="8" hidden="1"/>
    <cellStyle name="Hipervínculo" xfId="17044" builtinId="8" hidden="1"/>
    <cellStyle name="Hipervínculo" xfId="17046" builtinId="8" hidden="1"/>
    <cellStyle name="Hipervínculo" xfId="17048" builtinId="8" hidden="1"/>
    <cellStyle name="Hipervínculo" xfId="17050" builtinId="8" hidden="1"/>
    <cellStyle name="Hipervínculo" xfId="17052" builtinId="8" hidden="1"/>
    <cellStyle name="Hipervínculo" xfId="17054" builtinId="8" hidden="1"/>
    <cellStyle name="Hipervínculo" xfId="17056" builtinId="8" hidden="1"/>
    <cellStyle name="Hipervínculo" xfId="17058" builtinId="8" hidden="1"/>
    <cellStyle name="Hipervínculo" xfId="17060" builtinId="8" hidden="1"/>
    <cellStyle name="Hipervínculo" xfId="17062" builtinId="8" hidden="1"/>
    <cellStyle name="Hipervínculo" xfId="17064" builtinId="8" hidden="1"/>
    <cellStyle name="Hipervínculo" xfId="17066" builtinId="8" hidden="1"/>
    <cellStyle name="Hipervínculo" xfId="17068" builtinId="8" hidden="1"/>
    <cellStyle name="Hipervínculo" xfId="17070" builtinId="8" hidden="1"/>
    <cellStyle name="Hipervínculo" xfId="17072" builtinId="8" hidden="1"/>
    <cellStyle name="Hipervínculo" xfId="17074" builtinId="8" hidden="1"/>
    <cellStyle name="Hipervínculo" xfId="17076" builtinId="8" hidden="1"/>
    <cellStyle name="Hipervínculo" xfId="17078" builtinId="8" hidden="1"/>
    <cellStyle name="Hipervínculo" xfId="17080" builtinId="8" hidden="1"/>
    <cellStyle name="Hipervínculo" xfId="17082" builtinId="8" hidden="1"/>
    <cellStyle name="Hipervínculo" xfId="17084" builtinId="8" hidden="1"/>
    <cellStyle name="Hipervínculo" xfId="17086" builtinId="8" hidden="1"/>
    <cellStyle name="Hipervínculo" xfId="17088" builtinId="8" hidden="1"/>
    <cellStyle name="Hipervínculo" xfId="17090" builtinId="8" hidden="1"/>
    <cellStyle name="Hipervínculo" xfId="17092" builtinId="8" hidden="1"/>
    <cellStyle name="Hipervínculo" xfId="17094" builtinId="8" hidden="1"/>
    <cellStyle name="Hipervínculo" xfId="17096" builtinId="8" hidden="1"/>
    <cellStyle name="Hipervínculo" xfId="17098" builtinId="8" hidden="1"/>
    <cellStyle name="Hipervínculo" xfId="17100" builtinId="8" hidden="1"/>
    <cellStyle name="Hipervínculo" xfId="17102" builtinId="8" hidden="1"/>
    <cellStyle name="Hipervínculo" xfId="17104" builtinId="8" hidden="1"/>
    <cellStyle name="Hipervínculo" xfId="17106" builtinId="8" hidden="1"/>
    <cellStyle name="Hipervínculo" xfId="17108" builtinId="8" hidden="1"/>
    <cellStyle name="Hipervínculo" xfId="17110" builtinId="8" hidden="1"/>
    <cellStyle name="Hipervínculo" xfId="17112" builtinId="8" hidden="1"/>
    <cellStyle name="Hipervínculo" xfId="17114" builtinId="8" hidden="1"/>
    <cellStyle name="Hipervínculo" xfId="17116" builtinId="8" hidden="1"/>
    <cellStyle name="Hipervínculo" xfId="17118" builtinId="8" hidden="1"/>
    <cellStyle name="Hipervínculo" xfId="17120" builtinId="8" hidden="1"/>
    <cellStyle name="Hipervínculo" xfId="17122" builtinId="8" hidden="1"/>
    <cellStyle name="Hipervínculo" xfId="17124" builtinId="8" hidden="1"/>
    <cellStyle name="Hipervínculo" xfId="17126" builtinId="8" hidden="1"/>
    <cellStyle name="Hipervínculo" xfId="17128" builtinId="8" hidden="1"/>
    <cellStyle name="Hipervínculo" xfId="17130" builtinId="8" hidden="1"/>
    <cellStyle name="Hipervínculo" xfId="17132" builtinId="8" hidden="1"/>
    <cellStyle name="Hipervínculo" xfId="17134" builtinId="8" hidden="1"/>
    <cellStyle name="Hipervínculo" xfId="17136" builtinId="8" hidden="1"/>
    <cellStyle name="Hipervínculo" xfId="17138" builtinId="8" hidden="1"/>
    <cellStyle name="Hipervínculo" xfId="17140" builtinId="8" hidden="1"/>
    <cellStyle name="Hipervínculo" xfId="17142" builtinId="8" hidden="1"/>
    <cellStyle name="Hipervínculo" xfId="17144" builtinId="8" hidden="1"/>
    <cellStyle name="Hipervínculo" xfId="17146" builtinId="8" hidden="1"/>
    <cellStyle name="Hipervínculo" xfId="17148" builtinId="8" hidden="1"/>
    <cellStyle name="Hipervínculo" xfId="17150" builtinId="8" hidden="1"/>
    <cellStyle name="Hipervínculo" xfId="17152" builtinId="8" hidden="1"/>
    <cellStyle name="Hipervínculo" xfId="17154" builtinId="8" hidden="1"/>
    <cellStyle name="Hipervínculo" xfId="17156" builtinId="8" hidden="1"/>
    <cellStyle name="Hipervínculo" xfId="17158" builtinId="8" hidden="1"/>
    <cellStyle name="Hipervínculo" xfId="17160" builtinId="8" hidden="1"/>
    <cellStyle name="Hipervínculo" xfId="17162" builtinId="8" hidden="1"/>
    <cellStyle name="Hipervínculo" xfId="17164" builtinId="8" hidden="1"/>
    <cellStyle name="Hipervínculo" xfId="17166" builtinId="8" hidden="1"/>
    <cellStyle name="Hipervínculo" xfId="17168" builtinId="8" hidden="1"/>
    <cellStyle name="Hipervínculo" xfId="17170" builtinId="8" hidden="1"/>
    <cellStyle name="Hipervínculo" xfId="17172" builtinId="8" hidden="1"/>
    <cellStyle name="Hipervínculo" xfId="17174" builtinId="8" hidden="1"/>
    <cellStyle name="Hipervínculo" xfId="17176" builtinId="8" hidden="1"/>
    <cellStyle name="Hipervínculo" xfId="17178" builtinId="8" hidden="1"/>
    <cellStyle name="Hipervínculo" xfId="17180" builtinId="8" hidden="1"/>
    <cellStyle name="Hipervínculo" xfId="17182" builtinId="8" hidden="1"/>
    <cellStyle name="Hipervínculo" xfId="17184" builtinId="8" hidden="1"/>
    <cellStyle name="Hipervínculo" xfId="17186" builtinId="8" hidden="1"/>
    <cellStyle name="Hipervínculo" xfId="17188" builtinId="8" hidden="1"/>
    <cellStyle name="Hipervínculo" xfId="17190" builtinId="8" hidden="1"/>
    <cellStyle name="Hipervínculo" xfId="17192" builtinId="8" hidden="1"/>
    <cellStyle name="Hipervínculo" xfId="17194" builtinId="8" hidden="1"/>
    <cellStyle name="Hipervínculo" xfId="17196" builtinId="8" hidden="1"/>
    <cellStyle name="Hipervínculo" xfId="17198" builtinId="8" hidden="1"/>
    <cellStyle name="Hipervínculo" xfId="17200" builtinId="8" hidden="1"/>
    <cellStyle name="Hipervínculo" xfId="17202" builtinId="8" hidden="1"/>
    <cellStyle name="Hipervínculo" xfId="17204" builtinId="8" hidden="1"/>
    <cellStyle name="Hipervínculo" xfId="17206" builtinId="8" hidden="1"/>
    <cellStyle name="Hipervínculo" xfId="17208" builtinId="8" hidden="1"/>
    <cellStyle name="Hipervínculo" xfId="17210" builtinId="8" hidden="1"/>
    <cellStyle name="Hipervínculo" xfId="17212" builtinId="8" hidden="1"/>
    <cellStyle name="Hipervínculo" xfId="17214" builtinId="8" hidden="1"/>
    <cellStyle name="Hipervínculo" xfId="17216" builtinId="8" hidden="1"/>
    <cellStyle name="Hipervínculo" xfId="17218" builtinId="8" hidden="1"/>
    <cellStyle name="Hipervínculo" xfId="17220" builtinId="8" hidden="1"/>
    <cellStyle name="Hipervínculo" xfId="17222" builtinId="8" hidden="1"/>
    <cellStyle name="Hipervínculo" xfId="17224" builtinId="8" hidden="1"/>
    <cellStyle name="Hipervínculo" xfId="17226" builtinId="8" hidden="1"/>
    <cellStyle name="Hipervínculo" xfId="17228" builtinId="8" hidden="1"/>
    <cellStyle name="Hipervínculo" xfId="17230" builtinId="8" hidden="1"/>
    <cellStyle name="Hipervínculo" xfId="17232" builtinId="8" hidden="1"/>
    <cellStyle name="Hipervínculo" xfId="17234" builtinId="8" hidden="1"/>
    <cellStyle name="Hipervínculo" xfId="17236" builtinId="8" hidden="1"/>
    <cellStyle name="Hipervínculo" xfId="17238" builtinId="8" hidden="1"/>
    <cellStyle name="Hipervínculo" xfId="17240" builtinId="8" hidden="1"/>
    <cellStyle name="Hipervínculo" xfId="17242" builtinId="8" hidden="1"/>
    <cellStyle name="Hipervínculo" xfId="17244" builtinId="8" hidden="1"/>
    <cellStyle name="Hipervínculo" xfId="17246" builtinId="8" hidden="1"/>
    <cellStyle name="Hipervínculo" xfId="17248" builtinId="8" hidden="1"/>
    <cellStyle name="Hipervínculo" xfId="17250" builtinId="8" hidden="1"/>
    <cellStyle name="Hipervínculo" xfId="17252" builtinId="8" hidden="1"/>
    <cellStyle name="Hipervínculo" xfId="17254" builtinId="8" hidden="1"/>
    <cellStyle name="Hipervínculo" xfId="17256" builtinId="8" hidden="1"/>
    <cellStyle name="Hipervínculo" xfId="17258" builtinId="8" hidden="1"/>
    <cellStyle name="Hipervínculo" xfId="17260" builtinId="8" hidden="1"/>
    <cellStyle name="Hipervínculo" xfId="17262" builtinId="8" hidden="1"/>
    <cellStyle name="Hipervínculo" xfId="17264" builtinId="8" hidden="1"/>
    <cellStyle name="Hipervínculo" xfId="17266" builtinId="8" hidden="1"/>
    <cellStyle name="Hipervínculo" xfId="17268" builtinId="8" hidden="1"/>
    <cellStyle name="Hipervínculo" xfId="17270" builtinId="8" hidden="1"/>
    <cellStyle name="Hipervínculo" xfId="17272" builtinId="8" hidden="1"/>
    <cellStyle name="Hipervínculo" xfId="17274" builtinId="8" hidden="1"/>
    <cellStyle name="Hipervínculo" xfId="17276" builtinId="8" hidden="1"/>
    <cellStyle name="Hipervínculo" xfId="17278" builtinId="8" hidden="1"/>
    <cellStyle name="Hipervínculo" xfId="17280" builtinId="8" hidden="1"/>
    <cellStyle name="Hipervínculo" xfId="17282" builtinId="8" hidden="1"/>
    <cellStyle name="Hipervínculo" xfId="17284" builtinId="8" hidden="1"/>
    <cellStyle name="Hipervínculo" xfId="17286" builtinId="8" hidden="1"/>
    <cellStyle name="Hipervínculo" xfId="17288" builtinId="8" hidden="1"/>
    <cellStyle name="Hipervínculo" xfId="17290" builtinId="8" hidden="1"/>
    <cellStyle name="Hipervínculo" xfId="17292" builtinId="8" hidden="1"/>
    <cellStyle name="Hipervínculo" xfId="17294" builtinId="8" hidden="1"/>
    <cellStyle name="Hipervínculo" xfId="17296" builtinId="8" hidden="1"/>
    <cellStyle name="Hipervínculo" xfId="17298" builtinId="8" hidden="1"/>
    <cellStyle name="Hipervínculo" xfId="17300" builtinId="8" hidden="1"/>
    <cellStyle name="Hipervínculo" xfId="17302" builtinId="8" hidden="1"/>
    <cellStyle name="Hipervínculo" xfId="17304" builtinId="8" hidden="1"/>
    <cellStyle name="Hipervínculo" xfId="17306" builtinId="8" hidden="1"/>
    <cellStyle name="Hipervínculo" xfId="17308" builtinId="8" hidden="1"/>
    <cellStyle name="Hipervínculo" xfId="17310" builtinId="8" hidden="1"/>
    <cellStyle name="Hipervínculo" xfId="17312" builtinId="8" hidden="1"/>
    <cellStyle name="Hipervínculo" xfId="17314" builtinId="8" hidden="1"/>
    <cellStyle name="Hipervínculo" xfId="17316" builtinId="8" hidden="1"/>
    <cellStyle name="Hipervínculo" xfId="17318" builtinId="8" hidden="1"/>
    <cellStyle name="Hipervínculo" xfId="17320" builtinId="8" hidden="1"/>
    <cellStyle name="Hipervínculo" xfId="17322" builtinId="8" hidden="1"/>
    <cellStyle name="Hipervínculo" xfId="17324" builtinId="8" hidden="1"/>
    <cellStyle name="Hipervínculo" xfId="17326" builtinId="8" hidden="1"/>
    <cellStyle name="Hipervínculo" xfId="17328" builtinId="8" hidden="1"/>
    <cellStyle name="Hipervínculo" xfId="17330" builtinId="8" hidden="1"/>
    <cellStyle name="Hipervínculo" xfId="17332" builtinId="8" hidden="1"/>
    <cellStyle name="Hipervínculo" xfId="17334" builtinId="8" hidden="1"/>
    <cellStyle name="Hipervínculo" xfId="17336" builtinId="8" hidden="1"/>
    <cellStyle name="Hipervínculo" xfId="17338" builtinId="8" hidden="1"/>
    <cellStyle name="Hipervínculo" xfId="17340" builtinId="8" hidden="1"/>
    <cellStyle name="Hipervínculo" xfId="17342" builtinId="8" hidden="1"/>
    <cellStyle name="Hipervínculo" xfId="17344" builtinId="8" hidden="1"/>
    <cellStyle name="Hipervínculo" xfId="17346" builtinId="8" hidden="1"/>
    <cellStyle name="Hipervínculo" xfId="17348" builtinId="8" hidden="1"/>
    <cellStyle name="Hipervínculo" xfId="17350" builtinId="8" hidden="1"/>
    <cellStyle name="Hipervínculo" xfId="17352" builtinId="8" hidden="1"/>
    <cellStyle name="Hipervínculo" xfId="17354" builtinId="8" hidden="1"/>
    <cellStyle name="Hipervínculo" xfId="17356" builtinId="8" hidden="1"/>
    <cellStyle name="Hipervínculo" xfId="17358" builtinId="8" hidden="1"/>
    <cellStyle name="Hipervínculo" xfId="17360" builtinId="8" hidden="1"/>
    <cellStyle name="Hipervínculo" xfId="17362" builtinId="8" hidden="1"/>
    <cellStyle name="Hipervínculo" xfId="17364" builtinId="8" hidden="1"/>
    <cellStyle name="Hipervínculo" xfId="17366" builtinId="8" hidden="1"/>
    <cellStyle name="Hipervínculo" xfId="17368" builtinId="8" hidden="1"/>
    <cellStyle name="Hipervínculo" xfId="17370" builtinId="8" hidden="1"/>
    <cellStyle name="Hipervínculo" xfId="17372" builtinId="8" hidden="1"/>
    <cellStyle name="Hipervínculo" xfId="17374" builtinId="8" hidden="1"/>
    <cellStyle name="Hipervínculo" xfId="17376" builtinId="8" hidden="1"/>
    <cellStyle name="Hipervínculo" xfId="17378" builtinId="8" hidden="1"/>
    <cellStyle name="Hipervínculo" xfId="17380" builtinId="8" hidden="1"/>
    <cellStyle name="Hipervínculo" xfId="17382" builtinId="8" hidden="1"/>
    <cellStyle name="Hipervínculo" xfId="17384" builtinId="8" hidden="1"/>
    <cellStyle name="Hipervínculo" xfId="17386" builtinId="8" hidden="1"/>
    <cellStyle name="Hipervínculo" xfId="17388" builtinId="8" hidden="1"/>
    <cellStyle name="Hipervínculo" xfId="17390" builtinId="8" hidden="1"/>
    <cellStyle name="Hipervínculo" xfId="17392" builtinId="8" hidden="1"/>
    <cellStyle name="Hipervínculo" xfId="17394" builtinId="8" hidden="1"/>
    <cellStyle name="Hipervínculo" xfId="17396" builtinId="8" hidden="1"/>
    <cellStyle name="Hipervínculo" xfId="17398" builtinId="8" hidden="1"/>
    <cellStyle name="Hipervínculo" xfId="17400" builtinId="8" hidden="1"/>
    <cellStyle name="Hipervínculo" xfId="17402" builtinId="8" hidden="1"/>
    <cellStyle name="Hipervínculo" xfId="17404" builtinId="8" hidden="1"/>
    <cellStyle name="Hipervínculo" xfId="17406" builtinId="8" hidden="1"/>
    <cellStyle name="Hipervínculo" xfId="17408" builtinId="8" hidden="1"/>
    <cellStyle name="Hipervínculo" xfId="17410" builtinId="8" hidden="1"/>
    <cellStyle name="Hipervínculo" xfId="17412" builtinId="8" hidden="1"/>
    <cellStyle name="Hipervínculo" xfId="17414" builtinId="8" hidden="1"/>
    <cellStyle name="Hipervínculo" xfId="17416" builtinId="8" hidden="1"/>
    <cellStyle name="Hipervínculo" xfId="17418" builtinId="8" hidden="1"/>
    <cellStyle name="Hipervínculo" xfId="17420" builtinId="8" hidden="1"/>
    <cellStyle name="Hipervínculo" xfId="17422" builtinId="8" hidden="1"/>
    <cellStyle name="Hipervínculo" xfId="17424" builtinId="8" hidden="1"/>
    <cellStyle name="Hipervínculo" xfId="17426" builtinId="8" hidden="1"/>
    <cellStyle name="Hipervínculo" xfId="17428" builtinId="8" hidden="1"/>
    <cellStyle name="Hipervínculo" xfId="17430" builtinId="8" hidden="1"/>
    <cellStyle name="Hipervínculo" xfId="17432" builtinId="8" hidden="1"/>
    <cellStyle name="Hipervínculo" xfId="17434" builtinId="8" hidden="1"/>
    <cellStyle name="Hipervínculo" xfId="17436" builtinId="8" hidden="1"/>
    <cellStyle name="Hipervínculo" xfId="17438" builtinId="8" hidden="1"/>
    <cellStyle name="Hipervínculo" xfId="17440" builtinId="8" hidden="1"/>
    <cellStyle name="Hipervínculo" xfId="17442" builtinId="8" hidden="1"/>
    <cellStyle name="Hipervínculo" xfId="17444" builtinId="8" hidden="1"/>
    <cellStyle name="Hipervínculo" xfId="17446" builtinId="8" hidden="1"/>
    <cellStyle name="Hipervínculo" xfId="17448" builtinId="8" hidden="1"/>
    <cellStyle name="Hipervínculo" xfId="17450" builtinId="8" hidden="1"/>
    <cellStyle name="Hipervínculo" xfId="17452" builtinId="8" hidden="1"/>
    <cellStyle name="Hipervínculo" xfId="17454" builtinId="8" hidden="1"/>
    <cellStyle name="Hipervínculo" xfId="17456" builtinId="8" hidden="1"/>
    <cellStyle name="Hipervínculo" xfId="17458" builtinId="8" hidden="1"/>
    <cellStyle name="Hipervínculo" xfId="17460" builtinId="8" hidden="1"/>
    <cellStyle name="Hipervínculo" xfId="17462" builtinId="8" hidden="1"/>
    <cellStyle name="Hipervínculo" xfId="17464" builtinId="8" hidden="1"/>
    <cellStyle name="Hipervínculo" xfId="17466" builtinId="8" hidden="1"/>
    <cellStyle name="Hipervínculo" xfId="17468" builtinId="8" hidden="1"/>
    <cellStyle name="Hipervínculo" xfId="17470" builtinId="8" hidden="1"/>
    <cellStyle name="Hipervínculo" xfId="17472" builtinId="8" hidden="1"/>
    <cellStyle name="Hipervínculo" xfId="17474" builtinId="8" hidden="1"/>
    <cellStyle name="Hipervínculo" xfId="17476" builtinId="8" hidden="1"/>
    <cellStyle name="Hipervínculo" xfId="17478" builtinId="8" hidden="1"/>
    <cellStyle name="Hipervínculo" xfId="17480" builtinId="8" hidden="1"/>
    <cellStyle name="Hipervínculo" xfId="17482" builtinId="8" hidden="1"/>
    <cellStyle name="Hipervínculo" xfId="17484" builtinId="8" hidden="1"/>
    <cellStyle name="Hipervínculo" xfId="17486" builtinId="8" hidden="1"/>
    <cellStyle name="Hipervínculo" xfId="17488" builtinId="8" hidden="1"/>
    <cellStyle name="Hipervínculo" xfId="17490" builtinId="8" hidden="1"/>
    <cellStyle name="Hipervínculo" xfId="17492" builtinId="8" hidden="1"/>
    <cellStyle name="Hipervínculo" xfId="17494" builtinId="8" hidden="1"/>
    <cellStyle name="Hipervínculo" xfId="17496" builtinId="8" hidden="1"/>
    <cellStyle name="Hipervínculo" xfId="17498" builtinId="8" hidden="1"/>
    <cellStyle name="Hipervínculo" xfId="17500" builtinId="8" hidden="1"/>
    <cellStyle name="Hipervínculo" xfId="17502" builtinId="8" hidden="1"/>
    <cellStyle name="Hipervínculo" xfId="17504" builtinId="8" hidden="1"/>
    <cellStyle name="Hipervínculo" xfId="17506" builtinId="8" hidden="1"/>
    <cellStyle name="Hipervínculo" xfId="17508" builtinId="8" hidden="1"/>
    <cellStyle name="Hipervínculo" xfId="17510" builtinId="8" hidden="1"/>
    <cellStyle name="Hipervínculo" xfId="17512" builtinId="8" hidden="1"/>
    <cellStyle name="Hipervínculo" xfId="17514" builtinId="8" hidden="1"/>
    <cellStyle name="Hipervínculo" xfId="17516" builtinId="8" hidden="1"/>
    <cellStyle name="Hipervínculo" xfId="17518" builtinId="8" hidden="1"/>
    <cellStyle name="Hipervínculo" xfId="17520" builtinId="8" hidden="1"/>
    <cellStyle name="Hipervínculo" xfId="17522" builtinId="8" hidden="1"/>
    <cellStyle name="Hipervínculo" xfId="17524" builtinId="8" hidden="1"/>
    <cellStyle name="Hipervínculo" xfId="17526" builtinId="8" hidden="1"/>
    <cellStyle name="Hipervínculo" xfId="17528" builtinId="8" hidden="1"/>
    <cellStyle name="Hipervínculo" xfId="17530" builtinId="8" hidden="1"/>
    <cellStyle name="Hipervínculo" xfId="17532" builtinId="8" hidden="1"/>
    <cellStyle name="Hipervínculo" xfId="17534" builtinId="8" hidden="1"/>
    <cellStyle name="Hipervínculo" xfId="17536" builtinId="8" hidden="1"/>
    <cellStyle name="Hipervínculo" xfId="17538" builtinId="8" hidden="1"/>
    <cellStyle name="Hipervínculo" xfId="17540" builtinId="8" hidden="1"/>
    <cellStyle name="Hipervínculo" xfId="17542" builtinId="8" hidden="1"/>
    <cellStyle name="Hipervínculo" xfId="17544" builtinId="8" hidden="1"/>
    <cellStyle name="Hipervínculo" xfId="17546" builtinId="8" hidden="1"/>
    <cellStyle name="Hipervínculo" xfId="17548" builtinId="8" hidden="1"/>
    <cellStyle name="Hipervínculo" xfId="17550" builtinId="8" hidden="1"/>
    <cellStyle name="Hipervínculo" xfId="17552" builtinId="8" hidden="1"/>
    <cellStyle name="Hipervínculo" xfId="17554" builtinId="8" hidden="1"/>
    <cellStyle name="Hipervínculo" xfId="17556" builtinId="8" hidden="1"/>
    <cellStyle name="Hipervínculo" xfId="17558" builtinId="8" hidden="1"/>
    <cellStyle name="Hipervínculo" xfId="17560" builtinId="8" hidden="1"/>
    <cellStyle name="Hipervínculo" xfId="17562" builtinId="8" hidden="1"/>
    <cellStyle name="Hipervínculo" xfId="17564" builtinId="8" hidden="1"/>
    <cellStyle name="Hipervínculo" xfId="17566" builtinId="8" hidden="1"/>
    <cellStyle name="Hipervínculo" xfId="17568" builtinId="8" hidden="1"/>
    <cellStyle name="Hipervínculo" xfId="17570" builtinId="8" hidden="1"/>
    <cellStyle name="Hipervínculo" xfId="17572" builtinId="8" hidden="1"/>
    <cellStyle name="Hipervínculo" xfId="17574" builtinId="8" hidden="1"/>
    <cellStyle name="Hipervínculo" xfId="17576" builtinId="8" hidden="1"/>
    <cellStyle name="Hipervínculo" xfId="17578" builtinId="8" hidden="1"/>
    <cellStyle name="Hipervínculo" xfId="17580" builtinId="8" hidden="1"/>
    <cellStyle name="Hipervínculo" xfId="17582" builtinId="8" hidden="1"/>
    <cellStyle name="Hipervínculo" xfId="17584" builtinId="8" hidden="1"/>
    <cellStyle name="Hipervínculo" xfId="17586" builtinId="8" hidden="1"/>
    <cellStyle name="Hipervínculo" xfId="17588" builtinId="8" hidden="1"/>
    <cellStyle name="Hipervínculo" xfId="17590" builtinId="8" hidden="1"/>
    <cellStyle name="Hipervínculo" xfId="17592" builtinId="8" hidden="1"/>
    <cellStyle name="Hipervínculo" xfId="17594" builtinId="8" hidden="1"/>
    <cellStyle name="Hipervínculo" xfId="17596" builtinId="8" hidden="1"/>
    <cellStyle name="Hipervínculo" xfId="17598" builtinId="8" hidden="1"/>
    <cellStyle name="Hipervínculo" xfId="17600" builtinId="8" hidden="1"/>
    <cellStyle name="Hipervínculo" xfId="17602" builtinId="8" hidden="1"/>
    <cellStyle name="Hipervínculo" xfId="17604" builtinId="8" hidden="1"/>
    <cellStyle name="Hipervínculo" xfId="17606" builtinId="8" hidden="1"/>
    <cellStyle name="Hipervínculo" xfId="17608" builtinId="8" hidden="1"/>
    <cellStyle name="Hipervínculo" xfId="17610" builtinId="8" hidden="1"/>
    <cellStyle name="Hipervínculo" xfId="17612" builtinId="8" hidden="1"/>
    <cellStyle name="Hipervínculo" xfId="17614" builtinId="8" hidden="1"/>
    <cellStyle name="Hipervínculo" xfId="17616" builtinId="8" hidden="1"/>
    <cellStyle name="Hipervínculo" xfId="17618" builtinId="8" hidden="1"/>
    <cellStyle name="Hipervínculo" xfId="17620" builtinId="8" hidden="1"/>
    <cellStyle name="Hipervínculo" xfId="17622" builtinId="8" hidden="1"/>
    <cellStyle name="Hipervínculo" xfId="17624" builtinId="8" hidden="1"/>
    <cellStyle name="Hipervínculo" xfId="17626" builtinId="8" hidden="1"/>
    <cellStyle name="Hipervínculo" xfId="17628" builtinId="8" hidden="1"/>
    <cellStyle name="Hipervínculo" xfId="17630" builtinId="8" hidden="1"/>
    <cellStyle name="Hipervínculo" xfId="17632" builtinId="8" hidden="1"/>
    <cellStyle name="Hipervínculo" xfId="17634" builtinId="8" hidden="1"/>
    <cellStyle name="Hipervínculo" xfId="17636" builtinId="8" hidden="1"/>
    <cellStyle name="Hipervínculo" xfId="17638" builtinId="8" hidden="1"/>
    <cellStyle name="Hipervínculo" xfId="17640" builtinId="8" hidden="1"/>
    <cellStyle name="Hipervínculo" xfId="17642" builtinId="8" hidden="1"/>
    <cellStyle name="Hipervínculo" xfId="17644" builtinId="8" hidden="1"/>
    <cellStyle name="Hipervínculo" xfId="17646" builtinId="8" hidden="1"/>
    <cellStyle name="Hipervínculo" xfId="17648" builtinId="8" hidden="1"/>
    <cellStyle name="Hipervínculo" xfId="17650" builtinId="8" hidden="1"/>
    <cellStyle name="Hipervínculo" xfId="17652" builtinId="8" hidden="1"/>
    <cellStyle name="Hipervínculo" xfId="17654" builtinId="8" hidden="1"/>
    <cellStyle name="Hipervínculo" xfId="17656" builtinId="8" hidden="1"/>
    <cellStyle name="Hipervínculo" xfId="17658" builtinId="8" hidden="1"/>
    <cellStyle name="Hipervínculo" xfId="17660" builtinId="8" hidden="1"/>
    <cellStyle name="Hipervínculo" xfId="17662" builtinId="8" hidden="1"/>
    <cellStyle name="Hipervínculo" xfId="17664" builtinId="8" hidden="1"/>
    <cellStyle name="Hipervínculo" xfId="17666" builtinId="8" hidden="1"/>
    <cellStyle name="Hipervínculo" xfId="17668" builtinId="8" hidden="1"/>
    <cellStyle name="Hipervínculo" xfId="17670" builtinId="8" hidden="1"/>
    <cellStyle name="Hipervínculo" xfId="17672" builtinId="8" hidden="1"/>
    <cellStyle name="Hipervínculo" xfId="17674" builtinId="8" hidden="1"/>
    <cellStyle name="Hipervínculo" xfId="17676" builtinId="8" hidden="1"/>
    <cellStyle name="Hipervínculo" xfId="17678" builtinId="8" hidden="1"/>
    <cellStyle name="Hipervínculo" xfId="17680" builtinId="8" hidden="1"/>
    <cellStyle name="Hipervínculo" xfId="17682" builtinId="8" hidden="1"/>
    <cellStyle name="Hipervínculo" xfId="17684" builtinId="8" hidden="1"/>
    <cellStyle name="Hipervínculo" xfId="17686" builtinId="8" hidden="1"/>
    <cellStyle name="Hipervínculo" xfId="17688" builtinId="8" hidden="1"/>
    <cellStyle name="Hipervínculo" xfId="17690" builtinId="8" hidden="1"/>
    <cellStyle name="Hipervínculo" xfId="17692" builtinId="8" hidden="1"/>
    <cellStyle name="Hipervínculo" xfId="17694" builtinId="8" hidden="1"/>
    <cellStyle name="Hipervínculo" xfId="17696" builtinId="8" hidden="1"/>
    <cellStyle name="Hipervínculo" xfId="17698" builtinId="8" hidden="1"/>
    <cellStyle name="Hipervínculo" xfId="17700" builtinId="8" hidden="1"/>
    <cellStyle name="Hipervínculo" xfId="17702" builtinId="8" hidden="1"/>
    <cellStyle name="Hipervínculo" xfId="17704" builtinId="8" hidden="1"/>
    <cellStyle name="Hipervínculo" xfId="17706" builtinId="8" hidden="1"/>
    <cellStyle name="Hipervínculo" xfId="17708" builtinId="8" hidden="1"/>
    <cellStyle name="Hipervínculo" xfId="17710" builtinId="8" hidden="1"/>
    <cellStyle name="Hipervínculo" xfId="17712" builtinId="8" hidden="1"/>
    <cellStyle name="Hipervínculo" xfId="17714" builtinId="8" hidden="1"/>
    <cellStyle name="Hipervínculo" xfId="17716" builtinId="8" hidden="1"/>
    <cellStyle name="Hipervínculo" xfId="17718" builtinId="8" hidden="1"/>
    <cellStyle name="Hipervínculo" xfId="17720" builtinId="8" hidden="1"/>
    <cellStyle name="Hipervínculo" xfId="17722" builtinId="8" hidden="1"/>
    <cellStyle name="Hipervínculo" xfId="17724" builtinId="8" hidden="1"/>
    <cellStyle name="Hipervínculo" xfId="17726" builtinId="8" hidden="1"/>
    <cellStyle name="Hipervínculo" xfId="17728" builtinId="8" hidden="1"/>
    <cellStyle name="Hipervínculo" xfId="17730" builtinId="8" hidden="1"/>
    <cellStyle name="Hipervínculo" xfId="17732" builtinId="8" hidden="1"/>
    <cellStyle name="Hipervínculo" xfId="17734" builtinId="8" hidden="1"/>
    <cellStyle name="Hipervínculo" xfId="17736" builtinId="8" hidden="1"/>
    <cellStyle name="Hipervínculo" xfId="17738" builtinId="8" hidden="1"/>
    <cellStyle name="Hipervínculo" xfId="17740" builtinId="8" hidden="1"/>
    <cellStyle name="Hipervínculo" xfId="17742" builtinId="8" hidden="1"/>
    <cellStyle name="Hipervínculo" xfId="17744" builtinId="8" hidden="1"/>
    <cellStyle name="Hipervínculo" xfId="17746" builtinId="8" hidden="1"/>
    <cellStyle name="Hipervínculo" xfId="17748" builtinId="8" hidden="1"/>
    <cellStyle name="Hipervínculo" xfId="17750" builtinId="8" hidden="1"/>
    <cellStyle name="Hipervínculo" xfId="17752" builtinId="8" hidden="1"/>
    <cellStyle name="Hipervínculo" xfId="17754" builtinId="8" hidden="1"/>
    <cellStyle name="Hipervínculo" xfId="17756" builtinId="8" hidden="1"/>
    <cellStyle name="Hipervínculo" xfId="17758" builtinId="8" hidden="1"/>
    <cellStyle name="Hipervínculo" xfId="17760" builtinId="8" hidden="1"/>
    <cellStyle name="Hipervínculo" xfId="17762" builtinId="8" hidden="1"/>
    <cellStyle name="Hipervínculo" xfId="17764" builtinId="8" hidden="1"/>
    <cellStyle name="Hipervínculo" xfId="17766" builtinId="8" hidden="1"/>
    <cellStyle name="Hipervínculo" xfId="17768" builtinId="8" hidden="1"/>
    <cellStyle name="Hipervínculo" xfId="17770" builtinId="8" hidden="1"/>
    <cellStyle name="Hipervínculo" xfId="17772" builtinId="8" hidden="1"/>
    <cellStyle name="Hipervínculo" xfId="17774" builtinId="8" hidden="1"/>
    <cellStyle name="Hipervínculo" xfId="17776" builtinId="8" hidden="1"/>
    <cellStyle name="Hipervínculo" xfId="17778" builtinId="8" hidden="1"/>
    <cellStyle name="Hipervínculo" xfId="17780" builtinId="8" hidden="1"/>
    <cellStyle name="Hipervínculo" xfId="17782" builtinId="8" hidden="1"/>
    <cellStyle name="Hipervínculo" xfId="17784" builtinId="8" hidden="1"/>
    <cellStyle name="Hipervínculo" xfId="17786" builtinId="8" hidden="1"/>
    <cellStyle name="Hipervínculo" xfId="17788" builtinId="8" hidden="1"/>
    <cellStyle name="Hipervínculo" xfId="17790" builtinId="8" hidden="1"/>
    <cellStyle name="Hipervínculo" xfId="17792" builtinId="8" hidden="1"/>
    <cellStyle name="Hipervínculo" xfId="17794" builtinId="8" hidden="1"/>
    <cellStyle name="Hipervínculo" xfId="17796" builtinId="8" hidden="1"/>
    <cellStyle name="Hipervínculo" xfId="17798" builtinId="8" hidden="1"/>
    <cellStyle name="Hipervínculo" xfId="17800" builtinId="8" hidden="1"/>
    <cellStyle name="Hipervínculo" xfId="17802" builtinId="8" hidden="1"/>
    <cellStyle name="Hipervínculo" xfId="17804" builtinId="8" hidden="1"/>
    <cellStyle name="Hipervínculo" xfId="17806" builtinId="8" hidden="1"/>
    <cellStyle name="Hipervínculo" xfId="17808" builtinId="8" hidden="1"/>
    <cellStyle name="Hipervínculo" xfId="17810" builtinId="8" hidden="1"/>
    <cellStyle name="Hipervínculo" xfId="17812" builtinId="8" hidden="1"/>
    <cellStyle name="Hipervínculo" xfId="17814" builtinId="8" hidden="1"/>
    <cellStyle name="Hipervínculo" xfId="17816" builtinId="8" hidden="1"/>
    <cellStyle name="Hipervínculo" xfId="17818" builtinId="8" hidden="1"/>
    <cellStyle name="Hipervínculo" xfId="17820" builtinId="8" hidden="1"/>
    <cellStyle name="Hipervínculo" xfId="17822" builtinId="8" hidden="1"/>
    <cellStyle name="Hipervínculo" xfId="17824" builtinId="8" hidden="1"/>
    <cellStyle name="Hipervínculo" xfId="17826" builtinId="8" hidden="1"/>
    <cellStyle name="Hipervínculo" xfId="17828" builtinId="8" hidden="1"/>
    <cellStyle name="Hipervínculo" xfId="17830" builtinId="8" hidden="1"/>
    <cellStyle name="Hipervínculo" xfId="17832" builtinId="8" hidden="1"/>
    <cellStyle name="Hipervínculo" xfId="17834" builtinId="8" hidden="1"/>
    <cellStyle name="Hipervínculo" xfId="17836" builtinId="8" hidden="1"/>
    <cellStyle name="Hipervínculo" xfId="17838" builtinId="8" hidden="1"/>
    <cellStyle name="Hipervínculo" xfId="17840" builtinId="8" hidden="1"/>
    <cellStyle name="Hipervínculo" xfId="17842" builtinId="8" hidden="1"/>
    <cellStyle name="Hipervínculo" xfId="17844" builtinId="8" hidden="1"/>
    <cellStyle name="Hipervínculo" xfId="17846" builtinId="8" hidden="1"/>
    <cellStyle name="Hipervínculo" xfId="17848" builtinId="8" hidden="1"/>
    <cellStyle name="Hipervínculo" xfId="17850" builtinId="8" hidden="1"/>
    <cellStyle name="Hipervínculo" xfId="17852" builtinId="8" hidden="1"/>
    <cellStyle name="Hipervínculo" xfId="17854" builtinId="8" hidden="1"/>
    <cellStyle name="Hipervínculo" xfId="17856" builtinId="8" hidden="1"/>
    <cellStyle name="Hipervínculo" xfId="17858" builtinId="8" hidden="1"/>
    <cellStyle name="Hipervínculo" xfId="17860" builtinId="8" hidden="1"/>
    <cellStyle name="Hipervínculo" xfId="17862" builtinId="8" hidden="1"/>
    <cellStyle name="Hipervínculo" xfId="17864" builtinId="8" hidden="1"/>
    <cellStyle name="Hipervínculo" xfId="17866" builtinId="8" hidden="1"/>
    <cellStyle name="Hipervínculo" xfId="17868" builtinId="8" hidden="1"/>
    <cellStyle name="Hipervínculo" xfId="17870" builtinId="8" hidden="1"/>
    <cellStyle name="Hipervínculo" xfId="17872" builtinId="8" hidden="1"/>
    <cellStyle name="Hipervínculo" xfId="17874" builtinId="8" hidden="1"/>
    <cellStyle name="Hipervínculo" xfId="17876" builtinId="8" hidden="1"/>
    <cellStyle name="Hipervínculo" xfId="17878" builtinId="8" hidden="1"/>
    <cellStyle name="Hipervínculo" xfId="17880" builtinId="8" hidden="1"/>
    <cellStyle name="Hipervínculo" xfId="17882" builtinId="8" hidden="1"/>
    <cellStyle name="Hipervínculo" xfId="17884" builtinId="8" hidden="1"/>
    <cellStyle name="Hipervínculo" xfId="17886" builtinId="8" hidden="1"/>
    <cellStyle name="Hipervínculo" xfId="17888" builtinId="8" hidden="1"/>
    <cellStyle name="Hipervínculo" xfId="17890" builtinId="8" hidden="1"/>
    <cellStyle name="Hipervínculo" xfId="17892" builtinId="8" hidden="1"/>
    <cellStyle name="Hipervínculo" xfId="17894" builtinId="8" hidden="1"/>
    <cellStyle name="Hipervínculo" xfId="17896" builtinId="8" hidden="1"/>
    <cellStyle name="Hipervínculo" xfId="17898" builtinId="8" hidden="1"/>
    <cellStyle name="Hipervínculo" xfId="17900" builtinId="8" hidden="1"/>
    <cellStyle name="Hipervínculo" xfId="17902" builtinId="8" hidden="1"/>
    <cellStyle name="Hipervínculo" xfId="17904" builtinId="8" hidden="1"/>
    <cellStyle name="Hipervínculo" xfId="17906" builtinId="8" hidden="1"/>
    <cellStyle name="Hipervínculo" xfId="17908" builtinId="8" hidden="1"/>
    <cellStyle name="Hipervínculo" xfId="17910" builtinId="8" hidden="1"/>
    <cellStyle name="Hipervínculo" xfId="17912" builtinId="8" hidden="1"/>
    <cellStyle name="Hipervínculo" xfId="17914" builtinId="8" hidden="1"/>
    <cellStyle name="Hipervínculo" xfId="17916" builtinId="8" hidden="1"/>
    <cellStyle name="Hipervínculo" xfId="17918" builtinId="8" hidden="1"/>
    <cellStyle name="Hipervínculo" xfId="17920" builtinId="8" hidden="1"/>
    <cellStyle name="Hipervínculo" xfId="17922" builtinId="8" hidden="1"/>
    <cellStyle name="Hipervínculo" xfId="17924" builtinId="8" hidden="1"/>
    <cellStyle name="Hipervínculo" xfId="17926" builtinId="8" hidden="1"/>
    <cellStyle name="Hipervínculo" xfId="17928" builtinId="8" hidden="1"/>
    <cellStyle name="Hipervínculo" xfId="17930" builtinId="8" hidden="1"/>
    <cellStyle name="Hipervínculo" xfId="17932" builtinId="8" hidden="1"/>
    <cellStyle name="Hipervínculo" xfId="17934" builtinId="8" hidden="1"/>
    <cellStyle name="Hipervínculo" xfId="17936" builtinId="8" hidden="1"/>
    <cellStyle name="Hipervínculo" xfId="17938" builtinId="8" hidden="1"/>
    <cellStyle name="Hipervínculo" xfId="17940" builtinId="8" hidden="1"/>
    <cellStyle name="Hipervínculo" xfId="17942" builtinId="8" hidden="1"/>
    <cellStyle name="Hipervínculo" xfId="17944" builtinId="8" hidden="1"/>
    <cellStyle name="Hipervínculo" xfId="17946" builtinId="8" hidden="1"/>
    <cellStyle name="Hipervínculo" xfId="17948" builtinId="8" hidden="1"/>
    <cellStyle name="Hipervínculo" xfId="17950" builtinId="8" hidden="1"/>
    <cellStyle name="Hipervínculo" xfId="17952" builtinId="8" hidden="1"/>
    <cellStyle name="Hipervínculo" xfId="17954" builtinId="8" hidden="1"/>
    <cellStyle name="Hipervínculo" xfId="17956" builtinId="8" hidden="1"/>
    <cellStyle name="Hipervínculo" xfId="17958" builtinId="8" hidden="1"/>
    <cellStyle name="Hipervínculo" xfId="17960" builtinId="8" hidden="1"/>
    <cellStyle name="Hipervínculo" xfId="17962" builtinId="8" hidden="1"/>
    <cellStyle name="Hipervínculo" xfId="17964" builtinId="8" hidden="1"/>
    <cellStyle name="Hipervínculo" xfId="17966" builtinId="8" hidden="1"/>
    <cellStyle name="Hipervínculo" xfId="17968" builtinId="8" hidden="1"/>
    <cellStyle name="Hipervínculo" xfId="17970" builtinId="8" hidden="1"/>
    <cellStyle name="Hipervínculo" xfId="17972" builtinId="8" hidden="1"/>
    <cellStyle name="Hipervínculo" xfId="17974" builtinId="8" hidden="1"/>
    <cellStyle name="Hipervínculo" xfId="17976" builtinId="8" hidden="1"/>
    <cellStyle name="Hipervínculo" xfId="17978" builtinId="8" hidden="1"/>
    <cellStyle name="Hipervínculo" xfId="17980" builtinId="8" hidden="1"/>
    <cellStyle name="Hipervínculo" xfId="17982" builtinId="8" hidden="1"/>
    <cellStyle name="Hipervínculo" xfId="17984" builtinId="8" hidden="1"/>
    <cellStyle name="Hipervínculo" xfId="17986" builtinId="8" hidden="1"/>
    <cellStyle name="Hipervínculo" xfId="17988" builtinId="8" hidden="1"/>
    <cellStyle name="Hipervínculo" xfId="17990" builtinId="8" hidden="1"/>
    <cellStyle name="Hipervínculo" xfId="17992" builtinId="8" hidden="1"/>
    <cellStyle name="Hipervínculo" xfId="17994" builtinId="8" hidden="1"/>
    <cellStyle name="Hipervínculo" xfId="17996" builtinId="8" hidden="1"/>
    <cellStyle name="Hipervínculo" xfId="17998" builtinId="8" hidden="1"/>
    <cellStyle name="Hipervínculo" xfId="18000" builtinId="8" hidden="1"/>
    <cellStyle name="Hipervínculo" xfId="18002" builtinId="8" hidden="1"/>
    <cellStyle name="Hipervínculo" xfId="18004" builtinId="8" hidden="1"/>
    <cellStyle name="Hipervínculo" xfId="18006" builtinId="8" hidden="1"/>
    <cellStyle name="Hipervínculo" xfId="18008" builtinId="8" hidden="1"/>
    <cellStyle name="Hipervínculo" xfId="18010" builtinId="8" hidden="1"/>
    <cellStyle name="Hipervínculo" xfId="18012" builtinId="8" hidden="1"/>
    <cellStyle name="Hipervínculo" xfId="18014" builtinId="8" hidden="1"/>
    <cellStyle name="Hipervínculo" xfId="18016" builtinId="8" hidden="1"/>
    <cellStyle name="Hipervínculo" xfId="18018" builtinId="8" hidden="1"/>
    <cellStyle name="Hipervínculo" xfId="18020" builtinId="8" hidden="1"/>
    <cellStyle name="Hipervínculo" xfId="18022" builtinId="8" hidden="1"/>
    <cellStyle name="Hipervínculo" xfId="18024" builtinId="8" hidden="1"/>
    <cellStyle name="Hipervínculo" xfId="18026" builtinId="8" hidden="1"/>
    <cellStyle name="Hipervínculo" xfId="18028" builtinId="8" hidden="1"/>
    <cellStyle name="Hipervínculo" xfId="18030" builtinId="8" hidden="1"/>
    <cellStyle name="Hipervínculo" xfId="18032" builtinId="8" hidden="1"/>
    <cellStyle name="Hipervínculo" xfId="18034" builtinId="8" hidden="1"/>
    <cellStyle name="Hipervínculo" xfId="18036" builtinId="8" hidden="1"/>
    <cellStyle name="Hipervínculo" xfId="18038" builtinId="8" hidden="1"/>
    <cellStyle name="Hipervínculo" xfId="18040" builtinId="8" hidden="1"/>
    <cellStyle name="Hipervínculo" xfId="18042" builtinId="8" hidden="1"/>
    <cellStyle name="Hipervínculo" xfId="18044" builtinId="8" hidden="1"/>
    <cellStyle name="Hipervínculo" xfId="18046" builtinId="8" hidden="1"/>
    <cellStyle name="Hipervínculo" xfId="18048" builtinId="8" hidden="1"/>
    <cellStyle name="Hipervínculo" xfId="18050" builtinId="8" hidden="1"/>
    <cellStyle name="Hipervínculo" xfId="18052" builtinId="8" hidden="1"/>
    <cellStyle name="Hipervínculo" xfId="18054" builtinId="8" hidden="1"/>
    <cellStyle name="Hipervínculo" xfId="18056" builtinId="8" hidden="1"/>
    <cellStyle name="Hipervínculo" xfId="18058" builtinId="8" hidden="1"/>
    <cellStyle name="Hipervínculo" xfId="18060" builtinId="8" hidden="1"/>
    <cellStyle name="Hipervínculo" xfId="18062" builtinId="8" hidden="1"/>
    <cellStyle name="Hipervínculo" xfId="18064" builtinId="8" hidden="1"/>
    <cellStyle name="Hipervínculo" xfId="18066" builtinId="8" hidden="1"/>
    <cellStyle name="Hipervínculo" xfId="18068" builtinId="8" hidden="1"/>
    <cellStyle name="Hipervínculo" xfId="18070" builtinId="8" hidden="1"/>
    <cellStyle name="Hipervínculo" xfId="18072" builtinId="8" hidden="1"/>
    <cellStyle name="Hipervínculo" xfId="18074" builtinId="8" hidden="1"/>
    <cellStyle name="Hipervínculo" xfId="18076" builtinId="8" hidden="1"/>
    <cellStyle name="Hipervínculo" xfId="18078" builtinId="8" hidden="1"/>
    <cellStyle name="Hipervínculo" xfId="18080" builtinId="8" hidden="1"/>
    <cellStyle name="Hipervínculo" xfId="18082" builtinId="8" hidden="1"/>
    <cellStyle name="Hipervínculo" xfId="18084" builtinId="8" hidden="1"/>
    <cellStyle name="Hipervínculo" xfId="18086" builtinId="8" hidden="1"/>
    <cellStyle name="Hipervínculo" xfId="18088" builtinId="8" hidden="1"/>
    <cellStyle name="Hipervínculo" xfId="18090" builtinId="8" hidden="1"/>
    <cellStyle name="Hipervínculo" xfId="18092" builtinId="8" hidden="1"/>
    <cellStyle name="Hipervínculo" xfId="18094" builtinId="8" hidden="1"/>
    <cellStyle name="Hipervínculo" xfId="18096" builtinId="8" hidden="1"/>
    <cellStyle name="Hipervínculo" xfId="18098" builtinId="8" hidden="1"/>
    <cellStyle name="Hipervínculo" xfId="18100" builtinId="8" hidden="1"/>
    <cellStyle name="Hipervínculo" xfId="18102" builtinId="8" hidden="1"/>
    <cellStyle name="Hipervínculo" xfId="18104" builtinId="8" hidden="1"/>
    <cellStyle name="Hipervínculo" xfId="18106" builtinId="8" hidden="1"/>
    <cellStyle name="Hipervínculo" xfId="18108" builtinId="8" hidden="1"/>
    <cellStyle name="Hipervínculo" xfId="18110" builtinId="8" hidden="1"/>
    <cellStyle name="Hipervínculo" xfId="18112" builtinId="8" hidden="1"/>
    <cellStyle name="Hipervínculo" xfId="18114" builtinId="8" hidden="1"/>
    <cellStyle name="Hipervínculo" xfId="18116" builtinId="8" hidden="1"/>
    <cellStyle name="Hipervínculo" xfId="18118" builtinId="8" hidden="1"/>
    <cellStyle name="Hipervínculo" xfId="18120" builtinId="8" hidden="1"/>
    <cellStyle name="Hipervínculo" xfId="18122" builtinId="8" hidden="1"/>
    <cellStyle name="Hipervínculo" xfId="18124" builtinId="8" hidden="1"/>
    <cellStyle name="Hipervínculo" xfId="18126" builtinId="8" hidden="1"/>
    <cellStyle name="Hipervínculo" xfId="18128" builtinId="8" hidden="1"/>
    <cellStyle name="Hipervínculo" xfId="18130" builtinId="8" hidden="1"/>
    <cellStyle name="Hipervínculo" xfId="18132" builtinId="8" hidden="1"/>
    <cellStyle name="Hipervínculo" xfId="18134" builtinId="8" hidden="1"/>
    <cellStyle name="Hipervínculo" xfId="18136" builtinId="8" hidden="1"/>
    <cellStyle name="Hipervínculo" xfId="18138" builtinId="8" hidden="1"/>
    <cellStyle name="Hipervínculo" xfId="18140" builtinId="8" hidden="1"/>
    <cellStyle name="Hipervínculo" xfId="18142" builtinId="8" hidden="1"/>
    <cellStyle name="Hipervínculo" xfId="18144" builtinId="8" hidden="1"/>
    <cellStyle name="Hipervínculo" xfId="18146" builtinId="8" hidden="1"/>
    <cellStyle name="Hipervínculo" xfId="18148" builtinId="8" hidden="1"/>
    <cellStyle name="Hipervínculo" xfId="18150" builtinId="8" hidden="1"/>
    <cellStyle name="Hipervínculo" xfId="18152" builtinId="8" hidden="1"/>
    <cellStyle name="Hipervínculo" xfId="18154" builtinId="8" hidden="1"/>
    <cellStyle name="Hipervínculo" xfId="18156" builtinId="8" hidden="1"/>
    <cellStyle name="Hipervínculo" xfId="18158" builtinId="8" hidden="1"/>
    <cellStyle name="Hipervínculo" xfId="18160" builtinId="8" hidden="1"/>
    <cellStyle name="Hipervínculo" xfId="18162" builtinId="8" hidden="1"/>
    <cellStyle name="Hipervínculo" xfId="18164" builtinId="8" hidden="1"/>
    <cellStyle name="Hipervínculo" xfId="18166" builtinId="8" hidden="1"/>
    <cellStyle name="Hipervínculo" xfId="18168" builtinId="8" hidden="1"/>
    <cellStyle name="Hipervínculo" xfId="18170" builtinId="8" hidden="1"/>
    <cellStyle name="Hipervínculo" xfId="18172" builtinId="8" hidden="1"/>
    <cellStyle name="Hipervínculo" xfId="18174" builtinId="8" hidden="1"/>
    <cellStyle name="Hipervínculo" xfId="18176" builtinId="8" hidden="1"/>
    <cellStyle name="Hipervínculo" xfId="18178" builtinId="8" hidden="1"/>
    <cellStyle name="Hipervínculo" xfId="18180" builtinId="8" hidden="1"/>
    <cellStyle name="Hipervínculo" xfId="18182" builtinId="8" hidden="1"/>
    <cellStyle name="Hipervínculo" xfId="18184" builtinId="8" hidden="1"/>
    <cellStyle name="Hipervínculo" xfId="18186" builtinId="8" hidden="1"/>
    <cellStyle name="Hipervínculo" xfId="18188" builtinId="8" hidden="1"/>
    <cellStyle name="Hipervínculo" xfId="18190" builtinId="8" hidden="1"/>
    <cellStyle name="Hipervínculo" xfId="18192" builtinId="8" hidden="1"/>
    <cellStyle name="Hipervínculo" xfId="18194" builtinId="8" hidden="1"/>
    <cellStyle name="Hipervínculo" xfId="18196" builtinId="8" hidden="1"/>
    <cellStyle name="Hipervínculo" xfId="18198" builtinId="8" hidden="1"/>
    <cellStyle name="Hipervínculo" xfId="18200" builtinId="8" hidden="1"/>
    <cellStyle name="Hipervínculo" xfId="18202" builtinId="8" hidden="1"/>
    <cellStyle name="Hipervínculo" xfId="18204" builtinId="8" hidden="1"/>
    <cellStyle name="Hipervínculo" xfId="18206" builtinId="8" hidden="1"/>
    <cellStyle name="Hipervínculo" xfId="18208" builtinId="8" hidden="1"/>
    <cellStyle name="Hipervínculo" xfId="18210" builtinId="8" hidden="1"/>
    <cellStyle name="Hipervínculo" xfId="18212" builtinId="8" hidden="1"/>
    <cellStyle name="Hipervínculo" xfId="18214" builtinId="8" hidden="1"/>
    <cellStyle name="Hipervínculo" xfId="18216" builtinId="8" hidden="1"/>
    <cellStyle name="Hipervínculo" xfId="18218" builtinId="8" hidden="1"/>
    <cellStyle name="Hipervínculo" xfId="18220" builtinId="8" hidden="1"/>
    <cellStyle name="Hipervínculo" xfId="18222" builtinId="8" hidden="1"/>
    <cellStyle name="Hipervínculo" xfId="18224" builtinId="8" hidden="1"/>
    <cellStyle name="Hipervínculo" xfId="18226" builtinId="8" hidden="1"/>
    <cellStyle name="Hipervínculo" xfId="18228" builtinId="8" hidden="1"/>
    <cellStyle name="Hipervínculo" xfId="18230" builtinId="8" hidden="1"/>
    <cellStyle name="Hipervínculo" xfId="18232" builtinId="8" hidden="1"/>
    <cellStyle name="Hipervínculo" xfId="18234" builtinId="8" hidden="1"/>
    <cellStyle name="Hipervínculo" xfId="18236" builtinId="8" hidden="1"/>
    <cellStyle name="Hipervínculo" xfId="18238" builtinId="8" hidden="1"/>
    <cellStyle name="Hipervínculo" xfId="18240" builtinId="8" hidden="1"/>
    <cellStyle name="Hipervínculo" xfId="18242" builtinId="8" hidden="1"/>
    <cellStyle name="Hipervínculo" xfId="18244" builtinId="8" hidden="1"/>
    <cellStyle name="Hipervínculo" xfId="18246" builtinId="8" hidden="1"/>
    <cellStyle name="Hipervínculo" xfId="18248" builtinId="8" hidden="1"/>
    <cellStyle name="Hipervínculo" xfId="18250" builtinId="8" hidden="1"/>
    <cellStyle name="Hipervínculo" xfId="18252" builtinId="8" hidden="1"/>
    <cellStyle name="Hipervínculo" xfId="18254" builtinId="8" hidden="1"/>
    <cellStyle name="Hipervínculo" xfId="18256" builtinId="8" hidden="1"/>
    <cellStyle name="Hipervínculo" xfId="18258" builtinId="8" hidden="1"/>
    <cellStyle name="Hipervínculo" xfId="18260" builtinId="8" hidden="1"/>
    <cellStyle name="Hipervínculo" xfId="18262" builtinId="8" hidden="1"/>
    <cellStyle name="Hipervínculo" xfId="18264" builtinId="8" hidden="1"/>
    <cellStyle name="Hipervínculo" xfId="18266" builtinId="8" hidden="1"/>
    <cellStyle name="Hipervínculo" xfId="18268" builtinId="8" hidden="1"/>
    <cellStyle name="Hipervínculo" xfId="18270" builtinId="8" hidden="1"/>
    <cellStyle name="Hipervínculo" xfId="18272" builtinId="8" hidden="1"/>
    <cellStyle name="Hipervínculo" xfId="18274" builtinId="8" hidden="1"/>
    <cellStyle name="Hipervínculo" xfId="18276" builtinId="8" hidden="1"/>
    <cellStyle name="Hipervínculo" xfId="18278" builtinId="8" hidden="1"/>
    <cellStyle name="Hipervínculo" xfId="18280" builtinId="8" hidden="1"/>
    <cellStyle name="Hipervínculo" xfId="18282" builtinId="8" hidden="1"/>
    <cellStyle name="Hipervínculo" xfId="18284" builtinId="8" hidden="1"/>
    <cellStyle name="Hipervínculo" xfId="18286" builtinId="8" hidden="1"/>
    <cellStyle name="Hipervínculo" xfId="18288" builtinId="8" hidden="1"/>
    <cellStyle name="Hipervínculo" xfId="18290" builtinId="8" hidden="1"/>
    <cellStyle name="Hipervínculo" xfId="18292" builtinId="8" hidden="1"/>
    <cellStyle name="Hipervínculo" xfId="18294" builtinId="8" hidden="1"/>
    <cellStyle name="Hipervínculo" xfId="18296" builtinId="8" hidden="1"/>
    <cellStyle name="Hipervínculo" xfId="18298" builtinId="8" hidden="1"/>
    <cellStyle name="Hipervínculo" xfId="18300" builtinId="8" hidden="1"/>
    <cellStyle name="Hipervínculo" xfId="18302" builtinId="8" hidden="1"/>
    <cellStyle name="Hipervínculo" xfId="18304" builtinId="8" hidden="1"/>
    <cellStyle name="Hipervínculo" xfId="18306" builtinId="8" hidden="1"/>
    <cellStyle name="Hipervínculo" xfId="18308" builtinId="8" hidden="1"/>
    <cellStyle name="Hipervínculo" xfId="18310" builtinId="8" hidden="1"/>
    <cellStyle name="Hipervínculo" xfId="18312" builtinId="8" hidden="1"/>
    <cellStyle name="Hipervínculo" xfId="18314" builtinId="8" hidden="1"/>
    <cellStyle name="Hipervínculo" xfId="18316" builtinId="8" hidden="1"/>
    <cellStyle name="Hipervínculo" xfId="18318" builtinId="8" hidden="1"/>
    <cellStyle name="Hipervínculo" xfId="18320" builtinId="8" hidden="1"/>
    <cellStyle name="Hipervínculo" xfId="18322" builtinId="8" hidden="1"/>
    <cellStyle name="Hipervínculo" xfId="18324" builtinId="8" hidden="1"/>
    <cellStyle name="Hipervínculo" xfId="18326" builtinId="8" hidden="1"/>
    <cellStyle name="Hipervínculo" xfId="18328" builtinId="8" hidden="1"/>
    <cellStyle name="Hipervínculo" xfId="18330" builtinId="8" hidden="1"/>
    <cellStyle name="Hipervínculo" xfId="18332" builtinId="8" hidden="1"/>
    <cellStyle name="Hipervínculo" xfId="18334" builtinId="8" hidden="1"/>
    <cellStyle name="Hipervínculo" xfId="18336" builtinId="8" hidden="1"/>
    <cellStyle name="Hipervínculo" xfId="18338" builtinId="8" hidden="1"/>
    <cellStyle name="Hipervínculo" xfId="18340" builtinId="8" hidden="1"/>
    <cellStyle name="Hipervínculo" xfId="18342" builtinId="8" hidden="1"/>
    <cellStyle name="Hipervínculo" xfId="18344" builtinId="8" hidden="1"/>
    <cellStyle name="Hipervínculo" xfId="18346" builtinId="8" hidden="1"/>
    <cellStyle name="Hipervínculo" xfId="18348" builtinId="8" hidden="1"/>
    <cellStyle name="Hipervínculo" xfId="18350" builtinId="8" hidden="1"/>
    <cellStyle name="Hipervínculo" xfId="18352" builtinId="8" hidden="1"/>
    <cellStyle name="Hipervínculo" xfId="18354" builtinId="8" hidden="1"/>
    <cellStyle name="Hipervínculo" xfId="18356" builtinId="8" hidden="1"/>
    <cellStyle name="Hipervínculo" xfId="18358" builtinId="8" hidden="1"/>
    <cellStyle name="Hipervínculo" xfId="18360" builtinId="8" hidden="1"/>
    <cellStyle name="Hipervínculo" xfId="18362" builtinId="8" hidden="1"/>
    <cellStyle name="Hipervínculo" xfId="18364" builtinId="8" hidden="1"/>
    <cellStyle name="Hipervínculo" xfId="18366" builtinId="8" hidden="1"/>
    <cellStyle name="Hipervínculo" xfId="18368" builtinId="8" hidden="1"/>
    <cellStyle name="Hipervínculo" xfId="18370" builtinId="8" hidden="1"/>
    <cellStyle name="Hipervínculo" xfId="18372" builtinId="8" hidden="1"/>
    <cellStyle name="Hipervínculo" xfId="18374" builtinId="8" hidden="1"/>
    <cellStyle name="Hipervínculo" xfId="18376" builtinId="8" hidden="1"/>
    <cellStyle name="Hipervínculo" xfId="18378" builtinId="8" hidden="1"/>
    <cellStyle name="Hipervínculo" xfId="18380" builtinId="8" hidden="1"/>
    <cellStyle name="Hipervínculo" xfId="18382" builtinId="8" hidden="1"/>
    <cellStyle name="Hipervínculo" xfId="18384" builtinId="8" hidden="1"/>
    <cellStyle name="Hipervínculo" xfId="18386" builtinId="8" hidden="1"/>
    <cellStyle name="Hipervínculo" xfId="18388" builtinId="8" hidden="1"/>
    <cellStyle name="Hipervínculo" xfId="18390" builtinId="8" hidden="1"/>
    <cellStyle name="Hipervínculo" xfId="18392" builtinId="8" hidden="1"/>
    <cellStyle name="Hipervínculo" xfId="18394" builtinId="8" hidden="1"/>
    <cellStyle name="Hipervínculo" xfId="18396" builtinId="8" hidden="1"/>
    <cellStyle name="Hipervínculo" xfId="18398" builtinId="8" hidden="1"/>
    <cellStyle name="Hipervínculo" xfId="18400" builtinId="8" hidden="1"/>
    <cellStyle name="Hipervínculo" xfId="18402" builtinId="8" hidden="1"/>
    <cellStyle name="Hipervínculo" xfId="18404" builtinId="8" hidden="1"/>
    <cellStyle name="Hipervínculo" xfId="18406" builtinId="8" hidden="1"/>
    <cellStyle name="Hipervínculo" xfId="18408" builtinId="8" hidden="1"/>
    <cellStyle name="Hipervínculo" xfId="18410" builtinId="8" hidden="1"/>
    <cellStyle name="Hipervínculo" xfId="18412" builtinId="8" hidden="1"/>
    <cellStyle name="Hipervínculo" xfId="18414" builtinId="8" hidden="1"/>
    <cellStyle name="Hipervínculo" xfId="18416" builtinId="8" hidden="1"/>
    <cellStyle name="Hipervínculo" xfId="18418" builtinId="8" hidden="1"/>
    <cellStyle name="Hipervínculo" xfId="18420" builtinId="8" hidden="1"/>
    <cellStyle name="Hipervínculo" xfId="18422" builtinId="8" hidden="1"/>
    <cellStyle name="Hipervínculo" xfId="18424" builtinId="8" hidden="1"/>
    <cellStyle name="Hipervínculo" xfId="18426" builtinId="8" hidden="1"/>
    <cellStyle name="Hipervínculo" xfId="18428" builtinId="8" hidden="1"/>
    <cellStyle name="Hipervínculo" xfId="18430" builtinId="8" hidden="1"/>
    <cellStyle name="Hipervínculo" xfId="18432" builtinId="8" hidden="1"/>
    <cellStyle name="Hipervínculo" xfId="18434" builtinId="8" hidden="1"/>
    <cellStyle name="Hipervínculo" xfId="18436" builtinId="8" hidden="1"/>
    <cellStyle name="Hipervínculo" xfId="18438" builtinId="8" hidden="1"/>
    <cellStyle name="Hipervínculo" xfId="18440" builtinId="8" hidden="1"/>
    <cellStyle name="Hipervínculo" xfId="18442" builtinId="8" hidden="1"/>
    <cellStyle name="Hipervínculo" xfId="18444" builtinId="8" hidden="1"/>
    <cellStyle name="Hipervínculo" xfId="18446" builtinId="8" hidden="1"/>
    <cellStyle name="Hipervínculo" xfId="18448" builtinId="8" hidden="1"/>
    <cellStyle name="Hipervínculo" xfId="18450" builtinId="8" hidden="1"/>
    <cellStyle name="Hipervínculo" xfId="18452" builtinId="8" hidden="1"/>
    <cellStyle name="Hipervínculo" xfId="18454" builtinId="8" hidden="1"/>
    <cellStyle name="Hipervínculo" xfId="18456" builtinId="8" hidden="1"/>
    <cellStyle name="Hipervínculo" xfId="18458" builtinId="8" hidden="1"/>
    <cellStyle name="Hipervínculo" xfId="18460" builtinId="8" hidden="1"/>
    <cellStyle name="Hipervínculo" xfId="18462" builtinId="8" hidden="1"/>
    <cellStyle name="Hipervínculo" xfId="18464" builtinId="8" hidden="1"/>
    <cellStyle name="Hipervínculo" xfId="18466" builtinId="8" hidden="1"/>
    <cellStyle name="Hipervínculo" xfId="18468" builtinId="8" hidden="1"/>
    <cellStyle name="Hipervínculo" xfId="18470" builtinId="8" hidden="1"/>
    <cellStyle name="Hipervínculo" xfId="18472" builtinId="8" hidden="1"/>
    <cellStyle name="Hipervínculo" xfId="18474" builtinId="8" hidden="1"/>
    <cellStyle name="Hipervínculo" xfId="18476" builtinId="8" hidden="1"/>
    <cellStyle name="Hipervínculo" xfId="18478" builtinId="8" hidden="1"/>
    <cellStyle name="Hipervínculo" xfId="18480" builtinId="8" hidden="1"/>
    <cellStyle name="Hipervínculo" xfId="18482" builtinId="8" hidden="1"/>
    <cellStyle name="Hipervínculo" xfId="18484" builtinId="8" hidden="1"/>
    <cellStyle name="Hipervínculo" xfId="18486" builtinId="8" hidden="1"/>
    <cellStyle name="Hipervínculo" xfId="18488" builtinId="8" hidden="1"/>
    <cellStyle name="Hipervínculo" xfId="18490" builtinId="8" hidden="1"/>
    <cellStyle name="Hipervínculo" xfId="18492" builtinId="8" hidden="1"/>
    <cellStyle name="Hipervínculo" xfId="18494" builtinId="8" hidden="1"/>
    <cellStyle name="Hipervínculo" xfId="18496" builtinId="8" hidden="1"/>
    <cellStyle name="Hipervínculo" xfId="18498" builtinId="8" hidden="1"/>
    <cellStyle name="Hipervínculo" xfId="18500" builtinId="8" hidden="1"/>
    <cellStyle name="Hipervínculo" xfId="18502" builtinId="8" hidden="1"/>
    <cellStyle name="Hipervínculo" xfId="18504" builtinId="8" hidden="1"/>
    <cellStyle name="Hipervínculo" xfId="18506" builtinId="8" hidden="1"/>
    <cellStyle name="Hipervínculo" xfId="18508" builtinId="8" hidden="1"/>
    <cellStyle name="Hipervínculo" xfId="18510" builtinId="8" hidden="1"/>
    <cellStyle name="Hipervínculo" xfId="18512" builtinId="8" hidden="1"/>
    <cellStyle name="Hipervínculo" xfId="18514" builtinId="8" hidden="1"/>
    <cellStyle name="Hipervínculo" xfId="18516" builtinId="8" hidden="1"/>
    <cellStyle name="Hipervínculo" xfId="18518" builtinId="8" hidden="1"/>
    <cellStyle name="Hipervínculo" xfId="18520" builtinId="8" hidden="1"/>
    <cellStyle name="Hipervínculo" xfId="18522" builtinId="8" hidden="1"/>
    <cellStyle name="Hipervínculo" xfId="18524" builtinId="8" hidden="1"/>
    <cellStyle name="Hipervínculo" xfId="18526" builtinId="8" hidden="1"/>
    <cellStyle name="Hipervínculo" xfId="18528" builtinId="8" hidden="1"/>
    <cellStyle name="Hipervínculo" xfId="18530" builtinId="8" hidden="1"/>
    <cellStyle name="Hipervínculo" xfId="18532" builtinId="8" hidden="1"/>
    <cellStyle name="Hipervínculo" xfId="18534" builtinId="8" hidden="1"/>
    <cellStyle name="Hipervínculo" xfId="18536" builtinId="8" hidden="1"/>
    <cellStyle name="Hipervínculo" xfId="18538" builtinId="8" hidden="1"/>
    <cellStyle name="Hipervínculo" xfId="18540" builtinId="8" hidden="1"/>
    <cellStyle name="Hipervínculo" xfId="18542" builtinId="8" hidden="1"/>
    <cellStyle name="Hipervínculo" xfId="18544" builtinId="8" hidden="1"/>
    <cellStyle name="Hipervínculo" xfId="18546" builtinId="8" hidden="1"/>
    <cellStyle name="Hipervínculo" xfId="18548" builtinId="8" hidden="1"/>
    <cellStyle name="Hipervínculo" xfId="18550" builtinId="8" hidden="1"/>
    <cellStyle name="Hipervínculo" xfId="18552" builtinId="8" hidden="1"/>
    <cellStyle name="Hipervínculo" xfId="18554" builtinId="8" hidden="1"/>
    <cellStyle name="Hipervínculo" xfId="18556" builtinId="8" hidden="1"/>
    <cellStyle name="Hipervínculo" xfId="18558" builtinId="8" hidden="1"/>
    <cellStyle name="Hipervínculo" xfId="18560" builtinId="8" hidden="1"/>
    <cellStyle name="Hipervínculo" xfId="18562" builtinId="8" hidden="1"/>
    <cellStyle name="Hipervínculo" xfId="18564" builtinId="8" hidden="1"/>
    <cellStyle name="Hipervínculo" xfId="18566" builtinId="8" hidden="1"/>
    <cellStyle name="Hipervínculo" xfId="18568" builtinId="8" hidden="1"/>
    <cellStyle name="Hipervínculo" xfId="18570" builtinId="8" hidden="1"/>
    <cellStyle name="Hipervínculo" xfId="18572" builtinId="8" hidden="1"/>
    <cellStyle name="Hipervínculo" xfId="18574" builtinId="8" hidden="1"/>
    <cellStyle name="Hipervínculo" xfId="18576" builtinId="8" hidden="1"/>
    <cellStyle name="Hipervínculo" xfId="18578" builtinId="8" hidden="1"/>
    <cellStyle name="Hipervínculo" xfId="18580" builtinId="8" hidden="1"/>
    <cellStyle name="Hipervínculo" xfId="18582" builtinId="8" hidden="1"/>
    <cellStyle name="Hipervínculo" xfId="18584" builtinId="8" hidden="1"/>
    <cellStyle name="Hipervínculo" xfId="18586" builtinId="8" hidden="1"/>
    <cellStyle name="Hipervínculo" xfId="18588" builtinId="8" hidden="1"/>
    <cellStyle name="Hipervínculo" xfId="18590" builtinId="8" hidden="1"/>
    <cellStyle name="Hipervínculo" xfId="18592" builtinId="8" hidden="1"/>
    <cellStyle name="Hipervínculo" xfId="18594" builtinId="8" hidden="1"/>
    <cellStyle name="Hipervínculo" xfId="18596" builtinId="8" hidden="1"/>
    <cellStyle name="Hipervínculo" xfId="18598" builtinId="8" hidden="1"/>
    <cellStyle name="Hipervínculo" xfId="18600" builtinId="8" hidden="1"/>
    <cellStyle name="Hipervínculo" xfId="18602" builtinId="8" hidden="1"/>
    <cellStyle name="Hipervínculo" xfId="18604" builtinId="8" hidden="1"/>
    <cellStyle name="Hipervínculo" xfId="18606" builtinId="8" hidden="1"/>
    <cellStyle name="Hipervínculo" xfId="18608" builtinId="8" hidden="1"/>
    <cellStyle name="Hipervínculo" xfId="18610" builtinId="8" hidden="1"/>
    <cellStyle name="Hipervínculo" xfId="18612" builtinId="8" hidden="1"/>
    <cellStyle name="Hipervínculo" xfId="18614" builtinId="8" hidden="1"/>
    <cellStyle name="Hipervínculo" xfId="18616" builtinId="8" hidden="1"/>
    <cellStyle name="Hipervínculo" xfId="18618" builtinId="8" hidden="1"/>
    <cellStyle name="Hipervínculo" xfId="18620" builtinId="8" hidden="1"/>
    <cellStyle name="Hipervínculo" xfId="18622" builtinId="8" hidden="1"/>
    <cellStyle name="Hipervínculo" xfId="18624" builtinId="8" hidden="1"/>
    <cellStyle name="Hipervínculo" xfId="18626" builtinId="8" hidden="1"/>
    <cellStyle name="Hipervínculo" xfId="18628" builtinId="8" hidden="1"/>
    <cellStyle name="Hipervínculo" xfId="18630" builtinId="8" hidden="1"/>
    <cellStyle name="Hipervínculo" xfId="18632" builtinId="8" hidden="1"/>
    <cellStyle name="Hipervínculo" xfId="18634" builtinId="8" hidden="1"/>
    <cellStyle name="Hipervínculo" xfId="18636" builtinId="8" hidden="1"/>
    <cellStyle name="Hipervínculo" xfId="18638" builtinId="8" hidden="1"/>
    <cellStyle name="Hipervínculo" xfId="18640" builtinId="8" hidden="1"/>
    <cellStyle name="Hipervínculo" xfId="18642" builtinId="8" hidden="1"/>
    <cellStyle name="Hipervínculo" xfId="18644" builtinId="8" hidden="1"/>
    <cellStyle name="Hipervínculo" xfId="18646" builtinId="8" hidden="1"/>
    <cellStyle name="Hipervínculo" xfId="18648" builtinId="8" hidden="1"/>
    <cellStyle name="Hipervínculo" xfId="18650" builtinId="8" hidden="1"/>
    <cellStyle name="Hipervínculo" xfId="18652" builtinId="8" hidden="1"/>
    <cellStyle name="Hipervínculo" xfId="18654" builtinId="8" hidden="1"/>
    <cellStyle name="Hipervínculo" xfId="18656" builtinId="8" hidden="1"/>
    <cellStyle name="Hipervínculo" xfId="18658" builtinId="8" hidden="1"/>
    <cellStyle name="Hipervínculo" xfId="18660" builtinId="8" hidden="1"/>
    <cellStyle name="Hipervínculo" xfId="18662" builtinId="8" hidden="1"/>
    <cellStyle name="Hipervínculo" xfId="18664" builtinId="8" hidden="1"/>
    <cellStyle name="Hipervínculo" xfId="18666" builtinId="8" hidden="1"/>
    <cellStyle name="Hipervínculo" xfId="18668" builtinId="8" hidden="1"/>
    <cellStyle name="Hipervínculo" xfId="18670" builtinId="8" hidden="1"/>
    <cellStyle name="Hipervínculo" xfId="18672" builtinId="8" hidden="1"/>
    <cellStyle name="Hipervínculo" xfId="18674" builtinId="8" hidden="1"/>
    <cellStyle name="Hipervínculo" xfId="18676" builtinId="8" hidden="1"/>
    <cellStyle name="Hipervínculo" xfId="18678" builtinId="8" hidden="1"/>
    <cellStyle name="Hipervínculo" xfId="18680" builtinId="8" hidden="1"/>
    <cellStyle name="Hipervínculo" xfId="18682" builtinId="8" hidden="1"/>
    <cellStyle name="Hipervínculo" xfId="18684" builtinId="8" hidden="1"/>
    <cellStyle name="Hipervínculo" xfId="18686" builtinId="8" hidden="1"/>
    <cellStyle name="Hipervínculo" xfId="18688" builtinId="8" hidden="1"/>
    <cellStyle name="Hipervínculo" xfId="18690" builtinId="8" hidden="1"/>
    <cellStyle name="Hipervínculo" xfId="18692" builtinId="8" hidden="1"/>
    <cellStyle name="Hipervínculo" xfId="18694" builtinId="8" hidden="1"/>
    <cellStyle name="Hipervínculo" xfId="18696" builtinId="8" hidden="1"/>
    <cellStyle name="Hipervínculo" xfId="18698" builtinId="8" hidden="1"/>
    <cellStyle name="Hipervínculo" xfId="18700" builtinId="8" hidden="1"/>
    <cellStyle name="Hipervínculo" xfId="18702" builtinId="8" hidden="1"/>
    <cellStyle name="Hipervínculo" xfId="18704" builtinId="8" hidden="1"/>
    <cellStyle name="Hipervínculo" xfId="18706" builtinId="8" hidden="1"/>
    <cellStyle name="Hipervínculo" xfId="18708" builtinId="8" hidden="1"/>
    <cellStyle name="Hipervínculo" xfId="18710" builtinId="8" hidden="1"/>
    <cellStyle name="Hipervínculo" xfId="18712" builtinId="8" hidden="1"/>
    <cellStyle name="Hipervínculo" xfId="18714" builtinId="8" hidden="1"/>
    <cellStyle name="Hipervínculo" xfId="18716" builtinId="8" hidden="1"/>
    <cellStyle name="Hipervínculo" xfId="18718" builtinId="8" hidden="1"/>
    <cellStyle name="Hipervínculo" xfId="18720" builtinId="8" hidden="1"/>
    <cellStyle name="Hipervínculo" xfId="18722" builtinId="8" hidden="1"/>
    <cellStyle name="Hipervínculo" xfId="18724" builtinId="8" hidden="1"/>
    <cellStyle name="Hipervínculo" xfId="18726" builtinId="8" hidden="1"/>
    <cellStyle name="Hipervínculo" xfId="18728" builtinId="8" hidden="1"/>
    <cellStyle name="Hipervínculo" xfId="18730" builtinId="8" hidden="1"/>
    <cellStyle name="Hipervínculo" xfId="18732" builtinId="8" hidden="1"/>
    <cellStyle name="Hipervínculo" xfId="18734" builtinId="8" hidden="1"/>
    <cellStyle name="Hipervínculo" xfId="18736" builtinId="8" hidden="1"/>
    <cellStyle name="Hipervínculo" xfId="18738" builtinId="8" hidden="1"/>
    <cellStyle name="Hipervínculo" xfId="18740" builtinId="8" hidden="1"/>
    <cellStyle name="Hipervínculo" xfId="18742" builtinId="8" hidden="1"/>
    <cellStyle name="Hipervínculo" xfId="18744" builtinId="8" hidden="1"/>
    <cellStyle name="Hipervínculo" xfId="18746" builtinId="8" hidden="1"/>
    <cellStyle name="Hipervínculo" xfId="18748" builtinId="8" hidden="1"/>
    <cellStyle name="Hipervínculo" xfId="18750" builtinId="8" hidden="1"/>
    <cellStyle name="Hipervínculo" xfId="18752" builtinId="8" hidden="1"/>
    <cellStyle name="Hipervínculo" xfId="18754" builtinId="8" hidden="1"/>
    <cellStyle name="Hipervínculo" xfId="18756" builtinId="8" hidden="1"/>
    <cellStyle name="Hipervínculo" xfId="18758" builtinId="8" hidden="1"/>
    <cellStyle name="Hipervínculo" xfId="18760" builtinId="8" hidden="1"/>
    <cellStyle name="Hipervínculo" xfId="18762" builtinId="8" hidden="1"/>
    <cellStyle name="Hipervínculo" xfId="18764" builtinId="8" hidden="1"/>
    <cellStyle name="Hipervínculo" xfId="18766" builtinId="8" hidden="1"/>
    <cellStyle name="Hipervínculo" xfId="18768" builtinId="8" hidden="1"/>
    <cellStyle name="Hipervínculo" xfId="18770" builtinId="8" hidden="1"/>
    <cellStyle name="Hipervínculo" xfId="18772" builtinId="8" hidden="1"/>
    <cellStyle name="Hipervínculo" xfId="18774" builtinId="8" hidden="1"/>
    <cellStyle name="Hipervínculo" xfId="18776" builtinId="8" hidden="1"/>
    <cellStyle name="Hipervínculo" xfId="18778" builtinId="8" hidden="1"/>
    <cellStyle name="Hipervínculo" xfId="18780" builtinId="8" hidden="1"/>
    <cellStyle name="Hipervínculo" xfId="18782" builtinId="8" hidden="1"/>
    <cellStyle name="Hipervínculo" xfId="18784" builtinId="8" hidden="1"/>
    <cellStyle name="Hipervínculo" xfId="18786" builtinId="8" hidden="1"/>
    <cellStyle name="Hipervínculo" xfId="18788" builtinId="8" hidden="1"/>
    <cellStyle name="Hipervínculo" xfId="18790" builtinId="8" hidden="1"/>
    <cellStyle name="Hipervínculo" xfId="18792" builtinId="8" hidden="1"/>
    <cellStyle name="Hipervínculo" xfId="18794" builtinId="8" hidden="1"/>
    <cellStyle name="Hipervínculo" xfId="18796" builtinId="8" hidden="1"/>
    <cellStyle name="Hipervínculo" xfId="18798" builtinId="8" hidden="1"/>
    <cellStyle name="Hipervínculo" xfId="18800" builtinId="8" hidden="1"/>
    <cellStyle name="Hipervínculo" xfId="18802" builtinId="8" hidden="1"/>
    <cellStyle name="Hipervínculo" xfId="18804" builtinId="8" hidden="1"/>
    <cellStyle name="Hipervínculo" xfId="18806" builtinId="8" hidden="1"/>
    <cellStyle name="Hipervínculo" xfId="18808" builtinId="8" hidden="1"/>
    <cellStyle name="Hipervínculo" xfId="18810" builtinId="8" hidden="1"/>
    <cellStyle name="Hipervínculo" xfId="18812" builtinId="8" hidden="1"/>
    <cellStyle name="Hipervínculo" xfId="18814" builtinId="8" hidden="1"/>
    <cellStyle name="Hipervínculo" xfId="18816" builtinId="8" hidden="1"/>
    <cellStyle name="Hipervínculo" xfId="18818" builtinId="8" hidden="1"/>
    <cellStyle name="Hipervínculo" xfId="18820" builtinId="8" hidden="1"/>
    <cellStyle name="Hipervínculo" xfId="18822" builtinId="8" hidden="1"/>
    <cellStyle name="Hipervínculo" xfId="18824" builtinId="8" hidden="1"/>
    <cellStyle name="Hipervínculo" xfId="18826" builtinId="8" hidden="1"/>
    <cellStyle name="Hipervínculo" xfId="18828" builtinId="8" hidden="1"/>
    <cellStyle name="Hipervínculo" xfId="18830" builtinId="8" hidden="1"/>
    <cellStyle name="Hipervínculo" xfId="18832" builtinId="8" hidden="1"/>
    <cellStyle name="Hipervínculo" xfId="18834" builtinId="8" hidden="1"/>
    <cellStyle name="Hipervínculo" xfId="18836" builtinId="8" hidden="1"/>
    <cellStyle name="Hipervínculo" xfId="18838" builtinId="8" hidden="1"/>
    <cellStyle name="Hipervínculo" xfId="18840" builtinId="8" hidden="1"/>
    <cellStyle name="Hipervínculo" xfId="18842" builtinId="8" hidden="1"/>
    <cellStyle name="Hipervínculo" xfId="18844" builtinId="8" hidden="1"/>
    <cellStyle name="Hipervínculo" xfId="18846" builtinId="8" hidden="1"/>
    <cellStyle name="Hipervínculo" xfId="18848" builtinId="8" hidden="1"/>
    <cellStyle name="Hipervínculo" xfId="18850" builtinId="8" hidden="1"/>
    <cellStyle name="Hipervínculo" xfId="18852" builtinId="8" hidden="1"/>
    <cellStyle name="Hipervínculo" xfId="18854" builtinId="8" hidden="1"/>
    <cellStyle name="Hipervínculo" xfId="18856" builtinId="8" hidden="1"/>
    <cellStyle name="Hipervínculo" xfId="18858" builtinId="8" hidden="1"/>
    <cellStyle name="Hipervínculo" xfId="18860" builtinId="8" hidden="1"/>
    <cellStyle name="Hipervínculo" xfId="18862" builtinId="8" hidden="1"/>
    <cellStyle name="Hipervínculo" xfId="18864" builtinId="8" hidden="1"/>
    <cellStyle name="Hipervínculo" xfId="18866" builtinId="8" hidden="1"/>
    <cellStyle name="Hipervínculo" xfId="18868" builtinId="8" hidden="1"/>
    <cellStyle name="Hipervínculo" xfId="18870" builtinId="8" hidden="1"/>
    <cellStyle name="Hipervínculo" xfId="18872" builtinId="8" hidden="1"/>
    <cellStyle name="Hipervínculo" xfId="18874" builtinId="8" hidden="1"/>
    <cellStyle name="Hipervínculo" xfId="18876" builtinId="8" hidden="1"/>
    <cellStyle name="Hipervínculo" xfId="18878" builtinId="8" hidden="1"/>
    <cellStyle name="Hipervínculo" xfId="18880" builtinId="8" hidden="1"/>
    <cellStyle name="Hipervínculo" xfId="18882" builtinId="8" hidden="1"/>
    <cellStyle name="Hipervínculo" xfId="18884" builtinId="8" hidden="1"/>
    <cellStyle name="Hipervínculo" xfId="18886" builtinId="8" hidden="1"/>
    <cellStyle name="Hipervínculo" xfId="18888" builtinId="8" hidden="1"/>
    <cellStyle name="Hipervínculo" xfId="18890" builtinId="8" hidden="1"/>
    <cellStyle name="Hipervínculo" xfId="18892" builtinId="8" hidden="1"/>
    <cellStyle name="Hipervínculo" xfId="18894" builtinId="8" hidden="1"/>
    <cellStyle name="Hipervínculo" xfId="18896" builtinId="8" hidden="1"/>
    <cellStyle name="Hipervínculo" xfId="18898" builtinId="8" hidden="1"/>
    <cellStyle name="Hipervínculo" xfId="18900" builtinId="8" hidden="1"/>
    <cellStyle name="Hipervínculo" xfId="18902" builtinId="8" hidden="1"/>
    <cellStyle name="Hipervínculo" xfId="18904" builtinId="8" hidden="1"/>
    <cellStyle name="Hipervínculo" xfId="18906" builtinId="8" hidden="1"/>
    <cellStyle name="Hipervínculo" xfId="18908" builtinId="8" hidden="1"/>
    <cellStyle name="Hipervínculo" xfId="18910" builtinId="8" hidden="1"/>
    <cellStyle name="Hipervínculo" xfId="18912" builtinId="8" hidden="1"/>
    <cellStyle name="Hipervínculo" xfId="18914" builtinId="8" hidden="1"/>
    <cellStyle name="Hipervínculo" xfId="18916" builtinId="8" hidden="1"/>
    <cellStyle name="Hipervínculo" xfId="18918" builtinId="8" hidden="1"/>
    <cellStyle name="Hipervínculo" xfId="18920" builtinId="8" hidden="1"/>
    <cellStyle name="Hipervínculo" xfId="18922" builtinId="8" hidden="1"/>
    <cellStyle name="Hipervínculo" xfId="18924" builtinId="8" hidden="1"/>
    <cellStyle name="Hipervínculo" xfId="18926" builtinId="8" hidden="1"/>
    <cellStyle name="Hipervínculo" xfId="18928" builtinId="8" hidden="1"/>
    <cellStyle name="Hipervínculo" xfId="18930" builtinId="8" hidden="1"/>
    <cellStyle name="Hipervínculo" xfId="18932" builtinId="8" hidden="1"/>
    <cellStyle name="Hipervínculo" xfId="18934" builtinId="8" hidden="1"/>
    <cellStyle name="Hipervínculo" xfId="18936" builtinId="8" hidden="1"/>
    <cellStyle name="Hipervínculo" xfId="18938" builtinId="8" hidden="1"/>
    <cellStyle name="Hipervínculo" xfId="18940" builtinId="8" hidden="1"/>
    <cellStyle name="Hipervínculo" xfId="18942" builtinId="8" hidden="1"/>
    <cellStyle name="Hipervínculo" xfId="18944" builtinId="8" hidden="1"/>
    <cellStyle name="Hipervínculo" xfId="18946" builtinId="8" hidden="1"/>
    <cellStyle name="Hipervínculo" xfId="18948" builtinId="8" hidden="1"/>
    <cellStyle name="Hipervínculo" xfId="18950" builtinId="8" hidden="1"/>
    <cellStyle name="Hipervínculo" xfId="18952" builtinId="8" hidden="1"/>
    <cellStyle name="Hipervínculo" xfId="18954" builtinId="8" hidden="1"/>
    <cellStyle name="Hipervínculo" xfId="18956" builtinId="8" hidden="1"/>
    <cellStyle name="Hipervínculo" xfId="18958" builtinId="8" hidden="1"/>
    <cellStyle name="Hipervínculo" xfId="18960" builtinId="8" hidden="1"/>
    <cellStyle name="Hipervínculo" xfId="18962" builtinId="8" hidden="1"/>
    <cellStyle name="Hipervínculo" xfId="18964" builtinId="8" hidden="1"/>
    <cellStyle name="Hipervínculo" xfId="18966" builtinId="8" hidden="1"/>
    <cellStyle name="Hipervínculo" xfId="18968" builtinId="8" hidden="1"/>
    <cellStyle name="Hipervínculo" xfId="18970" builtinId="8" hidden="1"/>
    <cellStyle name="Hipervínculo" xfId="18972" builtinId="8" hidden="1"/>
    <cellStyle name="Hipervínculo" xfId="18974" builtinId="8" hidden="1"/>
    <cellStyle name="Hipervínculo" xfId="18976" builtinId="8" hidden="1"/>
    <cellStyle name="Hipervínculo" xfId="18978" builtinId="8" hidden="1"/>
    <cellStyle name="Hipervínculo" xfId="18980" builtinId="8" hidden="1"/>
    <cellStyle name="Hipervínculo" xfId="18982" builtinId="8" hidden="1"/>
    <cellStyle name="Hipervínculo" xfId="18984" builtinId="8" hidden="1"/>
    <cellStyle name="Hipervínculo" xfId="18986" builtinId="8" hidden="1"/>
    <cellStyle name="Hipervínculo" xfId="18988" builtinId="8" hidden="1"/>
    <cellStyle name="Hipervínculo" xfId="18990" builtinId="8" hidden="1"/>
    <cellStyle name="Hipervínculo" xfId="18992" builtinId="8" hidden="1"/>
    <cellStyle name="Hipervínculo" xfId="18994" builtinId="8" hidden="1"/>
    <cellStyle name="Hipervínculo" xfId="18996" builtinId="8" hidden="1"/>
    <cellStyle name="Hipervínculo" xfId="18998" builtinId="8" hidden="1"/>
    <cellStyle name="Hipervínculo" xfId="19000" builtinId="8" hidden="1"/>
    <cellStyle name="Hipervínculo" xfId="19002" builtinId="8" hidden="1"/>
    <cellStyle name="Hipervínculo" xfId="19004" builtinId="8" hidden="1"/>
    <cellStyle name="Hipervínculo" xfId="19006" builtinId="8" hidden="1"/>
    <cellStyle name="Hipervínculo" xfId="19008" builtinId="8" hidden="1"/>
    <cellStyle name="Hipervínculo" xfId="19010" builtinId="8" hidden="1"/>
    <cellStyle name="Hipervínculo" xfId="19012" builtinId="8" hidden="1"/>
    <cellStyle name="Hipervínculo" xfId="19014" builtinId="8" hidden="1"/>
    <cellStyle name="Hipervínculo" xfId="19016" builtinId="8" hidden="1"/>
    <cellStyle name="Hipervínculo" xfId="19018" builtinId="8" hidden="1"/>
    <cellStyle name="Hipervínculo" xfId="19020" builtinId="8" hidden="1"/>
    <cellStyle name="Hipervínculo" xfId="19022" builtinId="8" hidden="1"/>
    <cellStyle name="Hipervínculo" xfId="19024" builtinId="8" hidden="1"/>
    <cellStyle name="Hipervínculo" xfId="19026" builtinId="8" hidden="1"/>
    <cellStyle name="Hipervínculo" xfId="19028" builtinId="8" hidden="1"/>
    <cellStyle name="Hipervínculo" xfId="19030" builtinId="8" hidden="1"/>
    <cellStyle name="Hipervínculo" xfId="19032" builtinId="8" hidden="1"/>
    <cellStyle name="Hipervínculo" xfId="19034" builtinId="8" hidden="1"/>
    <cellStyle name="Hipervínculo" xfId="19036" builtinId="8" hidden="1"/>
    <cellStyle name="Hipervínculo" xfId="19038" builtinId="8" hidden="1"/>
    <cellStyle name="Hipervínculo" xfId="19040" builtinId="8" hidden="1"/>
    <cellStyle name="Hipervínculo" xfId="19042" builtinId="8" hidden="1"/>
    <cellStyle name="Hipervínculo" xfId="19044" builtinId="8" hidden="1"/>
    <cellStyle name="Hipervínculo" xfId="19046" builtinId="8" hidden="1"/>
    <cellStyle name="Hipervínculo" xfId="19048" builtinId="8" hidden="1"/>
    <cellStyle name="Hipervínculo" xfId="19050" builtinId="8" hidden="1"/>
    <cellStyle name="Hipervínculo" xfId="19052" builtinId="8" hidden="1"/>
    <cellStyle name="Hipervínculo" xfId="19054" builtinId="8" hidden="1"/>
    <cellStyle name="Hipervínculo" xfId="19056" builtinId="8" hidden="1"/>
    <cellStyle name="Hipervínculo" xfId="19058" builtinId="8" hidden="1"/>
    <cellStyle name="Hipervínculo" xfId="19060" builtinId="8" hidden="1"/>
    <cellStyle name="Hipervínculo" xfId="19062" builtinId="8" hidden="1"/>
    <cellStyle name="Hipervínculo" xfId="19064" builtinId="8" hidden="1"/>
    <cellStyle name="Hipervínculo" xfId="19066" builtinId="8" hidden="1"/>
    <cellStyle name="Hipervínculo" xfId="19068" builtinId="8" hidden="1"/>
    <cellStyle name="Hipervínculo" xfId="19070" builtinId="8" hidden="1"/>
    <cellStyle name="Hipervínculo" xfId="19072" builtinId="8" hidden="1"/>
    <cellStyle name="Hipervínculo" xfId="19074" builtinId="8" hidden="1"/>
    <cellStyle name="Hipervínculo" xfId="19076" builtinId="8" hidden="1"/>
    <cellStyle name="Hipervínculo" xfId="19078" builtinId="8" hidden="1"/>
    <cellStyle name="Hipervínculo" xfId="19080" builtinId="8" hidden="1"/>
    <cellStyle name="Hipervínculo" xfId="19082" builtinId="8" hidden="1"/>
    <cellStyle name="Hipervínculo" xfId="19084" builtinId="8" hidden="1"/>
    <cellStyle name="Hipervínculo" xfId="19086" builtinId="8" hidden="1"/>
    <cellStyle name="Hipervínculo" xfId="19088" builtinId="8" hidden="1"/>
    <cellStyle name="Hipervínculo" xfId="19090" builtinId="8" hidden="1"/>
    <cellStyle name="Hipervínculo" xfId="19092" builtinId="8" hidden="1"/>
    <cellStyle name="Hipervínculo" xfId="19094" builtinId="8" hidden="1"/>
    <cellStyle name="Hipervínculo" xfId="19096" builtinId="8" hidden="1"/>
    <cellStyle name="Hipervínculo" xfId="19098" builtinId="8" hidden="1"/>
    <cellStyle name="Hipervínculo" xfId="19100" builtinId="8" hidden="1"/>
    <cellStyle name="Hipervínculo" xfId="19102" builtinId="8" hidden="1"/>
    <cellStyle name="Hipervínculo" xfId="19104" builtinId="8" hidden="1"/>
    <cellStyle name="Hipervínculo" xfId="19106" builtinId="8" hidden="1"/>
    <cellStyle name="Hipervínculo" xfId="19108" builtinId="8" hidden="1"/>
    <cellStyle name="Hipervínculo" xfId="19110" builtinId="8" hidden="1"/>
    <cellStyle name="Hipervínculo" xfId="19112" builtinId="8" hidden="1"/>
    <cellStyle name="Hipervínculo" xfId="19114" builtinId="8" hidden="1"/>
    <cellStyle name="Hipervínculo" xfId="19116" builtinId="8" hidden="1"/>
    <cellStyle name="Hipervínculo" xfId="19118" builtinId="8" hidden="1"/>
    <cellStyle name="Hipervínculo" xfId="19120" builtinId="8" hidden="1"/>
    <cellStyle name="Hipervínculo" xfId="19122" builtinId="8" hidden="1"/>
    <cellStyle name="Hipervínculo" xfId="19124" builtinId="8" hidden="1"/>
    <cellStyle name="Hipervínculo" xfId="19126" builtinId="8" hidden="1"/>
    <cellStyle name="Hipervínculo" xfId="19128" builtinId="8" hidden="1"/>
    <cellStyle name="Hipervínculo" xfId="19130" builtinId="8" hidden="1"/>
    <cellStyle name="Hipervínculo" xfId="19132" builtinId="8" hidden="1"/>
    <cellStyle name="Hipervínculo" xfId="19134" builtinId="8" hidden="1"/>
    <cellStyle name="Hipervínculo" xfId="19136" builtinId="8" hidden="1"/>
    <cellStyle name="Hipervínculo" xfId="19138" builtinId="8" hidden="1"/>
    <cellStyle name="Hipervínculo" xfId="19140" builtinId="8" hidden="1"/>
    <cellStyle name="Hipervínculo" xfId="19142" builtinId="8" hidden="1"/>
    <cellStyle name="Hipervínculo" xfId="19144" builtinId="8" hidden="1"/>
    <cellStyle name="Hipervínculo" xfId="19146" builtinId="8" hidden="1"/>
    <cellStyle name="Hipervínculo" xfId="19148" builtinId="8" hidden="1"/>
    <cellStyle name="Hipervínculo" xfId="19150" builtinId="8" hidden="1"/>
    <cellStyle name="Hipervínculo" xfId="19152" builtinId="8" hidden="1"/>
    <cellStyle name="Hipervínculo" xfId="19154" builtinId="8" hidden="1"/>
    <cellStyle name="Hipervínculo" xfId="19156" builtinId="8" hidden="1"/>
    <cellStyle name="Hipervínculo" xfId="19158" builtinId="8" hidden="1"/>
    <cellStyle name="Hipervínculo" xfId="19160" builtinId="8" hidden="1"/>
    <cellStyle name="Hipervínculo" xfId="19162" builtinId="8" hidden="1"/>
    <cellStyle name="Hipervínculo" xfId="19164" builtinId="8" hidden="1"/>
    <cellStyle name="Hipervínculo" xfId="19166" builtinId="8" hidden="1"/>
    <cellStyle name="Hipervínculo" xfId="19168" builtinId="8" hidden="1"/>
    <cellStyle name="Hipervínculo" xfId="19170" builtinId="8" hidden="1"/>
    <cellStyle name="Hipervínculo" xfId="19172" builtinId="8" hidden="1"/>
    <cellStyle name="Hipervínculo" xfId="19174" builtinId="8" hidden="1"/>
    <cellStyle name="Hipervínculo" xfId="19176" builtinId="8" hidden="1"/>
    <cellStyle name="Hipervínculo" xfId="19178" builtinId="8" hidden="1"/>
    <cellStyle name="Hipervínculo" xfId="19180" builtinId="8" hidden="1"/>
    <cellStyle name="Hipervínculo" xfId="19182" builtinId="8" hidden="1"/>
    <cellStyle name="Hipervínculo" xfId="19184" builtinId="8" hidden="1"/>
    <cellStyle name="Hipervínculo" xfId="19186" builtinId="8" hidden="1"/>
    <cellStyle name="Hipervínculo" xfId="19188" builtinId="8" hidden="1"/>
    <cellStyle name="Hipervínculo" xfId="19190" builtinId="8" hidden="1"/>
    <cellStyle name="Hipervínculo" xfId="19192" builtinId="8" hidden="1"/>
    <cellStyle name="Hipervínculo" xfId="19194" builtinId="8" hidden="1"/>
    <cellStyle name="Hipervínculo" xfId="19196" builtinId="8" hidden="1"/>
    <cellStyle name="Hipervínculo" xfId="19198" builtinId="8" hidden="1"/>
    <cellStyle name="Hipervínculo" xfId="19200" builtinId="8" hidden="1"/>
    <cellStyle name="Hipervínculo" xfId="19202" builtinId="8" hidden="1"/>
    <cellStyle name="Hipervínculo" xfId="19204" builtinId="8" hidden="1"/>
    <cellStyle name="Hipervínculo" xfId="19206" builtinId="8" hidden="1"/>
    <cellStyle name="Hipervínculo" xfId="19208" builtinId="8" hidden="1"/>
    <cellStyle name="Hipervínculo" xfId="19210" builtinId="8" hidden="1"/>
    <cellStyle name="Hipervínculo" xfId="19212" builtinId="8" hidden="1"/>
    <cellStyle name="Hipervínculo" xfId="19214" builtinId="8" hidden="1"/>
    <cellStyle name="Hipervínculo" xfId="19216" builtinId="8" hidden="1"/>
    <cellStyle name="Hipervínculo" xfId="19218" builtinId="8" hidden="1"/>
    <cellStyle name="Hipervínculo" xfId="19220" builtinId="8" hidden="1"/>
    <cellStyle name="Hipervínculo" xfId="19222" builtinId="8" hidden="1"/>
    <cellStyle name="Hipervínculo" xfId="19224" builtinId="8" hidden="1"/>
    <cellStyle name="Hipervínculo" xfId="19226" builtinId="8" hidden="1"/>
    <cellStyle name="Hipervínculo" xfId="19228" builtinId="8" hidden="1"/>
    <cellStyle name="Hipervínculo" xfId="19230" builtinId="8" hidden="1"/>
    <cellStyle name="Hipervínculo" xfId="19232" builtinId="8" hidden="1"/>
    <cellStyle name="Hipervínculo" xfId="19234" builtinId="8" hidden="1"/>
    <cellStyle name="Hipervínculo" xfId="19236" builtinId="8" hidden="1"/>
    <cellStyle name="Hipervínculo" xfId="19238" builtinId="8" hidden="1"/>
    <cellStyle name="Hipervínculo" xfId="19240" builtinId="8" hidden="1"/>
    <cellStyle name="Hipervínculo" xfId="19242" builtinId="8" hidden="1"/>
    <cellStyle name="Hipervínculo" xfId="19244" builtinId="8" hidden="1"/>
    <cellStyle name="Hipervínculo" xfId="19246" builtinId="8" hidden="1"/>
    <cellStyle name="Hipervínculo" xfId="19248" builtinId="8" hidden="1"/>
    <cellStyle name="Hipervínculo" xfId="19250" builtinId="8" hidden="1"/>
    <cellStyle name="Hipervínculo" xfId="19252" builtinId="8" hidden="1"/>
    <cellStyle name="Hipervínculo" xfId="19254" builtinId="8" hidden="1"/>
    <cellStyle name="Hipervínculo" xfId="19256" builtinId="8" hidden="1"/>
    <cellStyle name="Hipervínculo" xfId="19258" builtinId="8" hidden="1"/>
    <cellStyle name="Hipervínculo" xfId="19260" builtinId="8" hidden="1"/>
    <cellStyle name="Hipervínculo" xfId="19262" builtinId="8" hidden="1"/>
    <cellStyle name="Hipervínculo" xfId="19264" builtinId="8" hidden="1"/>
    <cellStyle name="Hipervínculo" xfId="19266" builtinId="8" hidden="1"/>
    <cellStyle name="Hipervínculo" xfId="19268" builtinId="8" hidden="1"/>
    <cellStyle name="Hipervínculo" xfId="19270" builtinId="8" hidden="1"/>
    <cellStyle name="Hipervínculo" xfId="19272" builtinId="8" hidden="1"/>
    <cellStyle name="Hipervínculo" xfId="19274" builtinId="8" hidden="1"/>
    <cellStyle name="Hipervínculo" xfId="19276" builtinId="8" hidden="1"/>
    <cellStyle name="Hipervínculo" xfId="19278" builtinId="8" hidden="1"/>
    <cellStyle name="Hipervínculo" xfId="19280" builtinId="8" hidden="1"/>
    <cellStyle name="Hipervínculo" xfId="19282" builtinId="8" hidden="1"/>
    <cellStyle name="Hipervínculo" xfId="19284" builtinId="8" hidden="1"/>
    <cellStyle name="Hipervínculo" xfId="19286" builtinId="8" hidden="1"/>
    <cellStyle name="Hipervínculo" xfId="19288" builtinId="8" hidden="1"/>
    <cellStyle name="Hipervínculo" xfId="19290" builtinId="8" hidden="1"/>
    <cellStyle name="Hipervínculo" xfId="19292" builtinId="8" hidden="1"/>
    <cellStyle name="Hipervínculo" xfId="19294" builtinId="8" hidden="1"/>
    <cellStyle name="Hipervínculo" xfId="19296" builtinId="8" hidden="1"/>
    <cellStyle name="Hipervínculo" xfId="19298" builtinId="8" hidden="1"/>
    <cellStyle name="Hipervínculo" xfId="19300" builtinId="8" hidden="1"/>
    <cellStyle name="Hipervínculo" xfId="19302" builtinId="8" hidden="1"/>
    <cellStyle name="Hipervínculo" xfId="19304" builtinId="8" hidden="1"/>
    <cellStyle name="Hipervínculo" xfId="19306" builtinId="8" hidden="1"/>
    <cellStyle name="Hipervínculo" xfId="19308" builtinId="8" hidden="1"/>
    <cellStyle name="Hipervínculo" xfId="19310" builtinId="8" hidden="1"/>
    <cellStyle name="Hipervínculo" xfId="19312" builtinId="8" hidden="1"/>
    <cellStyle name="Hipervínculo" xfId="19314" builtinId="8" hidden="1"/>
    <cellStyle name="Hipervínculo" xfId="19316" builtinId="8" hidden="1"/>
    <cellStyle name="Hipervínculo" xfId="19318" builtinId="8" hidden="1"/>
    <cellStyle name="Hipervínculo" xfId="19320" builtinId="8" hidden="1"/>
    <cellStyle name="Hipervínculo" xfId="19322" builtinId="8" hidden="1"/>
    <cellStyle name="Hipervínculo" xfId="19324" builtinId="8" hidden="1"/>
    <cellStyle name="Hipervínculo" xfId="19326" builtinId="8" hidden="1"/>
    <cellStyle name="Hipervínculo" xfId="19328" builtinId="8" hidden="1"/>
    <cellStyle name="Hipervínculo" xfId="19330" builtinId="8" hidden="1"/>
    <cellStyle name="Hipervínculo" xfId="19332" builtinId="8" hidden="1"/>
    <cellStyle name="Hipervínculo" xfId="19334" builtinId="8" hidden="1"/>
    <cellStyle name="Hipervínculo" xfId="19336" builtinId="8" hidden="1"/>
    <cellStyle name="Hipervínculo" xfId="19338" builtinId="8" hidden="1"/>
    <cellStyle name="Hipervínculo" xfId="19340" builtinId="8" hidden="1"/>
    <cellStyle name="Hipervínculo" xfId="19342" builtinId="8" hidden="1"/>
    <cellStyle name="Hipervínculo" xfId="19344" builtinId="8" hidden="1"/>
    <cellStyle name="Hipervínculo" xfId="19346" builtinId="8" hidden="1"/>
    <cellStyle name="Hipervínculo" xfId="19348" builtinId="8" hidden="1"/>
    <cellStyle name="Hipervínculo" xfId="19350" builtinId="8" hidden="1"/>
    <cellStyle name="Hipervínculo" xfId="19352" builtinId="8" hidden="1"/>
    <cellStyle name="Hipervínculo" xfId="19354" builtinId="8" hidden="1"/>
    <cellStyle name="Hipervínculo" xfId="19356" builtinId="8" hidden="1"/>
    <cellStyle name="Hipervínculo" xfId="19358" builtinId="8" hidden="1"/>
    <cellStyle name="Hipervínculo" xfId="19360" builtinId="8" hidden="1"/>
    <cellStyle name="Hipervínculo" xfId="19362" builtinId="8" hidden="1"/>
    <cellStyle name="Hipervínculo" xfId="19364" builtinId="8" hidden="1"/>
    <cellStyle name="Hipervínculo" xfId="19366" builtinId="8" hidden="1"/>
    <cellStyle name="Hipervínculo" xfId="19368" builtinId="8" hidden="1"/>
    <cellStyle name="Hipervínculo" xfId="19370" builtinId="8" hidden="1"/>
    <cellStyle name="Hipervínculo" xfId="19372" builtinId="8" hidden="1"/>
    <cellStyle name="Hipervínculo" xfId="19374" builtinId="8" hidden="1"/>
    <cellStyle name="Hipervínculo" xfId="19376" builtinId="8" hidden="1"/>
    <cellStyle name="Hipervínculo" xfId="19378" builtinId="8" hidden="1"/>
    <cellStyle name="Hipervínculo" xfId="19380" builtinId="8" hidden="1"/>
    <cellStyle name="Hipervínculo" xfId="19382" builtinId="8" hidden="1"/>
    <cellStyle name="Hipervínculo" xfId="19384" builtinId="8" hidden="1"/>
    <cellStyle name="Hipervínculo" xfId="19386" builtinId="8" hidden="1"/>
    <cellStyle name="Hipervínculo" xfId="19388" builtinId="8" hidden="1"/>
    <cellStyle name="Hipervínculo" xfId="19390" builtinId="8" hidden="1"/>
    <cellStyle name="Hipervínculo" xfId="19392" builtinId="8" hidden="1"/>
    <cellStyle name="Hipervínculo" xfId="19394" builtinId="8" hidden="1"/>
    <cellStyle name="Hipervínculo" xfId="19396" builtinId="8" hidden="1"/>
    <cellStyle name="Hipervínculo" xfId="19398" builtinId="8" hidden="1"/>
    <cellStyle name="Hipervínculo" xfId="19400" builtinId="8" hidden="1"/>
    <cellStyle name="Hipervínculo" xfId="19402" builtinId="8" hidden="1"/>
    <cellStyle name="Hipervínculo" xfId="19404" builtinId="8" hidden="1"/>
    <cellStyle name="Hipervínculo" xfId="19406" builtinId="8" hidden="1"/>
    <cellStyle name="Hipervínculo" xfId="19408" builtinId="8" hidden="1"/>
    <cellStyle name="Hipervínculo" xfId="19410" builtinId="8" hidden="1"/>
    <cellStyle name="Hipervínculo" xfId="19412" builtinId="8" hidden="1"/>
    <cellStyle name="Hipervínculo" xfId="19414" builtinId="8" hidden="1"/>
    <cellStyle name="Hipervínculo" xfId="19416" builtinId="8" hidden="1"/>
    <cellStyle name="Hipervínculo" xfId="19418" builtinId="8" hidden="1"/>
    <cellStyle name="Hipervínculo" xfId="19420" builtinId="8" hidden="1"/>
    <cellStyle name="Hipervínculo" xfId="19422" builtinId="8" hidden="1"/>
    <cellStyle name="Hipervínculo" xfId="19424" builtinId="8" hidden="1"/>
    <cellStyle name="Hipervínculo" xfId="19426" builtinId="8" hidden="1"/>
    <cellStyle name="Hipervínculo" xfId="19428" builtinId="8" hidden="1"/>
    <cellStyle name="Hipervínculo" xfId="19430" builtinId="8" hidden="1"/>
    <cellStyle name="Hipervínculo" xfId="19432" builtinId="8" hidden="1"/>
    <cellStyle name="Hipervínculo" xfId="19434" builtinId="8" hidden="1"/>
    <cellStyle name="Hipervínculo" xfId="19436" builtinId="8" hidden="1"/>
    <cellStyle name="Hipervínculo" xfId="19438" builtinId="8" hidden="1"/>
    <cellStyle name="Hipervínculo" xfId="19440" builtinId="8" hidden="1"/>
    <cellStyle name="Hipervínculo" xfId="19442" builtinId="8" hidden="1"/>
    <cellStyle name="Hipervínculo" xfId="19444" builtinId="8" hidden="1"/>
    <cellStyle name="Hipervínculo" xfId="19446" builtinId="8" hidden="1"/>
    <cellStyle name="Hipervínculo" xfId="19448" builtinId="8" hidden="1"/>
    <cellStyle name="Hipervínculo" xfId="19450" builtinId="8" hidden="1"/>
    <cellStyle name="Hipervínculo" xfId="19452" builtinId="8" hidden="1"/>
    <cellStyle name="Hipervínculo" xfId="19454" builtinId="8" hidden="1"/>
    <cellStyle name="Hipervínculo" xfId="19456" builtinId="8" hidden="1"/>
    <cellStyle name="Hipervínculo" xfId="19458" builtinId="8" hidden="1"/>
    <cellStyle name="Hipervínculo" xfId="19460" builtinId="8" hidden="1"/>
    <cellStyle name="Hipervínculo" xfId="19462" builtinId="8" hidden="1"/>
    <cellStyle name="Hipervínculo" xfId="19464" builtinId="8" hidden="1"/>
    <cellStyle name="Hipervínculo" xfId="19466" builtinId="8" hidden="1"/>
    <cellStyle name="Hipervínculo" xfId="19468" builtinId="8" hidden="1"/>
    <cellStyle name="Hipervínculo" xfId="19470" builtinId="8" hidden="1"/>
    <cellStyle name="Hipervínculo" xfId="19472" builtinId="8" hidden="1"/>
    <cellStyle name="Hipervínculo" xfId="19474" builtinId="8" hidden="1"/>
    <cellStyle name="Hipervínculo" xfId="19476" builtinId="8" hidden="1"/>
    <cellStyle name="Hipervínculo" xfId="19478" builtinId="8" hidden="1"/>
    <cellStyle name="Hipervínculo" xfId="19480" builtinId="8" hidden="1"/>
    <cellStyle name="Hipervínculo" xfId="19482" builtinId="8" hidden="1"/>
    <cellStyle name="Hipervínculo" xfId="19484" builtinId="8" hidden="1"/>
    <cellStyle name="Hipervínculo" xfId="19486" builtinId="8" hidden="1"/>
    <cellStyle name="Hipervínculo" xfId="19488" builtinId="8" hidden="1"/>
    <cellStyle name="Hipervínculo" xfId="19490" builtinId="8" hidden="1"/>
    <cellStyle name="Hipervínculo" xfId="19492" builtinId="8" hidden="1"/>
    <cellStyle name="Hipervínculo" xfId="19494" builtinId="8" hidden="1"/>
    <cellStyle name="Hipervínculo" xfId="19496" builtinId="8" hidden="1"/>
    <cellStyle name="Hipervínculo" xfId="19498" builtinId="8" hidden="1"/>
    <cellStyle name="Hipervínculo" xfId="19500" builtinId="8" hidden="1"/>
    <cellStyle name="Hipervínculo" xfId="19502" builtinId="8" hidden="1"/>
    <cellStyle name="Hipervínculo" xfId="19504" builtinId="8" hidden="1"/>
    <cellStyle name="Hipervínculo" xfId="19506" builtinId="8" hidden="1"/>
    <cellStyle name="Hipervínculo" xfId="19508" builtinId="8" hidden="1"/>
    <cellStyle name="Hipervínculo" xfId="19510" builtinId="8" hidden="1"/>
    <cellStyle name="Hipervínculo" xfId="19512" builtinId="8" hidden="1"/>
    <cellStyle name="Hipervínculo" xfId="19514" builtinId="8" hidden="1"/>
    <cellStyle name="Hipervínculo" xfId="19516" builtinId="8" hidden="1"/>
    <cellStyle name="Hipervínculo" xfId="19518" builtinId="8" hidden="1"/>
    <cellStyle name="Hipervínculo" xfId="19520" builtinId="8" hidden="1"/>
    <cellStyle name="Hipervínculo" xfId="19522" builtinId="8" hidden="1"/>
    <cellStyle name="Hipervínculo" xfId="19524" builtinId="8" hidden="1"/>
    <cellStyle name="Hipervínculo" xfId="19526" builtinId="8" hidden="1"/>
    <cellStyle name="Hipervínculo" xfId="19528" builtinId="8" hidden="1"/>
    <cellStyle name="Hipervínculo" xfId="19530" builtinId="8" hidden="1"/>
    <cellStyle name="Hipervínculo" xfId="19532" builtinId="8" hidden="1"/>
    <cellStyle name="Hipervínculo" xfId="19534" builtinId="8" hidden="1"/>
    <cellStyle name="Hipervínculo" xfId="19536" builtinId="8" hidden="1"/>
    <cellStyle name="Hipervínculo" xfId="19538" builtinId="8" hidden="1"/>
    <cellStyle name="Hipervínculo" xfId="19540" builtinId="8" hidden="1"/>
    <cellStyle name="Hipervínculo" xfId="19542" builtinId="8" hidden="1"/>
    <cellStyle name="Hipervínculo" xfId="19544" builtinId="8" hidden="1"/>
    <cellStyle name="Hipervínculo" xfId="19546" builtinId="8" hidden="1"/>
    <cellStyle name="Hipervínculo" xfId="19548" builtinId="8" hidden="1"/>
    <cellStyle name="Hipervínculo" xfId="19550" builtinId="8" hidden="1"/>
    <cellStyle name="Hipervínculo" xfId="19552" builtinId="8" hidden="1"/>
    <cellStyle name="Hipervínculo" xfId="19554" builtinId="8" hidden="1"/>
    <cellStyle name="Hipervínculo" xfId="19556" builtinId="8" hidden="1"/>
    <cellStyle name="Hipervínculo" xfId="19558" builtinId="8" hidden="1"/>
    <cellStyle name="Hipervínculo" xfId="19560" builtinId="8" hidden="1"/>
    <cellStyle name="Hipervínculo" xfId="19562" builtinId="8" hidden="1"/>
    <cellStyle name="Hipervínculo" xfId="19564" builtinId="8" hidden="1"/>
    <cellStyle name="Hipervínculo" xfId="19566" builtinId="8" hidden="1"/>
    <cellStyle name="Hipervínculo" xfId="19568" builtinId="8" hidden="1"/>
    <cellStyle name="Hipervínculo" xfId="19570" builtinId="8" hidden="1"/>
    <cellStyle name="Hipervínculo" xfId="19572" builtinId="8" hidden="1"/>
    <cellStyle name="Hipervínculo" xfId="19574" builtinId="8" hidden="1"/>
    <cellStyle name="Hipervínculo" xfId="19576" builtinId="8" hidden="1"/>
    <cellStyle name="Hipervínculo" xfId="19578" builtinId="8" hidden="1"/>
    <cellStyle name="Hipervínculo" xfId="19580" builtinId="8" hidden="1"/>
    <cellStyle name="Hipervínculo" xfId="19582" builtinId="8" hidden="1"/>
    <cellStyle name="Hipervínculo" xfId="19584" builtinId="8" hidden="1"/>
    <cellStyle name="Hipervínculo" xfId="19586" builtinId="8" hidden="1"/>
    <cellStyle name="Hipervínculo" xfId="19588" builtinId="8" hidden="1"/>
    <cellStyle name="Hipervínculo" xfId="19590" builtinId="8" hidden="1"/>
    <cellStyle name="Hipervínculo" xfId="19592" builtinId="8" hidden="1"/>
    <cellStyle name="Hipervínculo" xfId="19594" builtinId="8" hidden="1"/>
    <cellStyle name="Hipervínculo" xfId="19596" builtinId="8" hidden="1"/>
    <cellStyle name="Hipervínculo" xfId="19598" builtinId="8" hidden="1"/>
    <cellStyle name="Hipervínculo" xfId="19600" builtinId="8" hidden="1"/>
    <cellStyle name="Hipervínculo" xfId="19602" builtinId="8" hidden="1"/>
    <cellStyle name="Hipervínculo" xfId="19604" builtinId="8" hidden="1"/>
    <cellStyle name="Hipervínculo" xfId="19606" builtinId="8" hidden="1"/>
    <cellStyle name="Hipervínculo" xfId="19608" builtinId="8" hidden="1"/>
    <cellStyle name="Hipervínculo" xfId="19610" builtinId="8" hidden="1"/>
    <cellStyle name="Hipervínculo" xfId="19612" builtinId="8" hidden="1"/>
    <cellStyle name="Hipervínculo" xfId="19614" builtinId="8" hidden="1"/>
    <cellStyle name="Hipervínculo" xfId="19616" builtinId="8" hidden="1"/>
    <cellStyle name="Hipervínculo" xfId="19618" builtinId="8" hidden="1"/>
    <cellStyle name="Hipervínculo" xfId="19620" builtinId="8" hidden="1"/>
    <cellStyle name="Hipervínculo" xfId="19622" builtinId="8" hidden="1"/>
    <cellStyle name="Hipervínculo" xfId="19624" builtinId="8" hidden="1"/>
    <cellStyle name="Hipervínculo" xfId="19626" builtinId="8" hidden="1"/>
    <cellStyle name="Hipervínculo" xfId="19628" builtinId="8" hidden="1"/>
    <cellStyle name="Hipervínculo" xfId="19630" builtinId="8" hidden="1"/>
    <cellStyle name="Hipervínculo" xfId="19632" builtinId="8" hidden="1"/>
    <cellStyle name="Hipervínculo" xfId="19634" builtinId="8" hidden="1"/>
    <cellStyle name="Hipervínculo" xfId="19636" builtinId="8" hidden="1"/>
    <cellStyle name="Hipervínculo" xfId="19638" builtinId="8" hidden="1"/>
    <cellStyle name="Hipervínculo" xfId="19640" builtinId="8" hidden="1"/>
    <cellStyle name="Hipervínculo" xfId="19642" builtinId="8" hidden="1"/>
    <cellStyle name="Hipervínculo" xfId="19644" builtinId="8" hidden="1"/>
    <cellStyle name="Hipervínculo" xfId="19646" builtinId="8" hidden="1"/>
    <cellStyle name="Hipervínculo" xfId="19648" builtinId="8" hidden="1"/>
    <cellStyle name="Hipervínculo" xfId="19650" builtinId="8" hidden="1"/>
    <cellStyle name="Hipervínculo" xfId="19652" builtinId="8" hidden="1"/>
    <cellStyle name="Hipervínculo" xfId="19654" builtinId="8" hidden="1"/>
    <cellStyle name="Hipervínculo" xfId="19656" builtinId="8" hidden="1"/>
    <cellStyle name="Hipervínculo" xfId="19658" builtinId="8" hidden="1"/>
    <cellStyle name="Hipervínculo" xfId="19660" builtinId="8" hidden="1"/>
    <cellStyle name="Hipervínculo" xfId="19662" builtinId="8" hidden="1"/>
    <cellStyle name="Hipervínculo" xfId="19664" builtinId="8" hidden="1"/>
    <cellStyle name="Hipervínculo" xfId="19666" builtinId="8" hidden="1"/>
    <cellStyle name="Hipervínculo" xfId="19668" builtinId="8" hidden="1"/>
    <cellStyle name="Hipervínculo" xfId="19670" builtinId="8" hidden="1"/>
    <cellStyle name="Hipervínculo" xfId="19672" builtinId="8" hidden="1"/>
    <cellStyle name="Hipervínculo" xfId="19674" builtinId="8" hidden="1"/>
    <cellStyle name="Hipervínculo" xfId="19676" builtinId="8" hidden="1"/>
    <cellStyle name="Hipervínculo" xfId="19678" builtinId="8" hidden="1"/>
    <cellStyle name="Hipervínculo" xfId="19680" builtinId="8" hidden="1"/>
    <cellStyle name="Hipervínculo" xfId="19682" builtinId="8" hidden="1"/>
    <cellStyle name="Hipervínculo" xfId="19684" builtinId="8" hidden="1"/>
    <cellStyle name="Hipervínculo" xfId="19686" builtinId="8" hidden="1"/>
    <cellStyle name="Hipervínculo" xfId="19688" builtinId="8" hidden="1"/>
    <cellStyle name="Hipervínculo" xfId="19690" builtinId="8" hidden="1"/>
    <cellStyle name="Hipervínculo" xfId="19692" builtinId="8" hidden="1"/>
    <cellStyle name="Hipervínculo" xfId="19694" builtinId="8" hidden="1"/>
    <cellStyle name="Hipervínculo" xfId="19696" builtinId="8" hidden="1"/>
    <cellStyle name="Hipervínculo" xfId="19698" builtinId="8" hidden="1"/>
    <cellStyle name="Hipervínculo" xfId="19700" builtinId="8" hidden="1"/>
    <cellStyle name="Hipervínculo" xfId="19702" builtinId="8" hidden="1"/>
    <cellStyle name="Hipervínculo" xfId="19704" builtinId="8" hidden="1"/>
    <cellStyle name="Hipervínculo" xfId="19706" builtinId="8" hidden="1"/>
    <cellStyle name="Hipervínculo" xfId="19708" builtinId="8" hidden="1"/>
    <cellStyle name="Hipervínculo" xfId="19710" builtinId="8" hidden="1"/>
    <cellStyle name="Hipervínculo" xfId="19712" builtinId="8" hidden="1"/>
    <cellStyle name="Hipervínculo" xfId="19714" builtinId="8" hidden="1"/>
    <cellStyle name="Hipervínculo" xfId="19716" builtinId="8" hidden="1"/>
    <cellStyle name="Hipervínculo" xfId="19718" builtinId="8" hidden="1"/>
    <cellStyle name="Hipervínculo" xfId="19720" builtinId="8" hidden="1"/>
    <cellStyle name="Hipervínculo" xfId="19722" builtinId="8" hidden="1"/>
    <cellStyle name="Hipervínculo" xfId="19724" builtinId="8" hidden="1"/>
    <cellStyle name="Hipervínculo" xfId="19726" builtinId="8" hidden="1"/>
    <cellStyle name="Hipervínculo" xfId="19728" builtinId="8" hidden="1"/>
    <cellStyle name="Hipervínculo" xfId="19730" builtinId="8" hidden="1"/>
    <cellStyle name="Hipervínculo" xfId="19732" builtinId="8" hidden="1"/>
    <cellStyle name="Hipervínculo" xfId="19734" builtinId="8" hidden="1"/>
    <cellStyle name="Hipervínculo" xfId="19736" builtinId="8" hidden="1"/>
    <cellStyle name="Hipervínculo" xfId="19738" builtinId="8" hidden="1"/>
    <cellStyle name="Hipervínculo" xfId="19740" builtinId="8" hidden="1"/>
    <cellStyle name="Hipervínculo" xfId="19742" builtinId="8" hidden="1"/>
    <cellStyle name="Hipervínculo" xfId="19744" builtinId="8" hidden="1"/>
    <cellStyle name="Hipervínculo" xfId="19746" builtinId="8" hidden="1"/>
    <cellStyle name="Hipervínculo" xfId="19748" builtinId="8" hidden="1"/>
    <cellStyle name="Hipervínculo" xfId="19750" builtinId="8" hidden="1"/>
    <cellStyle name="Hipervínculo" xfId="19752" builtinId="8" hidden="1"/>
    <cellStyle name="Hipervínculo" xfId="19754" builtinId="8" hidden="1"/>
    <cellStyle name="Hipervínculo" xfId="19756" builtinId="8" hidden="1"/>
    <cellStyle name="Hipervínculo" xfId="19758" builtinId="8" hidden="1"/>
    <cellStyle name="Hipervínculo" xfId="19760" builtinId="8" hidden="1"/>
    <cellStyle name="Hipervínculo" xfId="19762" builtinId="8" hidden="1"/>
    <cellStyle name="Hipervínculo" xfId="19764" builtinId="8" hidden="1"/>
    <cellStyle name="Hipervínculo" xfId="19766" builtinId="8" hidden="1"/>
    <cellStyle name="Hipervínculo" xfId="19768" builtinId="8" hidden="1"/>
    <cellStyle name="Hipervínculo" xfId="19770" builtinId="8" hidden="1"/>
    <cellStyle name="Hipervínculo" xfId="19772" builtinId="8" hidden="1"/>
    <cellStyle name="Hipervínculo" xfId="19774" builtinId="8" hidden="1"/>
    <cellStyle name="Hipervínculo" xfId="19776" builtinId="8" hidden="1"/>
    <cellStyle name="Hipervínculo" xfId="19778" builtinId="8" hidden="1"/>
    <cellStyle name="Hipervínculo" xfId="19780" builtinId="8" hidden="1"/>
    <cellStyle name="Hipervínculo" xfId="19782" builtinId="8" hidden="1"/>
    <cellStyle name="Hipervínculo" xfId="19784" builtinId="8" hidden="1"/>
    <cellStyle name="Hipervínculo" xfId="19786" builtinId="8" hidden="1"/>
    <cellStyle name="Hipervínculo" xfId="19788" builtinId="8" hidden="1"/>
    <cellStyle name="Hipervínculo" xfId="19790" builtinId="8" hidden="1"/>
    <cellStyle name="Hipervínculo" xfId="19792" builtinId="8" hidden="1"/>
    <cellStyle name="Hipervínculo" xfId="19794" builtinId="8" hidden="1"/>
    <cellStyle name="Hipervínculo" xfId="19796" builtinId="8" hidden="1"/>
    <cellStyle name="Hipervínculo" xfId="19798" builtinId="8" hidden="1"/>
    <cellStyle name="Hipervínculo" xfId="19800" builtinId="8" hidden="1"/>
    <cellStyle name="Hipervínculo" xfId="19802" builtinId="8" hidden="1"/>
    <cellStyle name="Hipervínculo" xfId="19804" builtinId="8" hidden="1"/>
    <cellStyle name="Hipervínculo" xfId="19806" builtinId="8" hidden="1"/>
    <cellStyle name="Hipervínculo" xfId="19808" builtinId="8" hidden="1"/>
    <cellStyle name="Hipervínculo" xfId="19810" builtinId="8" hidden="1"/>
    <cellStyle name="Hipervínculo" xfId="19812" builtinId="8" hidden="1"/>
    <cellStyle name="Hipervínculo" xfId="19814" builtinId="8" hidden="1"/>
    <cellStyle name="Hipervínculo" xfId="19816" builtinId="8" hidden="1"/>
    <cellStyle name="Hipervínculo" xfId="19818" builtinId="8" hidden="1"/>
    <cellStyle name="Hipervínculo" xfId="19820" builtinId="8" hidden="1"/>
    <cellStyle name="Hipervínculo" xfId="19822" builtinId="8" hidden="1"/>
    <cellStyle name="Hipervínculo" xfId="19824" builtinId="8" hidden="1"/>
    <cellStyle name="Hipervínculo" xfId="19826" builtinId="8" hidden="1"/>
    <cellStyle name="Hipervínculo" xfId="19828" builtinId="8" hidden="1"/>
    <cellStyle name="Hipervínculo" xfId="19830" builtinId="8" hidden="1"/>
    <cellStyle name="Hipervínculo" xfId="19832" builtinId="8" hidden="1"/>
    <cellStyle name="Hipervínculo" xfId="19834" builtinId="8" hidden="1"/>
    <cellStyle name="Hipervínculo" xfId="19836" builtinId="8" hidden="1"/>
    <cellStyle name="Hipervínculo" xfId="19838" builtinId="8" hidden="1"/>
    <cellStyle name="Hipervínculo" xfId="19840" builtinId="8" hidden="1"/>
    <cellStyle name="Hipervínculo" xfId="19842" builtinId="8" hidden="1"/>
    <cellStyle name="Hipervínculo" xfId="19844" builtinId="8" hidden="1"/>
    <cellStyle name="Hipervínculo" xfId="19846" builtinId="8" hidden="1"/>
    <cellStyle name="Hipervínculo" xfId="19848" builtinId="8" hidden="1"/>
    <cellStyle name="Hipervínculo" xfId="19850" builtinId="8" hidden="1"/>
    <cellStyle name="Hipervínculo" xfId="19852" builtinId="8" hidden="1"/>
    <cellStyle name="Hipervínculo" xfId="19854" builtinId="8" hidden="1"/>
    <cellStyle name="Hipervínculo" xfId="19856" builtinId="8" hidden="1"/>
    <cellStyle name="Hipervínculo" xfId="19858" builtinId="8" hidden="1"/>
    <cellStyle name="Hipervínculo" xfId="19860" builtinId="8" hidden="1"/>
    <cellStyle name="Hipervínculo" xfId="19862" builtinId="8" hidden="1"/>
    <cellStyle name="Hipervínculo" xfId="19864" builtinId="8" hidden="1"/>
    <cellStyle name="Hipervínculo" xfId="19866" builtinId="8" hidden="1"/>
    <cellStyle name="Hipervínculo" xfId="19868" builtinId="8" hidden="1"/>
    <cellStyle name="Hipervínculo" xfId="19870" builtinId="8" hidden="1"/>
    <cellStyle name="Hipervínculo" xfId="19872" builtinId="8" hidden="1"/>
    <cellStyle name="Hipervínculo" xfId="19874" builtinId="8" hidden="1"/>
    <cellStyle name="Hipervínculo" xfId="19876" builtinId="8" hidden="1"/>
    <cellStyle name="Hipervínculo" xfId="19878" builtinId="8" hidden="1"/>
    <cellStyle name="Hipervínculo" xfId="19880" builtinId="8" hidden="1"/>
    <cellStyle name="Hipervínculo" xfId="19882" builtinId="8" hidden="1"/>
    <cellStyle name="Hipervínculo" xfId="19884" builtinId="8" hidden="1"/>
    <cellStyle name="Hipervínculo" xfId="19886" builtinId="8" hidden="1"/>
    <cellStyle name="Hipervínculo" xfId="19888" builtinId="8" hidden="1"/>
    <cellStyle name="Hipervínculo" xfId="19890" builtinId="8" hidden="1"/>
    <cellStyle name="Hipervínculo" xfId="19892" builtinId="8" hidden="1"/>
    <cellStyle name="Hipervínculo" xfId="19894" builtinId="8" hidden="1"/>
    <cellStyle name="Hipervínculo" xfId="19896" builtinId="8" hidden="1"/>
    <cellStyle name="Hipervínculo" xfId="19898" builtinId="8" hidden="1"/>
    <cellStyle name="Hipervínculo" xfId="19900" builtinId="8" hidden="1"/>
    <cellStyle name="Hipervínculo" xfId="19902" builtinId="8" hidden="1"/>
    <cellStyle name="Hipervínculo" xfId="19904" builtinId="8" hidden="1"/>
    <cellStyle name="Hipervínculo" xfId="19906" builtinId="8" hidden="1"/>
    <cellStyle name="Hipervínculo" xfId="19908" builtinId="8" hidden="1"/>
    <cellStyle name="Hipervínculo" xfId="19910" builtinId="8" hidden="1"/>
    <cellStyle name="Hipervínculo" xfId="19912" builtinId="8" hidden="1"/>
    <cellStyle name="Hipervínculo" xfId="19914" builtinId="8" hidden="1"/>
    <cellStyle name="Hipervínculo" xfId="19916" builtinId="8" hidden="1"/>
    <cellStyle name="Hipervínculo" xfId="19918" builtinId="8" hidden="1"/>
    <cellStyle name="Hipervínculo" xfId="19920" builtinId="8" hidden="1"/>
    <cellStyle name="Hipervínculo" xfId="19922" builtinId="8" hidden="1"/>
    <cellStyle name="Hipervínculo" xfId="19924" builtinId="8" hidden="1"/>
    <cellStyle name="Hipervínculo" xfId="19926" builtinId="8" hidden="1"/>
    <cellStyle name="Hipervínculo" xfId="19928" builtinId="8" hidden="1"/>
    <cellStyle name="Hipervínculo" xfId="19930" builtinId="8" hidden="1"/>
    <cellStyle name="Hipervínculo" xfId="19932" builtinId="8" hidden="1"/>
    <cellStyle name="Hipervínculo" xfId="19934" builtinId="8" hidden="1"/>
    <cellStyle name="Hipervínculo" xfId="19936" builtinId="8" hidden="1"/>
    <cellStyle name="Hipervínculo" xfId="19938" builtinId="8" hidden="1"/>
    <cellStyle name="Hipervínculo" xfId="19940" builtinId="8" hidden="1"/>
    <cellStyle name="Hipervínculo" xfId="19942" builtinId="8" hidden="1"/>
    <cellStyle name="Hipervínculo" xfId="19944" builtinId="8" hidden="1"/>
    <cellStyle name="Hipervínculo" xfId="19946" builtinId="8" hidden="1"/>
    <cellStyle name="Hipervínculo" xfId="19948" builtinId="8" hidden="1"/>
    <cellStyle name="Hipervínculo" xfId="19950" builtinId="8" hidden="1"/>
    <cellStyle name="Hipervínculo" xfId="19952" builtinId="8" hidden="1"/>
    <cellStyle name="Hipervínculo" xfId="19954" builtinId="8" hidden="1"/>
    <cellStyle name="Hipervínculo" xfId="19956" builtinId="8" hidden="1"/>
    <cellStyle name="Hipervínculo" xfId="19958" builtinId="8" hidden="1"/>
    <cellStyle name="Hipervínculo" xfId="19960" builtinId="8" hidden="1"/>
    <cellStyle name="Hipervínculo" xfId="19962" builtinId="8" hidden="1"/>
    <cellStyle name="Hipervínculo" xfId="19964" builtinId="8" hidden="1"/>
    <cellStyle name="Hipervínculo" xfId="19966" builtinId="8" hidden="1"/>
    <cellStyle name="Hipervínculo" xfId="19968" builtinId="8" hidden="1"/>
    <cellStyle name="Hipervínculo" xfId="19970" builtinId="8" hidden="1"/>
    <cellStyle name="Hipervínculo" xfId="19972" builtinId="8" hidden="1"/>
    <cellStyle name="Hipervínculo" xfId="19974" builtinId="8" hidden="1"/>
    <cellStyle name="Hipervínculo" xfId="19976" builtinId="8" hidden="1"/>
    <cellStyle name="Hipervínculo" xfId="19978" builtinId="8" hidden="1"/>
    <cellStyle name="Hipervínculo" xfId="19980" builtinId="8" hidden="1"/>
    <cellStyle name="Hipervínculo" xfId="19982" builtinId="8" hidden="1"/>
    <cellStyle name="Hipervínculo" xfId="19984" builtinId="8" hidden="1"/>
    <cellStyle name="Hipervínculo" xfId="19986" builtinId="8" hidden="1"/>
    <cellStyle name="Hipervínculo" xfId="19988" builtinId="8" hidden="1"/>
    <cellStyle name="Hipervínculo" xfId="19990" builtinId="8" hidden="1"/>
    <cellStyle name="Hipervínculo" xfId="19992" builtinId="8" hidden="1"/>
    <cellStyle name="Hipervínculo" xfId="19994" builtinId="8" hidden="1"/>
    <cellStyle name="Hipervínculo" xfId="19996" builtinId="8" hidden="1"/>
    <cellStyle name="Hipervínculo" xfId="19998" builtinId="8" hidden="1"/>
    <cellStyle name="Hipervínculo" xfId="20000" builtinId="8" hidden="1"/>
    <cellStyle name="Hipervínculo" xfId="20002" builtinId="8" hidden="1"/>
    <cellStyle name="Hipervínculo" xfId="20004" builtinId="8" hidden="1"/>
    <cellStyle name="Hipervínculo" xfId="20006" builtinId="8" hidden="1"/>
    <cellStyle name="Hipervínculo" xfId="20008" builtinId="8" hidden="1"/>
    <cellStyle name="Hipervínculo" xfId="20010" builtinId="8" hidden="1"/>
    <cellStyle name="Hipervínculo" xfId="20012" builtinId="8" hidden="1"/>
    <cellStyle name="Hipervínculo" xfId="20014" builtinId="8" hidden="1"/>
    <cellStyle name="Hipervínculo" xfId="20016" builtinId="8" hidden="1"/>
    <cellStyle name="Hipervínculo" xfId="20018" builtinId="8" hidden="1"/>
    <cellStyle name="Hipervínculo" xfId="20020" builtinId="8" hidden="1"/>
    <cellStyle name="Hipervínculo" xfId="20022" builtinId="8" hidden="1"/>
    <cellStyle name="Hipervínculo" xfId="20024" builtinId="8" hidden="1"/>
    <cellStyle name="Hipervínculo" xfId="20026" builtinId="8" hidden="1"/>
    <cellStyle name="Hipervínculo" xfId="20028" builtinId="8" hidden="1"/>
    <cellStyle name="Hipervínculo" xfId="20030" builtinId="8" hidden="1"/>
    <cellStyle name="Hipervínculo" xfId="20032" builtinId="8" hidden="1"/>
    <cellStyle name="Hipervínculo" xfId="20034" builtinId="8" hidden="1"/>
    <cellStyle name="Hipervínculo" xfId="20036" builtinId="8" hidden="1"/>
    <cellStyle name="Hipervínculo" xfId="20038" builtinId="8" hidden="1"/>
    <cellStyle name="Hipervínculo" xfId="20040" builtinId="8" hidden="1"/>
    <cellStyle name="Hipervínculo" xfId="20042" builtinId="8" hidden="1"/>
    <cellStyle name="Hipervínculo" xfId="20044" builtinId="8" hidden="1"/>
    <cellStyle name="Hipervínculo" xfId="20046" builtinId="8" hidden="1"/>
    <cellStyle name="Hipervínculo" xfId="20048" builtinId="8" hidden="1"/>
    <cellStyle name="Hipervínculo" xfId="20050" builtinId="8" hidden="1"/>
    <cellStyle name="Hipervínculo" xfId="20052" builtinId="8" hidden="1"/>
    <cellStyle name="Hipervínculo" xfId="20054" builtinId="8" hidden="1"/>
    <cellStyle name="Hipervínculo" xfId="20056" builtinId="8" hidden="1"/>
    <cellStyle name="Hipervínculo" xfId="20058" builtinId="8" hidden="1"/>
    <cellStyle name="Hipervínculo" xfId="20060" builtinId="8" hidden="1"/>
    <cellStyle name="Hipervínculo" xfId="20062" builtinId="8" hidden="1"/>
    <cellStyle name="Hipervínculo" xfId="20064" builtinId="8" hidden="1"/>
    <cellStyle name="Hipervínculo" xfId="20066" builtinId="8" hidden="1"/>
    <cellStyle name="Hipervínculo" xfId="20068" builtinId="8" hidden="1"/>
    <cellStyle name="Hipervínculo" xfId="20070" builtinId="8" hidden="1"/>
    <cellStyle name="Hipervínculo" xfId="20072" builtinId="8" hidden="1"/>
    <cellStyle name="Hipervínculo" xfId="20074" builtinId="8" hidden="1"/>
    <cellStyle name="Hipervínculo" xfId="20076" builtinId="8" hidden="1"/>
    <cellStyle name="Hipervínculo" xfId="20078" builtinId="8" hidden="1"/>
    <cellStyle name="Hipervínculo" xfId="20080" builtinId="8" hidden="1"/>
    <cellStyle name="Hipervínculo" xfId="20082" builtinId="8" hidden="1"/>
    <cellStyle name="Hipervínculo" xfId="20084" builtinId="8" hidden="1"/>
    <cellStyle name="Hipervínculo" xfId="20086" builtinId="8" hidden="1"/>
    <cellStyle name="Hipervínculo" xfId="20088" builtinId="8" hidden="1"/>
    <cellStyle name="Hipervínculo" xfId="20090" builtinId="8" hidden="1"/>
    <cellStyle name="Hipervínculo" xfId="20092" builtinId="8" hidden="1"/>
    <cellStyle name="Hipervínculo" xfId="20094" builtinId="8" hidden="1"/>
    <cellStyle name="Hipervínculo" xfId="20096" builtinId="8" hidden="1"/>
    <cellStyle name="Hipervínculo" xfId="20098" builtinId="8" hidden="1"/>
    <cellStyle name="Hipervínculo" xfId="20100" builtinId="8" hidden="1"/>
    <cellStyle name="Hipervínculo" xfId="20102" builtinId="8" hidden="1"/>
    <cellStyle name="Hipervínculo" xfId="20104" builtinId="8" hidden="1"/>
    <cellStyle name="Hipervínculo" xfId="20106" builtinId="8" hidden="1"/>
    <cellStyle name="Hipervínculo" xfId="20108" builtinId="8" hidden="1"/>
    <cellStyle name="Hipervínculo" xfId="20110" builtinId="8" hidden="1"/>
    <cellStyle name="Hipervínculo" xfId="20112" builtinId="8" hidden="1"/>
    <cellStyle name="Hipervínculo" xfId="20114" builtinId="8" hidden="1"/>
    <cellStyle name="Hipervínculo" xfId="20116" builtinId="8" hidden="1"/>
    <cellStyle name="Hipervínculo" xfId="20118" builtinId="8" hidden="1"/>
    <cellStyle name="Hipervínculo" xfId="20120" builtinId="8" hidden="1"/>
    <cellStyle name="Hipervínculo" xfId="20122" builtinId="8" hidden="1"/>
    <cellStyle name="Hipervínculo" xfId="20124" builtinId="8" hidden="1"/>
    <cellStyle name="Hipervínculo" xfId="20126" builtinId="8" hidden="1"/>
    <cellStyle name="Hipervínculo" xfId="20128" builtinId="8" hidden="1"/>
    <cellStyle name="Hipervínculo" xfId="20130" builtinId="8" hidden="1"/>
    <cellStyle name="Hipervínculo" xfId="20132" builtinId="8" hidden="1"/>
    <cellStyle name="Hipervínculo" xfId="20134" builtinId="8" hidden="1"/>
    <cellStyle name="Hipervínculo" xfId="20136" builtinId="8" hidden="1"/>
    <cellStyle name="Hipervínculo" xfId="20138" builtinId="8" hidden="1"/>
    <cellStyle name="Hipervínculo" xfId="20140" builtinId="8" hidden="1"/>
    <cellStyle name="Hipervínculo" xfId="20142" builtinId="8" hidden="1"/>
    <cellStyle name="Hipervínculo" xfId="20144" builtinId="8" hidden="1"/>
    <cellStyle name="Hipervínculo" xfId="20146" builtinId="8" hidden="1"/>
    <cellStyle name="Hipervínculo" xfId="20148" builtinId="8" hidden="1"/>
    <cellStyle name="Hipervínculo" xfId="20150" builtinId="8" hidden="1"/>
    <cellStyle name="Hipervínculo" xfId="20152" builtinId="8" hidden="1"/>
    <cellStyle name="Hipervínculo" xfId="20154" builtinId="8" hidden="1"/>
    <cellStyle name="Hipervínculo" xfId="20156" builtinId="8" hidden="1"/>
    <cellStyle name="Hipervínculo" xfId="20158" builtinId="8" hidden="1"/>
    <cellStyle name="Hipervínculo" xfId="20160" builtinId="8" hidden="1"/>
    <cellStyle name="Hipervínculo" xfId="20162" builtinId="8" hidden="1"/>
    <cellStyle name="Hipervínculo" xfId="20164" builtinId="8" hidden="1"/>
    <cellStyle name="Hipervínculo" xfId="20166" builtinId="8" hidden="1"/>
    <cellStyle name="Hipervínculo" xfId="20168" builtinId="8" hidden="1"/>
    <cellStyle name="Hipervínculo" xfId="20170" builtinId="8" hidden="1"/>
    <cellStyle name="Hipervínculo" xfId="20172" builtinId="8" hidden="1"/>
    <cellStyle name="Hipervínculo" xfId="20174" builtinId="8" hidden="1"/>
    <cellStyle name="Hipervínculo" xfId="20176" builtinId="8" hidden="1"/>
    <cellStyle name="Hipervínculo" xfId="20178" builtinId="8" hidden="1"/>
    <cellStyle name="Hipervínculo" xfId="20180" builtinId="8" hidden="1"/>
    <cellStyle name="Hipervínculo" xfId="20182" builtinId="8" hidden="1"/>
    <cellStyle name="Hipervínculo" xfId="20184" builtinId="8" hidden="1"/>
    <cellStyle name="Hipervínculo" xfId="20186" builtinId="8" hidden="1"/>
    <cellStyle name="Hipervínculo" xfId="20188" builtinId="8" hidden="1"/>
    <cellStyle name="Hipervínculo" xfId="20190" builtinId="8" hidden="1"/>
    <cellStyle name="Hipervínculo" xfId="20192" builtinId="8" hidden="1"/>
    <cellStyle name="Hipervínculo" xfId="20194" builtinId="8" hidden="1"/>
    <cellStyle name="Hipervínculo" xfId="20196" builtinId="8" hidden="1"/>
    <cellStyle name="Hipervínculo" xfId="20198" builtinId="8" hidden="1"/>
    <cellStyle name="Hipervínculo" xfId="20200" builtinId="8" hidden="1"/>
    <cellStyle name="Hipervínculo" xfId="20202" builtinId="8" hidden="1"/>
    <cellStyle name="Hipervínculo" xfId="20204" builtinId="8" hidden="1"/>
    <cellStyle name="Hipervínculo" xfId="20206" builtinId="8" hidden="1"/>
    <cellStyle name="Hipervínculo" xfId="20208" builtinId="8" hidden="1"/>
    <cellStyle name="Hipervínculo" xfId="20210" builtinId="8" hidden="1"/>
    <cellStyle name="Hipervínculo" xfId="20212" builtinId="8" hidden="1"/>
    <cellStyle name="Hipervínculo" xfId="20214" builtinId="8" hidden="1"/>
    <cellStyle name="Hipervínculo" xfId="20216" builtinId="8" hidden="1"/>
    <cellStyle name="Hipervínculo" xfId="20218" builtinId="8" hidden="1"/>
    <cellStyle name="Hipervínculo" xfId="20220" builtinId="8" hidden="1"/>
    <cellStyle name="Hipervínculo" xfId="20222" builtinId="8" hidden="1"/>
    <cellStyle name="Hipervínculo" xfId="20224" builtinId="8" hidden="1"/>
    <cellStyle name="Hipervínculo" xfId="20226" builtinId="8" hidden="1"/>
    <cellStyle name="Hipervínculo" xfId="20228" builtinId="8" hidden="1"/>
    <cellStyle name="Hipervínculo" xfId="20230" builtinId="8" hidden="1"/>
    <cellStyle name="Hipervínculo" xfId="20232" builtinId="8" hidden="1"/>
    <cellStyle name="Hipervínculo" xfId="20234" builtinId="8" hidden="1"/>
    <cellStyle name="Hipervínculo" xfId="20236" builtinId="8" hidden="1"/>
    <cellStyle name="Hipervínculo" xfId="20238" builtinId="8" hidden="1"/>
    <cellStyle name="Hipervínculo" xfId="20240" builtinId="8" hidden="1"/>
    <cellStyle name="Hipervínculo" xfId="20242" builtinId="8" hidden="1"/>
    <cellStyle name="Hipervínculo" xfId="20244" builtinId="8" hidden="1"/>
    <cellStyle name="Hipervínculo" xfId="20246" builtinId="8" hidden="1"/>
    <cellStyle name="Hipervínculo" xfId="20248" builtinId="8" hidden="1"/>
    <cellStyle name="Hipervínculo" xfId="20250" builtinId="8" hidden="1"/>
    <cellStyle name="Hipervínculo" xfId="20252" builtinId="8" hidden="1"/>
    <cellStyle name="Hipervínculo" xfId="20254" builtinId="8" hidden="1"/>
    <cellStyle name="Hipervínculo" xfId="20256" builtinId="8" hidden="1"/>
    <cellStyle name="Hipervínculo" xfId="20258" builtinId="8" hidden="1"/>
    <cellStyle name="Hipervínculo" xfId="20260" builtinId="8" hidden="1"/>
    <cellStyle name="Hipervínculo" xfId="20262" builtinId="8" hidden="1"/>
    <cellStyle name="Hipervínculo" xfId="20264" builtinId="8" hidden="1"/>
    <cellStyle name="Hipervínculo" xfId="20266" builtinId="8" hidden="1"/>
    <cellStyle name="Hipervínculo" xfId="20268" builtinId="8" hidden="1"/>
    <cellStyle name="Hipervínculo" xfId="20270" builtinId="8" hidden="1"/>
    <cellStyle name="Hipervínculo" xfId="20272" builtinId="8" hidden="1"/>
    <cellStyle name="Hipervínculo" xfId="20274" builtinId="8" hidden="1"/>
    <cellStyle name="Hipervínculo" xfId="20276" builtinId="8" hidden="1"/>
    <cellStyle name="Hipervínculo" xfId="20278" builtinId="8" hidden="1"/>
    <cellStyle name="Hipervínculo" xfId="20280" builtinId="8" hidden="1"/>
    <cellStyle name="Hipervínculo" xfId="20282" builtinId="8" hidden="1"/>
    <cellStyle name="Hipervínculo" xfId="20284" builtinId="8" hidden="1"/>
    <cellStyle name="Hipervínculo" xfId="20286" builtinId="8" hidden="1"/>
    <cellStyle name="Hipervínculo" xfId="20288" builtinId="8" hidden="1"/>
    <cellStyle name="Hipervínculo" xfId="20290" builtinId="8" hidden="1"/>
    <cellStyle name="Hipervínculo" xfId="20292" builtinId="8" hidden="1"/>
    <cellStyle name="Hipervínculo" xfId="20294" builtinId="8" hidden="1"/>
    <cellStyle name="Hipervínculo" xfId="20296" builtinId="8" hidden="1"/>
    <cellStyle name="Hipervínculo" xfId="20298" builtinId="8" hidden="1"/>
    <cellStyle name="Hipervínculo" xfId="20300" builtinId="8" hidden="1"/>
    <cellStyle name="Hipervínculo" xfId="20302" builtinId="8" hidden="1"/>
    <cellStyle name="Hipervínculo" xfId="20304" builtinId="8" hidden="1"/>
    <cellStyle name="Hipervínculo" xfId="20306" builtinId="8" hidden="1"/>
    <cellStyle name="Hipervínculo" xfId="20308" builtinId="8" hidden="1"/>
    <cellStyle name="Hipervínculo" xfId="20310" builtinId="8" hidden="1"/>
    <cellStyle name="Hipervínculo" xfId="20312" builtinId="8" hidden="1"/>
    <cellStyle name="Hipervínculo" xfId="20314" builtinId="8" hidden="1"/>
    <cellStyle name="Hipervínculo" xfId="20316" builtinId="8" hidden="1"/>
    <cellStyle name="Hipervínculo" xfId="20318" builtinId="8" hidden="1"/>
    <cellStyle name="Hipervínculo" xfId="20320" builtinId="8" hidden="1"/>
    <cellStyle name="Hipervínculo" xfId="20322" builtinId="8" hidden="1"/>
    <cellStyle name="Hipervínculo" xfId="20324" builtinId="8" hidden="1"/>
    <cellStyle name="Hipervínculo" xfId="20326" builtinId="8" hidden="1"/>
    <cellStyle name="Hipervínculo" xfId="20328" builtinId="8" hidden="1"/>
    <cellStyle name="Hipervínculo" xfId="20330" builtinId="8" hidden="1"/>
    <cellStyle name="Hipervínculo" xfId="20332" builtinId="8" hidden="1"/>
    <cellStyle name="Hipervínculo" xfId="20334" builtinId="8" hidden="1"/>
    <cellStyle name="Hipervínculo" xfId="20336" builtinId="8" hidden="1"/>
    <cellStyle name="Hipervínculo" xfId="20338" builtinId="8" hidden="1"/>
    <cellStyle name="Hipervínculo" xfId="20340" builtinId="8" hidden="1"/>
    <cellStyle name="Hipervínculo" xfId="20342" builtinId="8" hidden="1"/>
    <cellStyle name="Hipervínculo" xfId="20344" builtinId="8" hidden="1"/>
    <cellStyle name="Hipervínculo" xfId="20346" builtinId="8" hidden="1"/>
    <cellStyle name="Hipervínculo" xfId="20348" builtinId="8" hidden="1"/>
    <cellStyle name="Hipervínculo" xfId="20350" builtinId="8" hidden="1"/>
    <cellStyle name="Hipervínculo" xfId="20352" builtinId="8" hidden="1"/>
    <cellStyle name="Hipervínculo" xfId="20354" builtinId="8" hidden="1"/>
    <cellStyle name="Hipervínculo" xfId="20356" builtinId="8" hidden="1"/>
    <cellStyle name="Hipervínculo" xfId="20358" builtinId="8" hidden="1"/>
    <cellStyle name="Hipervínculo" xfId="20360" builtinId="8" hidden="1"/>
    <cellStyle name="Hipervínculo" xfId="20362" builtinId="8" hidden="1"/>
    <cellStyle name="Hipervínculo" xfId="20364" builtinId="8" hidden="1"/>
    <cellStyle name="Hipervínculo" xfId="20366" builtinId="8" hidden="1"/>
    <cellStyle name="Hipervínculo" xfId="20368" builtinId="8" hidden="1"/>
    <cellStyle name="Hipervínculo" xfId="20370" builtinId="8" hidden="1"/>
    <cellStyle name="Hipervínculo" xfId="20372" builtinId="8" hidden="1"/>
    <cellStyle name="Hipervínculo" xfId="20374" builtinId="8" hidden="1"/>
    <cellStyle name="Hipervínculo" xfId="20376" builtinId="8" hidden="1"/>
    <cellStyle name="Hipervínculo" xfId="20378" builtinId="8" hidden="1"/>
    <cellStyle name="Hipervínculo" xfId="20380" builtinId="8" hidden="1"/>
    <cellStyle name="Hipervínculo" xfId="20382" builtinId="8" hidden="1"/>
    <cellStyle name="Hipervínculo" xfId="20384" builtinId="8" hidden="1"/>
    <cellStyle name="Hipervínculo" xfId="20386" builtinId="8" hidden="1"/>
    <cellStyle name="Hipervínculo" xfId="20388" builtinId="8" hidden="1"/>
    <cellStyle name="Hipervínculo" xfId="20390" builtinId="8" hidden="1"/>
    <cellStyle name="Hipervínculo" xfId="20392" builtinId="8" hidden="1"/>
    <cellStyle name="Hipervínculo" xfId="20394" builtinId="8" hidden="1"/>
    <cellStyle name="Hipervínculo" xfId="20396" builtinId="8" hidden="1"/>
    <cellStyle name="Hipervínculo" xfId="20398" builtinId="8" hidden="1"/>
    <cellStyle name="Hipervínculo" xfId="20400" builtinId="8" hidden="1"/>
    <cellStyle name="Hipervínculo" xfId="20402" builtinId="8" hidden="1"/>
    <cellStyle name="Hipervínculo" xfId="20404" builtinId="8" hidden="1"/>
    <cellStyle name="Hipervínculo" xfId="20406" builtinId="8" hidden="1"/>
    <cellStyle name="Hipervínculo" xfId="20408" builtinId="8" hidden="1"/>
    <cellStyle name="Hipervínculo" xfId="20410" builtinId="8" hidden="1"/>
    <cellStyle name="Hipervínculo" xfId="20412" builtinId="8" hidden="1"/>
    <cellStyle name="Hipervínculo" xfId="20414" builtinId="8" hidden="1"/>
    <cellStyle name="Hipervínculo" xfId="20416" builtinId="8" hidden="1"/>
    <cellStyle name="Hipervínculo" xfId="20418" builtinId="8" hidden="1"/>
    <cellStyle name="Hipervínculo" xfId="20420" builtinId="8" hidden="1"/>
    <cellStyle name="Hipervínculo" xfId="20422" builtinId="8" hidden="1"/>
    <cellStyle name="Hipervínculo" xfId="20424" builtinId="8" hidden="1"/>
    <cellStyle name="Hipervínculo" xfId="20426" builtinId="8" hidden="1"/>
    <cellStyle name="Hipervínculo" xfId="20428" builtinId="8" hidden="1"/>
    <cellStyle name="Hipervínculo" xfId="20430" builtinId="8" hidden="1"/>
    <cellStyle name="Hipervínculo" xfId="20432" builtinId="8" hidden="1"/>
    <cellStyle name="Hipervínculo" xfId="20434" builtinId="8" hidden="1"/>
    <cellStyle name="Hipervínculo" xfId="20436" builtinId="8" hidden="1"/>
    <cellStyle name="Hipervínculo" xfId="20438" builtinId="8" hidden="1"/>
    <cellStyle name="Hipervínculo" xfId="20440" builtinId="8" hidden="1"/>
    <cellStyle name="Hipervínculo" xfId="20442" builtinId="8" hidden="1"/>
    <cellStyle name="Hipervínculo" xfId="20444" builtinId="8" hidden="1"/>
    <cellStyle name="Hipervínculo" xfId="20446" builtinId="8" hidden="1"/>
    <cellStyle name="Hipervínculo" xfId="20448" builtinId="8" hidden="1"/>
    <cellStyle name="Hipervínculo" xfId="20450" builtinId="8" hidden="1"/>
    <cellStyle name="Hipervínculo" xfId="20452" builtinId="8" hidden="1"/>
    <cellStyle name="Hipervínculo" xfId="20454" builtinId="8" hidden="1"/>
    <cellStyle name="Hipervínculo" xfId="20456" builtinId="8" hidden="1"/>
    <cellStyle name="Hipervínculo" xfId="20458" builtinId="8" hidden="1"/>
    <cellStyle name="Hipervínculo" xfId="20460" builtinId="8" hidden="1"/>
    <cellStyle name="Hipervínculo" xfId="20462" builtinId="8" hidden="1"/>
    <cellStyle name="Hipervínculo" xfId="20464" builtinId="8" hidden="1"/>
    <cellStyle name="Hipervínculo" xfId="20466" builtinId="8" hidden="1"/>
    <cellStyle name="Hipervínculo" xfId="20468" builtinId="8" hidden="1"/>
    <cellStyle name="Hipervínculo" xfId="20470" builtinId="8" hidden="1"/>
    <cellStyle name="Hipervínculo" xfId="20472" builtinId="8" hidden="1"/>
    <cellStyle name="Hipervínculo" xfId="20474" builtinId="8" hidden="1"/>
    <cellStyle name="Hipervínculo" xfId="20476" builtinId="8" hidden="1"/>
    <cellStyle name="Hipervínculo" xfId="20478" builtinId="8" hidden="1"/>
    <cellStyle name="Hipervínculo" xfId="20480" builtinId="8" hidden="1"/>
    <cellStyle name="Hipervínculo" xfId="20482" builtinId="8" hidden="1"/>
    <cellStyle name="Hipervínculo" xfId="20484" builtinId="8" hidden="1"/>
    <cellStyle name="Hipervínculo" xfId="20486" builtinId="8" hidden="1"/>
    <cellStyle name="Hipervínculo" xfId="20488" builtinId="8" hidden="1"/>
    <cellStyle name="Hipervínculo" xfId="20490" builtinId="8" hidden="1"/>
    <cellStyle name="Hipervínculo" xfId="20492" builtinId="8" hidden="1"/>
    <cellStyle name="Hipervínculo" xfId="20494" builtinId="8" hidden="1"/>
    <cellStyle name="Hipervínculo" xfId="20496" builtinId="8" hidden="1"/>
    <cellStyle name="Hipervínculo" xfId="20498" builtinId="8" hidden="1"/>
    <cellStyle name="Hipervínculo" xfId="20500" builtinId="8" hidden="1"/>
    <cellStyle name="Hipervínculo" xfId="20502" builtinId="8" hidden="1"/>
    <cellStyle name="Hipervínculo" xfId="20504" builtinId="8" hidden="1"/>
    <cellStyle name="Hipervínculo" xfId="20506" builtinId="8" hidden="1"/>
    <cellStyle name="Hipervínculo" xfId="20508" builtinId="8" hidden="1"/>
    <cellStyle name="Hipervínculo" xfId="20510" builtinId="8" hidden="1"/>
    <cellStyle name="Hipervínculo" xfId="20512" builtinId="8" hidden="1"/>
    <cellStyle name="Hipervínculo" xfId="20514" builtinId="8" hidden="1"/>
    <cellStyle name="Hipervínculo" xfId="20516" builtinId="8" hidden="1"/>
    <cellStyle name="Hipervínculo" xfId="20518" builtinId="8" hidden="1"/>
    <cellStyle name="Hipervínculo" xfId="20520" builtinId="8" hidden="1"/>
    <cellStyle name="Hipervínculo" xfId="20522" builtinId="8" hidden="1"/>
    <cellStyle name="Hipervínculo" xfId="20524" builtinId="8" hidden="1"/>
    <cellStyle name="Hipervínculo" xfId="20526" builtinId="8" hidden="1"/>
    <cellStyle name="Hipervínculo" xfId="20528" builtinId="8" hidden="1"/>
    <cellStyle name="Hipervínculo" xfId="20530" builtinId="8" hidden="1"/>
    <cellStyle name="Hipervínculo" xfId="20532" builtinId="8" hidden="1"/>
    <cellStyle name="Hipervínculo" xfId="20534" builtinId="8" hidden="1"/>
    <cellStyle name="Hipervínculo" xfId="20536" builtinId="8" hidden="1"/>
    <cellStyle name="Hipervínculo" xfId="20538" builtinId="8" hidden="1"/>
    <cellStyle name="Hipervínculo" xfId="20540" builtinId="8" hidden="1"/>
    <cellStyle name="Hipervínculo" xfId="20542" builtinId="8" hidden="1"/>
    <cellStyle name="Hipervínculo" xfId="20544" builtinId="8" hidden="1"/>
    <cellStyle name="Hipervínculo" xfId="20546" builtinId="8" hidden="1"/>
    <cellStyle name="Hipervínculo" xfId="20548" builtinId="8" hidden="1"/>
    <cellStyle name="Hipervínculo" xfId="20550" builtinId="8" hidden="1"/>
    <cellStyle name="Hipervínculo" xfId="20552" builtinId="8" hidden="1"/>
    <cellStyle name="Hipervínculo" xfId="20554" builtinId="8" hidden="1"/>
    <cellStyle name="Hipervínculo" xfId="20556" builtinId="8" hidden="1"/>
    <cellStyle name="Hipervínculo" xfId="20558" builtinId="8" hidden="1"/>
    <cellStyle name="Hipervínculo" xfId="20560" builtinId="8" hidden="1"/>
    <cellStyle name="Hipervínculo" xfId="20562" builtinId="8" hidden="1"/>
    <cellStyle name="Hipervínculo" xfId="20564" builtinId="8" hidden="1"/>
    <cellStyle name="Hipervínculo" xfId="20566" builtinId="8" hidden="1"/>
    <cellStyle name="Hipervínculo" xfId="20568" builtinId="8" hidden="1"/>
    <cellStyle name="Hipervínculo" xfId="20570" builtinId="8" hidden="1"/>
    <cellStyle name="Hipervínculo" xfId="20572" builtinId="8" hidden="1"/>
    <cellStyle name="Hipervínculo" xfId="20574" builtinId="8" hidden="1"/>
    <cellStyle name="Hipervínculo" xfId="20576" builtinId="8" hidden="1"/>
    <cellStyle name="Hipervínculo" xfId="20578" builtinId="8" hidden="1"/>
    <cellStyle name="Hipervínculo" xfId="20580" builtinId="8" hidden="1"/>
    <cellStyle name="Hipervínculo" xfId="20582" builtinId="8" hidden="1"/>
    <cellStyle name="Hipervínculo" xfId="20584" builtinId="8" hidden="1"/>
    <cellStyle name="Hipervínculo" xfId="20586" builtinId="8" hidden="1"/>
    <cellStyle name="Hipervínculo" xfId="20588" builtinId="8" hidden="1"/>
    <cellStyle name="Hipervínculo" xfId="20590" builtinId="8" hidden="1"/>
    <cellStyle name="Hipervínculo" xfId="20592" builtinId="8" hidden="1"/>
    <cellStyle name="Hipervínculo" xfId="20594" builtinId="8" hidden="1"/>
    <cellStyle name="Hipervínculo" xfId="20596" builtinId="8" hidden="1"/>
    <cellStyle name="Hipervínculo" xfId="20598" builtinId="8" hidden="1"/>
    <cellStyle name="Hipervínculo" xfId="20600" builtinId="8" hidden="1"/>
    <cellStyle name="Hipervínculo" xfId="20602" builtinId="8" hidden="1"/>
    <cellStyle name="Hipervínculo" xfId="20604" builtinId="8" hidden="1"/>
    <cellStyle name="Hipervínculo" xfId="20606" builtinId="8" hidden="1"/>
    <cellStyle name="Hipervínculo" xfId="20608" builtinId="8" hidden="1"/>
    <cellStyle name="Hipervínculo" xfId="20610" builtinId="8" hidden="1"/>
    <cellStyle name="Hipervínculo" xfId="20612" builtinId="8" hidden="1"/>
    <cellStyle name="Hipervínculo" xfId="20614" builtinId="8" hidden="1"/>
    <cellStyle name="Hipervínculo" xfId="20616" builtinId="8" hidden="1"/>
    <cellStyle name="Hipervínculo" xfId="20618" builtinId="8" hidden="1"/>
    <cellStyle name="Hipervínculo" xfId="20620" builtinId="8" hidden="1"/>
    <cellStyle name="Hipervínculo" xfId="20622" builtinId="8" hidden="1"/>
    <cellStyle name="Hipervínculo" xfId="20624" builtinId="8" hidden="1"/>
    <cellStyle name="Hipervínculo" xfId="20626" builtinId="8" hidden="1"/>
    <cellStyle name="Hipervínculo" xfId="20628" builtinId="8" hidden="1"/>
    <cellStyle name="Hipervínculo" xfId="20630" builtinId="8" hidden="1"/>
    <cellStyle name="Hipervínculo" xfId="20632" builtinId="8" hidden="1"/>
    <cellStyle name="Hipervínculo" xfId="20634" builtinId="8" hidden="1"/>
    <cellStyle name="Hipervínculo" xfId="20636" builtinId="8" hidden="1"/>
    <cellStyle name="Hipervínculo" xfId="20638" builtinId="8" hidden="1"/>
    <cellStyle name="Hipervínculo" xfId="20640" builtinId="8" hidden="1"/>
    <cellStyle name="Hipervínculo" xfId="20642" builtinId="8" hidden="1"/>
    <cellStyle name="Hipervínculo" xfId="20644" builtinId="8" hidden="1"/>
    <cellStyle name="Hipervínculo" xfId="20646" builtinId="8" hidden="1"/>
    <cellStyle name="Hipervínculo" xfId="20648" builtinId="8" hidden="1"/>
    <cellStyle name="Hipervínculo" xfId="20650" builtinId="8" hidden="1"/>
    <cellStyle name="Hipervínculo" xfId="20652" builtinId="8" hidden="1"/>
    <cellStyle name="Hipervínculo" xfId="20654" builtinId="8" hidden="1"/>
    <cellStyle name="Hipervínculo" xfId="20656" builtinId="8" hidden="1"/>
    <cellStyle name="Hipervínculo" xfId="20658" builtinId="8" hidden="1"/>
    <cellStyle name="Hipervínculo" xfId="20660" builtinId="8" hidden="1"/>
    <cellStyle name="Hipervínculo" xfId="20662" builtinId="8" hidden="1"/>
    <cellStyle name="Hipervínculo" xfId="20664" builtinId="8" hidden="1"/>
    <cellStyle name="Hipervínculo" xfId="20666" builtinId="8" hidden="1"/>
    <cellStyle name="Hipervínculo" xfId="20668" builtinId="8" hidden="1"/>
    <cellStyle name="Hipervínculo" xfId="20670" builtinId="8" hidden="1"/>
    <cellStyle name="Hipervínculo" xfId="20672" builtinId="8" hidden="1"/>
    <cellStyle name="Hipervínculo" xfId="20674" builtinId="8" hidden="1"/>
    <cellStyle name="Hipervínculo" xfId="20676" builtinId="8" hidden="1"/>
    <cellStyle name="Hipervínculo" xfId="20678" builtinId="8" hidden="1"/>
    <cellStyle name="Hipervínculo" xfId="20680" builtinId="8" hidden="1"/>
    <cellStyle name="Hipervínculo" xfId="20682" builtinId="8" hidden="1"/>
    <cellStyle name="Hipervínculo" xfId="20684" builtinId="8" hidden="1"/>
    <cellStyle name="Hipervínculo" xfId="20686" builtinId="8" hidden="1"/>
    <cellStyle name="Hipervínculo" xfId="20688" builtinId="8" hidden="1"/>
    <cellStyle name="Hipervínculo" xfId="20690" builtinId="8" hidden="1"/>
    <cellStyle name="Hipervínculo" xfId="20692" builtinId="8" hidden="1"/>
    <cellStyle name="Hipervínculo" xfId="20694" builtinId="8" hidden="1"/>
    <cellStyle name="Hipervínculo" xfId="20696" builtinId="8" hidden="1"/>
    <cellStyle name="Hipervínculo" xfId="20698" builtinId="8" hidden="1"/>
    <cellStyle name="Hipervínculo" xfId="20700" builtinId="8" hidden="1"/>
    <cellStyle name="Hipervínculo" xfId="20702" builtinId="8" hidden="1"/>
    <cellStyle name="Hipervínculo" xfId="20704" builtinId="8" hidden="1"/>
    <cellStyle name="Hipervínculo" xfId="20706" builtinId="8" hidden="1"/>
    <cellStyle name="Hipervínculo" xfId="20708" builtinId="8" hidden="1"/>
    <cellStyle name="Hipervínculo" xfId="20710" builtinId="8" hidden="1"/>
    <cellStyle name="Hipervínculo" xfId="20712" builtinId="8" hidden="1"/>
    <cellStyle name="Hipervínculo" xfId="20714" builtinId="8" hidden="1"/>
    <cellStyle name="Hipervínculo" xfId="20716" builtinId="8" hidden="1"/>
    <cellStyle name="Hipervínculo" xfId="20718" builtinId="8" hidden="1"/>
    <cellStyle name="Hipervínculo" xfId="20720" builtinId="8" hidden="1"/>
    <cellStyle name="Hipervínculo" xfId="20722" builtinId="8" hidden="1"/>
    <cellStyle name="Hipervínculo" xfId="20724" builtinId="8" hidden="1"/>
    <cellStyle name="Hipervínculo" xfId="20726" builtinId="8" hidden="1"/>
    <cellStyle name="Hipervínculo" xfId="20728" builtinId="8" hidden="1"/>
    <cellStyle name="Hipervínculo" xfId="20730" builtinId="8" hidden="1"/>
    <cellStyle name="Hipervínculo" xfId="20732" builtinId="8" hidden="1"/>
    <cellStyle name="Hipervínculo" xfId="20734" builtinId="8" hidden="1"/>
    <cellStyle name="Hipervínculo" xfId="20736" builtinId="8" hidden="1"/>
    <cellStyle name="Hipervínculo" xfId="20738" builtinId="8" hidden="1"/>
    <cellStyle name="Hipervínculo" xfId="20740" builtinId="8" hidden="1"/>
    <cellStyle name="Hipervínculo" xfId="20742" builtinId="8" hidden="1"/>
    <cellStyle name="Hipervínculo" xfId="20744" builtinId="8" hidden="1"/>
    <cellStyle name="Hipervínculo" xfId="20746" builtinId="8" hidden="1"/>
    <cellStyle name="Hipervínculo" xfId="20748" builtinId="8" hidden="1"/>
    <cellStyle name="Hipervínculo" xfId="20750" builtinId="8" hidden="1"/>
    <cellStyle name="Hipervínculo" xfId="20752" builtinId="8" hidden="1"/>
    <cellStyle name="Hipervínculo" xfId="20754" builtinId="8" hidden="1"/>
    <cellStyle name="Hipervínculo" xfId="20756" builtinId="8" hidden="1"/>
    <cellStyle name="Hipervínculo" xfId="20758" builtinId="8" hidden="1"/>
    <cellStyle name="Hipervínculo" xfId="20760" builtinId="8" hidden="1"/>
    <cellStyle name="Hipervínculo" xfId="20762" builtinId="8" hidden="1"/>
    <cellStyle name="Hipervínculo" xfId="20764" builtinId="8" hidden="1"/>
    <cellStyle name="Hipervínculo" xfId="20766" builtinId="8" hidden="1"/>
    <cellStyle name="Hipervínculo" xfId="20768" builtinId="8" hidden="1"/>
    <cellStyle name="Hipervínculo" xfId="20770" builtinId="8" hidden="1"/>
    <cellStyle name="Hipervínculo" xfId="20772" builtinId="8" hidden="1"/>
    <cellStyle name="Hipervínculo" xfId="20774" builtinId="8" hidden="1"/>
    <cellStyle name="Hipervínculo" xfId="20776" builtinId="8" hidden="1"/>
    <cellStyle name="Hipervínculo" xfId="20778" builtinId="8" hidden="1"/>
    <cellStyle name="Hipervínculo" xfId="20780" builtinId="8" hidden="1"/>
    <cellStyle name="Hipervínculo" xfId="20782" builtinId="8" hidden="1"/>
    <cellStyle name="Hipervínculo" xfId="20784" builtinId="8" hidden="1"/>
    <cellStyle name="Hipervínculo" xfId="20786" builtinId="8" hidden="1"/>
    <cellStyle name="Hipervínculo" xfId="20788" builtinId="8" hidden="1"/>
    <cellStyle name="Hipervínculo" xfId="20790" builtinId="8" hidden="1"/>
    <cellStyle name="Hipervínculo" xfId="20792" builtinId="8" hidden="1"/>
    <cellStyle name="Hipervínculo" xfId="20794" builtinId="8" hidden="1"/>
    <cellStyle name="Hipervínculo" xfId="20796" builtinId="8" hidden="1"/>
    <cellStyle name="Hipervínculo" xfId="20798" builtinId="8" hidden="1"/>
    <cellStyle name="Hipervínculo" xfId="20800" builtinId="8" hidden="1"/>
    <cellStyle name="Hipervínculo" xfId="20802" builtinId="8" hidden="1"/>
    <cellStyle name="Hipervínculo" xfId="20804" builtinId="8" hidden="1"/>
    <cellStyle name="Hipervínculo" xfId="20806" builtinId="8" hidden="1"/>
    <cellStyle name="Hipervínculo" xfId="20808" builtinId="8" hidden="1"/>
    <cellStyle name="Hipervínculo" xfId="20810" builtinId="8" hidden="1"/>
    <cellStyle name="Hipervínculo" xfId="20812" builtinId="8" hidden="1"/>
    <cellStyle name="Hipervínculo" xfId="20814" builtinId="8" hidden="1"/>
    <cellStyle name="Hipervínculo" xfId="20816" builtinId="8" hidden="1"/>
    <cellStyle name="Hipervínculo" xfId="20818" builtinId="8" hidden="1"/>
    <cellStyle name="Hipervínculo" xfId="20820" builtinId="8" hidden="1"/>
    <cellStyle name="Hipervínculo" xfId="20822" builtinId="8" hidden="1"/>
    <cellStyle name="Hipervínculo" xfId="20824" builtinId="8" hidden="1"/>
    <cellStyle name="Hipervínculo" xfId="20826" builtinId="8" hidden="1"/>
    <cellStyle name="Hipervínculo" xfId="20828" builtinId="8" hidden="1"/>
    <cellStyle name="Hipervínculo" xfId="20830" builtinId="8" hidden="1"/>
    <cellStyle name="Hipervínculo" xfId="20832" builtinId="8" hidden="1"/>
    <cellStyle name="Hipervínculo" xfId="20834" builtinId="8" hidden="1"/>
    <cellStyle name="Hipervínculo" xfId="20836" builtinId="8" hidden="1"/>
    <cellStyle name="Hipervínculo" xfId="20838" builtinId="8" hidden="1"/>
    <cellStyle name="Hipervínculo" xfId="20840" builtinId="8" hidden="1"/>
    <cellStyle name="Hipervínculo" xfId="20842" builtinId="8" hidden="1"/>
    <cellStyle name="Hipervínculo" xfId="20844" builtinId="8" hidden="1"/>
    <cellStyle name="Hipervínculo" xfId="20846" builtinId="8" hidden="1"/>
    <cellStyle name="Hipervínculo" xfId="20848" builtinId="8" hidden="1"/>
    <cellStyle name="Hipervínculo" xfId="20850" builtinId="8" hidden="1"/>
    <cellStyle name="Hipervínculo" xfId="20852" builtinId="8" hidden="1"/>
    <cellStyle name="Hipervínculo" xfId="20854" builtinId="8" hidden="1"/>
    <cellStyle name="Hipervínculo" xfId="20856" builtinId="8" hidden="1"/>
    <cellStyle name="Hipervínculo" xfId="20858" builtinId="8" hidden="1"/>
    <cellStyle name="Hipervínculo" xfId="20860" builtinId="8" hidden="1"/>
    <cellStyle name="Hipervínculo" xfId="20862" builtinId="8" hidden="1"/>
    <cellStyle name="Hipervínculo" xfId="20864" builtinId="8" hidden="1"/>
    <cellStyle name="Hipervínculo" xfId="20866" builtinId="8" hidden="1"/>
    <cellStyle name="Hipervínculo" xfId="20868" builtinId="8" hidden="1"/>
    <cellStyle name="Hipervínculo" xfId="20870" builtinId="8" hidden="1"/>
    <cellStyle name="Hipervínculo" xfId="20872" builtinId="8" hidden="1"/>
    <cellStyle name="Hipervínculo" xfId="20874" builtinId="8" hidden="1"/>
    <cellStyle name="Hipervínculo" xfId="20876" builtinId="8" hidden="1"/>
    <cellStyle name="Hipervínculo" xfId="20878" builtinId="8" hidden="1"/>
    <cellStyle name="Hipervínculo" xfId="20880" builtinId="8" hidden="1"/>
    <cellStyle name="Hipervínculo" xfId="20882" builtinId="8" hidden="1"/>
    <cellStyle name="Hipervínculo" xfId="20884" builtinId="8" hidden="1"/>
    <cellStyle name="Hipervínculo" xfId="20886" builtinId="8" hidden="1"/>
    <cellStyle name="Hipervínculo" xfId="20888" builtinId="8" hidden="1"/>
    <cellStyle name="Hipervínculo" xfId="20890" builtinId="8" hidden="1"/>
    <cellStyle name="Hipervínculo" xfId="20892" builtinId="8" hidden="1"/>
    <cellStyle name="Hipervínculo" xfId="20894" builtinId="8" hidden="1"/>
    <cellStyle name="Hipervínculo" xfId="20896" builtinId="8" hidden="1"/>
    <cellStyle name="Hipervínculo" xfId="20898" builtinId="8" hidden="1"/>
    <cellStyle name="Hipervínculo" xfId="20900" builtinId="8" hidden="1"/>
    <cellStyle name="Hipervínculo" xfId="20902" builtinId="8" hidden="1"/>
    <cellStyle name="Hipervínculo" xfId="20904" builtinId="8" hidden="1"/>
    <cellStyle name="Hipervínculo" xfId="20906" builtinId="8" hidden="1"/>
    <cellStyle name="Hipervínculo" xfId="20908" builtinId="8" hidden="1"/>
    <cellStyle name="Hipervínculo" xfId="20910" builtinId="8" hidden="1"/>
    <cellStyle name="Hipervínculo" xfId="20912" builtinId="8" hidden="1"/>
    <cellStyle name="Hipervínculo" xfId="20914" builtinId="8" hidden="1"/>
    <cellStyle name="Hipervínculo" xfId="20916" builtinId="8" hidden="1"/>
    <cellStyle name="Hipervínculo" xfId="20918" builtinId="8" hidden="1"/>
    <cellStyle name="Hipervínculo" xfId="20920" builtinId="8" hidden="1"/>
    <cellStyle name="Hipervínculo" xfId="20922" builtinId="8" hidden="1"/>
    <cellStyle name="Hipervínculo" xfId="20924" builtinId="8" hidden="1"/>
    <cellStyle name="Hipervínculo" xfId="20926" builtinId="8" hidden="1"/>
    <cellStyle name="Hipervínculo" xfId="20928" builtinId="8" hidden="1"/>
    <cellStyle name="Hipervínculo" xfId="20930" builtinId="8" hidden="1"/>
    <cellStyle name="Hipervínculo" xfId="20932" builtinId="8" hidden="1"/>
    <cellStyle name="Hipervínculo" xfId="20934" builtinId="8" hidden="1"/>
    <cellStyle name="Hipervínculo" xfId="20936" builtinId="8" hidden="1"/>
    <cellStyle name="Hipervínculo" xfId="20938" builtinId="8" hidden="1"/>
    <cellStyle name="Hipervínculo" xfId="20940" builtinId="8" hidden="1"/>
    <cellStyle name="Hipervínculo" xfId="20942" builtinId="8" hidden="1"/>
    <cellStyle name="Hipervínculo" xfId="20944" builtinId="8" hidden="1"/>
    <cellStyle name="Hipervínculo" xfId="20946" builtinId="8" hidden="1"/>
    <cellStyle name="Hipervínculo" xfId="20948" builtinId="8" hidden="1"/>
    <cellStyle name="Hipervínculo" xfId="20950" builtinId="8" hidden="1"/>
    <cellStyle name="Hipervínculo" xfId="20952" builtinId="8" hidden="1"/>
    <cellStyle name="Hipervínculo" xfId="20954" builtinId="8" hidden="1"/>
    <cellStyle name="Hipervínculo" xfId="20956" builtinId="8" hidden="1"/>
    <cellStyle name="Hipervínculo" xfId="20958" builtinId="8" hidden="1"/>
    <cellStyle name="Hipervínculo" xfId="20960" builtinId="8" hidden="1"/>
    <cellStyle name="Hipervínculo" xfId="20962" builtinId="8" hidden="1"/>
    <cellStyle name="Hipervínculo" xfId="20964" builtinId="8" hidden="1"/>
    <cellStyle name="Hipervínculo" xfId="20966" builtinId="8" hidden="1"/>
    <cellStyle name="Hipervínculo" xfId="20968" builtinId="8" hidden="1"/>
    <cellStyle name="Hipervínculo" xfId="20970" builtinId="8" hidden="1"/>
    <cellStyle name="Hipervínculo" xfId="20972" builtinId="8" hidden="1"/>
    <cellStyle name="Hipervínculo" xfId="20974" builtinId="8" hidden="1"/>
    <cellStyle name="Hipervínculo" xfId="20976" builtinId="8" hidden="1"/>
    <cellStyle name="Hipervínculo" xfId="20978" builtinId="8" hidden="1"/>
    <cellStyle name="Hipervínculo" xfId="20980" builtinId="8" hidden="1"/>
    <cellStyle name="Hipervínculo" xfId="20982" builtinId="8" hidden="1"/>
    <cellStyle name="Hipervínculo" xfId="20984" builtinId="8" hidden="1"/>
    <cellStyle name="Hipervínculo" xfId="20986" builtinId="8" hidden="1"/>
    <cellStyle name="Hipervínculo" xfId="20988" builtinId="8" hidden="1"/>
    <cellStyle name="Hipervínculo" xfId="20990" builtinId="8" hidden="1"/>
    <cellStyle name="Hipervínculo" xfId="20992" builtinId="8" hidden="1"/>
    <cellStyle name="Hipervínculo" xfId="20994" builtinId="8" hidden="1"/>
    <cellStyle name="Hipervínculo" xfId="20996" builtinId="8" hidden="1"/>
    <cellStyle name="Hipervínculo" xfId="20998" builtinId="8" hidden="1"/>
    <cellStyle name="Hipervínculo" xfId="21000" builtinId="8" hidden="1"/>
    <cellStyle name="Hipervínculo" xfId="21002" builtinId="8" hidden="1"/>
    <cellStyle name="Hipervínculo" xfId="21004" builtinId="8" hidden="1"/>
    <cellStyle name="Hipervínculo" xfId="21006" builtinId="8" hidden="1"/>
    <cellStyle name="Hipervínculo" xfId="21008" builtinId="8" hidden="1"/>
    <cellStyle name="Hipervínculo" xfId="21010" builtinId="8" hidden="1"/>
    <cellStyle name="Hipervínculo" xfId="21012" builtinId="8" hidden="1"/>
    <cellStyle name="Hipervínculo" xfId="21014" builtinId="8" hidden="1"/>
    <cellStyle name="Hipervínculo" xfId="21016" builtinId="8" hidden="1"/>
    <cellStyle name="Hipervínculo" xfId="21018" builtinId="8" hidden="1"/>
    <cellStyle name="Hipervínculo" xfId="21020" builtinId="8" hidden="1"/>
    <cellStyle name="Hipervínculo" xfId="21022" builtinId="8" hidden="1"/>
    <cellStyle name="Hipervínculo" xfId="21024" builtinId="8" hidden="1"/>
    <cellStyle name="Hipervínculo" xfId="21026" builtinId="8" hidden="1"/>
    <cellStyle name="Hipervínculo" xfId="21028" builtinId="8" hidden="1"/>
    <cellStyle name="Hipervínculo" xfId="21030" builtinId="8" hidden="1"/>
    <cellStyle name="Hipervínculo" xfId="21032" builtinId="8" hidden="1"/>
    <cellStyle name="Hipervínculo" xfId="21034" builtinId="8" hidden="1"/>
    <cellStyle name="Hipervínculo" xfId="21036" builtinId="8" hidden="1"/>
    <cellStyle name="Hipervínculo" xfId="21038" builtinId="8" hidden="1"/>
    <cellStyle name="Hipervínculo" xfId="21040" builtinId="8" hidden="1"/>
    <cellStyle name="Hipervínculo" xfId="21042" builtinId="8" hidden="1"/>
    <cellStyle name="Hipervínculo" xfId="21044" builtinId="8" hidden="1"/>
    <cellStyle name="Hipervínculo" xfId="21046" builtinId="8" hidden="1"/>
    <cellStyle name="Hipervínculo" xfId="21048" builtinId="8" hidden="1"/>
    <cellStyle name="Hipervínculo" xfId="21050" builtinId="8" hidden="1"/>
    <cellStyle name="Hipervínculo" xfId="21052" builtinId="8" hidden="1"/>
    <cellStyle name="Hipervínculo" xfId="21054" builtinId="8" hidden="1"/>
    <cellStyle name="Hipervínculo" xfId="21056" builtinId="8" hidden="1"/>
    <cellStyle name="Hipervínculo" xfId="21058" builtinId="8" hidden="1"/>
    <cellStyle name="Hipervínculo" xfId="21060" builtinId="8" hidden="1"/>
    <cellStyle name="Hipervínculo" xfId="21062" builtinId="8" hidden="1"/>
    <cellStyle name="Hipervínculo" xfId="21064" builtinId="8" hidden="1"/>
    <cellStyle name="Hipervínculo" xfId="21066" builtinId="8" hidden="1"/>
    <cellStyle name="Hipervínculo" xfId="21068" builtinId="8" hidden="1"/>
    <cellStyle name="Hipervínculo" xfId="21070" builtinId="8" hidden="1"/>
    <cellStyle name="Hipervínculo" xfId="21072" builtinId="8" hidden="1"/>
    <cellStyle name="Hipervínculo" xfId="21074" builtinId="8" hidden="1"/>
    <cellStyle name="Hipervínculo" xfId="21076" builtinId="8" hidden="1"/>
    <cellStyle name="Hipervínculo" xfId="21078" builtinId="8" hidden="1"/>
    <cellStyle name="Hipervínculo" xfId="21080" builtinId="8" hidden="1"/>
    <cellStyle name="Hipervínculo" xfId="21082" builtinId="8" hidden="1"/>
    <cellStyle name="Hipervínculo" xfId="21084" builtinId="8" hidden="1"/>
    <cellStyle name="Hipervínculo" xfId="21086" builtinId="8" hidden="1"/>
    <cellStyle name="Hipervínculo" xfId="21088" builtinId="8" hidden="1"/>
    <cellStyle name="Hipervínculo" xfId="21090" builtinId="8" hidden="1"/>
    <cellStyle name="Hipervínculo" xfId="21092" builtinId="8" hidden="1"/>
    <cellStyle name="Hipervínculo" xfId="21094" builtinId="8" hidden="1"/>
    <cellStyle name="Hipervínculo" xfId="21096" builtinId="8" hidden="1"/>
    <cellStyle name="Hipervínculo" xfId="21098" builtinId="8" hidden="1"/>
    <cellStyle name="Hipervínculo" xfId="21100" builtinId="8" hidden="1"/>
    <cellStyle name="Hipervínculo" xfId="21102" builtinId="8" hidden="1"/>
    <cellStyle name="Hipervínculo" xfId="21104" builtinId="8" hidden="1"/>
    <cellStyle name="Hipervínculo" xfId="21106" builtinId="8" hidden="1"/>
    <cellStyle name="Hipervínculo" xfId="21108" builtinId="8" hidden="1"/>
    <cellStyle name="Hipervínculo" xfId="21110" builtinId="8" hidden="1"/>
    <cellStyle name="Hipervínculo" xfId="21112" builtinId="8" hidden="1"/>
    <cellStyle name="Hipervínculo" xfId="21114" builtinId="8" hidden="1"/>
    <cellStyle name="Hipervínculo" xfId="21116" builtinId="8" hidden="1"/>
    <cellStyle name="Hipervínculo" xfId="21118" builtinId="8" hidden="1"/>
    <cellStyle name="Hipervínculo" xfId="21120" builtinId="8" hidden="1"/>
    <cellStyle name="Hipervínculo" xfId="21122" builtinId="8" hidden="1"/>
    <cellStyle name="Hipervínculo" xfId="21124" builtinId="8" hidden="1"/>
    <cellStyle name="Hipervínculo" xfId="21126" builtinId="8" hidden="1"/>
    <cellStyle name="Hipervínculo" xfId="21128" builtinId="8" hidden="1"/>
    <cellStyle name="Hipervínculo" xfId="21130" builtinId="8" hidden="1"/>
    <cellStyle name="Hipervínculo" xfId="21132" builtinId="8" hidden="1"/>
    <cellStyle name="Hipervínculo" xfId="21134" builtinId="8" hidden="1"/>
    <cellStyle name="Hipervínculo" xfId="21136" builtinId="8" hidden="1"/>
    <cellStyle name="Hipervínculo" xfId="21138" builtinId="8" hidden="1"/>
    <cellStyle name="Hipervínculo" xfId="21140" builtinId="8" hidden="1"/>
    <cellStyle name="Hipervínculo" xfId="21142" builtinId="8" hidden="1"/>
    <cellStyle name="Hipervínculo" xfId="21144" builtinId="8" hidden="1"/>
    <cellStyle name="Hipervínculo" xfId="21146" builtinId="8" hidden="1"/>
    <cellStyle name="Hipervínculo" xfId="21148" builtinId="8" hidden="1"/>
    <cellStyle name="Hipervínculo" xfId="21150" builtinId="8" hidden="1"/>
    <cellStyle name="Hipervínculo" xfId="21152" builtinId="8" hidden="1"/>
    <cellStyle name="Hipervínculo" xfId="21154" builtinId="8" hidden="1"/>
    <cellStyle name="Hipervínculo" xfId="21156" builtinId="8" hidden="1"/>
    <cellStyle name="Hipervínculo" xfId="21158" builtinId="8" hidden="1"/>
    <cellStyle name="Hipervínculo" xfId="21160" builtinId="8" hidden="1"/>
    <cellStyle name="Hipervínculo" xfId="21162" builtinId="8" hidden="1"/>
    <cellStyle name="Hipervínculo" xfId="21164" builtinId="8" hidden="1"/>
    <cellStyle name="Hipervínculo" xfId="21166" builtinId="8" hidden="1"/>
    <cellStyle name="Hipervínculo" xfId="21168" builtinId="8" hidden="1"/>
    <cellStyle name="Hipervínculo" xfId="21170" builtinId="8" hidden="1"/>
    <cellStyle name="Hipervínculo" xfId="21172" builtinId="8" hidden="1"/>
    <cellStyle name="Hipervínculo" xfId="21174" builtinId="8" hidden="1"/>
    <cellStyle name="Hipervínculo" xfId="21176" builtinId="8" hidden="1"/>
    <cellStyle name="Hipervínculo" xfId="21178" builtinId="8" hidden="1"/>
    <cellStyle name="Hipervínculo" xfId="21180" builtinId="8" hidden="1"/>
    <cellStyle name="Hipervínculo" xfId="21182" builtinId="8" hidden="1"/>
    <cellStyle name="Hipervínculo" xfId="21184" builtinId="8" hidden="1"/>
    <cellStyle name="Hipervínculo" xfId="21186" builtinId="8" hidden="1"/>
    <cellStyle name="Hipervínculo" xfId="21188" builtinId="8" hidden="1"/>
    <cellStyle name="Hipervínculo" xfId="21190" builtinId="8" hidden="1"/>
    <cellStyle name="Hipervínculo" xfId="21192" builtinId="8" hidden="1"/>
    <cellStyle name="Hipervínculo" xfId="21194" builtinId="8" hidden="1"/>
    <cellStyle name="Hipervínculo" xfId="21196" builtinId="8" hidden="1"/>
    <cellStyle name="Hipervínculo" xfId="21198" builtinId="8" hidden="1"/>
    <cellStyle name="Hipervínculo" xfId="21200" builtinId="8" hidden="1"/>
    <cellStyle name="Hipervínculo" xfId="21202" builtinId="8" hidden="1"/>
    <cellStyle name="Hipervínculo" xfId="21204" builtinId="8" hidden="1"/>
    <cellStyle name="Hipervínculo" xfId="21206" builtinId="8" hidden="1"/>
    <cellStyle name="Hipervínculo" xfId="21208" builtinId="8" hidden="1"/>
    <cellStyle name="Hipervínculo" xfId="21210" builtinId="8" hidden="1"/>
    <cellStyle name="Hipervínculo" xfId="21212" builtinId="8" hidden="1"/>
    <cellStyle name="Hipervínculo" xfId="21214" builtinId="8" hidden="1"/>
    <cellStyle name="Hipervínculo" xfId="21216" builtinId="8" hidden="1"/>
    <cellStyle name="Hipervínculo" xfId="21218" builtinId="8" hidden="1"/>
    <cellStyle name="Hipervínculo" xfId="21220" builtinId="8" hidden="1"/>
    <cellStyle name="Hipervínculo" xfId="21222" builtinId="8" hidden="1"/>
    <cellStyle name="Hipervínculo" xfId="21224" builtinId="8" hidden="1"/>
    <cellStyle name="Hipervínculo" xfId="21226" builtinId="8" hidden="1"/>
    <cellStyle name="Hipervínculo" xfId="21228" builtinId="8" hidden="1"/>
    <cellStyle name="Hipervínculo" xfId="21230" builtinId="8" hidden="1"/>
    <cellStyle name="Hipervínculo" xfId="21232" builtinId="8" hidden="1"/>
    <cellStyle name="Hipervínculo" xfId="21234" builtinId="8" hidden="1"/>
    <cellStyle name="Hipervínculo" xfId="21236" builtinId="8" hidden="1"/>
    <cellStyle name="Hipervínculo" xfId="21238" builtinId="8" hidden="1"/>
    <cellStyle name="Hipervínculo" xfId="21240" builtinId="8" hidden="1"/>
    <cellStyle name="Hipervínculo" xfId="21242" builtinId="8" hidden="1"/>
    <cellStyle name="Hipervínculo" xfId="21244" builtinId="8" hidden="1"/>
    <cellStyle name="Hipervínculo" xfId="21246" builtinId="8" hidden="1"/>
    <cellStyle name="Hipervínculo" xfId="21248" builtinId="8" hidden="1"/>
    <cellStyle name="Hipervínculo" xfId="21250" builtinId="8" hidden="1"/>
    <cellStyle name="Hipervínculo" xfId="21252" builtinId="8" hidden="1"/>
    <cellStyle name="Hipervínculo" xfId="21254" builtinId="8" hidden="1"/>
    <cellStyle name="Hipervínculo" xfId="21256" builtinId="8" hidden="1"/>
    <cellStyle name="Hipervínculo" xfId="21258" builtinId="8" hidden="1"/>
    <cellStyle name="Hipervínculo" xfId="21260" builtinId="8" hidden="1"/>
    <cellStyle name="Hipervínculo" xfId="21262" builtinId="8" hidden="1"/>
    <cellStyle name="Hipervínculo" xfId="21264" builtinId="8" hidden="1"/>
    <cellStyle name="Hipervínculo" xfId="21266" builtinId="8" hidden="1"/>
    <cellStyle name="Hipervínculo" xfId="21268" builtinId="8" hidden="1"/>
    <cellStyle name="Hipervínculo" xfId="21270" builtinId="8" hidden="1"/>
    <cellStyle name="Hipervínculo" xfId="21272" builtinId="8" hidden="1"/>
    <cellStyle name="Hipervínculo" xfId="21274" builtinId="8" hidden="1"/>
    <cellStyle name="Hipervínculo" xfId="21276" builtinId="8" hidden="1"/>
    <cellStyle name="Hipervínculo" xfId="21278" builtinId="8" hidden="1"/>
    <cellStyle name="Hipervínculo" xfId="21280" builtinId="8" hidden="1"/>
    <cellStyle name="Hipervínculo" xfId="21282" builtinId="8" hidden="1"/>
    <cellStyle name="Hipervínculo" xfId="21284" builtinId="8" hidden="1"/>
    <cellStyle name="Hipervínculo" xfId="21286" builtinId="8" hidden="1"/>
    <cellStyle name="Hipervínculo" xfId="21288" builtinId="8" hidden="1"/>
    <cellStyle name="Hipervínculo" xfId="21290" builtinId="8" hidden="1"/>
    <cellStyle name="Hipervínculo" xfId="21292" builtinId="8" hidden="1"/>
    <cellStyle name="Hipervínculo" xfId="21294" builtinId="8" hidden="1"/>
    <cellStyle name="Hipervínculo" xfId="21296" builtinId="8" hidden="1"/>
    <cellStyle name="Hipervínculo" xfId="21298" builtinId="8" hidden="1"/>
    <cellStyle name="Hipervínculo" xfId="21300" builtinId="8" hidden="1"/>
    <cellStyle name="Hipervínculo" xfId="21302" builtinId="8" hidden="1"/>
    <cellStyle name="Hipervínculo" xfId="21304" builtinId="8" hidden="1"/>
    <cellStyle name="Hipervínculo" xfId="21306" builtinId="8" hidden="1"/>
    <cellStyle name="Hipervínculo" xfId="21308" builtinId="8" hidden="1"/>
    <cellStyle name="Hipervínculo" xfId="21310" builtinId="8" hidden="1"/>
    <cellStyle name="Hipervínculo" xfId="21312" builtinId="8" hidden="1"/>
    <cellStyle name="Hipervínculo" xfId="21314" builtinId="8" hidden="1"/>
    <cellStyle name="Hipervínculo" xfId="21316" builtinId="8" hidden="1"/>
    <cellStyle name="Hipervínculo" xfId="21318" builtinId="8" hidden="1"/>
    <cellStyle name="Hipervínculo" xfId="21320" builtinId="8" hidden="1"/>
    <cellStyle name="Hipervínculo" xfId="21322" builtinId="8" hidden="1"/>
    <cellStyle name="Hipervínculo" xfId="21324" builtinId="8" hidden="1"/>
    <cellStyle name="Hipervínculo" xfId="21326" builtinId="8" hidden="1"/>
    <cellStyle name="Hipervínculo" xfId="21328" builtinId="8" hidden="1"/>
    <cellStyle name="Hipervínculo" xfId="21330" builtinId="8" hidden="1"/>
    <cellStyle name="Hipervínculo" xfId="21332" builtinId="8" hidden="1"/>
    <cellStyle name="Hipervínculo" xfId="21334" builtinId="8" hidden="1"/>
    <cellStyle name="Hipervínculo" xfId="21336" builtinId="8" hidden="1"/>
    <cellStyle name="Hipervínculo" xfId="21338" builtinId="8" hidden="1"/>
    <cellStyle name="Hipervínculo" xfId="21340" builtinId="8" hidden="1"/>
    <cellStyle name="Hipervínculo" xfId="21342" builtinId="8" hidden="1"/>
    <cellStyle name="Hipervínculo" xfId="21344" builtinId="8" hidden="1"/>
    <cellStyle name="Hipervínculo" xfId="21346" builtinId="8" hidden="1"/>
    <cellStyle name="Hipervínculo" xfId="21348" builtinId="8" hidden="1"/>
    <cellStyle name="Hipervínculo" xfId="21350" builtinId="8" hidden="1"/>
    <cellStyle name="Hipervínculo" xfId="21352" builtinId="8" hidden="1"/>
    <cellStyle name="Hipervínculo" xfId="21354" builtinId="8" hidden="1"/>
    <cellStyle name="Hipervínculo" xfId="21356" builtinId="8" hidden="1"/>
    <cellStyle name="Hipervínculo" xfId="21358" builtinId="8" hidden="1"/>
    <cellStyle name="Hipervínculo" xfId="21360" builtinId="8" hidden="1"/>
    <cellStyle name="Hipervínculo" xfId="21362" builtinId="8" hidden="1"/>
    <cellStyle name="Hipervínculo" xfId="21364" builtinId="8" hidden="1"/>
    <cellStyle name="Hipervínculo" xfId="21366" builtinId="8" hidden="1"/>
    <cellStyle name="Hipervínculo" xfId="21368" builtinId="8" hidden="1"/>
    <cellStyle name="Hipervínculo" xfId="21370" builtinId="8" hidden="1"/>
    <cellStyle name="Hipervínculo" xfId="21372" builtinId="8" hidden="1"/>
    <cellStyle name="Hipervínculo" xfId="21374" builtinId="8" hidden="1"/>
    <cellStyle name="Hipervínculo" xfId="21376" builtinId="8" hidden="1"/>
    <cellStyle name="Hipervínculo" xfId="21378" builtinId="8" hidden="1"/>
    <cellStyle name="Hipervínculo" xfId="21380" builtinId="8" hidden="1"/>
    <cellStyle name="Hipervínculo" xfId="21382" builtinId="8" hidden="1"/>
    <cellStyle name="Hipervínculo" xfId="21384" builtinId="8" hidden="1"/>
    <cellStyle name="Hipervínculo" xfId="21386" builtinId="8" hidden="1"/>
    <cellStyle name="Hipervínculo" xfId="21388" builtinId="8" hidden="1"/>
    <cellStyle name="Hipervínculo" xfId="21390" builtinId="8" hidden="1"/>
    <cellStyle name="Hipervínculo" xfId="21392" builtinId="8" hidden="1"/>
    <cellStyle name="Hipervínculo" xfId="21394" builtinId="8" hidden="1"/>
    <cellStyle name="Hipervínculo" xfId="21396" builtinId="8" hidden="1"/>
    <cellStyle name="Hipervínculo" xfId="21398" builtinId="8" hidden="1"/>
    <cellStyle name="Hipervínculo" xfId="21400" builtinId="8" hidden="1"/>
    <cellStyle name="Hipervínculo" xfId="21402" builtinId="8" hidden="1"/>
    <cellStyle name="Hipervínculo" xfId="21404" builtinId="8" hidden="1"/>
    <cellStyle name="Hipervínculo" xfId="21406" builtinId="8" hidden="1"/>
    <cellStyle name="Hipervínculo" xfId="21408" builtinId="8" hidden="1"/>
    <cellStyle name="Hipervínculo" xfId="21410" builtinId="8" hidden="1"/>
    <cellStyle name="Hipervínculo" xfId="21412" builtinId="8" hidden="1"/>
    <cellStyle name="Hipervínculo" xfId="21414" builtinId="8" hidden="1"/>
    <cellStyle name="Hipervínculo" xfId="21416" builtinId="8" hidden="1"/>
    <cellStyle name="Hipervínculo" xfId="21418" builtinId="8" hidden="1"/>
    <cellStyle name="Hipervínculo" xfId="21420" builtinId="8" hidden="1"/>
    <cellStyle name="Hipervínculo" xfId="21422" builtinId="8" hidden="1"/>
    <cellStyle name="Hipervínculo" xfId="21424" builtinId="8" hidden="1"/>
    <cellStyle name="Hipervínculo" xfId="21426" builtinId="8" hidden="1"/>
    <cellStyle name="Hipervínculo" xfId="21428" builtinId="8" hidden="1"/>
    <cellStyle name="Hipervínculo" xfId="21430" builtinId="8" hidden="1"/>
    <cellStyle name="Hipervínculo" xfId="21432" builtinId="8" hidden="1"/>
    <cellStyle name="Hipervínculo" xfId="21434" builtinId="8" hidden="1"/>
    <cellStyle name="Hipervínculo" xfId="21436" builtinId="8" hidden="1"/>
    <cellStyle name="Hipervínculo" xfId="21438" builtinId="8" hidden="1"/>
    <cellStyle name="Hipervínculo" xfId="21440" builtinId="8" hidden="1"/>
    <cellStyle name="Hipervínculo" xfId="21442" builtinId="8" hidden="1"/>
    <cellStyle name="Hipervínculo" xfId="21444" builtinId="8" hidden="1"/>
    <cellStyle name="Hipervínculo" xfId="21446" builtinId="8" hidden="1"/>
    <cellStyle name="Hipervínculo" xfId="21448" builtinId="8" hidden="1"/>
    <cellStyle name="Hipervínculo" xfId="21450" builtinId="8" hidden="1"/>
    <cellStyle name="Hipervínculo" xfId="21452" builtinId="8" hidden="1"/>
    <cellStyle name="Hipervínculo" xfId="21454" builtinId="8" hidden="1"/>
    <cellStyle name="Hipervínculo" xfId="21456" builtinId="8" hidden="1"/>
    <cellStyle name="Hipervínculo" xfId="21458" builtinId="8" hidden="1"/>
    <cellStyle name="Hipervínculo" xfId="21460" builtinId="8" hidden="1"/>
    <cellStyle name="Hipervínculo" xfId="21462" builtinId="8" hidden="1"/>
    <cellStyle name="Hipervínculo" xfId="21464" builtinId="8" hidden="1"/>
    <cellStyle name="Hipervínculo" xfId="21466" builtinId="8" hidden="1"/>
    <cellStyle name="Hipervínculo" xfId="21468" builtinId="8" hidden="1"/>
    <cellStyle name="Hipervínculo" xfId="21470" builtinId="8" hidden="1"/>
    <cellStyle name="Hipervínculo" xfId="21472" builtinId="8" hidden="1"/>
    <cellStyle name="Hipervínculo" xfId="21474" builtinId="8" hidden="1"/>
    <cellStyle name="Hipervínculo" xfId="21476" builtinId="8" hidden="1"/>
    <cellStyle name="Hipervínculo" xfId="21478" builtinId="8" hidden="1"/>
    <cellStyle name="Hipervínculo" xfId="21480" builtinId="8" hidden="1"/>
    <cellStyle name="Hipervínculo" xfId="21482" builtinId="8" hidden="1"/>
    <cellStyle name="Hipervínculo" xfId="21484" builtinId="8" hidden="1"/>
    <cellStyle name="Hipervínculo" xfId="21486" builtinId="8" hidden="1"/>
    <cellStyle name="Hipervínculo" xfId="21488" builtinId="8" hidden="1"/>
    <cellStyle name="Hipervínculo" xfId="21490" builtinId="8" hidden="1"/>
    <cellStyle name="Hipervínculo" xfId="21492" builtinId="8" hidden="1"/>
    <cellStyle name="Hipervínculo" xfId="21494" builtinId="8" hidden="1"/>
    <cellStyle name="Hipervínculo" xfId="21496" builtinId="8" hidden="1"/>
    <cellStyle name="Hipervínculo" xfId="21498" builtinId="8" hidden="1"/>
    <cellStyle name="Hipervínculo" xfId="21500" builtinId="8" hidden="1"/>
    <cellStyle name="Hipervínculo" xfId="21502" builtinId="8" hidden="1"/>
    <cellStyle name="Hipervínculo" xfId="21504" builtinId="8" hidden="1"/>
    <cellStyle name="Hipervínculo" xfId="21506" builtinId="8" hidden="1"/>
    <cellStyle name="Hipervínculo" xfId="21508" builtinId="8" hidden="1"/>
    <cellStyle name="Hipervínculo" xfId="21510" builtinId="8" hidden="1"/>
    <cellStyle name="Hipervínculo" xfId="21512" builtinId="8" hidden="1"/>
    <cellStyle name="Hipervínculo" xfId="21514" builtinId="8" hidden="1"/>
    <cellStyle name="Hipervínculo" xfId="21516" builtinId="8" hidden="1"/>
    <cellStyle name="Hipervínculo" xfId="21518" builtinId="8" hidden="1"/>
    <cellStyle name="Hipervínculo" xfId="21520" builtinId="8" hidden="1"/>
    <cellStyle name="Hipervínculo" xfId="21522" builtinId="8" hidden="1"/>
    <cellStyle name="Hipervínculo" xfId="21524" builtinId="8" hidden="1"/>
    <cellStyle name="Hipervínculo" xfId="21526" builtinId="8" hidden="1"/>
    <cellStyle name="Hipervínculo" xfId="21528" builtinId="8" hidden="1"/>
    <cellStyle name="Hipervínculo" xfId="21530" builtinId="8" hidden="1"/>
    <cellStyle name="Hipervínculo" xfId="21532" builtinId="8" hidden="1"/>
    <cellStyle name="Hipervínculo" xfId="21534" builtinId="8" hidden="1"/>
    <cellStyle name="Hipervínculo" xfId="21536" builtinId="8" hidden="1"/>
    <cellStyle name="Hipervínculo" xfId="21538" builtinId="8" hidden="1"/>
    <cellStyle name="Hipervínculo" xfId="21540" builtinId="8" hidden="1"/>
    <cellStyle name="Hipervínculo" xfId="21542" builtinId="8" hidden="1"/>
    <cellStyle name="Hipervínculo" xfId="21544" builtinId="8" hidden="1"/>
    <cellStyle name="Hipervínculo" xfId="21546" builtinId="8" hidden="1"/>
    <cellStyle name="Hipervínculo" xfId="21548" builtinId="8" hidden="1"/>
    <cellStyle name="Hipervínculo" xfId="21550" builtinId="8" hidden="1"/>
    <cellStyle name="Hipervínculo" xfId="21552" builtinId="8" hidden="1"/>
    <cellStyle name="Hipervínculo" xfId="21554" builtinId="8" hidden="1"/>
    <cellStyle name="Hipervínculo" xfId="21556" builtinId="8" hidden="1"/>
    <cellStyle name="Hipervínculo" xfId="21558" builtinId="8" hidden="1"/>
    <cellStyle name="Hipervínculo" xfId="21560" builtinId="8" hidden="1"/>
    <cellStyle name="Hipervínculo" xfId="21562" builtinId="8" hidden="1"/>
    <cellStyle name="Hipervínculo" xfId="21564" builtinId="8" hidden="1"/>
    <cellStyle name="Hipervínculo" xfId="21566" builtinId="8" hidden="1"/>
    <cellStyle name="Hipervínculo" xfId="21568" builtinId="8" hidden="1"/>
    <cellStyle name="Hipervínculo" xfId="21570" builtinId="8" hidden="1"/>
    <cellStyle name="Hipervínculo" xfId="21572" builtinId="8" hidden="1"/>
    <cellStyle name="Hipervínculo" xfId="21574" builtinId="8" hidden="1"/>
    <cellStyle name="Hipervínculo" xfId="21576" builtinId="8" hidden="1"/>
    <cellStyle name="Hipervínculo" xfId="21578" builtinId="8" hidden="1"/>
    <cellStyle name="Hipervínculo" xfId="21580" builtinId="8" hidden="1"/>
    <cellStyle name="Hipervínculo" xfId="21582" builtinId="8" hidden="1"/>
    <cellStyle name="Hipervínculo" xfId="21584" builtinId="8" hidden="1"/>
    <cellStyle name="Hipervínculo" xfId="21586" builtinId="8" hidden="1"/>
    <cellStyle name="Hipervínculo" xfId="21588" builtinId="8" hidden="1"/>
    <cellStyle name="Hipervínculo" xfId="21590" builtinId="8" hidden="1"/>
    <cellStyle name="Hipervínculo" xfId="21592" builtinId="8" hidden="1"/>
    <cellStyle name="Hipervínculo" xfId="21594" builtinId="8" hidden="1"/>
    <cellStyle name="Hipervínculo" xfId="21596" builtinId="8" hidden="1"/>
    <cellStyle name="Hipervínculo" xfId="21598" builtinId="8" hidden="1"/>
    <cellStyle name="Hipervínculo" xfId="21600" builtinId="8" hidden="1"/>
    <cellStyle name="Hipervínculo" xfId="21602" builtinId="8" hidden="1"/>
    <cellStyle name="Hipervínculo" xfId="21604" builtinId="8" hidden="1"/>
    <cellStyle name="Hipervínculo" xfId="21606" builtinId="8" hidden="1"/>
    <cellStyle name="Hipervínculo" xfId="21608" builtinId="8" hidden="1"/>
    <cellStyle name="Hipervínculo" xfId="21610" builtinId="8" hidden="1"/>
    <cellStyle name="Hipervínculo" xfId="21612" builtinId="8" hidden="1"/>
    <cellStyle name="Hipervínculo" xfId="21614" builtinId="8" hidden="1"/>
    <cellStyle name="Hipervínculo" xfId="21616" builtinId="8" hidden="1"/>
    <cellStyle name="Hipervínculo" xfId="21618" builtinId="8" hidden="1"/>
    <cellStyle name="Hipervínculo" xfId="21620" builtinId="8" hidden="1"/>
    <cellStyle name="Hipervínculo" xfId="21622" builtinId="8" hidden="1"/>
    <cellStyle name="Hipervínculo" xfId="21624" builtinId="8" hidden="1"/>
    <cellStyle name="Hipervínculo" xfId="21626" builtinId="8" hidden="1"/>
    <cellStyle name="Hipervínculo" xfId="21628" builtinId="8" hidden="1"/>
    <cellStyle name="Hipervínculo" xfId="21630" builtinId="8" hidden="1"/>
    <cellStyle name="Hipervínculo" xfId="21632" builtinId="8" hidden="1"/>
    <cellStyle name="Hipervínculo" xfId="21634" builtinId="8" hidden="1"/>
    <cellStyle name="Hipervínculo" xfId="21636" builtinId="8" hidden="1"/>
    <cellStyle name="Hipervínculo" xfId="21638" builtinId="8" hidden="1"/>
    <cellStyle name="Hipervínculo" xfId="21640" builtinId="8" hidden="1"/>
    <cellStyle name="Hipervínculo" xfId="21642" builtinId="8" hidden="1"/>
    <cellStyle name="Hipervínculo" xfId="21644" builtinId="8" hidden="1"/>
    <cellStyle name="Hipervínculo" xfId="21646" builtinId="8" hidden="1"/>
    <cellStyle name="Hipervínculo" xfId="21648" builtinId="8" hidden="1"/>
    <cellStyle name="Hipervínculo" xfId="21650" builtinId="8" hidden="1"/>
    <cellStyle name="Hipervínculo" xfId="21652" builtinId="8" hidden="1"/>
    <cellStyle name="Hipervínculo" xfId="21654" builtinId="8" hidden="1"/>
    <cellStyle name="Hipervínculo" xfId="21656" builtinId="8" hidden="1"/>
    <cellStyle name="Hipervínculo" xfId="21658" builtinId="8" hidden="1"/>
    <cellStyle name="Hipervínculo" xfId="21660" builtinId="8" hidden="1"/>
    <cellStyle name="Hipervínculo" xfId="21662" builtinId="8" hidden="1"/>
    <cellStyle name="Hipervínculo" xfId="21664" builtinId="8" hidden="1"/>
    <cellStyle name="Hipervínculo" xfId="21666" builtinId="8" hidden="1"/>
    <cellStyle name="Hipervínculo" xfId="21668" builtinId="8" hidden="1"/>
    <cellStyle name="Hipervínculo" xfId="21670" builtinId="8" hidden="1"/>
    <cellStyle name="Hipervínculo" xfId="21672" builtinId="8" hidden="1"/>
    <cellStyle name="Hipervínculo" xfId="21674" builtinId="8" hidden="1"/>
    <cellStyle name="Hipervínculo" xfId="21676" builtinId="8" hidden="1"/>
    <cellStyle name="Hipervínculo" xfId="21678" builtinId="8" hidden="1"/>
    <cellStyle name="Hipervínculo" xfId="21680" builtinId="8" hidden="1"/>
    <cellStyle name="Hipervínculo" xfId="21682" builtinId="8" hidden="1"/>
    <cellStyle name="Hipervínculo" xfId="21684" builtinId="8" hidden="1"/>
    <cellStyle name="Hipervínculo" xfId="21686" builtinId="8" hidden="1"/>
    <cellStyle name="Hipervínculo" xfId="21688" builtinId="8" hidden="1"/>
    <cellStyle name="Hipervínculo" xfId="21690" builtinId="8" hidden="1"/>
    <cellStyle name="Hipervínculo" xfId="21692" builtinId="8" hidden="1"/>
    <cellStyle name="Hipervínculo" xfId="21694" builtinId="8" hidden="1"/>
    <cellStyle name="Hipervínculo" xfId="21696" builtinId="8" hidden="1"/>
    <cellStyle name="Hipervínculo" xfId="21698" builtinId="8" hidden="1"/>
    <cellStyle name="Hipervínculo" xfId="21700" builtinId="8" hidden="1"/>
    <cellStyle name="Hipervínculo" xfId="21702" builtinId="8" hidden="1"/>
    <cellStyle name="Hipervínculo" xfId="21704" builtinId="8" hidden="1"/>
    <cellStyle name="Hipervínculo" xfId="21706" builtinId="8" hidden="1"/>
    <cellStyle name="Hipervínculo" xfId="21708" builtinId="8" hidden="1"/>
    <cellStyle name="Hipervínculo" xfId="21710" builtinId="8" hidden="1"/>
    <cellStyle name="Hipervínculo" xfId="21712" builtinId="8" hidden="1"/>
    <cellStyle name="Hipervínculo" xfId="21714" builtinId="8" hidden="1"/>
    <cellStyle name="Hipervínculo" xfId="21716" builtinId="8" hidden="1"/>
    <cellStyle name="Hipervínculo" xfId="21718" builtinId="8" hidden="1"/>
    <cellStyle name="Hipervínculo" xfId="21720" builtinId="8" hidden="1"/>
    <cellStyle name="Hipervínculo" xfId="21722" builtinId="8" hidden="1"/>
    <cellStyle name="Hipervínculo" xfId="21724" builtinId="8" hidden="1"/>
    <cellStyle name="Hipervínculo" xfId="21726" builtinId="8" hidden="1"/>
    <cellStyle name="Hipervínculo" xfId="21728" builtinId="8" hidden="1"/>
    <cellStyle name="Hipervínculo" xfId="21730" builtinId="8" hidden="1"/>
    <cellStyle name="Hipervínculo" xfId="21732" builtinId="8" hidden="1"/>
    <cellStyle name="Hipervínculo" xfId="21734" builtinId="8" hidden="1"/>
    <cellStyle name="Hipervínculo" xfId="21736" builtinId="8" hidden="1"/>
    <cellStyle name="Hipervínculo" xfId="21738" builtinId="8" hidden="1"/>
    <cellStyle name="Hipervínculo" xfId="21740" builtinId="8" hidden="1"/>
    <cellStyle name="Hipervínculo" xfId="21742" builtinId="8" hidden="1"/>
    <cellStyle name="Hipervínculo" xfId="21744" builtinId="8" hidden="1"/>
    <cellStyle name="Hipervínculo" xfId="21746" builtinId="8" hidden="1"/>
    <cellStyle name="Hipervínculo" xfId="21748" builtinId="8" hidden="1"/>
    <cellStyle name="Hipervínculo" xfId="21750" builtinId="8" hidden="1"/>
    <cellStyle name="Hipervínculo" xfId="21752" builtinId="8" hidden="1"/>
    <cellStyle name="Hipervínculo" xfId="21754" builtinId="8" hidden="1"/>
    <cellStyle name="Hipervínculo" xfId="21756" builtinId="8" hidden="1"/>
    <cellStyle name="Hipervínculo" xfId="21758" builtinId="8" hidden="1"/>
    <cellStyle name="Hipervínculo" xfId="21760" builtinId="8" hidden="1"/>
    <cellStyle name="Hipervínculo" xfId="21762" builtinId="8" hidden="1"/>
    <cellStyle name="Hipervínculo" xfId="21764" builtinId="8" hidden="1"/>
    <cellStyle name="Hipervínculo" xfId="21766" builtinId="8" hidden="1"/>
    <cellStyle name="Hipervínculo" xfId="21768" builtinId="8" hidden="1"/>
    <cellStyle name="Hipervínculo" xfId="21770" builtinId="8" hidden="1"/>
    <cellStyle name="Hipervínculo" xfId="21772" builtinId="8" hidden="1"/>
    <cellStyle name="Hipervínculo" xfId="21774" builtinId="8" hidden="1"/>
    <cellStyle name="Hipervínculo" xfId="21776" builtinId="8" hidden="1"/>
    <cellStyle name="Hipervínculo" xfId="21778" builtinId="8" hidden="1"/>
    <cellStyle name="Hipervínculo" xfId="21780" builtinId="8" hidden="1"/>
    <cellStyle name="Hipervínculo" xfId="21782" builtinId="8" hidden="1"/>
    <cellStyle name="Hipervínculo" xfId="21784" builtinId="8" hidden="1"/>
    <cellStyle name="Hipervínculo" xfId="21786" builtinId="8" hidden="1"/>
    <cellStyle name="Hipervínculo" xfId="21788" builtinId="8" hidden="1"/>
    <cellStyle name="Hipervínculo" xfId="21790" builtinId="8" hidden="1"/>
    <cellStyle name="Hipervínculo" xfId="21792" builtinId="8" hidden="1"/>
    <cellStyle name="Hipervínculo" xfId="21794" builtinId="8" hidden="1"/>
    <cellStyle name="Hipervínculo" xfId="21796" builtinId="8" hidden="1"/>
    <cellStyle name="Hipervínculo" xfId="21798" builtinId="8" hidden="1"/>
    <cellStyle name="Hipervínculo" xfId="21800" builtinId="8" hidden="1"/>
    <cellStyle name="Hipervínculo" xfId="21802" builtinId="8" hidden="1"/>
    <cellStyle name="Hipervínculo" xfId="21804" builtinId="8" hidden="1"/>
    <cellStyle name="Hipervínculo" xfId="21806" builtinId="8" hidden="1"/>
    <cellStyle name="Hipervínculo" xfId="21808" builtinId="8" hidden="1"/>
    <cellStyle name="Hipervínculo" xfId="21810" builtinId="8" hidden="1"/>
    <cellStyle name="Hipervínculo" xfId="21812" builtinId="8" hidden="1"/>
    <cellStyle name="Hipervínculo" xfId="21814" builtinId="8" hidden="1"/>
    <cellStyle name="Hipervínculo" xfId="21816" builtinId="8" hidden="1"/>
    <cellStyle name="Hipervínculo" xfId="21818" builtinId="8" hidden="1"/>
    <cellStyle name="Hipervínculo" xfId="21820" builtinId="8" hidden="1"/>
    <cellStyle name="Hipervínculo" xfId="21822" builtinId="8" hidden="1"/>
    <cellStyle name="Hipervínculo" xfId="21824" builtinId="8" hidden="1"/>
    <cellStyle name="Hipervínculo" xfId="21826" builtinId="8" hidden="1"/>
    <cellStyle name="Hipervínculo" xfId="21828" builtinId="8" hidden="1"/>
    <cellStyle name="Hipervínculo" xfId="21830" builtinId="8" hidden="1"/>
    <cellStyle name="Hipervínculo" xfId="21832" builtinId="8" hidden="1"/>
    <cellStyle name="Hipervínculo" xfId="21834" builtinId="8" hidden="1"/>
    <cellStyle name="Hipervínculo" xfId="21836" builtinId="8" hidden="1"/>
    <cellStyle name="Hipervínculo" xfId="21838" builtinId="8" hidden="1"/>
    <cellStyle name="Hipervínculo" xfId="21840" builtinId="8" hidden="1"/>
    <cellStyle name="Hipervínculo" xfId="21842" builtinId="8" hidden="1"/>
    <cellStyle name="Hipervínculo" xfId="21844" builtinId="8" hidden="1"/>
    <cellStyle name="Hipervínculo" xfId="21846" builtinId="8" hidden="1"/>
    <cellStyle name="Hipervínculo" xfId="21848" builtinId="8" hidden="1"/>
    <cellStyle name="Hipervínculo" xfId="21850" builtinId="8" hidden="1"/>
    <cellStyle name="Hipervínculo" xfId="21852" builtinId="8" hidden="1"/>
    <cellStyle name="Hipervínculo" xfId="21854" builtinId="8" hidden="1"/>
    <cellStyle name="Hipervínculo" xfId="21856" builtinId="8" hidden="1"/>
    <cellStyle name="Hipervínculo" xfId="21858" builtinId="8" hidden="1"/>
    <cellStyle name="Hipervínculo" xfId="21860" builtinId="8" hidden="1"/>
    <cellStyle name="Hipervínculo" xfId="21862" builtinId="8" hidden="1"/>
    <cellStyle name="Hipervínculo" xfId="21864" builtinId="8" hidden="1"/>
    <cellStyle name="Hipervínculo" xfId="21866" builtinId="8" hidden="1"/>
    <cellStyle name="Hipervínculo" xfId="21868" builtinId="8" hidden="1"/>
    <cellStyle name="Hipervínculo" xfId="21870" builtinId="8" hidden="1"/>
    <cellStyle name="Hipervínculo" xfId="21872" builtinId="8" hidden="1"/>
    <cellStyle name="Hipervínculo" xfId="21874" builtinId="8" hidden="1"/>
    <cellStyle name="Hipervínculo" xfId="21876" builtinId="8" hidden="1"/>
    <cellStyle name="Hipervínculo" xfId="21878" builtinId="8" hidden="1"/>
    <cellStyle name="Hipervínculo" xfId="21880" builtinId="8" hidden="1"/>
    <cellStyle name="Hipervínculo" xfId="21882" builtinId="8" hidden="1"/>
    <cellStyle name="Hipervínculo" xfId="21884" builtinId="8" hidden="1"/>
    <cellStyle name="Hipervínculo" xfId="21886" builtinId="8" hidden="1"/>
    <cellStyle name="Hipervínculo" xfId="21888" builtinId="8" hidden="1"/>
    <cellStyle name="Hipervínculo" xfId="21890" builtinId="8" hidden="1"/>
    <cellStyle name="Hipervínculo" xfId="21892" builtinId="8" hidden="1"/>
    <cellStyle name="Hipervínculo" xfId="21894" builtinId="8" hidden="1"/>
    <cellStyle name="Hipervínculo" xfId="21896" builtinId="8" hidden="1"/>
    <cellStyle name="Hipervínculo" xfId="21898" builtinId="8" hidden="1"/>
    <cellStyle name="Hipervínculo" xfId="21900" builtinId="8" hidden="1"/>
    <cellStyle name="Hipervínculo" xfId="21902" builtinId="8" hidden="1"/>
    <cellStyle name="Hipervínculo" xfId="21904" builtinId="8" hidden="1"/>
    <cellStyle name="Hipervínculo" xfId="21906" builtinId="8" hidden="1"/>
    <cellStyle name="Hipervínculo" xfId="21908" builtinId="8" hidden="1"/>
    <cellStyle name="Hipervínculo" xfId="21910" builtinId="8" hidden="1"/>
    <cellStyle name="Hipervínculo" xfId="21912" builtinId="8" hidden="1"/>
    <cellStyle name="Hipervínculo" xfId="21914" builtinId="8" hidden="1"/>
    <cellStyle name="Hipervínculo" xfId="21916" builtinId="8" hidden="1"/>
    <cellStyle name="Hipervínculo" xfId="21918" builtinId="8" hidden="1"/>
    <cellStyle name="Hipervínculo" xfId="21920" builtinId="8" hidden="1"/>
    <cellStyle name="Hipervínculo" xfId="21922" builtinId="8" hidden="1"/>
    <cellStyle name="Hipervínculo" xfId="21924" builtinId="8" hidden="1"/>
    <cellStyle name="Hipervínculo" xfId="21926" builtinId="8" hidden="1"/>
    <cellStyle name="Hipervínculo" xfId="21928" builtinId="8" hidden="1"/>
    <cellStyle name="Hipervínculo" xfId="21930" builtinId="8" hidden="1"/>
    <cellStyle name="Hipervínculo" xfId="21932" builtinId="8" hidden="1"/>
    <cellStyle name="Hipervínculo" xfId="21934" builtinId="8" hidden="1"/>
    <cellStyle name="Hipervínculo" xfId="21936" builtinId="8" hidden="1"/>
    <cellStyle name="Hipervínculo" xfId="21938" builtinId="8" hidden="1"/>
    <cellStyle name="Hipervínculo" xfId="21940" builtinId="8" hidden="1"/>
    <cellStyle name="Hipervínculo" xfId="21942" builtinId="8" hidden="1"/>
    <cellStyle name="Hipervínculo" xfId="21944" builtinId="8" hidden="1"/>
    <cellStyle name="Hipervínculo" xfId="21946" builtinId="8" hidden="1"/>
    <cellStyle name="Hipervínculo" xfId="21948" builtinId="8" hidden="1"/>
    <cellStyle name="Hipervínculo" xfId="21950" builtinId="8" hidden="1"/>
    <cellStyle name="Hipervínculo" xfId="21952" builtinId="8" hidden="1"/>
    <cellStyle name="Hipervínculo" xfId="21954" builtinId="8" hidden="1"/>
    <cellStyle name="Hipervínculo" xfId="21956" builtinId="8" hidden="1"/>
    <cellStyle name="Hipervínculo" xfId="21958" builtinId="8" hidden="1"/>
    <cellStyle name="Hipervínculo" xfId="21960" builtinId="8" hidden="1"/>
    <cellStyle name="Hipervínculo" xfId="21962" builtinId="8" hidden="1"/>
    <cellStyle name="Hipervínculo" xfId="21964" builtinId="8" hidden="1"/>
    <cellStyle name="Hipervínculo" xfId="21966" builtinId="8" hidden="1"/>
    <cellStyle name="Hipervínculo" xfId="21968" builtinId="8" hidden="1"/>
    <cellStyle name="Hipervínculo" xfId="21970" builtinId="8" hidden="1"/>
    <cellStyle name="Hipervínculo" xfId="21972" builtinId="8" hidden="1"/>
    <cellStyle name="Hipervínculo" xfId="21974" builtinId="8" hidden="1"/>
    <cellStyle name="Hipervínculo" xfId="21976" builtinId="8" hidden="1"/>
    <cellStyle name="Hipervínculo" xfId="21978" builtinId="8" hidden="1"/>
    <cellStyle name="Hipervínculo" xfId="21980" builtinId="8" hidden="1"/>
    <cellStyle name="Hipervínculo" xfId="21982" builtinId="8" hidden="1"/>
    <cellStyle name="Hipervínculo" xfId="21984" builtinId="8" hidden="1"/>
    <cellStyle name="Hipervínculo" xfId="21986" builtinId="8" hidden="1"/>
    <cellStyle name="Hipervínculo" xfId="21988" builtinId="8" hidden="1"/>
    <cellStyle name="Hipervínculo" xfId="21990" builtinId="8" hidden="1"/>
    <cellStyle name="Hipervínculo" xfId="21992" builtinId="8" hidden="1"/>
    <cellStyle name="Hipervínculo" xfId="21994" builtinId="8" hidden="1"/>
    <cellStyle name="Hipervínculo" xfId="21996" builtinId="8" hidden="1"/>
    <cellStyle name="Hipervínculo" xfId="21998" builtinId="8" hidden="1"/>
    <cellStyle name="Hipervínculo" xfId="22000" builtinId="8" hidden="1"/>
    <cellStyle name="Hipervínculo" xfId="22002" builtinId="8" hidden="1"/>
    <cellStyle name="Hipervínculo" xfId="22004" builtinId="8" hidden="1"/>
    <cellStyle name="Hipervínculo" xfId="22006" builtinId="8" hidden="1"/>
    <cellStyle name="Hipervínculo" xfId="22008" builtinId="8" hidden="1"/>
    <cellStyle name="Hipervínculo" xfId="22010" builtinId="8" hidden="1"/>
    <cellStyle name="Hipervínculo" xfId="22012" builtinId="8" hidden="1"/>
    <cellStyle name="Hipervínculo" xfId="22014" builtinId="8" hidden="1"/>
    <cellStyle name="Hipervínculo" xfId="22016" builtinId="8" hidden="1"/>
    <cellStyle name="Hipervínculo" xfId="22018" builtinId="8" hidden="1"/>
    <cellStyle name="Hipervínculo" xfId="22020" builtinId="8" hidden="1"/>
    <cellStyle name="Hipervínculo" xfId="22022" builtinId="8" hidden="1"/>
    <cellStyle name="Hipervínculo" xfId="22024" builtinId="8" hidden="1"/>
    <cellStyle name="Hipervínculo" xfId="22026" builtinId="8" hidden="1"/>
    <cellStyle name="Hipervínculo" xfId="22028" builtinId="8" hidden="1"/>
    <cellStyle name="Hipervínculo" xfId="22030" builtinId="8" hidden="1"/>
    <cellStyle name="Hipervínculo" xfId="22032" builtinId="8" hidden="1"/>
    <cellStyle name="Hipervínculo" xfId="22034" builtinId="8" hidden="1"/>
    <cellStyle name="Hipervínculo" xfId="22036" builtinId="8" hidden="1"/>
    <cellStyle name="Hipervínculo" xfId="22038" builtinId="8" hidden="1"/>
    <cellStyle name="Hipervínculo" xfId="22040" builtinId="8" hidden="1"/>
    <cellStyle name="Hipervínculo" xfId="22042" builtinId="8" hidden="1"/>
    <cellStyle name="Hipervínculo" xfId="22044" builtinId="8" hidden="1"/>
    <cellStyle name="Hipervínculo" xfId="22046" builtinId="8" hidden="1"/>
    <cellStyle name="Hipervínculo" xfId="22048" builtinId="8" hidden="1"/>
    <cellStyle name="Hipervínculo" xfId="22050" builtinId="8" hidden="1"/>
    <cellStyle name="Hipervínculo" xfId="22052" builtinId="8" hidden="1"/>
    <cellStyle name="Hipervínculo" xfId="22054" builtinId="8" hidden="1"/>
    <cellStyle name="Hipervínculo" xfId="22056" builtinId="8" hidden="1"/>
    <cellStyle name="Hipervínculo" xfId="22058" builtinId="8" hidden="1"/>
    <cellStyle name="Hipervínculo" xfId="22060" builtinId="8" hidden="1"/>
    <cellStyle name="Hipervínculo" xfId="22062" builtinId="8" hidden="1"/>
    <cellStyle name="Hipervínculo" xfId="22064" builtinId="8" hidden="1"/>
    <cellStyle name="Hipervínculo" xfId="22066" builtinId="8" hidden="1"/>
    <cellStyle name="Hipervínculo" xfId="22068" builtinId="8" hidden="1"/>
    <cellStyle name="Hipervínculo" xfId="22070" builtinId="8" hidden="1"/>
    <cellStyle name="Hipervínculo" xfId="22072" builtinId="8" hidden="1"/>
    <cellStyle name="Hipervínculo" xfId="22074" builtinId="8" hidden="1"/>
    <cellStyle name="Hipervínculo" xfId="22076" builtinId="8" hidden="1"/>
    <cellStyle name="Hipervínculo" xfId="22078" builtinId="8" hidden="1"/>
    <cellStyle name="Hipervínculo" xfId="22080" builtinId="8" hidden="1"/>
    <cellStyle name="Hipervínculo" xfId="22082" builtinId="8" hidden="1"/>
    <cellStyle name="Hipervínculo" xfId="22084" builtinId="8" hidden="1"/>
    <cellStyle name="Hipervínculo" xfId="22086" builtinId="8" hidden="1"/>
    <cellStyle name="Hipervínculo" xfId="22088" builtinId="8" hidden="1"/>
    <cellStyle name="Hipervínculo" xfId="22090" builtinId="8" hidden="1"/>
    <cellStyle name="Hipervínculo" xfId="22092" builtinId="8" hidden="1"/>
    <cellStyle name="Hipervínculo" xfId="22094" builtinId="8" hidden="1"/>
    <cellStyle name="Hipervínculo" xfId="22096" builtinId="8" hidden="1"/>
    <cellStyle name="Hipervínculo" xfId="22098" builtinId="8" hidden="1"/>
    <cellStyle name="Hipervínculo" xfId="22100" builtinId="8" hidden="1"/>
    <cellStyle name="Hipervínculo" xfId="22102" builtinId="8" hidden="1"/>
    <cellStyle name="Hipervínculo" xfId="22104" builtinId="8" hidden="1"/>
    <cellStyle name="Hipervínculo" xfId="22106" builtinId="8" hidden="1"/>
    <cellStyle name="Hipervínculo" xfId="22108" builtinId="8" hidden="1"/>
    <cellStyle name="Hipervínculo" xfId="22110" builtinId="8" hidden="1"/>
    <cellStyle name="Hipervínculo" xfId="22112" builtinId="8" hidden="1"/>
    <cellStyle name="Hipervínculo" xfId="22114" builtinId="8" hidden="1"/>
    <cellStyle name="Hipervínculo" xfId="22116" builtinId="8" hidden="1"/>
    <cellStyle name="Hipervínculo" xfId="22118" builtinId="8" hidden="1"/>
    <cellStyle name="Hipervínculo" xfId="22120" builtinId="8" hidden="1"/>
    <cellStyle name="Hipervínculo" xfId="22122" builtinId="8" hidden="1"/>
    <cellStyle name="Hipervínculo" xfId="22124" builtinId="8" hidden="1"/>
    <cellStyle name="Hipervínculo" xfId="22126" builtinId="8" hidden="1"/>
    <cellStyle name="Hipervínculo" xfId="22128" builtinId="8" hidden="1"/>
    <cellStyle name="Hipervínculo" xfId="22130" builtinId="8" hidden="1"/>
    <cellStyle name="Hipervínculo" xfId="22132" builtinId="8" hidden="1"/>
    <cellStyle name="Hipervínculo" xfId="22134" builtinId="8" hidden="1"/>
    <cellStyle name="Hipervínculo" xfId="22136" builtinId="8" hidden="1"/>
    <cellStyle name="Hipervínculo" xfId="22138" builtinId="8" hidden="1"/>
    <cellStyle name="Hipervínculo" xfId="22140" builtinId="8" hidden="1"/>
    <cellStyle name="Hipervínculo" xfId="22142" builtinId="8" hidden="1"/>
    <cellStyle name="Hipervínculo" xfId="22144" builtinId="8" hidden="1"/>
    <cellStyle name="Hipervínculo" xfId="22146" builtinId="8" hidden="1"/>
    <cellStyle name="Hipervínculo" xfId="22148" builtinId="8" hidden="1"/>
    <cellStyle name="Hipervínculo" xfId="22150" builtinId="8" hidden="1"/>
    <cellStyle name="Hipervínculo" xfId="22152" builtinId="8" hidden="1"/>
    <cellStyle name="Hipervínculo" xfId="22154" builtinId="8" hidden="1"/>
    <cellStyle name="Hipervínculo" xfId="22156" builtinId="8" hidden="1"/>
    <cellStyle name="Hipervínculo" xfId="22158" builtinId="8" hidden="1"/>
    <cellStyle name="Hipervínculo" xfId="22160" builtinId="8" hidden="1"/>
    <cellStyle name="Hipervínculo" xfId="22162" builtinId="8" hidden="1"/>
    <cellStyle name="Hipervínculo" xfId="22164" builtinId="8" hidden="1"/>
    <cellStyle name="Hipervínculo" xfId="22166" builtinId="8" hidden="1"/>
    <cellStyle name="Hipervínculo" xfId="22168" builtinId="8" hidden="1"/>
    <cellStyle name="Hipervínculo" xfId="22170" builtinId="8" hidden="1"/>
    <cellStyle name="Hipervínculo" xfId="22172" builtinId="8" hidden="1"/>
    <cellStyle name="Hipervínculo" xfId="22174" builtinId="8" hidden="1"/>
    <cellStyle name="Hipervínculo" xfId="22176" builtinId="8" hidden="1"/>
    <cellStyle name="Hipervínculo" xfId="22178" builtinId="8" hidden="1"/>
    <cellStyle name="Hipervínculo" xfId="22180" builtinId="8" hidden="1"/>
    <cellStyle name="Hipervínculo" xfId="22182" builtinId="8" hidden="1"/>
    <cellStyle name="Hipervínculo" xfId="22184" builtinId="8" hidden="1"/>
    <cellStyle name="Hipervínculo" xfId="22186" builtinId="8" hidden="1"/>
    <cellStyle name="Hipervínculo" xfId="22188" builtinId="8" hidden="1"/>
    <cellStyle name="Hipervínculo" xfId="22190" builtinId="8" hidden="1"/>
    <cellStyle name="Hipervínculo" xfId="22192" builtinId="8" hidden="1"/>
    <cellStyle name="Hipervínculo" xfId="22194" builtinId="8" hidden="1"/>
    <cellStyle name="Hipervínculo" xfId="22196" builtinId="8" hidden="1"/>
    <cellStyle name="Hipervínculo" xfId="22198" builtinId="8" hidden="1"/>
    <cellStyle name="Hipervínculo" xfId="22200" builtinId="8" hidden="1"/>
    <cellStyle name="Hipervínculo" xfId="22202" builtinId="8" hidden="1"/>
    <cellStyle name="Hipervínculo" xfId="22204" builtinId="8" hidden="1"/>
    <cellStyle name="Hipervínculo" xfId="22206" builtinId="8" hidden="1"/>
    <cellStyle name="Hipervínculo" xfId="22208" builtinId="8" hidden="1"/>
    <cellStyle name="Hipervínculo" xfId="22210" builtinId="8" hidden="1"/>
    <cellStyle name="Hipervínculo" xfId="22212" builtinId="8" hidden="1"/>
    <cellStyle name="Hipervínculo" xfId="22214" builtinId="8" hidden="1"/>
    <cellStyle name="Hipervínculo" xfId="22216" builtinId="8" hidden="1"/>
    <cellStyle name="Hipervínculo" xfId="22218" builtinId="8" hidden="1"/>
    <cellStyle name="Hipervínculo" xfId="22220" builtinId="8" hidden="1"/>
    <cellStyle name="Hipervínculo" xfId="22222" builtinId="8" hidden="1"/>
    <cellStyle name="Hipervínculo" xfId="22224" builtinId="8" hidden="1"/>
    <cellStyle name="Hipervínculo" xfId="22226" builtinId="8" hidden="1"/>
    <cellStyle name="Hipervínculo" xfId="22228" builtinId="8" hidden="1"/>
    <cellStyle name="Hipervínculo" xfId="22230" builtinId="8" hidden="1"/>
    <cellStyle name="Hipervínculo" xfId="22232" builtinId="8" hidden="1"/>
    <cellStyle name="Hipervínculo" xfId="22234" builtinId="8" hidden="1"/>
    <cellStyle name="Hipervínculo" xfId="22236" builtinId="8" hidden="1"/>
    <cellStyle name="Hipervínculo" xfId="22238" builtinId="8" hidden="1"/>
    <cellStyle name="Hipervínculo" xfId="22240" builtinId="8" hidden="1"/>
    <cellStyle name="Hipervínculo" xfId="22242" builtinId="8" hidden="1"/>
    <cellStyle name="Hipervínculo" xfId="22244" builtinId="8" hidden="1"/>
    <cellStyle name="Hipervínculo" xfId="22246" builtinId="8" hidden="1"/>
    <cellStyle name="Hipervínculo" xfId="22248" builtinId="8" hidden="1"/>
    <cellStyle name="Hipervínculo" xfId="22250" builtinId="8" hidden="1"/>
    <cellStyle name="Hipervínculo" xfId="22252" builtinId="8" hidden="1"/>
    <cellStyle name="Hipervínculo" xfId="22254" builtinId="8" hidden="1"/>
    <cellStyle name="Hipervínculo" xfId="22256" builtinId="8" hidden="1"/>
    <cellStyle name="Hipervínculo" xfId="22258" builtinId="8" hidden="1"/>
    <cellStyle name="Hipervínculo" xfId="22260" builtinId="8" hidden="1"/>
    <cellStyle name="Hipervínculo" xfId="22262" builtinId="8" hidden="1"/>
    <cellStyle name="Hipervínculo" xfId="22264" builtinId="8" hidden="1"/>
    <cellStyle name="Hipervínculo" xfId="22266" builtinId="8" hidden="1"/>
    <cellStyle name="Hipervínculo" xfId="22268" builtinId="8" hidden="1"/>
    <cellStyle name="Hipervínculo" xfId="22270" builtinId="8" hidden="1"/>
    <cellStyle name="Hipervínculo" xfId="22272" builtinId="8" hidden="1"/>
    <cellStyle name="Hipervínculo" xfId="22274" builtinId="8" hidden="1"/>
    <cellStyle name="Hipervínculo" xfId="22276" builtinId="8" hidden="1"/>
    <cellStyle name="Hipervínculo" xfId="22278" builtinId="8" hidden="1"/>
    <cellStyle name="Hipervínculo" xfId="22280" builtinId="8" hidden="1"/>
    <cellStyle name="Hipervínculo" xfId="22282" builtinId="8" hidden="1"/>
    <cellStyle name="Hipervínculo" xfId="22284" builtinId="8" hidden="1"/>
    <cellStyle name="Hipervínculo" xfId="22286" builtinId="8" hidden="1"/>
    <cellStyle name="Hipervínculo" xfId="22288" builtinId="8" hidden="1"/>
    <cellStyle name="Hipervínculo" xfId="22290" builtinId="8" hidden="1"/>
    <cellStyle name="Hipervínculo" xfId="22292" builtinId="8" hidden="1"/>
    <cellStyle name="Hipervínculo" xfId="22294" builtinId="8" hidden="1"/>
    <cellStyle name="Hipervínculo" xfId="22296" builtinId="8" hidden="1"/>
    <cellStyle name="Hipervínculo" xfId="22298" builtinId="8" hidden="1"/>
    <cellStyle name="Hipervínculo" xfId="22300" builtinId="8" hidden="1"/>
    <cellStyle name="Hipervínculo" xfId="22302" builtinId="8" hidden="1"/>
    <cellStyle name="Hipervínculo" xfId="22304" builtinId="8" hidden="1"/>
    <cellStyle name="Hipervínculo" xfId="22306" builtinId="8" hidden="1"/>
    <cellStyle name="Hipervínculo" xfId="22308" builtinId="8" hidden="1"/>
    <cellStyle name="Hipervínculo" xfId="22310" builtinId="8" hidden="1"/>
    <cellStyle name="Hipervínculo" xfId="22312" builtinId="8" hidden="1"/>
    <cellStyle name="Hipervínculo" xfId="22314" builtinId="8" hidden="1"/>
    <cellStyle name="Hipervínculo" xfId="22316" builtinId="8" hidden="1"/>
    <cellStyle name="Hipervínculo" xfId="22318" builtinId="8" hidden="1"/>
    <cellStyle name="Hipervínculo" xfId="22320" builtinId="8" hidden="1"/>
    <cellStyle name="Hipervínculo" xfId="22322" builtinId="8" hidden="1"/>
    <cellStyle name="Hipervínculo" xfId="22324" builtinId="8" hidden="1"/>
    <cellStyle name="Hipervínculo" xfId="22326" builtinId="8" hidden="1"/>
    <cellStyle name="Hipervínculo" xfId="22328" builtinId="8" hidden="1"/>
    <cellStyle name="Hipervínculo" xfId="22330" builtinId="8" hidden="1"/>
    <cellStyle name="Hipervínculo" xfId="22332" builtinId="8" hidden="1"/>
    <cellStyle name="Hipervínculo" xfId="22334" builtinId="8" hidden="1"/>
    <cellStyle name="Hipervínculo" xfId="22336" builtinId="8" hidden="1"/>
    <cellStyle name="Hipervínculo" xfId="22338" builtinId="8" hidden="1"/>
    <cellStyle name="Hipervínculo" xfId="22340" builtinId="8" hidden="1"/>
    <cellStyle name="Hipervínculo" xfId="22342" builtinId="8" hidden="1"/>
    <cellStyle name="Hipervínculo" xfId="22344" builtinId="8" hidden="1"/>
    <cellStyle name="Hipervínculo" xfId="22346" builtinId="8" hidden="1"/>
    <cellStyle name="Hipervínculo" xfId="22348" builtinId="8" hidden="1"/>
    <cellStyle name="Hipervínculo" xfId="22350" builtinId="8" hidden="1"/>
    <cellStyle name="Hipervínculo" xfId="22352" builtinId="8" hidden="1"/>
    <cellStyle name="Hipervínculo" xfId="22354" builtinId="8" hidden="1"/>
    <cellStyle name="Hipervínculo" xfId="22356" builtinId="8" hidden="1"/>
    <cellStyle name="Hipervínculo" xfId="22358" builtinId="8" hidden="1"/>
    <cellStyle name="Hipervínculo" xfId="22360" builtinId="8" hidden="1"/>
    <cellStyle name="Hipervínculo" xfId="22362" builtinId="8" hidden="1"/>
    <cellStyle name="Hipervínculo" xfId="22364" builtinId="8" hidden="1"/>
    <cellStyle name="Hipervínculo" xfId="22366" builtinId="8" hidden="1"/>
    <cellStyle name="Hipervínculo" xfId="22368" builtinId="8" hidden="1"/>
    <cellStyle name="Hipervínculo" xfId="22370" builtinId="8" hidden="1"/>
    <cellStyle name="Hipervínculo" xfId="22372" builtinId="8" hidden="1"/>
    <cellStyle name="Hipervínculo" xfId="22374" builtinId="8" hidden="1"/>
    <cellStyle name="Hipervínculo" xfId="22376" builtinId="8" hidden="1"/>
    <cellStyle name="Hipervínculo" xfId="22378" builtinId="8" hidden="1"/>
    <cellStyle name="Hipervínculo" xfId="22380" builtinId="8" hidden="1"/>
    <cellStyle name="Hipervínculo" xfId="22382" builtinId="8" hidden="1"/>
    <cellStyle name="Hipervínculo" xfId="22384" builtinId="8" hidden="1"/>
    <cellStyle name="Hipervínculo" xfId="22386" builtinId="8" hidden="1"/>
    <cellStyle name="Hipervínculo" xfId="22388" builtinId="8" hidden="1"/>
    <cellStyle name="Hipervínculo" xfId="22390" builtinId="8" hidden="1"/>
    <cellStyle name="Hipervínculo" xfId="22392" builtinId="8" hidden="1"/>
    <cellStyle name="Hipervínculo" xfId="22394" builtinId="8" hidden="1"/>
    <cellStyle name="Hipervínculo" xfId="22396" builtinId="8" hidden="1"/>
    <cellStyle name="Hipervínculo" xfId="22398" builtinId="8" hidden="1"/>
    <cellStyle name="Hipervínculo" xfId="22400" builtinId="8" hidden="1"/>
    <cellStyle name="Hipervínculo" xfId="22402" builtinId="8" hidden="1"/>
    <cellStyle name="Hipervínculo" xfId="22404" builtinId="8" hidden="1"/>
    <cellStyle name="Hipervínculo" xfId="22406" builtinId="8" hidden="1"/>
    <cellStyle name="Hipervínculo" xfId="22408" builtinId="8" hidden="1"/>
    <cellStyle name="Hipervínculo" xfId="22410" builtinId="8" hidden="1"/>
    <cellStyle name="Hipervínculo" xfId="22412" builtinId="8" hidden="1"/>
    <cellStyle name="Hipervínculo" xfId="22414" builtinId="8" hidden="1"/>
    <cellStyle name="Hipervínculo" xfId="22416" builtinId="8" hidden="1"/>
    <cellStyle name="Hipervínculo" xfId="22418" builtinId="8" hidden="1"/>
    <cellStyle name="Hipervínculo" xfId="22420" builtinId="8" hidden="1"/>
    <cellStyle name="Hipervínculo" xfId="22422" builtinId="8" hidden="1"/>
    <cellStyle name="Hipervínculo" xfId="22424" builtinId="8" hidden="1"/>
    <cellStyle name="Hipervínculo" xfId="22426" builtinId="8" hidden="1"/>
    <cellStyle name="Hipervínculo" xfId="22428" builtinId="8" hidden="1"/>
    <cellStyle name="Hipervínculo" xfId="22430" builtinId="8" hidden="1"/>
    <cellStyle name="Hipervínculo" xfId="22432" builtinId="8" hidden="1"/>
    <cellStyle name="Hipervínculo" xfId="22434" builtinId="8" hidden="1"/>
    <cellStyle name="Hipervínculo" xfId="22436" builtinId="8" hidden="1"/>
    <cellStyle name="Hipervínculo" xfId="22438" builtinId="8" hidden="1"/>
    <cellStyle name="Hipervínculo" xfId="22440" builtinId="8" hidden="1"/>
    <cellStyle name="Hipervínculo" xfId="22442" builtinId="8" hidden="1"/>
    <cellStyle name="Hipervínculo" xfId="22444" builtinId="8" hidden="1"/>
    <cellStyle name="Hipervínculo" xfId="22446" builtinId="8" hidden="1"/>
    <cellStyle name="Hipervínculo" xfId="22448" builtinId="8" hidden="1"/>
    <cellStyle name="Hipervínculo" xfId="22450" builtinId="8" hidden="1"/>
    <cellStyle name="Hipervínculo" xfId="22452" builtinId="8" hidden="1"/>
    <cellStyle name="Hipervínculo" xfId="22454" builtinId="8" hidden="1"/>
    <cellStyle name="Hipervínculo" xfId="22456" builtinId="8" hidden="1"/>
    <cellStyle name="Hipervínculo" xfId="22458" builtinId="8" hidden="1"/>
    <cellStyle name="Hipervínculo" xfId="22460" builtinId="8" hidden="1"/>
    <cellStyle name="Hipervínculo" xfId="22462" builtinId="8" hidden="1"/>
    <cellStyle name="Hipervínculo" xfId="22464" builtinId="8" hidden="1"/>
    <cellStyle name="Hipervínculo" xfId="22466" builtinId="8" hidden="1"/>
    <cellStyle name="Hipervínculo" xfId="22468" builtinId="8" hidden="1"/>
    <cellStyle name="Hipervínculo" xfId="22470" builtinId="8" hidden="1"/>
    <cellStyle name="Hipervínculo" xfId="22472" builtinId="8" hidden="1"/>
    <cellStyle name="Hipervínculo" xfId="22474" builtinId="8" hidden="1"/>
    <cellStyle name="Hipervínculo" xfId="22476" builtinId="8" hidden="1"/>
    <cellStyle name="Hipervínculo" xfId="22478" builtinId="8" hidden="1"/>
    <cellStyle name="Hipervínculo" xfId="22480" builtinId="8" hidden="1"/>
    <cellStyle name="Hipervínculo" xfId="22482" builtinId="8" hidden="1"/>
    <cellStyle name="Hipervínculo" xfId="22484" builtinId="8" hidden="1"/>
    <cellStyle name="Hipervínculo" xfId="22486" builtinId="8" hidden="1"/>
    <cellStyle name="Hipervínculo" xfId="22488" builtinId="8" hidden="1"/>
    <cellStyle name="Hipervínculo" xfId="22490" builtinId="8" hidden="1"/>
    <cellStyle name="Hipervínculo" xfId="22492" builtinId="8" hidden="1"/>
    <cellStyle name="Hipervínculo" xfId="22494" builtinId="8" hidden="1"/>
    <cellStyle name="Hipervínculo" xfId="22496" builtinId="8" hidden="1"/>
    <cellStyle name="Hipervínculo" xfId="22498" builtinId="8" hidden="1"/>
    <cellStyle name="Hipervínculo" xfId="22500" builtinId="8" hidden="1"/>
    <cellStyle name="Hipervínculo" xfId="22502" builtinId="8" hidden="1"/>
    <cellStyle name="Hipervínculo" xfId="22504" builtinId="8" hidden="1"/>
    <cellStyle name="Hipervínculo" xfId="22506" builtinId="8" hidden="1"/>
    <cellStyle name="Hipervínculo" xfId="22508" builtinId="8" hidden="1"/>
    <cellStyle name="Hipervínculo" xfId="22510" builtinId="8" hidden="1"/>
    <cellStyle name="Hipervínculo" xfId="22512" builtinId="8" hidden="1"/>
    <cellStyle name="Hipervínculo" xfId="22514" builtinId="8" hidden="1"/>
    <cellStyle name="Hipervínculo" xfId="22516" builtinId="8" hidden="1"/>
    <cellStyle name="Hipervínculo" xfId="22518" builtinId="8" hidden="1"/>
    <cellStyle name="Hipervínculo" xfId="22520" builtinId="8" hidden="1"/>
    <cellStyle name="Hipervínculo" xfId="22522" builtinId="8" hidden="1"/>
    <cellStyle name="Hipervínculo" xfId="22524" builtinId="8" hidden="1"/>
    <cellStyle name="Hipervínculo" xfId="22526" builtinId="8" hidden="1"/>
    <cellStyle name="Hipervínculo" xfId="22528" builtinId="8" hidden="1"/>
    <cellStyle name="Hipervínculo" xfId="22530" builtinId="8" hidden="1"/>
    <cellStyle name="Hipervínculo" xfId="22532" builtinId="8" hidden="1"/>
    <cellStyle name="Hipervínculo" xfId="22534" builtinId="8" hidden="1"/>
    <cellStyle name="Hipervínculo" xfId="22536" builtinId="8" hidden="1"/>
    <cellStyle name="Hipervínculo" xfId="22538" builtinId="8" hidden="1"/>
    <cellStyle name="Hipervínculo" xfId="22540" builtinId="8" hidden="1"/>
    <cellStyle name="Hipervínculo" xfId="22542" builtinId="8" hidden="1"/>
    <cellStyle name="Hipervínculo" xfId="22544" builtinId="8" hidden="1"/>
    <cellStyle name="Hipervínculo" xfId="22546" builtinId="8" hidden="1"/>
    <cellStyle name="Hipervínculo" xfId="22548" builtinId="8" hidden="1"/>
    <cellStyle name="Hipervínculo" xfId="22550" builtinId="8" hidden="1"/>
    <cellStyle name="Hipervínculo" xfId="22552" builtinId="8" hidden="1"/>
    <cellStyle name="Hipervínculo" xfId="22554" builtinId="8" hidden="1"/>
    <cellStyle name="Hipervínculo" xfId="22556" builtinId="8" hidden="1"/>
    <cellStyle name="Hipervínculo" xfId="22558" builtinId="8" hidden="1"/>
    <cellStyle name="Hipervínculo" xfId="22560" builtinId="8" hidden="1"/>
    <cellStyle name="Hipervínculo" xfId="22562" builtinId="8" hidden="1"/>
    <cellStyle name="Hipervínculo" xfId="22564" builtinId="8" hidden="1"/>
    <cellStyle name="Hipervínculo" xfId="22566" builtinId="8" hidden="1"/>
    <cellStyle name="Hipervínculo" xfId="22568" builtinId="8" hidden="1"/>
    <cellStyle name="Hipervínculo" xfId="22570" builtinId="8" hidden="1"/>
    <cellStyle name="Hipervínculo" xfId="22572" builtinId="8" hidden="1"/>
    <cellStyle name="Hipervínculo" xfId="22574" builtinId="8" hidden="1"/>
    <cellStyle name="Hipervínculo" xfId="22576" builtinId="8" hidden="1"/>
    <cellStyle name="Hipervínculo" xfId="22578" builtinId="8" hidden="1"/>
    <cellStyle name="Hipervínculo" xfId="22580" builtinId="8" hidden="1"/>
    <cellStyle name="Hipervínculo" xfId="22582" builtinId="8" hidden="1"/>
    <cellStyle name="Hipervínculo" xfId="22584" builtinId="8" hidden="1"/>
    <cellStyle name="Hipervínculo" xfId="22586" builtinId="8" hidden="1"/>
    <cellStyle name="Hipervínculo" xfId="22588" builtinId="8" hidden="1"/>
    <cellStyle name="Hipervínculo" xfId="22590" builtinId="8" hidden="1"/>
    <cellStyle name="Hipervínculo" xfId="22592" builtinId="8" hidden="1"/>
    <cellStyle name="Hipervínculo" xfId="22594" builtinId="8" hidden="1"/>
    <cellStyle name="Hipervínculo" xfId="22596" builtinId="8" hidden="1"/>
    <cellStyle name="Hipervínculo" xfId="22598" builtinId="8" hidden="1"/>
    <cellStyle name="Hipervínculo" xfId="22600" builtinId="8" hidden="1"/>
    <cellStyle name="Hipervínculo" xfId="22602" builtinId="8" hidden="1"/>
    <cellStyle name="Hipervínculo" xfId="22604" builtinId="8" hidden="1"/>
    <cellStyle name="Hipervínculo" xfId="22606" builtinId="8" hidden="1"/>
    <cellStyle name="Hipervínculo" xfId="22608" builtinId="8" hidden="1"/>
    <cellStyle name="Hipervínculo" xfId="22610" builtinId="8" hidden="1"/>
    <cellStyle name="Hipervínculo" xfId="22612" builtinId="8" hidden="1"/>
    <cellStyle name="Hipervínculo" xfId="22614" builtinId="8" hidden="1"/>
    <cellStyle name="Hipervínculo" xfId="22616" builtinId="8" hidden="1"/>
    <cellStyle name="Hipervínculo" xfId="22618" builtinId="8" hidden="1"/>
    <cellStyle name="Hipervínculo" xfId="22620" builtinId="8" hidden="1"/>
    <cellStyle name="Hipervínculo" xfId="22622" builtinId="8" hidden="1"/>
    <cellStyle name="Hipervínculo" xfId="22624" builtinId="8" hidden="1"/>
    <cellStyle name="Hipervínculo" xfId="22626" builtinId="8" hidden="1"/>
    <cellStyle name="Hipervínculo" xfId="22628" builtinId="8" hidden="1"/>
    <cellStyle name="Hipervínculo" xfId="22630" builtinId="8" hidden="1"/>
    <cellStyle name="Hipervínculo" xfId="22632" builtinId="8" hidden="1"/>
    <cellStyle name="Hipervínculo" xfId="22634" builtinId="8" hidden="1"/>
    <cellStyle name="Hipervínculo" xfId="22636" builtinId="8" hidden="1"/>
    <cellStyle name="Hipervínculo" xfId="22638" builtinId="8" hidden="1"/>
    <cellStyle name="Hipervínculo" xfId="22640" builtinId="8" hidden="1"/>
    <cellStyle name="Hipervínculo" xfId="22642" builtinId="8" hidden="1"/>
    <cellStyle name="Hipervínculo" xfId="22644" builtinId="8" hidden="1"/>
    <cellStyle name="Hipervínculo" xfId="22646" builtinId="8" hidden="1"/>
    <cellStyle name="Hipervínculo" xfId="22648" builtinId="8" hidden="1"/>
    <cellStyle name="Hipervínculo" xfId="22650" builtinId="8" hidden="1"/>
    <cellStyle name="Hipervínculo" xfId="22652" builtinId="8" hidden="1"/>
    <cellStyle name="Hipervínculo" xfId="22654" builtinId="8" hidden="1"/>
    <cellStyle name="Hipervínculo" xfId="22656" builtinId="8" hidden="1"/>
    <cellStyle name="Hipervínculo" xfId="22658" builtinId="8" hidden="1"/>
    <cellStyle name="Hipervínculo" xfId="22660" builtinId="8" hidden="1"/>
    <cellStyle name="Hipervínculo" xfId="22662" builtinId="8" hidden="1"/>
    <cellStyle name="Hipervínculo" xfId="22664" builtinId="8" hidden="1"/>
    <cellStyle name="Hipervínculo" xfId="22666" builtinId="8" hidden="1"/>
    <cellStyle name="Hipervínculo" xfId="22668" builtinId="8" hidden="1"/>
    <cellStyle name="Hipervínculo" xfId="22670" builtinId="8" hidden="1"/>
    <cellStyle name="Hipervínculo" xfId="22672" builtinId="8" hidden="1"/>
    <cellStyle name="Hipervínculo" xfId="22674" builtinId="8" hidden="1"/>
    <cellStyle name="Hipervínculo" xfId="22676" builtinId="8" hidden="1"/>
    <cellStyle name="Hipervínculo" xfId="22678" builtinId="8" hidden="1"/>
    <cellStyle name="Hipervínculo" xfId="22680" builtinId="8" hidden="1"/>
    <cellStyle name="Hipervínculo" xfId="22682" builtinId="8" hidden="1"/>
    <cellStyle name="Hipervínculo" xfId="22684" builtinId="8" hidden="1"/>
    <cellStyle name="Hipervínculo" xfId="22686" builtinId="8" hidden="1"/>
    <cellStyle name="Hipervínculo" xfId="22688" builtinId="8" hidden="1"/>
    <cellStyle name="Hipervínculo" xfId="22690" builtinId="8" hidden="1"/>
    <cellStyle name="Hipervínculo" xfId="22692" builtinId="8" hidden="1"/>
    <cellStyle name="Hipervínculo" xfId="22694" builtinId="8" hidden="1"/>
    <cellStyle name="Hipervínculo" xfId="22696" builtinId="8" hidden="1"/>
    <cellStyle name="Hipervínculo" xfId="22698" builtinId="8" hidden="1"/>
    <cellStyle name="Hipervínculo" xfId="22700" builtinId="8" hidden="1"/>
    <cellStyle name="Hipervínculo" xfId="22702" builtinId="8" hidden="1"/>
    <cellStyle name="Hipervínculo" xfId="22704" builtinId="8" hidden="1"/>
    <cellStyle name="Hipervínculo" xfId="22706" builtinId="8" hidden="1"/>
    <cellStyle name="Hipervínculo" xfId="22708" builtinId="8" hidden="1"/>
    <cellStyle name="Hipervínculo" xfId="22710" builtinId="8" hidden="1"/>
    <cellStyle name="Hipervínculo" xfId="22712" builtinId="8" hidden="1"/>
    <cellStyle name="Hipervínculo" xfId="22714" builtinId="8" hidden="1"/>
    <cellStyle name="Hipervínculo" xfId="22716" builtinId="8" hidden="1"/>
    <cellStyle name="Hipervínculo" xfId="22718" builtinId="8" hidden="1"/>
    <cellStyle name="Hipervínculo" xfId="22720" builtinId="8" hidden="1"/>
    <cellStyle name="Hipervínculo" xfId="22722" builtinId="8" hidden="1"/>
    <cellStyle name="Hipervínculo" xfId="22724" builtinId="8" hidden="1"/>
    <cellStyle name="Hipervínculo" xfId="22726" builtinId="8" hidden="1"/>
    <cellStyle name="Hipervínculo" xfId="22728" builtinId="8" hidden="1"/>
    <cellStyle name="Hipervínculo" xfId="22730" builtinId="8" hidden="1"/>
    <cellStyle name="Hipervínculo" xfId="22732" builtinId="8" hidden="1"/>
    <cellStyle name="Hipervínculo" xfId="22734" builtinId="8" hidden="1"/>
    <cellStyle name="Hipervínculo" xfId="22736" builtinId="8" hidden="1"/>
    <cellStyle name="Hipervínculo" xfId="22738" builtinId="8" hidden="1"/>
    <cellStyle name="Hipervínculo" xfId="22740" builtinId="8" hidden="1"/>
    <cellStyle name="Hipervínculo" xfId="22742" builtinId="8" hidden="1"/>
    <cellStyle name="Hipervínculo" xfId="22744" builtinId="8" hidden="1"/>
    <cellStyle name="Hipervínculo" xfId="22746" builtinId="8" hidden="1"/>
    <cellStyle name="Hipervínculo" xfId="22748" builtinId="8" hidden="1"/>
    <cellStyle name="Hipervínculo" xfId="22750" builtinId="8" hidden="1"/>
    <cellStyle name="Hipervínculo" xfId="22752" builtinId="8" hidden="1"/>
    <cellStyle name="Hipervínculo" xfId="22754" builtinId="8" hidden="1"/>
    <cellStyle name="Hipervínculo" xfId="22756" builtinId="8" hidden="1"/>
    <cellStyle name="Hipervínculo" xfId="22758" builtinId="8" hidden="1"/>
    <cellStyle name="Hipervínculo" xfId="22760" builtinId="8" hidden="1"/>
    <cellStyle name="Hipervínculo" xfId="22762" builtinId="8" hidden="1"/>
    <cellStyle name="Hipervínculo" xfId="22764" builtinId="8" hidden="1"/>
    <cellStyle name="Hipervínculo" xfId="22766" builtinId="8" hidden="1"/>
    <cellStyle name="Hipervínculo" xfId="22768" builtinId="8" hidden="1"/>
    <cellStyle name="Hipervínculo" xfId="22770" builtinId="8" hidden="1"/>
    <cellStyle name="Hipervínculo" xfId="22772" builtinId="8" hidden="1"/>
    <cellStyle name="Hipervínculo" xfId="22774" builtinId="8" hidden="1"/>
    <cellStyle name="Hipervínculo" xfId="22776" builtinId="8" hidden="1"/>
    <cellStyle name="Hipervínculo" xfId="22778" builtinId="8" hidden="1"/>
    <cellStyle name="Hipervínculo" xfId="22780" builtinId="8" hidden="1"/>
    <cellStyle name="Hipervínculo" xfId="22782" builtinId="8" hidden="1"/>
    <cellStyle name="Hipervínculo" xfId="22784" builtinId="8" hidden="1"/>
    <cellStyle name="Hipervínculo" xfId="22786" builtinId="8" hidden="1"/>
    <cellStyle name="Hipervínculo" xfId="22788" builtinId="8" hidden="1"/>
    <cellStyle name="Hipervínculo" xfId="22790" builtinId="8" hidden="1"/>
    <cellStyle name="Hipervínculo" xfId="22792" builtinId="8" hidden="1"/>
    <cellStyle name="Hipervínculo" xfId="22794" builtinId="8" hidden="1"/>
    <cellStyle name="Hipervínculo" xfId="22796" builtinId="8" hidden="1"/>
    <cellStyle name="Hipervínculo" xfId="22798" builtinId="8" hidden="1"/>
    <cellStyle name="Hipervínculo" xfId="22800" builtinId="8" hidden="1"/>
    <cellStyle name="Hipervínculo" xfId="22802" builtinId="8" hidden="1"/>
    <cellStyle name="Hipervínculo" xfId="22804" builtinId="8" hidden="1"/>
    <cellStyle name="Hipervínculo" xfId="22806" builtinId="8" hidden="1"/>
    <cellStyle name="Hipervínculo" xfId="22808" builtinId="8" hidden="1"/>
    <cellStyle name="Hipervínculo" xfId="22810" builtinId="8" hidden="1"/>
    <cellStyle name="Hipervínculo" xfId="22812" builtinId="8" hidden="1"/>
    <cellStyle name="Hipervínculo" xfId="22814" builtinId="8" hidden="1"/>
    <cellStyle name="Hipervínculo" xfId="22816" builtinId="8" hidden="1"/>
    <cellStyle name="Hipervínculo" xfId="22818" builtinId="8" hidden="1"/>
    <cellStyle name="Hipervínculo" xfId="22820" builtinId="8" hidden="1"/>
    <cellStyle name="Hipervínculo" xfId="22822" builtinId="8" hidden="1"/>
    <cellStyle name="Hipervínculo" xfId="22824" builtinId="8" hidden="1"/>
    <cellStyle name="Hipervínculo" xfId="22826" builtinId="8" hidden="1"/>
    <cellStyle name="Hipervínculo" xfId="22828" builtinId="8" hidden="1"/>
    <cellStyle name="Hipervínculo" xfId="22830" builtinId="8" hidden="1"/>
    <cellStyle name="Hipervínculo" xfId="22832" builtinId="8" hidden="1"/>
    <cellStyle name="Hipervínculo" xfId="22834" builtinId="8" hidden="1"/>
    <cellStyle name="Hipervínculo" xfId="22836" builtinId="8" hidden="1"/>
    <cellStyle name="Hipervínculo" xfId="22838" builtinId="8" hidden="1"/>
    <cellStyle name="Hipervínculo" xfId="22840" builtinId="8" hidden="1"/>
    <cellStyle name="Hipervínculo" xfId="22842" builtinId="8" hidden="1"/>
    <cellStyle name="Hipervínculo" xfId="22844" builtinId="8" hidden="1"/>
    <cellStyle name="Hipervínculo" xfId="22846" builtinId="8" hidden="1"/>
    <cellStyle name="Hipervínculo" xfId="22848" builtinId="8" hidden="1"/>
    <cellStyle name="Hipervínculo" xfId="22850" builtinId="8" hidden="1"/>
    <cellStyle name="Hipervínculo" xfId="22852" builtinId="8" hidden="1"/>
    <cellStyle name="Hipervínculo" xfId="22854" builtinId="8" hidden="1"/>
    <cellStyle name="Hipervínculo" xfId="22856" builtinId="8" hidden="1"/>
    <cellStyle name="Hipervínculo" xfId="22858" builtinId="8" hidden="1"/>
    <cellStyle name="Hipervínculo" xfId="22860" builtinId="8" hidden="1"/>
    <cellStyle name="Hipervínculo" xfId="22862" builtinId="8" hidden="1"/>
    <cellStyle name="Hipervínculo" xfId="22864" builtinId="8" hidden="1"/>
    <cellStyle name="Hipervínculo" xfId="22866" builtinId="8" hidden="1"/>
    <cellStyle name="Hipervínculo" xfId="22868" builtinId="8" hidden="1"/>
    <cellStyle name="Hipervínculo" xfId="22870" builtinId="8" hidden="1"/>
    <cellStyle name="Hipervínculo" xfId="22872" builtinId="8" hidden="1"/>
    <cellStyle name="Hipervínculo" xfId="22874" builtinId="8" hidden="1"/>
    <cellStyle name="Hipervínculo" xfId="22876" builtinId="8" hidden="1"/>
    <cellStyle name="Hipervínculo" xfId="22878" builtinId="8" hidden="1"/>
    <cellStyle name="Hipervínculo" xfId="22880" builtinId="8" hidden="1"/>
    <cellStyle name="Hipervínculo" xfId="22882" builtinId="8" hidden="1"/>
    <cellStyle name="Hipervínculo" xfId="22884" builtinId="8" hidden="1"/>
    <cellStyle name="Hipervínculo" xfId="22886" builtinId="8" hidden="1"/>
    <cellStyle name="Hipervínculo" xfId="22888" builtinId="8" hidden="1"/>
    <cellStyle name="Hipervínculo" xfId="22890" builtinId="8" hidden="1"/>
    <cellStyle name="Hipervínculo" xfId="22892" builtinId="8" hidden="1"/>
    <cellStyle name="Hipervínculo" xfId="22894" builtinId="8" hidden="1"/>
    <cellStyle name="Hipervínculo" xfId="22896" builtinId="8" hidden="1"/>
    <cellStyle name="Hipervínculo" xfId="22898" builtinId="8" hidden="1"/>
    <cellStyle name="Hipervínculo" xfId="22900" builtinId="8" hidden="1"/>
    <cellStyle name="Hipervínculo" xfId="22902" builtinId="8" hidden="1"/>
    <cellStyle name="Hipervínculo" xfId="22904" builtinId="8" hidden="1"/>
    <cellStyle name="Hipervínculo" xfId="22906" builtinId="8" hidden="1"/>
    <cellStyle name="Hipervínculo" xfId="22908" builtinId="8" hidden="1"/>
    <cellStyle name="Hipervínculo" xfId="22910" builtinId="8" hidden="1"/>
    <cellStyle name="Hipervínculo" xfId="22912" builtinId="8" hidden="1"/>
    <cellStyle name="Hipervínculo" xfId="22914" builtinId="8" hidden="1"/>
    <cellStyle name="Hipervínculo" xfId="22916" builtinId="8" hidden="1"/>
    <cellStyle name="Hipervínculo" xfId="22918" builtinId="8" hidden="1"/>
    <cellStyle name="Hipervínculo" xfId="22920" builtinId="8" hidden="1"/>
    <cellStyle name="Hipervínculo" xfId="22922" builtinId="8" hidden="1"/>
    <cellStyle name="Hipervínculo" xfId="22924" builtinId="8" hidden="1"/>
    <cellStyle name="Hipervínculo" xfId="22926" builtinId="8" hidden="1"/>
    <cellStyle name="Hipervínculo" xfId="22928" builtinId="8" hidden="1"/>
    <cellStyle name="Hipervínculo" xfId="22930" builtinId="8" hidden="1"/>
    <cellStyle name="Hipervínculo" xfId="22932" builtinId="8" hidden="1"/>
    <cellStyle name="Hipervínculo" xfId="22934" builtinId="8" hidden="1"/>
    <cellStyle name="Hipervínculo" xfId="22936" builtinId="8" hidden="1"/>
    <cellStyle name="Hipervínculo" xfId="22938" builtinId="8" hidden="1"/>
    <cellStyle name="Hipervínculo" xfId="22940" builtinId="8" hidden="1"/>
    <cellStyle name="Hipervínculo" xfId="22942" builtinId="8" hidden="1"/>
    <cellStyle name="Hipervínculo" xfId="22944" builtinId="8" hidden="1"/>
    <cellStyle name="Hipervínculo" xfId="22946" builtinId="8" hidden="1"/>
    <cellStyle name="Hipervínculo" xfId="22948" builtinId="8" hidden="1"/>
    <cellStyle name="Hipervínculo" xfId="22950" builtinId="8" hidden="1"/>
    <cellStyle name="Hipervínculo" xfId="22952" builtinId="8" hidden="1"/>
    <cellStyle name="Hipervínculo" xfId="22954" builtinId="8" hidden="1"/>
    <cellStyle name="Hipervínculo" xfId="22956" builtinId="8" hidden="1"/>
    <cellStyle name="Hipervínculo" xfId="22958" builtinId="8" hidden="1"/>
    <cellStyle name="Hipervínculo" xfId="22960" builtinId="8" hidden="1"/>
    <cellStyle name="Hipervínculo" xfId="22962" builtinId="8" hidden="1"/>
    <cellStyle name="Hipervínculo" xfId="22964" builtinId="8" hidden="1"/>
    <cellStyle name="Hipervínculo" xfId="22966" builtinId="8" hidden="1"/>
    <cellStyle name="Hipervínculo" xfId="22968" builtinId="8" hidden="1"/>
    <cellStyle name="Hipervínculo" xfId="22970" builtinId="8" hidden="1"/>
    <cellStyle name="Hipervínculo" xfId="22972" builtinId="8" hidden="1"/>
    <cellStyle name="Hipervínculo" xfId="22974" builtinId="8" hidden="1"/>
    <cellStyle name="Hipervínculo" xfId="22976" builtinId="8" hidden="1"/>
    <cellStyle name="Hipervínculo" xfId="22978" builtinId="8" hidden="1"/>
    <cellStyle name="Hipervínculo" xfId="22980" builtinId="8" hidden="1"/>
    <cellStyle name="Hipervínculo" xfId="22982" builtinId="8" hidden="1"/>
    <cellStyle name="Hipervínculo" xfId="22984" builtinId="8" hidden="1"/>
    <cellStyle name="Hipervínculo" xfId="22986" builtinId="8" hidden="1"/>
    <cellStyle name="Hipervínculo" xfId="22988" builtinId="8" hidden="1"/>
    <cellStyle name="Hipervínculo" xfId="22990" builtinId="8" hidden="1"/>
    <cellStyle name="Hipervínculo" xfId="22992" builtinId="8" hidden="1"/>
    <cellStyle name="Hipervínculo" xfId="22994" builtinId="8" hidden="1"/>
    <cellStyle name="Hipervínculo" xfId="22996" builtinId="8" hidden="1"/>
    <cellStyle name="Hipervínculo" xfId="22998" builtinId="8" hidden="1"/>
    <cellStyle name="Hipervínculo" xfId="23000" builtinId="8" hidden="1"/>
    <cellStyle name="Hipervínculo" xfId="23002" builtinId="8" hidden="1"/>
    <cellStyle name="Hipervínculo" xfId="23004" builtinId="8" hidden="1"/>
    <cellStyle name="Hipervínculo" xfId="23006" builtinId="8" hidden="1"/>
    <cellStyle name="Hipervínculo" xfId="23008" builtinId="8" hidden="1"/>
    <cellStyle name="Hipervínculo" xfId="23010" builtinId="8" hidden="1"/>
    <cellStyle name="Hipervínculo" xfId="23012" builtinId="8" hidden="1"/>
    <cellStyle name="Hipervínculo" xfId="23014" builtinId="8" hidden="1"/>
    <cellStyle name="Hipervínculo" xfId="23016" builtinId="8" hidden="1"/>
    <cellStyle name="Hipervínculo" xfId="23018" builtinId="8" hidden="1"/>
    <cellStyle name="Hipervínculo" xfId="23020" builtinId="8" hidden="1"/>
    <cellStyle name="Hipervínculo" xfId="23022" builtinId="8" hidden="1"/>
    <cellStyle name="Hipervínculo" xfId="23024" builtinId="8" hidden="1"/>
    <cellStyle name="Hipervínculo" xfId="23026" builtinId="8" hidden="1"/>
    <cellStyle name="Hipervínculo" xfId="23028" builtinId="8" hidden="1"/>
    <cellStyle name="Hipervínculo" xfId="23030" builtinId="8" hidden="1"/>
    <cellStyle name="Hipervínculo" xfId="23032" builtinId="8" hidden="1"/>
    <cellStyle name="Hipervínculo" xfId="23034" builtinId="8" hidden="1"/>
    <cellStyle name="Hipervínculo" xfId="23036" builtinId="8" hidden="1"/>
    <cellStyle name="Hipervínculo" xfId="23038" builtinId="8" hidden="1"/>
    <cellStyle name="Hipervínculo" xfId="23040" builtinId="8" hidden="1"/>
    <cellStyle name="Hipervínculo" xfId="23042" builtinId="8" hidden="1"/>
    <cellStyle name="Hipervínculo" xfId="23044" builtinId="8" hidden="1"/>
    <cellStyle name="Hipervínculo" xfId="23046" builtinId="8" hidden="1"/>
    <cellStyle name="Hipervínculo" xfId="23048" builtinId="8" hidden="1"/>
    <cellStyle name="Hipervínculo" xfId="23050" builtinId="8" hidden="1"/>
    <cellStyle name="Hipervínculo" xfId="23052" builtinId="8" hidden="1"/>
    <cellStyle name="Hipervínculo" xfId="23054" builtinId="8" hidden="1"/>
    <cellStyle name="Hipervínculo" xfId="23056" builtinId="8" hidden="1"/>
    <cellStyle name="Hipervínculo" xfId="23058" builtinId="8" hidden="1"/>
    <cellStyle name="Hipervínculo" xfId="23060" builtinId="8" hidden="1"/>
    <cellStyle name="Hipervínculo" xfId="23062" builtinId="8" hidden="1"/>
    <cellStyle name="Hipervínculo" xfId="23064" builtinId="8" hidden="1"/>
    <cellStyle name="Hipervínculo" xfId="23066" builtinId="8" hidden="1"/>
    <cellStyle name="Hipervínculo" xfId="23068" builtinId="8" hidden="1"/>
    <cellStyle name="Hipervínculo" xfId="23070" builtinId="8" hidden="1"/>
    <cellStyle name="Hipervínculo" xfId="23072" builtinId="8" hidden="1"/>
    <cellStyle name="Hipervínculo" xfId="23074" builtinId="8" hidden="1"/>
    <cellStyle name="Hipervínculo" xfId="23076" builtinId="8" hidden="1"/>
    <cellStyle name="Hipervínculo" xfId="23078" builtinId="8" hidden="1"/>
    <cellStyle name="Hipervínculo" xfId="23080" builtinId="8" hidden="1"/>
    <cellStyle name="Hipervínculo" xfId="23082" builtinId="8" hidden="1"/>
    <cellStyle name="Hipervínculo" xfId="23084" builtinId="8" hidden="1"/>
    <cellStyle name="Hipervínculo" xfId="23086" builtinId="8" hidden="1"/>
    <cellStyle name="Hipervínculo" xfId="23088" builtinId="8" hidden="1"/>
    <cellStyle name="Hipervínculo" xfId="23090" builtinId="8" hidden="1"/>
    <cellStyle name="Hipervínculo" xfId="23092" builtinId="8" hidden="1"/>
    <cellStyle name="Hipervínculo" xfId="23094" builtinId="8" hidden="1"/>
    <cellStyle name="Hipervínculo" xfId="23096" builtinId="8" hidden="1"/>
    <cellStyle name="Hipervínculo" xfId="23098" builtinId="8" hidden="1"/>
    <cellStyle name="Hipervínculo" xfId="23100" builtinId="8" hidden="1"/>
    <cellStyle name="Hipervínculo" xfId="23102" builtinId="8" hidden="1"/>
    <cellStyle name="Hipervínculo" xfId="23104" builtinId="8" hidden="1"/>
    <cellStyle name="Hipervínculo" xfId="23106" builtinId="8" hidden="1"/>
    <cellStyle name="Hipervínculo" xfId="23108" builtinId="8" hidden="1"/>
    <cellStyle name="Hipervínculo" xfId="23110" builtinId="8" hidden="1"/>
    <cellStyle name="Hipervínculo" xfId="23112" builtinId="8" hidden="1"/>
    <cellStyle name="Hipervínculo" xfId="23114" builtinId="8" hidden="1"/>
    <cellStyle name="Hipervínculo" xfId="23116" builtinId="8" hidden="1"/>
    <cellStyle name="Hipervínculo" xfId="23118" builtinId="8" hidden="1"/>
    <cellStyle name="Hipervínculo" xfId="23120" builtinId="8" hidden="1"/>
    <cellStyle name="Hipervínculo" xfId="23122" builtinId="8" hidden="1"/>
    <cellStyle name="Hipervínculo" xfId="23124" builtinId="8" hidden="1"/>
    <cellStyle name="Hipervínculo" xfId="23126" builtinId="8" hidden="1"/>
    <cellStyle name="Hipervínculo" xfId="23128" builtinId="8" hidden="1"/>
    <cellStyle name="Hipervínculo" xfId="23130" builtinId="8" hidden="1"/>
    <cellStyle name="Hipervínculo" xfId="23132" builtinId="8" hidden="1"/>
    <cellStyle name="Hipervínculo" xfId="23134" builtinId="8" hidden="1"/>
    <cellStyle name="Hipervínculo" xfId="23136" builtinId="8" hidden="1"/>
    <cellStyle name="Hipervínculo" xfId="23138" builtinId="8" hidden="1"/>
    <cellStyle name="Hipervínculo" xfId="23140" builtinId="8" hidden="1"/>
    <cellStyle name="Hipervínculo" xfId="23142" builtinId="8" hidden="1"/>
    <cellStyle name="Hipervínculo" xfId="23144" builtinId="8" hidden="1"/>
    <cellStyle name="Hipervínculo" xfId="23146" builtinId="8" hidden="1"/>
    <cellStyle name="Hipervínculo" xfId="23148" builtinId="8" hidden="1"/>
    <cellStyle name="Hipervínculo" xfId="23150" builtinId="8" hidden="1"/>
    <cellStyle name="Hipervínculo" xfId="23152" builtinId="8" hidden="1"/>
    <cellStyle name="Hipervínculo" xfId="23154" builtinId="8" hidden="1"/>
    <cellStyle name="Hipervínculo" xfId="23156" builtinId="8" hidden="1"/>
    <cellStyle name="Hipervínculo" xfId="23158" builtinId="8" hidden="1"/>
    <cellStyle name="Hipervínculo" xfId="23160" builtinId="8" hidden="1"/>
    <cellStyle name="Hipervínculo" xfId="23162" builtinId="8" hidden="1"/>
    <cellStyle name="Hipervínculo" xfId="23164" builtinId="8" hidden="1"/>
    <cellStyle name="Hipervínculo" xfId="23166" builtinId="8" hidden="1"/>
    <cellStyle name="Hipervínculo" xfId="23168" builtinId="8" hidden="1"/>
    <cellStyle name="Hipervínculo" xfId="23170" builtinId="8" hidden="1"/>
    <cellStyle name="Hipervínculo" xfId="23172" builtinId="8" hidden="1"/>
    <cellStyle name="Hipervínculo" xfId="23174" builtinId="8" hidden="1"/>
    <cellStyle name="Hipervínculo" xfId="23176" builtinId="8" hidden="1"/>
    <cellStyle name="Hipervínculo" xfId="23178" builtinId="8" hidden="1"/>
    <cellStyle name="Hipervínculo" xfId="23180" builtinId="8" hidden="1"/>
    <cellStyle name="Hipervínculo" xfId="23182" builtinId="8" hidden="1"/>
    <cellStyle name="Hipervínculo" xfId="23184" builtinId="8" hidden="1"/>
    <cellStyle name="Hipervínculo" xfId="23186" builtinId="8" hidden="1"/>
    <cellStyle name="Hipervínculo" xfId="23188" builtinId="8" hidden="1"/>
    <cellStyle name="Hipervínculo" xfId="23190" builtinId="8" hidden="1"/>
    <cellStyle name="Hipervínculo" xfId="23192" builtinId="8" hidden="1"/>
    <cellStyle name="Hipervínculo" xfId="23194" builtinId="8" hidden="1"/>
    <cellStyle name="Hipervínculo" xfId="23196" builtinId="8" hidden="1"/>
    <cellStyle name="Hipervínculo" xfId="23198" builtinId="8" hidden="1"/>
    <cellStyle name="Hipervínculo" xfId="23200" builtinId="8" hidden="1"/>
    <cellStyle name="Hipervínculo" xfId="23202" builtinId="8" hidden="1"/>
    <cellStyle name="Hipervínculo" xfId="23204" builtinId="8" hidden="1"/>
    <cellStyle name="Hipervínculo" xfId="23206" builtinId="8" hidden="1"/>
    <cellStyle name="Hipervínculo" xfId="23208" builtinId="8" hidden="1"/>
    <cellStyle name="Hipervínculo" xfId="23210" builtinId="8" hidden="1"/>
    <cellStyle name="Hipervínculo" xfId="23212" builtinId="8" hidden="1"/>
    <cellStyle name="Hipervínculo" xfId="23214" builtinId="8" hidden="1"/>
    <cellStyle name="Hipervínculo" xfId="23216" builtinId="8" hidden="1"/>
    <cellStyle name="Hipervínculo" xfId="23218" builtinId="8" hidden="1"/>
    <cellStyle name="Hipervínculo" xfId="23220" builtinId="8" hidden="1"/>
    <cellStyle name="Hipervínculo" xfId="23222" builtinId="8" hidden="1"/>
    <cellStyle name="Hipervínculo" xfId="23224" builtinId="8" hidden="1"/>
    <cellStyle name="Hipervínculo" xfId="23226" builtinId="8" hidden="1"/>
    <cellStyle name="Hipervínculo" xfId="23228" builtinId="8" hidden="1"/>
    <cellStyle name="Hipervínculo" xfId="23230" builtinId="8" hidden="1"/>
    <cellStyle name="Hipervínculo" xfId="23232" builtinId="8" hidden="1"/>
    <cellStyle name="Hipervínculo" xfId="23234" builtinId="8" hidden="1"/>
    <cellStyle name="Hipervínculo" xfId="23236" builtinId="8" hidden="1"/>
    <cellStyle name="Hipervínculo" xfId="23238" builtinId="8" hidden="1"/>
    <cellStyle name="Hipervínculo" xfId="23240" builtinId="8" hidden="1"/>
    <cellStyle name="Hipervínculo" xfId="23242" builtinId="8" hidden="1"/>
    <cellStyle name="Hipervínculo" xfId="23244" builtinId="8" hidden="1"/>
    <cellStyle name="Hipervínculo" xfId="23246" builtinId="8" hidden="1"/>
    <cellStyle name="Hipervínculo" xfId="23248" builtinId="8" hidden="1"/>
    <cellStyle name="Hipervínculo" xfId="23250" builtinId="8" hidden="1"/>
    <cellStyle name="Hipervínculo" xfId="23252" builtinId="8" hidden="1"/>
    <cellStyle name="Hipervínculo" xfId="23254" builtinId="8" hidden="1"/>
    <cellStyle name="Hipervínculo" xfId="23256" builtinId="8" hidden="1"/>
    <cellStyle name="Hipervínculo" xfId="23258" builtinId="8" hidden="1"/>
    <cellStyle name="Hipervínculo" xfId="23260" builtinId="8" hidden="1"/>
    <cellStyle name="Hipervínculo" xfId="23262" builtinId="8" hidden="1"/>
    <cellStyle name="Hipervínculo" xfId="23264" builtinId="8" hidden="1"/>
    <cellStyle name="Hipervínculo" xfId="23266" builtinId="8" hidden="1"/>
    <cellStyle name="Hipervínculo" xfId="23268" builtinId="8" hidden="1"/>
    <cellStyle name="Hipervínculo" xfId="23270" builtinId="8" hidden="1"/>
    <cellStyle name="Hipervínculo" xfId="23272" builtinId="8" hidden="1"/>
    <cellStyle name="Hipervínculo" xfId="23274" builtinId="8" hidden="1"/>
    <cellStyle name="Hipervínculo" xfId="23276" builtinId="8" hidden="1"/>
    <cellStyle name="Hipervínculo" xfId="23278" builtinId="8" hidden="1"/>
    <cellStyle name="Hipervínculo" xfId="23280" builtinId="8" hidden="1"/>
    <cellStyle name="Hipervínculo" xfId="23282" builtinId="8" hidden="1"/>
    <cellStyle name="Hipervínculo" xfId="23284" builtinId="8" hidden="1"/>
    <cellStyle name="Hipervínculo" xfId="23286" builtinId="8" hidden="1"/>
    <cellStyle name="Hipervínculo" xfId="23288" builtinId="8" hidden="1"/>
    <cellStyle name="Hipervínculo" xfId="23290" builtinId="8" hidden="1"/>
    <cellStyle name="Hipervínculo" xfId="23292" builtinId="8" hidden="1"/>
    <cellStyle name="Hipervínculo" xfId="23294" builtinId="8" hidden="1"/>
    <cellStyle name="Hipervínculo" xfId="23296" builtinId="8" hidden="1"/>
    <cellStyle name="Hipervínculo" xfId="23298" builtinId="8" hidden="1"/>
    <cellStyle name="Hipervínculo" xfId="23300" builtinId="8" hidden="1"/>
    <cellStyle name="Hipervínculo" xfId="23302" builtinId="8" hidden="1"/>
    <cellStyle name="Hipervínculo" xfId="23304" builtinId="8" hidden="1"/>
    <cellStyle name="Hipervínculo" xfId="23306" builtinId="8" hidden="1"/>
    <cellStyle name="Hipervínculo" xfId="23308" builtinId="8" hidden="1"/>
    <cellStyle name="Hipervínculo" xfId="23310" builtinId="8" hidden="1"/>
    <cellStyle name="Hipervínculo" xfId="23312" builtinId="8" hidden="1"/>
    <cellStyle name="Hipervínculo" xfId="23314" builtinId="8" hidden="1"/>
    <cellStyle name="Hipervínculo" xfId="23316" builtinId="8" hidden="1"/>
    <cellStyle name="Hipervínculo" xfId="23318" builtinId="8" hidden="1"/>
    <cellStyle name="Hipervínculo" xfId="23320" builtinId="8" hidden="1"/>
    <cellStyle name="Hipervínculo" xfId="23322" builtinId="8" hidden="1"/>
    <cellStyle name="Hipervínculo" xfId="23324" builtinId="8" hidden="1"/>
    <cellStyle name="Hipervínculo" xfId="23326" builtinId="8" hidden="1"/>
    <cellStyle name="Hipervínculo" xfId="23328" builtinId="8" hidden="1"/>
    <cellStyle name="Hipervínculo" xfId="23330" builtinId="8" hidden="1"/>
    <cellStyle name="Hipervínculo" xfId="23332" builtinId="8" hidden="1"/>
    <cellStyle name="Hipervínculo" xfId="23334" builtinId="8" hidden="1"/>
    <cellStyle name="Hipervínculo" xfId="23336" builtinId="8" hidden="1"/>
    <cellStyle name="Hipervínculo" xfId="23338" builtinId="8" hidden="1"/>
    <cellStyle name="Hipervínculo" xfId="23340" builtinId="8" hidden="1"/>
    <cellStyle name="Hipervínculo" xfId="23342" builtinId="8" hidden="1"/>
    <cellStyle name="Hipervínculo" xfId="23344" builtinId="8" hidden="1"/>
    <cellStyle name="Hipervínculo" xfId="23346" builtinId="8" hidden="1"/>
    <cellStyle name="Hipervínculo" xfId="23348" builtinId="8" hidden="1"/>
    <cellStyle name="Hipervínculo" xfId="23350" builtinId="8" hidden="1"/>
    <cellStyle name="Hipervínculo" xfId="23352" builtinId="8" hidden="1"/>
    <cellStyle name="Hipervínculo" xfId="23354" builtinId="8" hidden="1"/>
    <cellStyle name="Hipervínculo" xfId="23356" builtinId="8" hidden="1"/>
    <cellStyle name="Hipervínculo" xfId="23358" builtinId="8" hidden="1"/>
    <cellStyle name="Hipervínculo" xfId="23360" builtinId="8" hidden="1"/>
    <cellStyle name="Hipervínculo" xfId="23362" builtinId="8" hidden="1"/>
    <cellStyle name="Hipervínculo" xfId="23364" builtinId="8" hidden="1"/>
    <cellStyle name="Hipervínculo" xfId="23366" builtinId="8" hidden="1"/>
    <cellStyle name="Hipervínculo" xfId="23368" builtinId="8" hidden="1"/>
    <cellStyle name="Hipervínculo" xfId="23370" builtinId="8" hidden="1"/>
    <cellStyle name="Hipervínculo" xfId="23372" builtinId="8" hidden="1"/>
    <cellStyle name="Hipervínculo" xfId="23374" builtinId="8" hidden="1"/>
    <cellStyle name="Hipervínculo" xfId="23376" builtinId="8" hidden="1"/>
    <cellStyle name="Hipervínculo" xfId="23378" builtinId="8" hidden="1"/>
    <cellStyle name="Hipervínculo" xfId="23380" builtinId="8" hidden="1"/>
    <cellStyle name="Hipervínculo" xfId="23382" builtinId="8" hidden="1"/>
    <cellStyle name="Hipervínculo" xfId="23384" builtinId="8" hidden="1"/>
    <cellStyle name="Hipervínculo" xfId="23386" builtinId="8" hidden="1"/>
    <cellStyle name="Hipervínculo" xfId="23388" builtinId="8" hidden="1"/>
    <cellStyle name="Hipervínculo" xfId="23390" builtinId="8" hidden="1"/>
    <cellStyle name="Hipervínculo" xfId="23392" builtinId="8" hidden="1"/>
    <cellStyle name="Hipervínculo" xfId="23394" builtinId="8" hidden="1"/>
    <cellStyle name="Hipervínculo" xfId="23396" builtinId="8" hidden="1"/>
    <cellStyle name="Hipervínculo" xfId="23398" builtinId="8" hidden="1"/>
    <cellStyle name="Hipervínculo" xfId="23400" builtinId="8" hidden="1"/>
    <cellStyle name="Hipervínculo" xfId="23402" builtinId="8" hidden="1"/>
    <cellStyle name="Hipervínculo" xfId="23404" builtinId="8" hidden="1"/>
    <cellStyle name="Hipervínculo" xfId="23406" builtinId="8" hidden="1"/>
    <cellStyle name="Hipervínculo" xfId="23408" builtinId="8" hidden="1"/>
    <cellStyle name="Hipervínculo" xfId="23410" builtinId="8" hidden="1"/>
    <cellStyle name="Hipervínculo" xfId="23412" builtinId="8" hidden="1"/>
    <cellStyle name="Hipervínculo" xfId="23414" builtinId="8" hidden="1"/>
    <cellStyle name="Hipervínculo" xfId="23416" builtinId="8" hidden="1"/>
    <cellStyle name="Hipervínculo" xfId="23418" builtinId="8" hidden="1"/>
    <cellStyle name="Hipervínculo" xfId="23420" builtinId="8" hidden="1"/>
    <cellStyle name="Hipervínculo" xfId="23422" builtinId="8" hidden="1"/>
    <cellStyle name="Hipervínculo" xfId="23424" builtinId="8" hidden="1"/>
    <cellStyle name="Hipervínculo" xfId="23426" builtinId="8" hidden="1"/>
    <cellStyle name="Hipervínculo" xfId="23428" builtinId="8" hidden="1"/>
    <cellStyle name="Hipervínculo" xfId="23430" builtinId="8" hidden="1"/>
    <cellStyle name="Hipervínculo" xfId="23432" builtinId="8" hidden="1"/>
    <cellStyle name="Hipervínculo" xfId="23434" builtinId="8" hidden="1"/>
    <cellStyle name="Hipervínculo" xfId="23436" builtinId="8" hidden="1"/>
    <cellStyle name="Hipervínculo" xfId="23438" builtinId="8" hidden="1"/>
    <cellStyle name="Hipervínculo" xfId="23440" builtinId="8" hidden="1"/>
    <cellStyle name="Hipervínculo" xfId="23442" builtinId="8" hidden="1"/>
    <cellStyle name="Hipervínculo" xfId="23444" builtinId="8" hidden="1"/>
    <cellStyle name="Hipervínculo" xfId="23446" builtinId="8" hidden="1"/>
    <cellStyle name="Hipervínculo" xfId="23448" builtinId="8" hidden="1"/>
    <cellStyle name="Hipervínculo" xfId="23450" builtinId="8" hidden="1"/>
    <cellStyle name="Hipervínculo" xfId="23452" builtinId="8" hidden="1"/>
    <cellStyle name="Hipervínculo" xfId="23454" builtinId="8" hidden="1"/>
    <cellStyle name="Hipervínculo" xfId="23456" builtinId="8" hidden="1"/>
    <cellStyle name="Hipervínculo" xfId="23458" builtinId="8" hidden="1"/>
    <cellStyle name="Hipervínculo" xfId="23460" builtinId="8" hidden="1"/>
    <cellStyle name="Hipervínculo" xfId="23462" builtinId="8" hidden="1"/>
    <cellStyle name="Hipervínculo" xfId="23464" builtinId="8" hidden="1"/>
    <cellStyle name="Hipervínculo" xfId="23466" builtinId="8" hidden="1"/>
    <cellStyle name="Hipervínculo" xfId="23468" builtinId="8" hidden="1"/>
    <cellStyle name="Hipervínculo" xfId="23470" builtinId="8" hidden="1"/>
    <cellStyle name="Hipervínculo" xfId="23472" builtinId="8" hidden="1"/>
    <cellStyle name="Hipervínculo" xfId="23474" builtinId="8" hidden="1"/>
    <cellStyle name="Hipervínculo" xfId="23476" builtinId="8" hidden="1"/>
    <cellStyle name="Hipervínculo" xfId="23478" builtinId="8" hidden="1"/>
    <cellStyle name="Hipervínculo" xfId="23480" builtinId="8" hidden="1"/>
    <cellStyle name="Hipervínculo" xfId="23482" builtinId="8" hidden="1"/>
    <cellStyle name="Hipervínculo" xfId="23484" builtinId="8" hidden="1"/>
    <cellStyle name="Hipervínculo" xfId="23486" builtinId="8" hidden="1"/>
    <cellStyle name="Hipervínculo" xfId="23488" builtinId="8" hidden="1"/>
    <cellStyle name="Hipervínculo" xfId="23490" builtinId="8" hidden="1"/>
    <cellStyle name="Hipervínculo" xfId="23492" builtinId="8" hidden="1"/>
    <cellStyle name="Hipervínculo" xfId="23494" builtinId="8" hidden="1"/>
    <cellStyle name="Hipervínculo" xfId="23496" builtinId="8" hidden="1"/>
    <cellStyle name="Hipervínculo" xfId="23498" builtinId="8" hidden="1"/>
    <cellStyle name="Hipervínculo" xfId="23500" builtinId="8" hidden="1"/>
    <cellStyle name="Hipervínculo" xfId="23502" builtinId="8" hidden="1"/>
    <cellStyle name="Hipervínculo" xfId="23504" builtinId="8" hidden="1"/>
    <cellStyle name="Hipervínculo" xfId="23506" builtinId="8" hidden="1"/>
    <cellStyle name="Hipervínculo" xfId="23508" builtinId="8" hidden="1"/>
    <cellStyle name="Hipervínculo" xfId="23510" builtinId="8" hidden="1"/>
    <cellStyle name="Hipervínculo" xfId="23512" builtinId="8" hidden="1"/>
    <cellStyle name="Hipervínculo" xfId="23514" builtinId="8" hidden="1"/>
    <cellStyle name="Hipervínculo" xfId="23516" builtinId="8" hidden="1"/>
    <cellStyle name="Hipervínculo" xfId="23518" builtinId="8" hidden="1"/>
    <cellStyle name="Hipervínculo" xfId="23520" builtinId="8" hidden="1"/>
    <cellStyle name="Hipervínculo" xfId="23522" builtinId="8" hidden="1"/>
    <cellStyle name="Hipervínculo" xfId="23524" builtinId="8" hidden="1"/>
    <cellStyle name="Hipervínculo" xfId="23526" builtinId="8" hidden="1"/>
    <cellStyle name="Hipervínculo" xfId="23528" builtinId="8" hidden="1"/>
    <cellStyle name="Hipervínculo" xfId="23530" builtinId="8" hidden="1"/>
    <cellStyle name="Hipervínculo" xfId="23532" builtinId="8" hidden="1"/>
    <cellStyle name="Hipervínculo" xfId="23534" builtinId="8" hidden="1"/>
    <cellStyle name="Hipervínculo" xfId="23536" builtinId="8" hidden="1"/>
    <cellStyle name="Hipervínculo" xfId="23538" builtinId="8" hidden="1"/>
    <cellStyle name="Hipervínculo" xfId="23540" builtinId="8" hidden="1"/>
    <cellStyle name="Hipervínculo" xfId="23542" builtinId="8" hidden="1"/>
    <cellStyle name="Hipervínculo" xfId="23544" builtinId="8" hidden="1"/>
    <cellStyle name="Hipervínculo" xfId="23546" builtinId="8" hidden="1"/>
    <cellStyle name="Hipervínculo" xfId="23548" builtinId="8" hidden="1"/>
    <cellStyle name="Hipervínculo" xfId="23550" builtinId="8" hidden="1"/>
    <cellStyle name="Hipervínculo" xfId="23552" builtinId="8" hidden="1"/>
    <cellStyle name="Hipervínculo" xfId="23554" builtinId="8" hidden="1"/>
    <cellStyle name="Hipervínculo" xfId="23556" builtinId="8" hidden="1"/>
    <cellStyle name="Hipervínculo" xfId="23558" builtinId="8" hidden="1"/>
    <cellStyle name="Hipervínculo" xfId="23560" builtinId="8" hidden="1"/>
    <cellStyle name="Hipervínculo" xfId="23562" builtinId="8" hidden="1"/>
    <cellStyle name="Hipervínculo" xfId="23564" builtinId="8" hidden="1"/>
    <cellStyle name="Hipervínculo" xfId="23566" builtinId="8" hidden="1"/>
    <cellStyle name="Hipervínculo" xfId="23568" builtinId="8" hidden="1"/>
    <cellStyle name="Hipervínculo" xfId="23570" builtinId="8" hidden="1"/>
    <cellStyle name="Hipervínculo" xfId="23572" builtinId="8" hidden="1"/>
    <cellStyle name="Hipervínculo" xfId="23574" builtinId="8" hidden="1"/>
    <cellStyle name="Hipervínculo" xfId="23576" builtinId="8" hidden="1"/>
    <cellStyle name="Hipervínculo" xfId="23578" builtinId="8" hidden="1"/>
    <cellStyle name="Hipervínculo" xfId="23580" builtinId="8" hidden="1"/>
    <cellStyle name="Hipervínculo" xfId="23582" builtinId="8" hidden="1"/>
    <cellStyle name="Hipervínculo" xfId="23584" builtinId="8" hidden="1"/>
    <cellStyle name="Hipervínculo" xfId="23586" builtinId="8" hidden="1"/>
    <cellStyle name="Hipervínculo" xfId="23588" builtinId="8" hidden="1"/>
    <cellStyle name="Hipervínculo" xfId="23590" builtinId="8" hidden="1"/>
    <cellStyle name="Hipervínculo" xfId="23592" builtinId="8" hidden="1"/>
    <cellStyle name="Hipervínculo" xfId="23594" builtinId="8" hidden="1"/>
    <cellStyle name="Hipervínculo" xfId="23596" builtinId="8" hidden="1"/>
    <cellStyle name="Hipervínculo" xfId="23598" builtinId="8" hidden="1"/>
    <cellStyle name="Hipervínculo" xfId="23600" builtinId="8" hidden="1"/>
    <cellStyle name="Hipervínculo" xfId="23602" builtinId="8" hidden="1"/>
    <cellStyle name="Hipervínculo" xfId="23604" builtinId="8" hidden="1"/>
    <cellStyle name="Hipervínculo" xfId="23606" builtinId="8" hidden="1"/>
    <cellStyle name="Hipervínculo" xfId="23608" builtinId="8" hidden="1"/>
    <cellStyle name="Hipervínculo" xfId="23610" builtinId="8" hidden="1"/>
    <cellStyle name="Hipervínculo" xfId="23612" builtinId="8" hidden="1"/>
    <cellStyle name="Hipervínculo" xfId="23614" builtinId="8" hidden="1"/>
    <cellStyle name="Hipervínculo" xfId="23616" builtinId="8" hidden="1"/>
    <cellStyle name="Hipervínculo" xfId="23618" builtinId="8" hidden="1"/>
    <cellStyle name="Hipervínculo" xfId="23620" builtinId="8" hidden="1"/>
    <cellStyle name="Hipervínculo" xfId="23622" builtinId="8" hidden="1"/>
    <cellStyle name="Hipervínculo" xfId="23624" builtinId="8" hidden="1"/>
    <cellStyle name="Hipervínculo" xfId="23626" builtinId="8" hidden="1"/>
    <cellStyle name="Hipervínculo" xfId="23628" builtinId="8" hidden="1"/>
    <cellStyle name="Hipervínculo" xfId="23630" builtinId="8" hidden="1"/>
    <cellStyle name="Hipervínculo" xfId="23632" builtinId="8" hidden="1"/>
    <cellStyle name="Hipervínculo" xfId="23634" builtinId="8" hidden="1"/>
    <cellStyle name="Hipervínculo" xfId="23636" builtinId="8" hidden="1"/>
    <cellStyle name="Hipervínculo" xfId="23638" builtinId="8" hidden="1"/>
    <cellStyle name="Hipervínculo" xfId="23640" builtinId="8" hidden="1"/>
    <cellStyle name="Hipervínculo" xfId="23642" builtinId="8" hidden="1"/>
    <cellStyle name="Hipervínculo" xfId="23644" builtinId="8" hidden="1"/>
    <cellStyle name="Hipervínculo" xfId="23646" builtinId="8" hidden="1"/>
    <cellStyle name="Hipervínculo" xfId="23648" builtinId="8" hidden="1"/>
    <cellStyle name="Hipervínculo" xfId="23650" builtinId="8" hidden="1"/>
    <cellStyle name="Hipervínculo" xfId="23652" builtinId="8" hidden="1"/>
    <cellStyle name="Hipervínculo" xfId="23654" builtinId="8" hidden="1"/>
    <cellStyle name="Hipervínculo" xfId="23656" builtinId="8" hidden="1"/>
    <cellStyle name="Hipervínculo" xfId="23658" builtinId="8" hidden="1"/>
    <cellStyle name="Hipervínculo" xfId="23660" builtinId="8" hidden="1"/>
    <cellStyle name="Hipervínculo" xfId="23662" builtinId="8" hidden="1"/>
    <cellStyle name="Hipervínculo" xfId="23664" builtinId="8" hidden="1"/>
    <cellStyle name="Hipervínculo" xfId="23666" builtinId="8" hidden="1"/>
    <cellStyle name="Hipervínculo" xfId="23668" builtinId="8" hidden="1"/>
    <cellStyle name="Hipervínculo" xfId="23670" builtinId="8" hidden="1"/>
    <cellStyle name="Hipervínculo" xfId="23672" builtinId="8" hidden="1"/>
    <cellStyle name="Hipervínculo" xfId="23674" builtinId="8" hidden="1"/>
    <cellStyle name="Hipervínculo" xfId="23676" builtinId="8" hidden="1"/>
    <cellStyle name="Hipervínculo" xfId="23678" builtinId="8" hidden="1"/>
    <cellStyle name="Hipervínculo" xfId="23680" builtinId="8" hidden="1"/>
    <cellStyle name="Hipervínculo" xfId="23682" builtinId="8" hidden="1"/>
    <cellStyle name="Hipervínculo" xfId="23684" builtinId="8" hidden="1"/>
    <cellStyle name="Hipervínculo" xfId="23686" builtinId="8" hidden="1"/>
    <cellStyle name="Hipervínculo" xfId="23688" builtinId="8" hidden="1"/>
    <cellStyle name="Hipervínculo" xfId="23690" builtinId="8" hidden="1"/>
    <cellStyle name="Hipervínculo" xfId="23692" builtinId="8" hidden="1"/>
    <cellStyle name="Hipervínculo" xfId="23694" builtinId="8" hidden="1"/>
    <cellStyle name="Hipervínculo" xfId="23696" builtinId="8" hidden="1"/>
    <cellStyle name="Hipervínculo" xfId="23698" builtinId="8" hidden="1"/>
    <cellStyle name="Hipervínculo" xfId="23700" builtinId="8" hidden="1"/>
    <cellStyle name="Hipervínculo" xfId="23702" builtinId="8" hidden="1"/>
    <cellStyle name="Hipervínculo" xfId="23704" builtinId="8" hidden="1"/>
    <cellStyle name="Hipervínculo" xfId="23706" builtinId="8" hidden="1"/>
    <cellStyle name="Hipervínculo" xfId="23708" builtinId="8" hidden="1"/>
    <cellStyle name="Hipervínculo" xfId="23710" builtinId="8" hidden="1"/>
    <cellStyle name="Hipervínculo" xfId="23712" builtinId="8" hidden="1"/>
    <cellStyle name="Hipervínculo" xfId="23714" builtinId="8" hidden="1"/>
    <cellStyle name="Hipervínculo" xfId="23716" builtinId="8" hidden="1"/>
    <cellStyle name="Hipervínculo" xfId="23718" builtinId="8" hidden="1"/>
    <cellStyle name="Hipervínculo" xfId="23720" builtinId="8" hidden="1"/>
    <cellStyle name="Hipervínculo" xfId="23722" builtinId="8" hidden="1"/>
    <cellStyle name="Hipervínculo" xfId="23724" builtinId="8" hidden="1"/>
    <cellStyle name="Hipervínculo" xfId="23726" builtinId="8" hidden="1"/>
    <cellStyle name="Hipervínculo" xfId="23728" builtinId="8" hidden="1"/>
    <cellStyle name="Hipervínculo" xfId="23730" builtinId="8" hidden="1"/>
    <cellStyle name="Hipervínculo" xfId="23732" builtinId="8" hidden="1"/>
    <cellStyle name="Hipervínculo" xfId="23734" builtinId="8" hidden="1"/>
    <cellStyle name="Hipervínculo" xfId="23736" builtinId="8" hidden="1"/>
    <cellStyle name="Hipervínculo" xfId="23738" builtinId="8" hidden="1"/>
    <cellStyle name="Hipervínculo" xfId="23740" builtinId="8" hidden="1"/>
    <cellStyle name="Hipervínculo" xfId="23742" builtinId="8" hidden="1"/>
    <cellStyle name="Hipervínculo" xfId="23744" builtinId="8" hidden="1"/>
    <cellStyle name="Hipervínculo" xfId="23746" builtinId="8" hidden="1"/>
    <cellStyle name="Hipervínculo" xfId="23748" builtinId="8" hidden="1"/>
    <cellStyle name="Hipervínculo" xfId="23750" builtinId="8" hidden="1"/>
    <cellStyle name="Hipervínculo" xfId="23752" builtinId="8" hidden="1"/>
    <cellStyle name="Hipervínculo" xfId="23754" builtinId="8" hidden="1"/>
    <cellStyle name="Hipervínculo" xfId="23756" builtinId="8" hidden="1"/>
    <cellStyle name="Hipervínculo" xfId="23758" builtinId="8" hidden="1"/>
    <cellStyle name="Hipervínculo" xfId="23760" builtinId="8" hidden="1"/>
    <cellStyle name="Hipervínculo" xfId="23762" builtinId="8" hidden="1"/>
    <cellStyle name="Hipervínculo" xfId="23764" builtinId="8" hidden="1"/>
    <cellStyle name="Hipervínculo" xfId="23766" builtinId="8" hidden="1"/>
    <cellStyle name="Hipervínculo" xfId="23768" builtinId="8" hidden="1"/>
    <cellStyle name="Hipervínculo" xfId="23770" builtinId="8" hidden="1"/>
    <cellStyle name="Hipervínculo" xfId="23772" builtinId="8" hidden="1"/>
    <cellStyle name="Hipervínculo" xfId="23774" builtinId="8" hidden="1"/>
    <cellStyle name="Hipervínculo" xfId="23776" builtinId="8" hidden="1"/>
    <cellStyle name="Hipervínculo" xfId="23778" builtinId="8" hidden="1"/>
    <cellStyle name="Hipervínculo" xfId="23780" builtinId="8" hidden="1"/>
    <cellStyle name="Hipervínculo" xfId="23782" builtinId="8" hidden="1"/>
    <cellStyle name="Hipervínculo" xfId="23784" builtinId="8" hidden="1"/>
    <cellStyle name="Hipervínculo" xfId="23786" builtinId="8" hidden="1"/>
    <cellStyle name="Hipervínculo" xfId="23788" builtinId="8" hidden="1"/>
    <cellStyle name="Hipervínculo" xfId="23790" builtinId="8" hidden="1"/>
    <cellStyle name="Hipervínculo" xfId="23792" builtinId="8" hidden="1"/>
    <cellStyle name="Hipervínculo" xfId="23794" builtinId="8" hidden="1"/>
    <cellStyle name="Hipervínculo" xfId="23796" builtinId="8" hidden="1"/>
    <cellStyle name="Hipervínculo" xfId="23798" builtinId="8" hidden="1"/>
    <cellStyle name="Hipervínculo" xfId="23800" builtinId="8" hidden="1"/>
    <cellStyle name="Hipervínculo" xfId="23802" builtinId="8" hidden="1"/>
    <cellStyle name="Hipervínculo" xfId="23804" builtinId="8" hidden="1"/>
    <cellStyle name="Hipervínculo" xfId="23806" builtinId="8" hidden="1"/>
    <cellStyle name="Hipervínculo" xfId="23808" builtinId="8" hidden="1"/>
    <cellStyle name="Hipervínculo" xfId="23810" builtinId="8" hidden="1"/>
    <cellStyle name="Hipervínculo" xfId="23812" builtinId="8" hidden="1"/>
    <cellStyle name="Hipervínculo" xfId="23814" builtinId="8" hidden="1"/>
    <cellStyle name="Hipervínculo" xfId="23816" builtinId="8" hidden="1"/>
    <cellStyle name="Hipervínculo" xfId="23818" builtinId="8" hidden="1"/>
    <cellStyle name="Hipervínculo" xfId="23820" builtinId="8" hidden="1"/>
    <cellStyle name="Hipervínculo" xfId="23822" builtinId="8" hidden="1"/>
    <cellStyle name="Hipervínculo" xfId="23824" builtinId="8" hidden="1"/>
    <cellStyle name="Hipervínculo" xfId="23826" builtinId="8" hidden="1"/>
    <cellStyle name="Hipervínculo" xfId="23828" builtinId="8" hidden="1"/>
    <cellStyle name="Hipervínculo" xfId="23830" builtinId="8" hidden="1"/>
    <cellStyle name="Hipervínculo" xfId="23832" builtinId="8" hidden="1"/>
    <cellStyle name="Hipervínculo" xfId="23834" builtinId="8" hidden="1"/>
    <cellStyle name="Hipervínculo" xfId="23836" builtinId="8" hidden="1"/>
    <cellStyle name="Hipervínculo" xfId="23838" builtinId="8" hidden="1"/>
    <cellStyle name="Hipervínculo" xfId="23840" builtinId="8" hidden="1"/>
    <cellStyle name="Hipervínculo" xfId="23842" builtinId="8" hidden="1"/>
    <cellStyle name="Hipervínculo" xfId="23844" builtinId="8" hidden="1"/>
    <cellStyle name="Hipervínculo" xfId="23846" builtinId="8" hidden="1"/>
    <cellStyle name="Hipervínculo" xfId="23848" builtinId="8" hidden="1"/>
    <cellStyle name="Hipervínculo" xfId="23850" builtinId="8" hidden="1"/>
    <cellStyle name="Hipervínculo" xfId="23852" builtinId="8" hidden="1"/>
    <cellStyle name="Hipervínculo" xfId="23854" builtinId="8" hidden="1"/>
    <cellStyle name="Hipervínculo" xfId="23856" builtinId="8" hidden="1"/>
    <cellStyle name="Hipervínculo" xfId="23858" builtinId="8" hidden="1"/>
    <cellStyle name="Hipervínculo" xfId="23860" builtinId="8" hidden="1"/>
    <cellStyle name="Hipervínculo" xfId="23862" builtinId="8" hidden="1"/>
    <cellStyle name="Hipervínculo" xfId="23864" builtinId="8" hidden="1"/>
    <cellStyle name="Hipervínculo" xfId="23866" builtinId="8" hidden="1"/>
    <cellStyle name="Hipervínculo" xfId="23868" builtinId="8" hidden="1"/>
    <cellStyle name="Hipervínculo" xfId="23870" builtinId="8" hidden="1"/>
    <cellStyle name="Hipervínculo" xfId="23872" builtinId="8" hidden="1"/>
    <cellStyle name="Hipervínculo" xfId="23874" builtinId="8" hidden="1"/>
    <cellStyle name="Hipervínculo" xfId="23876" builtinId="8" hidden="1"/>
    <cellStyle name="Hipervínculo" xfId="23878" builtinId="8" hidden="1"/>
    <cellStyle name="Hipervínculo" xfId="23880" builtinId="8" hidden="1"/>
    <cellStyle name="Hipervínculo" xfId="23882" builtinId="8" hidden="1"/>
    <cellStyle name="Hipervínculo" xfId="23884" builtinId="8" hidden="1"/>
    <cellStyle name="Hipervínculo" xfId="23886" builtinId="8" hidden="1"/>
    <cellStyle name="Hipervínculo" xfId="23888" builtinId="8" hidden="1"/>
    <cellStyle name="Hipervínculo" xfId="23890" builtinId="8" hidden="1"/>
    <cellStyle name="Hipervínculo" xfId="23892" builtinId="8" hidden="1"/>
    <cellStyle name="Hipervínculo" xfId="23894" builtinId="8" hidden="1"/>
    <cellStyle name="Hipervínculo" xfId="23896" builtinId="8" hidden="1"/>
    <cellStyle name="Hipervínculo" xfId="23898" builtinId="8" hidden="1"/>
    <cellStyle name="Hipervínculo" xfId="23900" builtinId="8" hidden="1"/>
    <cellStyle name="Hipervínculo" xfId="23902" builtinId="8" hidden="1"/>
    <cellStyle name="Hipervínculo" xfId="23904" builtinId="8" hidden="1"/>
    <cellStyle name="Hipervínculo" xfId="23906" builtinId="8" hidden="1"/>
    <cellStyle name="Hipervínculo" xfId="23908" builtinId="8" hidden="1"/>
    <cellStyle name="Hipervínculo" xfId="23910" builtinId="8" hidden="1"/>
    <cellStyle name="Hipervínculo" xfId="23912" builtinId="8" hidden="1"/>
    <cellStyle name="Hipervínculo" xfId="23914" builtinId="8" hidden="1"/>
    <cellStyle name="Hipervínculo" xfId="23916" builtinId="8" hidden="1"/>
    <cellStyle name="Hipervínculo" xfId="23918" builtinId="8" hidden="1"/>
    <cellStyle name="Hipervínculo" xfId="23920" builtinId="8" hidden="1"/>
    <cellStyle name="Hipervínculo" xfId="23922" builtinId="8" hidden="1"/>
    <cellStyle name="Hipervínculo" xfId="23924" builtinId="8" hidden="1"/>
    <cellStyle name="Hipervínculo" xfId="23926" builtinId="8" hidden="1"/>
    <cellStyle name="Hipervínculo" xfId="23928" builtinId="8" hidden="1"/>
    <cellStyle name="Hipervínculo" xfId="23930" builtinId="8" hidden="1"/>
    <cellStyle name="Hipervínculo" xfId="23932" builtinId="8" hidden="1"/>
    <cellStyle name="Hipervínculo" xfId="23934" builtinId="8" hidden="1"/>
    <cellStyle name="Hipervínculo" xfId="23936" builtinId="8" hidden="1"/>
    <cellStyle name="Hipervínculo" xfId="23938" builtinId="8" hidden="1"/>
    <cellStyle name="Hipervínculo" xfId="23940" builtinId="8" hidden="1"/>
    <cellStyle name="Hipervínculo" xfId="23942" builtinId="8" hidden="1"/>
    <cellStyle name="Hipervínculo" xfId="23944" builtinId="8" hidden="1"/>
    <cellStyle name="Hipervínculo" xfId="23946" builtinId="8" hidden="1"/>
    <cellStyle name="Hipervínculo" xfId="23948" builtinId="8" hidden="1"/>
    <cellStyle name="Hipervínculo" xfId="23950" builtinId="8" hidden="1"/>
    <cellStyle name="Hipervínculo" xfId="23952" builtinId="8" hidden="1"/>
    <cellStyle name="Hipervínculo" xfId="23954" builtinId="8" hidden="1"/>
    <cellStyle name="Hipervínculo" xfId="23956" builtinId="8" hidden="1"/>
    <cellStyle name="Hipervínculo" xfId="23958" builtinId="8" hidden="1"/>
    <cellStyle name="Hipervínculo" xfId="23960" builtinId="8" hidden="1"/>
    <cellStyle name="Hipervínculo" xfId="23962" builtinId="8" hidden="1"/>
    <cellStyle name="Hipervínculo" xfId="23964" builtinId="8" hidden="1"/>
    <cellStyle name="Hipervínculo" xfId="23966" builtinId="8" hidden="1"/>
    <cellStyle name="Hipervínculo" xfId="23968" builtinId="8" hidden="1"/>
    <cellStyle name="Hipervínculo" xfId="23970" builtinId="8" hidden="1"/>
    <cellStyle name="Hipervínculo" xfId="23972" builtinId="8" hidden="1"/>
    <cellStyle name="Hipervínculo" xfId="23974" builtinId="8" hidden="1"/>
    <cellStyle name="Hipervínculo" xfId="23976" builtinId="8" hidden="1"/>
    <cellStyle name="Hipervínculo" xfId="23978" builtinId="8" hidden="1"/>
    <cellStyle name="Hipervínculo" xfId="23980" builtinId="8" hidden="1"/>
    <cellStyle name="Hipervínculo" xfId="23982" builtinId="8" hidden="1"/>
    <cellStyle name="Hipervínculo" xfId="23984" builtinId="8" hidden="1"/>
    <cellStyle name="Hipervínculo" xfId="23986" builtinId="8" hidden="1"/>
    <cellStyle name="Hipervínculo" xfId="23988" builtinId="8" hidden="1"/>
    <cellStyle name="Hipervínculo" xfId="23990" builtinId="8" hidden="1"/>
    <cellStyle name="Hipervínculo" xfId="23992" builtinId="8" hidden="1"/>
    <cellStyle name="Hipervínculo" xfId="23994" builtinId="8" hidden="1"/>
    <cellStyle name="Hipervínculo" xfId="23996" builtinId="8" hidden="1"/>
    <cellStyle name="Hipervínculo" xfId="23998" builtinId="8" hidden="1"/>
    <cellStyle name="Hipervínculo" xfId="24000" builtinId="8" hidden="1"/>
    <cellStyle name="Hipervínculo" xfId="24002" builtinId="8" hidden="1"/>
    <cellStyle name="Hipervínculo" xfId="24004" builtinId="8" hidden="1"/>
    <cellStyle name="Hipervínculo" xfId="24006" builtinId="8" hidden="1"/>
    <cellStyle name="Hipervínculo" xfId="24008" builtinId="8" hidden="1"/>
    <cellStyle name="Hipervínculo" xfId="24010" builtinId="8" hidden="1"/>
    <cellStyle name="Hipervínculo" xfId="24012" builtinId="8" hidden="1"/>
    <cellStyle name="Hipervínculo" xfId="24014" builtinId="8" hidden="1"/>
    <cellStyle name="Hipervínculo" xfId="24016" builtinId="8" hidden="1"/>
    <cellStyle name="Hipervínculo" xfId="24018" builtinId="8" hidden="1"/>
    <cellStyle name="Hipervínculo" xfId="24020" builtinId="8" hidden="1"/>
    <cellStyle name="Hipervínculo" xfId="24022" builtinId="8" hidden="1"/>
    <cellStyle name="Hipervínculo" xfId="24024" builtinId="8" hidden="1"/>
    <cellStyle name="Hipervínculo" xfId="24026" builtinId="8" hidden="1"/>
    <cellStyle name="Hipervínculo" xfId="24028" builtinId="8" hidden="1"/>
    <cellStyle name="Hipervínculo" xfId="24030" builtinId="8" hidden="1"/>
    <cellStyle name="Hipervínculo" xfId="24032" builtinId="8" hidden="1"/>
    <cellStyle name="Hipervínculo" xfId="24034" builtinId="8" hidden="1"/>
    <cellStyle name="Hipervínculo" xfId="24036" builtinId="8" hidden="1"/>
    <cellStyle name="Hipervínculo" xfId="24038" builtinId="8" hidden="1"/>
    <cellStyle name="Hipervínculo" xfId="24040" builtinId="8" hidden="1"/>
    <cellStyle name="Hipervínculo" xfId="24042" builtinId="8" hidden="1"/>
    <cellStyle name="Hipervínculo" xfId="24044" builtinId="8" hidden="1"/>
    <cellStyle name="Hipervínculo" xfId="24046" builtinId="8" hidden="1"/>
    <cellStyle name="Hipervínculo" xfId="24048" builtinId="8" hidden="1"/>
    <cellStyle name="Hipervínculo" xfId="24050" builtinId="8" hidden="1"/>
    <cellStyle name="Hipervínculo" xfId="24052" builtinId="8" hidden="1"/>
    <cellStyle name="Hipervínculo" xfId="24054" builtinId="8" hidden="1"/>
    <cellStyle name="Hipervínculo" xfId="24056" builtinId="8" hidden="1"/>
    <cellStyle name="Hipervínculo" xfId="24058" builtinId="8" hidden="1"/>
    <cellStyle name="Hipervínculo" xfId="24060" builtinId="8" hidden="1"/>
    <cellStyle name="Hipervínculo" xfId="24062" builtinId="8" hidden="1"/>
    <cellStyle name="Hipervínculo" xfId="24064" builtinId="8" hidden="1"/>
    <cellStyle name="Hipervínculo" xfId="24066" builtinId="8" hidden="1"/>
    <cellStyle name="Hipervínculo" xfId="24068" builtinId="8" hidden="1"/>
    <cellStyle name="Hipervínculo" xfId="24070" builtinId="8" hidden="1"/>
    <cellStyle name="Hipervínculo" xfId="24072" builtinId="8" hidden="1"/>
    <cellStyle name="Hipervínculo" xfId="24074" builtinId="8" hidden="1"/>
    <cellStyle name="Hipervínculo" xfId="24076" builtinId="8" hidden="1"/>
    <cellStyle name="Hipervínculo" xfId="24078" builtinId="8" hidden="1"/>
    <cellStyle name="Hipervínculo" xfId="24080" builtinId="8" hidden="1"/>
    <cellStyle name="Hipervínculo" xfId="24082" builtinId="8" hidden="1"/>
    <cellStyle name="Hipervínculo" xfId="24084" builtinId="8" hidden="1"/>
    <cellStyle name="Hipervínculo" xfId="24086" builtinId="8" hidden="1"/>
    <cellStyle name="Hipervínculo" xfId="24088" builtinId="8" hidden="1"/>
    <cellStyle name="Hipervínculo" xfId="24090" builtinId="8" hidden="1"/>
    <cellStyle name="Hipervínculo" xfId="24092" builtinId="8" hidden="1"/>
    <cellStyle name="Hipervínculo" xfId="24094" builtinId="8" hidden="1"/>
    <cellStyle name="Hipervínculo" xfId="24096" builtinId="8" hidden="1"/>
    <cellStyle name="Hipervínculo" xfId="24098" builtinId="8" hidden="1"/>
    <cellStyle name="Hipervínculo" xfId="24100" builtinId="8" hidden="1"/>
    <cellStyle name="Hipervínculo" xfId="24102" builtinId="8" hidden="1"/>
    <cellStyle name="Hipervínculo" xfId="24104" builtinId="8" hidden="1"/>
    <cellStyle name="Hipervínculo" xfId="24106" builtinId="8" hidden="1"/>
    <cellStyle name="Hipervínculo" xfId="24108" builtinId="8" hidden="1"/>
    <cellStyle name="Hipervínculo" xfId="24110" builtinId="8" hidden="1"/>
    <cellStyle name="Hipervínculo" xfId="24112" builtinId="8" hidden="1"/>
    <cellStyle name="Hipervínculo" xfId="24114" builtinId="8" hidden="1"/>
    <cellStyle name="Hipervínculo" xfId="24116" builtinId="8" hidden="1"/>
    <cellStyle name="Hipervínculo" xfId="24118" builtinId="8" hidden="1"/>
    <cellStyle name="Hipervínculo" xfId="24120" builtinId="8" hidden="1"/>
    <cellStyle name="Hipervínculo" xfId="24122" builtinId="8" hidden="1"/>
    <cellStyle name="Hipervínculo" xfId="24124" builtinId="8" hidden="1"/>
    <cellStyle name="Hipervínculo" xfId="24126" builtinId="8" hidden="1"/>
    <cellStyle name="Hipervínculo" xfId="24128" builtinId="8" hidden="1"/>
    <cellStyle name="Hipervínculo" xfId="24130" builtinId="8" hidden="1"/>
    <cellStyle name="Hipervínculo" xfId="24132" builtinId="8" hidden="1"/>
    <cellStyle name="Hipervínculo" xfId="24134" builtinId="8" hidden="1"/>
    <cellStyle name="Hipervínculo" xfId="24136" builtinId="8" hidden="1"/>
    <cellStyle name="Hipervínculo" xfId="24138" builtinId="8" hidden="1"/>
    <cellStyle name="Hipervínculo" xfId="24140" builtinId="8" hidden="1"/>
    <cellStyle name="Hipervínculo" xfId="24142" builtinId="8" hidden="1"/>
    <cellStyle name="Hipervínculo" xfId="24144" builtinId="8" hidden="1"/>
    <cellStyle name="Hipervínculo" xfId="24146" builtinId="8" hidden="1"/>
    <cellStyle name="Hipervínculo" xfId="24148" builtinId="8" hidden="1"/>
    <cellStyle name="Hipervínculo" xfId="24150" builtinId="8" hidden="1"/>
    <cellStyle name="Hipervínculo" xfId="24152" builtinId="8" hidden="1"/>
    <cellStyle name="Hipervínculo" xfId="24154" builtinId="8" hidden="1"/>
    <cellStyle name="Hipervínculo" xfId="24156" builtinId="8" hidden="1"/>
    <cellStyle name="Hipervínculo" xfId="24158" builtinId="8" hidden="1"/>
    <cellStyle name="Hipervínculo" xfId="24160" builtinId="8" hidden="1"/>
    <cellStyle name="Hipervínculo" xfId="24162" builtinId="8" hidden="1"/>
    <cellStyle name="Hipervínculo" xfId="24164" builtinId="8" hidden="1"/>
    <cellStyle name="Hipervínculo" xfId="24166" builtinId="8" hidden="1"/>
    <cellStyle name="Hipervínculo" xfId="24168" builtinId="8" hidden="1"/>
    <cellStyle name="Hipervínculo" xfId="24170" builtinId="8" hidden="1"/>
    <cellStyle name="Hipervínculo" xfId="24172" builtinId="8" hidden="1"/>
    <cellStyle name="Hipervínculo" xfId="24174" builtinId="8" hidden="1"/>
    <cellStyle name="Hipervínculo" xfId="24176" builtinId="8" hidden="1"/>
    <cellStyle name="Hipervínculo" xfId="24178" builtinId="8" hidden="1"/>
    <cellStyle name="Hipervínculo" xfId="24180" builtinId="8" hidden="1"/>
    <cellStyle name="Hipervínculo" xfId="24182" builtinId="8" hidden="1"/>
    <cellStyle name="Hipervínculo" xfId="24184" builtinId="8" hidden="1"/>
    <cellStyle name="Hipervínculo" xfId="24186" builtinId="8" hidden="1"/>
    <cellStyle name="Hipervínculo" xfId="24188" builtinId="8" hidden="1"/>
    <cellStyle name="Hipervínculo" xfId="24190" builtinId="8" hidden="1"/>
    <cellStyle name="Hipervínculo" xfId="24192" builtinId="8" hidden="1"/>
    <cellStyle name="Hipervínculo" xfId="24194" builtinId="8" hidden="1"/>
    <cellStyle name="Hipervínculo" xfId="24196" builtinId="8" hidden="1"/>
    <cellStyle name="Hipervínculo" xfId="24198" builtinId="8" hidden="1"/>
    <cellStyle name="Hipervínculo" xfId="24200" builtinId="8" hidden="1"/>
    <cellStyle name="Hipervínculo" xfId="24202" builtinId="8" hidden="1"/>
    <cellStyle name="Hipervínculo" xfId="24204" builtinId="8" hidden="1"/>
    <cellStyle name="Hipervínculo" xfId="24206" builtinId="8" hidden="1"/>
    <cellStyle name="Hipervínculo" xfId="24208" builtinId="8" hidden="1"/>
    <cellStyle name="Hipervínculo" xfId="24210" builtinId="8" hidden="1"/>
    <cellStyle name="Hipervínculo" xfId="24212" builtinId="8" hidden="1"/>
    <cellStyle name="Hipervínculo" xfId="24214" builtinId="8" hidden="1"/>
    <cellStyle name="Hipervínculo" xfId="24216" builtinId="8" hidden="1"/>
    <cellStyle name="Hipervínculo" xfId="24218" builtinId="8" hidden="1"/>
    <cellStyle name="Hipervínculo" xfId="24220" builtinId="8" hidden="1"/>
    <cellStyle name="Hipervínculo" xfId="24222" builtinId="8" hidden="1"/>
    <cellStyle name="Hipervínculo" xfId="24224" builtinId="8" hidden="1"/>
    <cellStyle name="Hipervínculo" xfId="24226" builtinId="8" hidden="1"/>
    <cellStyle name="Hipervínculo" xfId="24228" builtinId="8" hidden="1"/>
    <cellStyle name="Hipervínculo" xfId="24230" builtinId="8" hidden="1"/>
    <cellStyle name="Hipervínculo" xfId="24232" builtinId="8" hidden="1"/>
    <cellStyle name="Hipervínculo" xfId="24234" builtinId="8" hidden="1"/>
    <cellStyle name="Hipervínculo" xfId="24236" builtinId="8" hidden="1"/>
    <cellStyle name="Hipervínculo" xfId="24238" builtinId="8" hidden="1"/>
    <cellStyle name="Hipervínculo" xfId="24240" builtinId="8" hidden="1"/>
    <cellStyle name="Hipervínculo" xfId="24242" builtinId="8" hidden="1"/>
    <cellStyle name="Hipervínculo" xfId="24244" builtinId="8" hidden="1"/>
    <cellStyle name="Hipervínculo" xfId="24246" builtinId="8" hidden="1"/>
    <cellStyle name="Hipervínculo" xfId="24248" builtinId="8" hidden="1"/>
    <cellStyle name="Hipervínculo" xfId="24250" builtinId="8" hidden="1"/>
    <cellStyle name="Hipervínculo" xfId="24252" builtinId="8" hidden="1"/>
    <cellStyle name="Hipervínculo" xfId="24254" builtinId="8" hidden="1"/>
    <cellStyle name="Hipervínculo" xfId="24256" builtinId="8" hidden="1"/>
    <cellStyle name="Hipervínculo" xfId="24258" builtinId="8" hidden="1"/>
    <cellStyle name="Hipervínculo" xfId="24260" builtinId="8" hidden="1"/>
    <cellStyle name="Hipervínculo" xfId="24262" builtinId="8" hidden="1"/>
    <cellStyle name="Hipervínculo" xfId="24264" builtinId="8" hidden="1"/>
    <cellStyle name="Hipervínculo" xfId="24266" builtinId="8" hidden="1"/>
    <cellStyle name="Hipervínculo" xfId="24268" builtinId="8" hidden="1"/>
    <cellStyle name="Hipervínculo" xfId="24270" builtinId="8" hidden="1"/>
    <cellStyle name="Hipervínculo" xfId="24272" builtinId="8" hidden="1"/>
    <cellStyle name="Hipervínculo" xfId="24274" builtinId="8" hidden="1"/>
    <cellStyle name="Hipervínculo" xfId="24276" builtinId="8" hidden="1"/>
    <cellStyle name="Hipervínculo" xfId="24278" builtinId="8" hidden="1"/>
    <cellStyle name="Hipervínculo" xfId="24280" builtinId="8" hidden="1"/>
    <cellStyle name="Hipervínculo" xfId="24282" builtinId="8" hidden="1"/>
    <cellStyle name="Hipervínculo" xfId="24284" builtinId="8" hidden="1"/>
    <cellStyle name="Hipervínculo" xfId="24286" builtinId="8" hidden="1"/>
    <cellStyle name="Hipervínculo" xfId="24288" builtinId="8" hidden="1"/>
    <cellStyle name="Hipervínculo" xfId="24290" builtinId="8" hidden="1"/>
    <cellStyle name="Hipervínculo" xfId="24292" builtinId="8" hidden="1"/>
    <cellStyle name="Hipervínculo" xfId="24294" builtinId="8" hidden="1"/>
    <cellStyle name="Hipervínculo" xfId="24296" builtinId="8" hidden="1"/>
    <cellStyle name="Hipervínculo" xfId="24298" builtinId="8" hidden="1"/>
    <cellStyle name="Hipervínculo" xfId="24300" builtinId="8" hidden="1"/>
    <cellStyle name="Hipervínculo" xfId="24302" builtinId="8" hidden="1"/>
    <cellStyle name="Hipervínculo" xfId="24304" builtinId="8" hidden="1"/>
    <cellStyle name="Hipervínculo" xfId="24306" builtinId="8" hidden="1"/>
    <cellStyle name="Hipervínculo" xfId="24308" builtinId="8" hidden="1"/>
    <cellStyle name="Hipervínculo" xfId="24310" builtinId="8" hidden="1"/>
    <cellStyle name="Hipervínculo" xfId="24312" builtinId="8" hidden="1"/>
    <cellStyle name="Hipervínculo" xfId="24314" builtinId="8" hidden="1"/>
    <cellStyle name="Hipervínculo" xfId="24316" builtinId="8" hidden="1"/>
    <cellStyle name="Hipervínculo" xfId="24318" builtinId="8" hidden="1"/>
    <cellStyle name="Hipervínculo" xfId="24320" builtinId="8" hidden="1"/>
    <cellStyle name="Hipervínculo" xfId="24322" builtinId="8" hidden="1"/>
    <cellStyle name="Hipervínculo" xfId="24324" builtinId="8" hidden="1"/>
    <cellStyle name="Hipervínculo" xfId="24326" builtinId="8" hidden="1"/>
    <cellStyle name="Hipervínculo" xfId="24328" builtinId="8" hidden="1"/>
    <cellStyle name="Hipervínculo" xfId="24330" builtinId="8" hidden="1"/>
    <cellStyle name="Hipervínculo" xfId="24332" builtinId="8" hidden="1"/>
    <cellStyle name="Hipervínculo" xfId="24334" builtinId="8" hidden="1"/>
    <cellStyle name="Hipervínculo" xfId="24336" builtinId="8" hidden="1"/>
    <cellStyle name="Hipervínculo" xfId="24338" builtinId="8" hidden="1"/>
    <cellStyle name="Hipervínculo" xfId="24340" builtinId="8" hidden="1"/>
    <cellStyle name="Hipervínculo" xfId="24342" builtinId="8" hidden="1"/>
    <cellStyle name="Hipervínculo" xfId="24344" builtinId="8" hidden="1"/>
    <cellStyle name="Hipervínculo" xfId="24346" builtinId="8" hidden="1"/>
    <cellStyle name="Hipervínculo" xfId="24348" builtinId="8" hidden="1"/>
    <cellStyle name="Hipervínculo" xfId="24350" builtinId="8" hidden="1"/>
    <cellStyle name="Hipervínculo" xfId="24352" builtinId="8" hidden="1"/>
    <cellStyle name="Hipervínculo" xfId="24354" builtinId="8" hidden="1"/>
    <cellStyle name="Hipervínculo" xfId="24356" builtinId="8" hidden="1"/>
    <cellStyle name="Hipervínculo" xfId="24358" builtinId="8" hidden="1"/>
    <cellStyle name="Hipervínculo" xfId="24360" builtinId="8" hidden="1"/>
    <cellStyle name="Hipervínculo" xfId="24362" builtinId="8" hidden="1"/>
    <cellStyle name="Hipervínculo" xfId="24364" builtinId="8" hidden="1"/>
    <cellStyle name="Hipervínculo" xfId="24366" builtinId="8" hidden="1"/>
    <cellStyle name="Hipervínculo" xfId="24368" builtinId="8" hidden="1"/>
    <cellStyle name="Hipervínculo" xfId="24370" builtinId="8" hidden="1"/>
    <cellStyle name="Hipervínculo" xfId="24372" builtinId="8" hidden="1"/>
    <cellStyle name="Hipervínculo" xfId="24374" builtinId="8" hidden="1"/>
    <cellStyle name="Hipervínculo" xfId="24376" builtinId="8" hidden="1"/>
    <cellStyle name="Hipervínculo" xfId="24378" builtinId="8" hidden="1"/>
    <cellStyle name="Hipervínculo" xfId="24380" builtinId="8" hidden="1"/>
    <cellStyle name="Hipervínculo" xfId="24382" builtinId="8" hidden="1"/>
    <cellStyle name="Hipervínculo" xfId="24384" builtinId="8" hidden="1"/>
    <cellStyle name="Hipervínculo" xfId="24386" builtinId="8" hidden="1"/>
    <cellStyle name="Hipervínculo" xfId="24388" builtinId="8" hidden="1"/>
    <cellStyle name="Hipervínculo" xfId="24390" builtinId="8" hidden="1"/>
    <cellStyle name="Hipervínculo" xfId="24392" builtinId="8" hidden="1"/>
    <cellStyle name="Hipervínculo" xfId="24394" builtinId="8" hidden="1"/>
    <cellStyle name="Hipervínculo" xfId="24396" builtinId="8" hidden="1"/>
    <cellStyle name="Hipervínculo" xfId="24398" builtinId="8" hidden="1"/>
    <cellStyle name="Hipervínculo" xfId="24400" builtinId="8" hidden="1"/>
    <cellStyle name="Hipervínculo" xfId="24402" builtinId="8" hidden="1"/>
    <cellStyle name="Hipervínculo" xfId="24404" builtinId="8" hidden="1"/>
    <cellStyle name="Hipervínculo" xfId="24406" builtinId="8" hidden="1"/>
    <cellStyle name="Hipervínculo" xfId="24408" builtinId="8" hidden="1"/>
    <cellStyle name="Hipervínculo" xfId="24410" builtinId="8" hidden="1"/>
    <cellStyle name="Hipervínculo" xfId="24412" builtinId="8" hidden="1"/>
    <cellStyle name="Hipervínculo" xfId="24414" builtinId="8" hidden="1"/>
    <cellStyle name="Hipervínculo" xfId="24416" builtinId="8" hidden="1"/>
    <cellStyle name="Hipervínculo" xfId="24418" builtinId="8" hidden="1"/>
    <cellStyle name="Hipervínculo" xfId="24420" builtinId="8" hidden="1"/>
    <cellStyle name="Hipervínculo" xfId="24422" builtinId="8" hidden="1"/>
    <cellStyle name="Hipervínculo" xfId="24424" builtinId="8" hidden="1"/>
    <cellStyle name="Hipervínculo" xfId="24426" builtinId="8" hidden="1"/>
    <cellStyle name="Hipervínculo" xfId="24428" builtinId="8" hidden="1"/>
    <cellStyle name="Hipervínculo" xfId="24430" builtinId="8" hidden="1"/>
    <cellStyle name="Hipervínculo" xfId="24432" builtinId="8" hidden="1"/>
    <cellStyle name="Hipervínculo" xfId="24434" builtinId="8" hidden="1"/>
    <cellStyle name="Hipervínculo" xfId="24436" builtinId="8" hidden="1"/>
    <cellStyle name="Hipervínculo" xfId="24438" builtinId="8" hidden="1"/>
    <cellStyle name="Hipervínculo" xfId="24440" builtinId="8" hidden="1"/>
    <cellStyle name="Hipervínculo" xfId="24442" builtinId="8" hidden="1"/>
    <cellStyle name="Hipervínculo" xfId="24444" builtinId="8" hidden="1"/>
    <cellStyle name="Hipervínculo" xfId="24446" builtinId="8" hidden="1"/>
    <cellStyle name="Hipervínculo" xfId="24448" builtinId="8" hidden="1"/>
    <cellStyle name="Hipervínculo" xfId="24450" builtinId="8" hidden="1"/>
    <cellStyle name="Hipervínculo" xfId="24452" builtinId="8" hidden="1"/>
    <cellStyle name="Hipervínculo" xfId="24454" builtinId="8" hidden="1"/>
    <cellStyle name="Hipervínculo" xfId="24456" builtinId="8" hidden="1"/>
    <cellStyle name="Hipervínculo" xfId="24458" builtinId="8" hidden="1"/>
    <cellStyle name="Hipervínculo" xfId="24460" builtinId="8" hidden="1"/>
    <cellStyle name="Hipervínculo" xfId="24462" builtinId="8" hidden="1"/>
    <cellStyle name="Hipervínculo" xfId="24464" builtinId="8" hidden="1"/>
    <cellStyle name="Hipervínculo" xfId="24466" builtinId="8" hidden="1"/>
    <cellStyle name="Hipervínculo" xfId="24468" builtinId="8" hidden="1"/>
    <cellStyle name="Hipervínculo" xfId="24470" builtinId="8" hidden="1"/>
    <cellStyle name="Hipervínculo" xfId="24472" builtinId="8" hidden="1"/>
    <cellStyle name="Hipervínculo" xfId="24474" builtinId="8" hidden="1"/>
    <cellStyle name="Hipervínculo" xfId="24476" builtinId="8" hidden="1"/>
    <cellStyle name="Hipervínculo" xfId="24478" builtinId="8" hidden="1"/>
    <cellStyle name="Hipervínculo" xfId="24480" builtinId="8" hidden="1"/>
    <cellStyle name="Hipervínculo" xfId="24482" builtinId="8" hidden="1"/>
    <cellStyle name="Hipervínculo" xfId="24484" builtinId="8" hidden="1"/>
    <cellStyle name="Hipervínculo" xfId="24486" builtinId="8" hidden="1"/>
    <cellStyle name="Hipervínculo" xfId="24488" builtinId="8" hidden="1"/>
    <cellStyle name="Hipervínculo" xfId="24490" builtinId="8" hidden="1"/>
    <cellStyle name="Hipervínculo" xfId="24492" builtinId="8" hidden="1"/>
    <cellStyle name="Hipervínculo" xfId="24494" builtinId="8" hidden="1"/>
    <cellStyle name="Hipervínculo" xfId="24496" builtinId="8" hidden="1"/>
    <cellStyle name="Hipervínculo" xfId="24498" builtinId="8" hidden="1"/>
    <cellStyle name="Hipervínculo" xfId="24500" builtinId="8" hidden="1"/>
    <cellStyle name="Hipervínculo" xfId="24502" builtinId="8" hidden="1"/>
    <cellStyle name="Hipervínculo" xfId="24504" builtinId="8" hidden="1"/>
    <cellStyle name="Hipervínculo" xfId="24506" builtinId="8" hidden="1"/>
    <cellStyle name="Hipervínculo" xfId="24508" builtinId="8" hidden="1"/>
    <cellStyle name="Hipervínculo" xfId="24510" builtinId="8" hidden="1"/>
    <cellStyle name="Hipervínculo" xfId="24512" builtinId="8" hidden="1"/>
    <cellStyle name="Hipervínculo" xfId="24514" builtinId="8" hidden="1"/>
    <cellStyle name="Hipervínculo" xfId="24516" builtinId="8" hidden="1"/>
    <cellStyle name="Hipervínculo" xfId="24518" builtinId="8" hidden="1"/>
    <cellStyle name="Hipervínculo" xfId="24520" builtinId="8" hidden="1"/>
    <cellStyle name="Hipervínculo" xfId="24522" builtinId="8" hidden="1"/>
    <cellStyle name="Hipervínculo" xfId="24524" builtinId="8" hidden="1"/>
    <cellStyle name="Hipervínculo" xfId="24526" builtinId="8" hidden="1"/>
    <cellStyle name="Hipervínculo" xfId="24528" builtinId="8" hidden="1"/>
    <cellStyle name="Hipervínculo" xfId="24530" builtinId="8" hidden="1"/>
    <cellStyle name="Hipervínculo" xfId="24532" builtinId="8" hidden="1"/>
    <cellStyle name="Hipervínculo" xfId="24534" builtinId="8" hidden="1"/>
    <cellStyle name="Hipervínculo" xfId="24536" builtinId="8" hidden="1"/>
    <cellStyle name="Hipervínculo" xfId="24538" builtinId="8" hidden="1"/>
    <cellStyle name="Hipervínculo" xfId="24540" builtinId="8" hidden="1"/>
    <cellStyle name="Hipervínculo" xfId="24542" builtinId="8" hidden="1"/>
    <cellStyle name="Hipervínculo" xfId="24544" builtinId="8" hidden="1"/>
    <cellStyle name="Hipervínculo" xfId="24546" builtinId="8" hidden="1"/>
    <cellStyle name="Hipervínculo" xfId="24548" builtinId="8" hidden="1"/>
    <cellStyle name="Hipervínculo" xfId="24550" builtinId="8" hidden="1"/>
    <cellStyle name="Hipervínculo" xfId="24552" builtinId="8" hidden="1"/>
    <cellStyle name="Hipervínculo" xfId="24554" builtinId="8" hidden="1"/>
    <cellStyle name="Hipervínculo" xfId="24556" builtinId="8" hidden="1"/>
    <cellStyle name="Hipervínculo" xfId="24558" builtinId="8" hidden="1"/>
    <cellStyle name="Hipervínculo" xfId="24560" builtinId="8" hidden="1"/>
    <cellStyle name="Hipervínculo" xfId="24562" builtinId="8" hidden="1"/>
    <cellStyle name="Hipervínculo" xfId="24564" builtinId="8" hidden="1"/>
    <cellStyle name="Hipervínculo" xfId="24566" builtinId="8" hidden="1"/>
    <cellStyle name="Hipervínculo" xfId="24568" builtinId="8" hidden="1"/>
    <cellStyle name="Hipervínculo" xfId="24570" builtinId="8" hidden="1"/>
    <cellStyle name="Hipervínculo" xfId="24572" builtinId="8" hidden="1"/>
    <cellStyle name="Hipervínculo" xfId="24574" builtinId="8" hidden="1"/>
    <cellStyle name="Hipervínculo" xfId="24576" builtinId="8" hidden="1"/>
    <cellStyle name="Hipervínculo" xfId="24578" builtinId="8" hidden="1"/>
    <cellStyle name="Hipervínculo" xfId="24580" builtinId="8" hidden="1"/>
    <cellStyle name="Hipervínculo" xfId="24582" builtinId="8" hidden="1"/>
    <cellStyle name="Hipervínculo" xfId="24584" builtinId="8" hidden="1"/>
    <cellStyle name="Hipervínculo" xfId="24586" builtinId="8" hidden="1"/>
    <cellStyle name="Hipervínculo" xfId="24588" builtinId="8" hidden="1"/>
    <cellStyle name="Hipervínculo" xfId="24590" builtinId="8" hidden="1"/>
    <cellStyle name="Hipervínculo" xfId="24592" builtinId="8" hidden="1"/>
    <cellStyle name="Hipervínculo" xfId="24594" builtinId="8" hidden="1"/>
    <cellStyle name="Hipervínculo" xfId="24596" builtinId="8" hidden="1"/>
    <cellStyle name="Hipervínculo" xfId="24598" builtinId="8" hidden="1"/>
    <cellStyle name="Hipervínculo" xfId="24600" builtinId="8" hidden="1"/>
    <cellStyle name="Hipervínculo" xfId="24602" builtinId="8" hidden="1"/>
    <cellStyle name="Hipervínculo" xfId="24604" builtinId="8" hidden="1"/>
    <cellStyle name="Hipervínculo" xfId="24606" builtinId="8" hidden="1"/>
    <cellStyle name="Hipervínculo" xfId="24608" builtinId="8" hidden="1"/>
    <cellStyle name="Hipervínculo" xfId="24610" builtinId="8" hidden="1"/>
    <cellStyle name="Hipervínculo" xfId="24612" builtinId="8" hidden="1"/>
    <cellStyle name="Hipervínculo" xfId="24614" builtinId="8" hidden="1"/>
    <cellStyle name="Hipervínculo" xfId="24616" builtinId="8" hidden="1"/>
    <cellStyle name="Hipervínculo" xfId="24618" builtinId="8" hidden="1"/>
    <cellStyle name="Hipervínculo" xfId="24620" builtinId="8" hidden="1"/>
    <cellStyle name="Hipervínculo" xfId="24622" builtinId="8" hidden="1"/>
    <cellStyle name="Hipervínculo" xfId="24624" builtinId="8" hidden="1"/>
    <cellStyle name="Hipervínculo" xfId="24626" builtinId="8" hidden="1"/>
    <cellStyle name="Hipervínculo" xfId="24628" builtinId="8" hidden="1"/>
    <cellStyle name="Hipervínculo" xfId="24630" builtinId="8" hidden="1"/>
    <cellStyle name="Hipervínculo" xfId="24632" builtinId="8" hidden="1"/>
    <cellStyle name="Hipervínculo" xfId="24634" builtinId="8" hidden="1"/>
    <cellStyle name="Hipervínculo" xfId="24636" builtinId="8" hidden="1"/>
    <cellStyle name="Hipervínculo" xfId="24638" builtinId="8" hidden="1"/>
    <cellStyle name="Hipervínculo" xfId="24640" builtinId="8" hidden="1"/>
    <cellStyle name="Hipervínculo" xfId="24642" builtinId="8" hidden="1"/>
    <cellStyle name="Hipervínculo" xfId="24644" builtinId="8" hidden="1"/>
    <cellStyle name="Hipervínculo" xfId="24646" builtinId="8" hidden="1"/>
    <cellStyle name="Hipervínculo" xfId="24648" builtinId="8" hidden="1"/>
    <cellStyle name="Hipervínculo" xfId="24650" builtinId="8" hidden="1"/>
    <cellStyle name="Hipervínculo" xfId="24652" builtinId="8" hidden="1"/>
    <cellStyle name="Hipervínculo" xfId="24654" builtinId="8" hidden="1"/>
    <cellStyle name="Hipervínculo" xfId="24656" builtinId="8" hidden="1"/>
    <cellStyle name="Hipervínculo" xfId="24658" builtinId="8" hidden="1"/>
    <cellStyle name="Hipervínculo" xfId="24660" builtinId="8" hidden="1"/>
    <cellStyle name="Hipervínculo" xfId="24662" builtinId="8" hidden="1"/>
    <cellStyle name="Hipervínculo" xfId="24664" builtinId="8" hidden="1"/>
    <cellStyle name="Hipervínculo" xfId="24666" builtinId="8" hidden="1"/>
    <cellStyle name="Hipervínculo" xfId="24668" builtinId="8" hidden="1"/>
    <cellStyle name="Hipervínculo" xfId="24670" builtinId="8" hidden="1"/>
    <cellStyle name="Hipervínculo" xfId="24672" builtinId="8" hidden="1"/>
    <cellStyle name="Hipervínculo" xfId="24674" builtinId="8" hidden="1"/>
    <cellStyle name="Hipervínculo" xfId="24676" builtinId="8" hidden="1"/>
    <cellStyle name="Hipervínculo" xfId="24678" builtinId="8" hidden="1"/>
    <cellStyle name="Hipervínculo" xfId="24680" builtinId="8" hidden="1"/>
    <cellStyle name="Hipervínculo" xfId="24682" builtinId="8" hidden="1"/>
    <cellStyle name="Hipervínculo" xfId="24684" builtinId="8" hidden="1"/>
    <cellStyle name="Hipervínculo" xfId="24686" builtinId="8" hidden="1"/>
    <cellStyle name="Hipervínculo" xfId="24688" builtinId="8" hidden="1"/>
    <cellStyle name="Hipervínculo" xfId="24690" builtinId="8" hidden="1"/>
    <cellStyle name="Hipervínculo" xfId="24692" builtinId="8" hidden="1"/>
    <cellStyle name="Hipervínculo" xfId="24694" builtinId="8" hidden="1"/>
    <cellStyle name="Hipervínculo" xfId="24696" builtinId="8" hidden="1"/>
    <cellStyle name="Hipervínculo" xfId="24698" builtinId="8" hidden="1"/>
    <cellStyle name="Hipervínculo" xfId="24700" builtinId="8" hidden="1"/>
    <cellStyle name="Hipervínculo" xfId="24702" builtinId="8" hidden="1"/>
    <cellStyle name="Hipervínculo" xfId="24704" builtinId="8" hidden="1"/>
    <cellStyle name="Hipervínculo" xfId="24706" builtinId="8" hidden="1"/>
    <cellStyle name="Hipervínculo" xfId="24708" builtinId="8" hidden="1"/>
    <cellStyle name="Hipervínculo" xfId="24710" builtinId="8" hidden="1"/>
    <cellStyle name="Hipervínculo" xfId="24712" builtinId="8" hidden="1"/>
    <cellStyle name="Hipervínculo" xfId="24714" builtinId="8" hidden="1"/>
    <cellStyle name="Hipervínculo" xfId="24716" builtinId="8" hidden="1"/>
    <cellStyle name="Hipervínculo" xfId="24718" builtinId="8" hidden="1"/>
    <cellStyle name="Hipervínculo" xfId="24720" builtinId="8" hidden="1"/>
    <cellStyle name="Hipervínculo" xfId="24722" builtinId="8" hidden="1"/>
    <cellStyle name="Hipervínculo" xfId="24724" builtinId="8" hidden="1"/>
    <cellStyle name="Hipervínculo" xfId="24726" builtinId="8" hidden="1"/>
    <cellStyle name="Hipervínculo" xfId="24728" builtinId="8" hidden="1"/>
    <cellStyle name="Hipervínculo" xfId="24730" builtinId="8" hidden="1"/>
    <cellStyle name="Hipervínculo" xfId="24732" builtinId="8" hidden="1"/>
    <cellStyle name="Hipervínculo" xfId="24734" builtinId="8" hidden="1"/>
    <cellStyle name="Hipervínculo" xfId="24736" builtinId="8" hidden="1"/>
    <cellStyle name="Hipervínculo" xfId="24738" builtinId="8" hidden="1"/>
    <cellStyle name="Hipervínculo" xfId="24740" builtinId="8" hidden="1"/>
    <cellStyle name="Hipervínculo" xfId="24742" builtinId="8" hidden="1"/>
    <cellStyle name="Hipervínculo" xfId="24744" builtinId="8" hidden="1"/>
    <cellStyle name="Hipervínculo" xfId="24746" builtinId="8" hidden="1"/>
    <cellStyle name="Hipervínculo" xfId="24748" builtinId="8" hidden="1"/>
    <cellStyle name="Hipervínculo" xfId="24750" builtinId="8" hidden="1"/>
    <cellStyle name="Hipervínculo" xfId="24752" builtinId="8" hidden="1"/>
    <cellStyle name="Hipervínculo" xfId="24754" builtinId="8" hidden="1"/>
    <cellStyle name="Hipervínculo" xfId="24756" builtinId="8" hidden="1"/>
    <cellStyle name="Hipervínculo" xfId="24758" builtinId="8" hidden="1"/>
    <cellStyle name="Hipervínculo" xfId="24760" builtinId="8" hidden="1"/>
    <cellStyle name="Hipervínculo" xfId="24762" builtinId="8" hidden="1"/>
    <cellStyle name="Hipervínculo" xfId="24764" builtinId="8" hidden="1"/>
    <cellStyle name="Hipervínculo" xfId="24766" builtinId="8" hidden="1"/>
    <cellStyle name="Hipervínculo" xfId="24768" builtinId="8" hidden="1"/>
    <cellStyle name="Hipervínculo" xfId="24770" builtinId="8" hidden="1"/>
    <cellStyle name="Hipervínculo" xfId="24772" builtinId="8" hidden="1"/>
    <cellStyle name="Hipervínculo" xfId="24774" builtinId="8" hidden="1"/>
    <cellStyle name="Hipervínculo" xfId="24776" builtinId="8" hidden="1"/>
    <cellStyle name="Hipervínculo" xfId="24778" builtinId="8" hidden="1"/>
    <cellStyle name="Hipervínculo" xfId="24780" builtinId="8" hidden="1"/>
    <cellStyle name="Hipervínculo" xfId="24782" builtinId="8" hidden="1"/>
    <cellStyle name="Hipervínculo" xfId="24784" builtinId="8" hidden="1"/>
    <cellStyle name="Hipervínculo" xfId="24786" builtinId="8" hidden="1"/>
    <cellStyle name="Hipervínculo" xfId="24788" builtinId="8" hidden="1"/>
    <cellStyle name="Hipervínculo" xfId="24790" builtinId="8" hidden="1"/>
    <cellStyle name="Hipervínculo" xfId="24792" builtinId="8" hidden="1"/>
    <cellStyle name="Hipervínculo" xfId="24794" builtinId="8" hidden="1"/>
    <cellStyle name="Hipervínculo" xfId="24796" builtinId="8" hidden="1"/>
    <cellStyle name="Hipervínculo" xfId="24798" builtinId="8" hidden="1"/>
    <cellStyle name="Hipervínculo" xfId="24800" builtinId="8" hidden="1"/>
    <cellStyle name="Hipervínculo" xfId="24802" builtinId="8" hidden="1"/>
    <cellStyle name="Hipervínculo" xfId="24804" builtinId="8" hidden="1"/>
    <cellStyle name="Hipervínculo" xfId="24806" builtinId="8" hidden="1"/>
    <cellStyle name="Hipervínculo" xfId="24808" builtinId="8" hidden="1"/>
    <cellStyle name="Hipervínculo" xfId="24810" builtinId="8" hidden="1"/>
    <cellStyle name="Hipervínculo" xfId="24812" builtinId="8" hidden="1"/>
    <cellStyle name="Hipervínculo" xfId="24814" builtinId="8" hidden="1"/>
    <cellStyle name="Hipervínculo" xfId="24816" builtinId="8" hidden="1"/>
    <cellStyle name="Hipervínculo" xfId="24818" builtinId="8" hidden="1"/>
    <cellStyle name="Hipervínculo" xfId="24820" builtinId="8" hidden="1"/>
    <cellStyle name="Hipervínculo" xfId="24822" builtinId="8" hidden="1"/>
    <cellStyle name="Hipervínculo" xfId="24824" builtinId="8" hidden="1"/>
    <cellStyle name="Hipervínculo" xfId="24826" builtinId="8" hidden="1"/>
    <cellStyle name="Hipervínculo" xfId="24828" builtinId="8" hidden="1"/>
    <cellStyle name="Hipervínculo" xfId="24830" builtinId="8" hidden="1"/>
    <cellStyle name="Hipervínculo" xfId="24832" builtinId="8" hidden="1"/>
    <cellStyle name="Hipervínculo" xfId="24834" builtinId="8" hidden="1"/>
    <cellStyle name="Hipervínculo" xfId="24836" builtinId="8" hidden="1"/>
    <cellStyle name="Hipervínculo" xfId="24838" builtinId="8" hidden="1"/>
    <cellStyle name="Hipervínculo" xfId="24840" builtinId="8" hidden="1"/>
    <cellStyle name="Hipervínculo" xfId="24842" builtinId="8" hidden="1"/>
    <cellStyle name="Hipervínculo" xfId="24844" builtinId="8" hidden="1"/>
    <cellStyle name="Hipervínculo" xfId="24846" builtinId="8" hidden="1"/>
    <cellStyle name="Hipervínculo" xfId="24848" builtinId="8" hidden="1"/>
    <cellStyle name="Hipervínculo" xfId="24850" builtinId="8" hidden="1"/>
    <cellStyle name="Hipervínculo" xfId="24852" builtinId="8" hidden="1"/>
    <cellStyle name="Hipervínculo" xfId="24854" builtinId="8" hidden="1"/>
    <cellStyle name="Hipervínculo" xfId="24856" builtinId="8" hidden="1"/>
    <cellStyle name="Hipervínculo" xfId="24858" builtinId="8" hidden="1"/>
    <cellStyle name="Hipervínculo" xfId="24860" builtinId="8" hidden="1"/>
    <cellStyle name="Hipervínculo" xfId="24862" builtinId="8" hidden="1"/>
    <cellStyle name="Hipervínculo" xfId="24864" builtinId="8" hidden="1"/>
    <cellStyle name="Hipervínculo" xfId="24866" builtinId="8" hidden="1"/>
    <cellStyle name="Hipervínculo" xfId="24868" builtinId="8" hidden="1"/>
    <cellStyle name="Hipervínculo" xfId="24870" builtinId="8" hidden="1"/>
    <cellStyle name="Hipervínculo" xfId="24872" builtinId="8" hidden="1"/>
    <cellStyle name="Hipervínculo" xfId="24874" builtinId="8" hidden="1"/>
    <cellStyle name="Hipervínculo" xfId="24876" builtinId="8" hidden="1"/>
    <cellStyle name="Hipervínculo" xfId="24878" builtinId="8" hidden="1"/>
    <cellStyle name="Hipervínculo" xfId="24880" builtinId="8" hidden="1"/>
    <cellStyle name="Hipervínculo" xfId="24882" builtinId="8" hidden="1"/>
    <cellStyle name="Hipervínculo" xfId="24884" builtinId="8" hidden="1"/>
    <cellStyle name="Hipervínculo" xfId="24886" builtinId="8" hidden="1"/>
    <cellStyle name="Hipervínculo" xfId="24888" builtinId="8" hidden="1"/>
    <cellStyle name="Hipervínculo" xfId="24890" builtinId="8" hidden="1"/>
    <cellStyle name="Hipervínculo" xfId="24892" builtinId="8" hidden="1"/>
    <cellStyle name="Hipervínculo" xfId="24894" builtinId="8" hidden="1"/>
    <cellStyle name="Hipervínculo" xfId="24896" builtinId="8" hidden="1"/>
    <cellStyle name="Hipervínculo" xfId="24898" builtinId="8" hidden="1"/>
    <cellStyle name="Hipervínculo" xfId="24900" builtinId="8" hidden="1"/>
    <cellStyle name="Hipervínculo" xfId="24902" builtinId="8" hidden="1"/>
    <cellStyle name="Hipervínculo" xfId="24904" builtinId="8" hidden="1"/>
    <cellStyle name="Hipervínculo" xfId="24906" builtinId="8" hidden="1"/>
    <cellStyle name="Hipervínculo" xfId="24908" builtinId="8" hidden="1"/>
    <cellStyle name="Hipervínculo" xfId="24910" builtinId="8" hidden="1"/>
    <cellStyle name="Hipervínculo" xfId="24912" builtinId="8" hidden="1"/>
    <cellStyle name="Hipervínculo" xfId="24914" builtinId="8" hidden="1"/>
    <cellStyle name="Hipervínculo" xfId="24916" builtinId="8" hidden="1"/>
    <cellStyle name="Hipervínculo" xfId="24918" builtinId="8" hidden="1"/>
    <cellStyle name="Hipervínculo" xfId="24920" builtinId="8" hidden="1"/>
    <cellStyle name="Hipervínculo" xfId="24922" builtinId="8" hidden="1"/>
    <cellStyle name="Hipervínculo" xfId="24924" builtinId="8" hidden="1"/>
    <cellStyle name="Hipervínculo" xfId="24926" builtinId="8" hidden="1"/>
    <cellStyle name="Hipervínculo" xfId="24928" builtinId="8" hidden="1"/>
    <cellStyle name="Hipervínculo" xfId="24930" builtinId="8" hidden="1"/>
    <cellStyle name="Hipervínculo" xfId="24932" builtinId="8" hidden="1"/>
    <cellStyle name="Hipervínculo" xfId="24934" builtinId="8" hidden="1"/>
    <cellStyle name="Hipervínculo" xfId="24936" builtinId="8" hidden="1"/>
    <cellStyle name="Hipervínculo" xfId="24938" builtinId="8" hidden="1"/>
    <cellStyle name="Hipervínculo" xfId="24940" builtinId="8" hidden="1"/>
    <cellStyle name="Hipervínculo" xfId="24942" builtinId="8" hidden="1"/>
    <cellStyle name="Hipervínculo" xfId="24944" builtinId="8" hidden="1"/>
    <cellStyle name="Hipervínculo" xfId="24946" builtinId="8" hidden="1"/>
    <cellStyle name="Hipervínculo" xfId="24948" builtinId="8" hidden="1"/>
    <cellStyle name="Hipervínculo" xfId="24950" builtinId="8" hidden="1"/>
    <cellStyle name="Hipervínculo" xfId="24952" builtinId="8" hidden="1"/>
    <cellStyle name="Hipervínculo" xfId="24954" builtinId="8" hidden="1"/>
    <cellStyle name="Hipervínculo" xfId="24956" builtinId="8" hidden="1"/>
    <cellStyle name="Hipervínculo" xfId="24958" builtinId="8" hidden="1"/>
    <cellStyle name="Hipervínculo" xfId="24960" builtinId="8" hidden="1"/>
    <cellStyle name="Hipervínculo" xfId="24962" builtinId="8" hidden="1"/>
    <cellStyle name="Hipervínculo" xfId="24964" builtinId="8" hidden="1"/>
    <cellStyle name="Hipervínculo" xfId="24966" builtinId="8" hidden="1"/>
    <cellStyle name="Hipervínculo" xfId="24968" builtinId="8" hidden="1"/>
    <cellStyle name="Hipervínculo" xfId="24970" builtinId="8" hidden="1"/>
    <cellStyle name="Hipervínculo" xfId="24972" builtinId="8" hidden="1"/>
    <cellStyle name="Hipervínculo" xfId="24974" builtinId="8" hidden="1"/>
    <cellStyle name="Hipervínculo" xfId="24976" builtinId="8" hidden="1"/>
    <cellStyle name="Hipervínculo" xfId="24978" builtinId="8" hidden="1"/>
    <cellStyle name="Hipervínculo" xfId="24980" builtinId="8" hidden="1"/>
    <cellStyle name="Hipervínculo" xfId="24982" builtinId="8" hidden="1"/>
    <cellStyle name="Hipervínculo" xfId="24984" builtinId="8" hidden="1"/>
    <cellStyle name="Hipervínculo" xfId="24986" builtinId="8" hidden="1"/>
    <cellStyle name="Hipervínculo" xfId="24988" builtinId="8" hidden="1"/>
    <cellStyle name="Hipervínculo" xfId="24990" builtinId="8" hidden="1"/>
    <cellStyle name="Hipervínculo" xfId="24992" builtinId="8" hidden="1"/>
    <cellStyle name="Hipervínculo" xfId="24994" builtinId="8" hidden="1"/>
    <cellStyle name="Hipervínculo" xfId="24996" builtinId="8" hidden="1"/>
    <cellStyle name="Hipervínculo" xfId="24998" builtinId="8" hidden="1"/>
    <cellStyle name="Hipervínculo" xfId="25000" builtinId="8" hidden="1"/>
    <cellStyle name="Hipervínculo" xfId="25002" builtinId="8" hidden="1"/>
    <cellStyle name="Hipervínculo" xfId="25004" builtinId="8" hidden="1"/>
    <cellStyle name="Hipervínculo" xfId="25006" builtinId="8" hidden="1"/>
    <cellStyle name="Hipervínculo" xfId="25008" builtinId="8" hidden="1"/>
    <cellStyle name="Hipervínculo" xfId="25010" builtinId="8" hidden="1"/>
    <cellStyle name="Hipervínculo" xfId="25012" builtinId="8" hidden="1"/>
    <cellStyle name="Hipervínculo" xfId="25014" builtinId="8" hidden="1"/>
    <cellStyle name="Hipervínculo" xfId="25016" builtinId="8" hidden="1"/>
    <cellStyle name="Hipervínculo" xfId="25018" builtinId="8" hidden="1"/>
    <cellStyle name="Hipervínculo" xfId="25020" builtinId="8" hidden="1"/>
    <cellStyle name="Hipervínculo" xfId="25022" builtinId="8" hidden="1"/>
    <cellStyle name="Hipervínculo" xfId="25024" builtinId="8" hidden="1"/>
    <cellStyle name="Hipervínculo" xfId="25026" builtinId="8" hidden="1"/>
    <cellStyle name="Hipervínculo" xfId="25028" builtinId="8" hidden="1"/>
    <cellStyle name="Hipervínculo" xfId="25030" builtinId="8" hidden="1"/>
    <cellStyle name="Hipervínculo" xfId="25032" builtinId="8" hidden="1"/>
    <cellStyle name="Hipervínculo" xfId="25034" builtinId="8" hidden="1"/>
    <cellStyle name="Hipervínculo" xfId="25036" builtinId="8" hidden="1"/>
    <cellStyle name="Hipervínculo" xfId="25038" builtinId="8" hidden="1"/>
    <cellStyle name="Hipervínculo" xfId="25040" builtinId="8" hidden="1"/>
    <cellStyle name="Hipervínculo" xfId="25042" builtinId="8" hidden="1"/>
    <cellStyle name="Hipervínculo" xfId="25044" builtinId="8" hidden="1"/>
    <cellStyle name="Hipervínculo" xfId="25046" builtinId="8" hidden="1"/>
    <cellStyle name="Hipervínculo" xfId="25048" builtinId="8" hidden="1"/>
    <cellStyle name="Hipervínculo" xfId="25050" builtinId="8" hidden="1"/>
    <cellStyle name="Hipervínculo" xfId="25052" builtinId="8" hidden="1"/>
    <cellStyle name="Hipervínculo" xfId="25054" builtinId="8" hidden="1"/>
    <cellStyle name="Hipervínculo" xfId="25056" builtinId="8" hidden="1"/>
    <cellStyle name="Hipervínculo" xfId="25058" builtinId="8" hidden="1"/>
    <cellStyle name="Hipervínculo" xfId="25060" builtinId="8" hidden="1"/>
    <cellStyle name="Hipervínculo" xfId="25062" builtinId="8" hidden="1"/>
    <cellStyle name="Hipervínculo" xfId="25064" builtinId="8" hidden="1"/>
    <cellStyle name="Hipervínculo" xfId="25066" builtinId="8" hidden="1"/>
    <cellStyle name="Hipervínculo" xfId="25068" builtinId="8" hidden="1"/>
    <cellStyle name="Hipervínculo" xfId="25070" builtinId="8" hidden="1"/>
    <cellStyle name="Hipervínculo" xfId="25072" builtinId="8" hidden="1"/>
    <cellStyle name="Hipervínculo" xfId="25074" builtinId="8" hidden="1"/>
    <cellStyle name="Hipervínculo" xfId="25076" builtinId="8" hidden="1"/>
    <cellStyle name="Hipervínculo" xfId="25078" builtinId="8" hidden="1"/>
    <cellStyle name="Hipervínculo" xfId="25080" builtinId="8" hidden="1"/>
    <cellStyle name="Hipervínculo" xfId="25082" builtinId="8" hidden="1"/>
    <cellStyle name="Hipervínculo" xfId="25084" builtinId="8" hidden="1"/>
    <cellStyle name="Hipervínculo" xfId="25086" builtinId="8" hidden="1"/>
    <cellStyle name="Hipervínculo" xfId="25088" builtinId="8" hidden="1"/>
    <cellStyle name="Hipervínculo" xfId="25090" builtinId="8" hidden="1"/>
    <cellStyle name="Hipervínculo" xfId="25092" builtinId="8" hidden="1"/>
    <cellStyle name="Hipervínculo" xfId="25094" builtinId="8" hidden="1"/>
    <cellStyle name="Hipervínculo" xfId="25096" builtinId="8" hidden="1"/>
    <cellStyle name="Hipervínculo" xfId="25098" builtinId="8" hidden="1"/>
    <cellStyle name="Hipervínculo" xfId="25100" builtinId="8" hidden="1"/>
    <cellStyle name="Hipervínculo" xfId="25102" builtinId="8" hidden="1"/>
    <cellStyle name="Hipervínculo" xfId="25104" builtinId="8" hidden="1"/>
    <cellStyle name="Hipervínculo" xfId="25106" builtinId="8" hidden="1"/>
    <cellStyle name="Hipervínculo" xfId="25108" builtinId="8" hidden="1"/>
    <cellStyle name="Hipervínculo" xfId="25110" builtinId="8" hidden="1"/>
    <cellStyle name="Hipervínculo" xfId="25112" builtinId="8" hidden="1"/>
    <cellStyle name="Hipervínculo" xfId="25114" builtinId="8" hidden="1"/>
    <cellStyle name="Hipervínculo" xfId="25116" builtinId="8" hidden="1"/>
    <cellStyle name="Hipervínculo" xfId="25118" builtinId="8" hidden="1"/>
    <cellStyle name="Hipervínculo" xfId="25120" builtinId="8" hidden="1"/>
    <cellStyle name="Hipervínculo" xfId="25122" builtinId="8" hidden="1"/>
    <cellStyle name="Hipervínculo" xfId="25124" builtinId="8" hidden="1"/>
    <cellStyle name="Hipervínculo" xfId="25126" builtinId="8" hidden="1"/>
    <cellStyle name="Hipervínculo" xfId="25128" builtinId="8" hidden="1"/>
    <cellStyle name="Hipervínculo" xfId="25130" builtinId="8" hidden="1"/>
    <cellStyle name="Hipervínculo" xfId="25132" builtinId="8" hidden="1"/>
    <cellStyle name="Hipervínculo" xfId="25134" builtinId="8" hidden="1"/>
    <cellStyle name="Hipervínculo" xfId="25136" builtinId="8" hidden="1"/>
    <cellStyle name="Hipervínculo" xfId="25138" builtinId="8" hidden="1"/>
    <cellStyle name="Hipervínculo" xfId="25140" builtinId="8" hidden="1"/>
    <cellStyle name="Hipervínculo" xfId="25142" builtinId="8" hidden="1"/>
    <cellStyle name="Hipervínculo" xfId="25144" builtinId="8" hidden="1"/>
    <cellStyle name="Hipervínculo" xfId="25146" builtinId="8" hidden="1"/>
    <cellStyle name="Hipervínculo" xfId="25148" builtinId="8" hidden="1"/>
    <cellStyle name="Hipervínculo" xfId="25150" builtinId="8" hidden="1"/>
    <cellStyle name="Hipervínculo" xfId="25152" builtinId="8" hidden="1"/>
    <cellStyle name="Hipervínculo" xfId="25154" builtinId="8" hidden="1"/>
    <cellStyle name="Hipervínculo" xfId="25156" builtinId="8" hidden="1"/>
    <cellStyle name="Hipervínculo" xfId="25158" builtinId="8" hidden="1"/>
    <cellStyle name="Hipervínculo" xfId="25160" builtinId="8" hidden="1"/>
    <cellStyle name="Hipervínculo" xfId="25162" builtinId="8" hidden="1"/>
    <cellStyle name="Hipervínculo" xfId="25164" builtinId="8" hidden="1"/>
    <cellStyle name="Hipervínculo" xfId="25166" builtinId="8" hidden="1"/>
    <cellStyle name="Hipervínculo" xfId="25168" builtinId="8" hidden="1"/>
    <cellStyle name="Hipervínculo" xfId="25170" builtinId="8" hidden="1"/>
    <cellStyle name="Hipervínculo" xfId="25172" builtinId="8" hidden="1"/>
    <cellStyle name="Hipervínculo" xfId="25174" builtinId="8" hidden="1"/>
    <cellStyle name="Hipervínculo" xfId="25176" builtinId="8" hidden="1"/>
    <cellStyle name="Hipervínculo" xfId="25178" builtinId="8" hidden="1"/>
    <cellStyle name="Hipervínculo" xfId="25180" builtinId="8" hidden="1"/>
    <cellStyle name="Hipervínculo" xfId="25182" builtinId="8" hidden="1"/>
    <cellStyle name="Hipervínculo" xfId="25184" builtinId="8" hidden="1"/>
    <cellStyle name="Hipervínculo" xfId="25186" builtinId="8" hidden="1"/>
    <cellStyle name="Hipervínculo" xfId="25188" builtinId="8" hidden="1"/>
    <cellStyle name="Hipervínculo" xfId="25190" builtinId="8" hidden="1"/>
    <cellStyle name="Hipervínculo" xfId="25192" builtinId="8" hidden="1"/>
    <cellStyle name="Hipervínculo" xfId="25194" builtinId="8" hidden="1"/>
    <cellStyle name="Hipervínculo" xfId="25196" builtinId="8" hidden="1"/>
    <cellStyle name="Hipervínculo" xfId="25198" builtinId="8" hidden="1"/>
    <cellStyle name="Hipervínculo" xfId="25200" builtinId="8" hidden="1"/>
    <cellStyle name="Hipervínculo" xfId="25202" builtinId="8" hidden="1"/>
    <cellStyle name="Hipervínculo" xfId="25204" builtinId="8" hidden="1"/>
    <cellStyle name="Hipervínculo" xfId="25206" builtinId="8" hidden="1"/>
    <cellStyle name="Hipervínculo" xfId="25208" builtinId="8" hidden="1"/>
    <cellStyle name="Hipervínculo" xfId="25210" builtinId="8" hidden="1"/>
    <cellStyle name="Hipervínculo" xfId="25212" builtinId="8" hidden="1"/>
    <cellStyle name="Hipervínculo" xfId="25214" builtinId="8" hidden="1"/>
    <cellStyle name="Hipervínculo" xfId="25216" builtinId="8" hidden="1"/>
    <cellStyle name="Hipervínculo" xfId="25218" builtinId="8" hidden="1"/>
    <cellStyle name="Hipervínculo" xfId="25220" builtinId="8" hidden="1"/>
    <cellStyle name="Hipervínculo" xfId="25222" builtinId="8" hidden="1"/>
    <cellStyle name="Hipervínculo" xfId="25224" builtinId="8" hidden="1"/>
    <cellStyle name="Hipervínculo" xfId="25226" builtinId="8" hidden="1"/>
    <cellStyle name="Hipervínculo" xfId="25228" builtinId="8" hidden="1"/>
    <cellStyle name="Hipervínculo" xfId="25230" builtinId="8" hidden="1"/>
    <cellStyle name="Hipervínculo" xfId="25232" builtinId="8" hidden="1"/>
    <cellStyle name="Hipervínculo" xfId="25234" builtinId="8" hidden="1"/>
    <cellStyle name="Hipervínculo" xfId="25236" builtinId="8" hidden="1"/>
    <cellStyle name="Hipervínculo" xfId="25238" builtinId="8" hidden="1"/>
    <cellStyle name="Hipervínculo" xfId="25240" builtinId="8" hidden="1"/>
    <cellStyle name="Hipervínculo" xfId="25242" builtinId="8" hidden="1"/>
    <cellStyle name="Hipervínculo" xfId="25244" builtinId="8" hidden="1"/>
    <cellStyle name="Hipervínculo" xfId="25246" builtinId="8" hidden="1"/>
    <cellStyle name="Hipervínculo" xfId="25248" builtinId="8" hidden="1"/>
    <cellStyle name="Hipervínculo" xfId="25250" builtinId="8" hidden="1"/>
    <cellStyle name="Hipervínculo" xfId="25252" builtinId="8" hidden="1"/>
    <cellStyle name="Hipervínculo" xfId="25254" builtinId="8" hidden="1"/>
    <cellStyle name="Hipervínculo" xfId="25256" builtinId="8" hidden="1"/>
    <cellStyle name="Hipervínculo" xfId="25258" builtinId="8" hidden="1"/>
    <cellStyle name="Hipervínculo" xfId="25260" builtinId="8" hidden="1"/>
    <cellStyle name="Hipervínculo" xfId="25262" builtinId="8" hidden="1"/>
    <cellStyle name="Hipervínculo" xfId="25264" builtinId="8" hidden="1"/>
    <cellStyle name="Hipervínculo" xfId="25266" builtinId="8" hidden="1"/>
    <cellStyle name="Hipervínculo" xfId="25268" builtinId="8" hidden="1"/>
    <cellStyle name="Hipervínculo" xfId="25270" builtinId="8" hidden="1"/>
    <cellStyle name="Hipervínculo" xfId="25272" builtinId="8" hidden="1"/>
    <cellStyle name="Hipervínculo" xfId="25274" builtinId="8" hidden="1"/>
    <cellStyle name="Hipervínculo" xfId="25276" builtinId="8" hidden="1"/>
    <cellStyle name="Hipervínculo" xfId="25278" builtinId="8" hidden="1"/>
    <cellStyle name="Hipervínculo" xfId="25280" builtinId="8" hidden="1"/>
    <cellStyle name="Hipervínculo" xfId="25282" builtinId="8" hidden="1"/>
    <cellStyle name="Hipervínculo" xfId="25284" builtinId="8" hidden="1"/>
    <cellStyle name="Hipervínculo" xfId="25286" builtinId="8" hidden="1"/>
    <cellStyle name="Hipervínculo" xfId="25288" builtinId="8" hidden="1"/>
    <cellStyle name="Hipervínculo" xfId="25290" builtinId="8" hidden="1"/>
    <cellStyle name="Hipervínculo" xfId="25292" builtinId="8" hidden="1"/>
    <cellStyle name="Hipervínculo" xfId="25294" builtinId="8" hidden="1"/>
    <cellStyle name="Hipervínculo" xfId="25296" builtinId="8" hidden="1"/>
    <cellStyle name="Hipervínculo" xfId="25298" builtinId="8" hidden="1"/>
    <cellStyle name="Hipervínculo" xfId="25300" builtinId="8" hidden="1"/>
    <cellStyle name="Hipervínculo" xfId="25302" builtinId="8" hidden="1"/>
    <cellStyle name="Hipervínculo" xfId="25304" builtinId="8" hidden="1"/>
    <cellStyle name="Hipervínculo" xfId="25306" builtinId="8" hidden="1"/>
    <cellStyle name="Hipervínculo" xfId="25308" builtinId="8" hidden="1"/>
    <cellStyle name="Hipervínculo" xfId="25310" builtinId="8" hidden="1"/>
    <cellStyle name="Hipervínculo" xfId="25312" builtinId="8" hidden="1"/>
    <cellStyle name="Hipervínculo" xfId="25314" builtinId="8" hidden="1"/>
    <cellStyle name="Hipervínculo" xfId="25316" builtinId="8" hidden="1"/>
    <cellStyle name="Hipervínculo" xfId="25318" builtinId="8" hidden="1"/>
    <cellStyle name="Hipervínculo" xfId="25320" builtinId="8" hidden="1"/>
    <cellStyle name="Hipervínculo" xfId="25322" builtinId="8" hidden="1"/>
    <cellStyle name="Hipervínculo" xfId="25324" builtinId="8" hidden="1"/>
    <cellStyle name="Hipervínculo" xfId="25326" builtinId="8" hidden="1"/>
    <cellStyle name="Hipervínculo" xfId="25328" builtinId="8" hidden="1"/>
    <cellStyle name="Hipervínculo" xfId="25330" builtinId="8" hidden="1"/>
    <cellStyle name="Hipervínculo" xfId="25332" builtinId="8" hidden="1"/>
    <cellStyle name="Hipervínculo" xfId="25334" builtinId="8" hidden="1"/>
    <cellStyle name="Hipervínculo" xfId="25336" builtinId="8" hidden="1"/>
    <cellStyle name="Hipervínculo" xfId="25338" builtinId="8" hidden="1"/>
    <cellStyle name="Hipervínculo" xfId="25340" builtinId="8" hidden="1"/>
    <cellStyle name="Hipervínculo" xfId="25342" builtinId="8" hidden="1"/>
    <cellStyle name="Hipervínculo" xfId="25344" builtinId="8" hidden="1"/>
    <cellStyle name="Hipervínculo" xfId="25346" builtinId="8" hidden="1"/>
    <cellStyle name="Hipervínculo" xfId="25348" builtinId="8" hidden="1"/>
    <cellStyle name="Hipervínculo" xfId="25350" builtinId="8" hidden="1"/>
    <cellStyle name="Hipervínculo" xfId="25352" builtinId="8" hidden="1"/>
    <cellStyle name="Hipervínculo" xfId="25354" builtinId="8" hidden="1"/>
    <cellStyle name="Hipervínculo" xfId="25356" builtinId="8" hidden="1"/>
    <cellStyle name="Hipervínculo" xfId="25358" builtinId="8" hidden="1"/>
    <cellStyle name="Hipervínculo" xfId="25360" builtinId="8" hidden="1"/>
    <cellStyle name="Hipervínculo" xfId="25362" builtinId="8" hidden="1"/>
    <cellStyle name="Hipervínculo" xfId="25364" builtinId="8" hidden="1"/>
    <cellStyle name="Hipervínculo" xfId="25366" builtinId="8" hidden="1"/>
    <cellStyle name="Hipervínculo" xfId="25368" builtinId="8" hidden="1"/>
    <cellStyle name="Hipervínculo" xfId="25370" builtinId="8" hidden="1"/>
    <cellStyle name="Hipervínculo" xfId="25372" builtinId="8" hidden="1"/>
    <cellStyle name="Hipervínculo" xfId="25374" builtinId="8" hidden="1"/>
    <cellStyle name="Hipervínculo" xfId="25376" builtinId="8" hidden="1"/>
    <cellStyle name="Hipervínculo" xfId="25378" builtinId="8" hidden="1"/>
    <cellStyle name="Hipervínculo" xfId="25380" builtinId="8" hidden="1"/>
    <cellStyle name="Hipervínculo" xfId="25382" builtinId="8" hidden="1"/>
    <cellStyle name="Hipervínculo" xfId="25384" builtinId="8" hidden="1"/>
    <cellStyle name="Hipervínculo" xfId="25386" builtinId="8" hidden="1"/>
    <cellStyle name="Hipervínculo" xfId="25388" builtinId="8" hidden="1"/>
    <cellStyle name="Hipervínculo" xfId="25390" builtinId="8" hidden="1"/>
    <cellStyle name="Hipervínculo" xfId="25392" builtinId="8" hidden="1"/>
    <cellStyle name="Hipervínculo" xfId="25394" builtinId="8" hidden="1"/>
    <cellStyle name="Hipervínculo" xfId="25396" builtinId="8" hidden="1"/>
    <cellStyle name="Hipervínculo" xfId="25398" builtinId="8" hidden="1"/>
    <cellStyle name="Hipervínculo" xfId="25400" builtinId="8" hidden="1"/>
    <cellStyle name="Hipervínculo" xfId="25402" builtinId="8" hidden="1"/>
    <cellStyle name="Hipervínculo" xfId="25404" builtinId="8" hidden="1"/>
    <cellStyle name="Hipervínculo" xfId="25406" builtinId="8" hidden="1"/>
    <cellStyle name="Hipervínculo" xfId="25408" builtinId="8" hidden="1"/>
    <cellStyle name="Hipervínculo" xfId="25410" builtinId="8" hidden="1"/>
    <cellStyle name="Hipervínculo" xfId="25412" builtinId="8" hidden="1"/>
    <cellStyle name="Hipervínculo" xfId="25414" builtinId="8" hidden="1"/>
    <cellStyle name="Hipervínculo" xfId="25416" builtinId="8" hidden="1"/>
    <cellStyle name="Hipervínculo" xfId="25418" builtinId="8" hidden="1"/>
    <cellStyle name="Hipervínculo" xfId="25420" builtinId="8" hidden="1"/>
    <cellStyle name="Hipervínculo" xfId="25422" builtinId="8" hidden="1"/>
    <cellStyle name="Hipervínculo" xfId="25424" builtinId="8" hidden="1"/>
    <cellStyle name="Hipervínculo" xfId="25426" builtinId="8" hidden="1"/>
    <cellStyle name="Hipervínculo" xfId="25428" builtinId="8" hidden="1"/>
    <cellStyle name="Hipervínculo" xfId="25430" builtinId="8" hidden="1"/>
    <cellStyle name="Hipervínculo" xfId="25432" builtinId="8" hidden="1"/>
    <cellStyle name="Hipervínculo" xfId="25434" builtinId="8" hidden="1"/>
    <cellStyle name="Hipervínculo" xfId="25436" builtinId="8" hidden="1"/>
    <cellStyle name="Hipervínculo" xfId="25438" builtinId="8" hidden="1"/>
    <cellStyle name="Hipervínculo" xfId="25440" builtinId="8" hidden="1"/>
    <cellStyle name="Hipervínculo" xfId="25442" builtinId="8" hidden="1"/>
    <cellStyle name="Hipervínculo" xfId="25444" builtinId="8" hidden="1"/>
    <cellStyle name="Hipervínculo" xfId="25446" builtinId="8" hidden="1"/>
    <cellStyle name="Hipervínculo" xfId="25448" builtinId="8" hidden="1"/>
    <cellStyle name="Hipervínculo" xfId="25450" builtinId="8" hidden="1"/>
    <cellStyle name="Hipervínculo" xfId="25452" builtinId="8" hidden="1"/>
    <cellStyle name="Hipervínculo" xfId="25454" builtinId="8" hidden="1"/>
    <cellStyle name="Hipervínculo" xfId="25456" builtinId="8" hidden="1"/>
    <cellStyle name="Hipervínculo" xfId="25458" builtinId="8" hidden="1"/>
    <cellStyle name="Hipervínculo" xfId="25460" builtinId="8" hidden="1"/>
    <cellStyle name="Hipervínculo" xfId="25462" builtinId="8" hidden="1"/>
    <cellStyle name="Hipervínculo" xfId="25464" builtinId="8" hidden="1"/>
    <cellStyle name="Hipervínculo" xfId="25466" builtinId="8" hidden="1"/>
    <cellStyle name="Hipervínculo" xfId="25468" builtinId="8" hidden="1"/>
    <cellStyle name="Hipervínculo" xfId="25470" builtinId="8" hidden="1"/>
    <cellStyle name="Hipervínculo" xfId="25472" builtinId="8" hidden="1"/>
    <cellStyle name="Hipervínculo" xfId="25474" builtinId="8" hidden="1"/>
    <cellStyle name="Hipervínculo" xfId="25476" builtinId="8" hidden="1"/>
    <cellStyle name="Hipervínculo" xfId="25478" builtinId="8" hidden="1"/>
    <cellStyle name="Hipervínculo" xfId="25480" builtinId="8" hidden="1"/>
    <cellStyle name="Hipervínculo" xfId="25482" builtinId="8" hidden="1"/>
    <cellStyle name="Hipervínculo" xfId="25484" builtinId="8" hidden="1"/>
    <cellStyle name="Hipervínculo" xfId="25486" builtinId="8" hidden="1"/>
    <cellStyle name="Hipervínculo" xfId="25488" builtinId="8" hidden="1"/>
    <cellStyle name="Hipervínculo" xfId="25490" builtinId="8" hidden="1"/>
    <cellStyle name="Hipervínculo" xfId="25492" builtinId="8" hidden="1"/>
    <cellStyle name="Hipervínculo" xfId="25494" builtinId="8" hidden="1"/>
    <cellStyle name="Hipervínculo" xfId="25496" builtinId="8" hidden="1"/>
    <cellStyle name="Hipervínculo" xfId="25498" builtinId="8" hidden="1"/>
    <cellStyle name="Hipervínculo" xfId="25500" builtinId="8" hidden="1"/>
    <cellStyle name="Hipervínculo" xfId="25502" builtinId="8" hidden="1"/>
    <cellStyle name="Hipervínculo" xfId="25504" builtinId="8" hidden="1"/>
    <cellStyle name="Hipervínculo" xfId="25506" builtinId="8" hidden="1"/>
    <cellStyle name="Hipervínculo" xfId="25508" builtinId="8" hidden="1"/>
    <cellStyle name="Hipervínculo" xfId="25510" builtinId="8" hidden="1"/>
    <cellStyle name="Hipervínculo" xfId="25512" builtinId="8" hidden="1"/>
    <cellStyle name="Hipervínculo" xfId="25514" builtinId="8" hidden="1"/>
    <cellStyle name="Hipervínculo" xfId="25516" builtinId="8" hidden="1"/>
    <cellStyle name="Hipervínculo" xfId="25518" builtinId="8" hidden="1"/>
    <cellStyle name="Hipervínculo" xfId="25520" builtinId="8" hidden="1"/>
    <cellStyle name="Hipervínculo" xfId="25522" builtinId="8" hidden="1"/>
    <cellStyle name="Hipervínculo" xfId="25524" builtinId="8" hidden="1"/>
    <cellStyle name="Hipervínculo" xfId="25526" builtinId="8" hidden="1"/>
    <cellStyle name="Hipervínculo" xfId="25528" builtinId="8" hidden="1"/>
    <cellStyle name="Hipervínculo" xfId="25530" builtinId="8" hidden="1"/>
    <cellStyle name="Hipervínculo" xfId="25532" builtinId="8" hidden="1"/>
    <cellStyle name="Hipervínculo" xfId="25534" builtinId="8" hidden="1"/>
    <cellStyle name="Hipervínculo" xfId="25536" builtinId="8" hidden="1"/>
    <cellStyle name="Hipervínculo" xfId="25538" builtinId="8" hidden="1"/>
    <cellStyle name="Hipervínculo" xfId="25540" builtinId="8" hidden="1"/>
    <cellStyle name="Hipervínculo" xfId="25542" builtinId="8" hidden="1"/>
    <cellStyle name="Hipervínculo" xfId="25544" builtinId="8" hidden="1"/>
    <cellStyle name="Hipervínculo" xfId="25546" builtinId="8" hidden="1"/>
    <cellStyle name="Hipervínculo" xfId="25548" builtinId="8" hidden="1"/>
    <cellStyle name="Hipervínculo" xfId="25550" builtinId="8" hidden="1"/>
    <cellStyle name="Hipervínculo" xfId="25552" builtinId="8" hidden="1"/>
    <cellStyle name="Hipervínculo" xfId="25554" builtinId="8" hidden="1"/>
    <cellStyle name="Hipervínculo" xfId="25556" builtinId="8" hidden="1"/>
    <cellStyle name="Hipervínculo" xfId="25558" builtinId="8" hidden="1"/>
    <cellStyle name="Hipervínculo" xfId="25560" builtinId="8" hidden="1"/>
    <cellStyle name="Hipervínculo" xfId="25562" builtinId="8" hidden="1"/>
    <cellStyle name="Hipervínculo" xfId="25564" builtinId="8" hidden="1"/>
    <cellStyle name="Hipervínculo" xfId="25566" builtinId="8" hidden="1"/>
    <cellStyle name="Hipervínculo" xfId="25568" builtinId="8" hidden="1"/>
    <cellStyle name="Hipervínculo" xfId="25570" builtinId="8" hidden="1"/>
    <cellStyle name="Hipervínculo" xfId="25572" builtinId="8" hidden="1"/>
    <cellStyle name="Hipervínculo" xfId="25574" builtinId="8" hidden="1"/>
    <cellStyle name="Hipervínculo" xfId="25576" builtinId="8" hidden="1"/>
    <cellStyle name="Hipervínculo" xfId="25578" builtinId="8" hidden="1"/>
    <cellStyle name="Hipervínculo" xfId="25580" builtinId="8" hidden="1"/>
    <cellStyle name="Hipervínculo" xfId="25582" builtinId="8" hidden="1"/>
    <cellStyle name="Hipervínculo" xfId="25584" builtinId="8" hidden="1"/>
    <cellStyle name="Hipervínculo" xfId="25586" builtinId="8" hidden="1"/>
    <cellStyle name="Hipervínculo" xfId="25588" builtinId="8" hidden="1"/>
    <cellStyle name="Hipervínculo" xfId="25590" builtinId="8" hidden="1"/>
    <cellStyle name="Hipervínculo" xfId="25592" builtinId="8" hidden="1"/>
    <cellStyle name="Hipervínculo" xfId="25594" builtinId="8" hidden="1"/>
    <cellStyle name="Hipervínculo" xfId="25596" builtinId="8" hidden="1"/>
    <cellStyle name="Hipervínculo" xfId="25598" builtinId="8" hidden="1"/>
    <cellStyle name="Hipervínculo" xfId="25600" builtinId="8" hidden="1"/>
    <cellStyle name="Hipervínculo" xfId="25602" builtinId="8" hidden="1"/>
    <cellStyle name="Hipervínculo" xfId="25604" builtinId="8" hidden="1"/>
    <cellStyle name="Hipervínculo" xfId="25606" builtinId="8" hidden="1"/>
    <cellStyle name="Hipervínculo" xfId="25608" builtinId="8" hidden="1"/>
    <cellStyle name="Hipervínculo" xfId="25610" builtinId="8" hidden="1"/>
    <cellStyle name="Hipervínculo" xfId="25612" builtinId="8" hidden="1"/>
    <cellStyle name="Hipervínculo" xfId="25614" builtinId="8" hidden="1"/>
    <cellStyle name="Hipervínculo" xfId="25616" builtinId="8" hidden="1"/>
    <cellStyle name="Hipervínculo" xfId="25618" builtinId="8" hidden="1"/>
    <cellStyle name="Hipervínculo" xfId="25620" builtinId="8" hidden="1"/>
    <cellStyle name="Hipervínculo" xfId="25622" builtinId="8" hidden="1"/>
    <cellStyle name="Hipervínculo" xfId="25624" builtinId="8" hidden="1"/>
    <cellStyle name="Hipervínculo" xfId="25626" builtinId="8" hidden="1"/>
    <cellStyle name="Hipervínculo" xfId="25628" builtinId="8" hidden="1"/>
    <cellStyle name="Hipervínculo" xfId="25630" builtinId="8" hidden="1"/>
    <cellStyle name="Hipervínculo" xfId="25632" builtinId="8" hidden="1"/>
    <cellStyle name="Hipervínculo" xfId="25634" builtinId="8" hidden="1"/>
    <cellStyle name="Hipervínculo" xfId="25636" builtinId="8" hidden="1"/>
    <cellStyle name="Hipervínculo" xfId="25638" builtinId="8" hidden="1"/>
    <cellStyle name="Hipervínculo" xfId="25640" builtinId="8" hidden="1"/>
    <cellStyle name="Hipervínculo" xfId="25642" builtinId="8" hidden="1"/>
    <cellStyle name="Hipervínculo" xfId="25644" builtinId="8" hidden="1"/>
    <cellStyle name="Hipervínculo" xfId="25646" builtinId="8" hidden="1"/>
    <cellStyle name="Hipervínculo" xfId="25648" builtinId="8" hidden="1"/>
    <cellStyle name="Hipervínculo" xfId="25650" builtinId="8" hidden="1"/>
    <cellStyle name="Hipervínculo" xfId="25652" builtinId="8" hidden="1"/>
    <cellStyle name="Hipervínculo" xfId="25654" builtinId="8" hidden="1"/>
    <cellStyle name="Hipervínculo" xfId="25656" builtinId="8" hidden="1"/>
    <cellStyle name="Hipervínculo" xfId="25658" builtinId="8" hidden="1"/>
    <cellStyle name="Hipervínculo" xfId="25660" builtinId="8" hidden="1"/>
    <cellStyle name="Hipervínculo" xfId="25662" builtinId="8" hidden="1"/>
    <cellStyle name="Hipervínculo" xfId="25664" builtinId="8" hidden="1"/>
    <cellStyle name="Hipervínculo" xfId="25666" builtinId="8" hidden="1"/>
    <cellStyle name="Hipervínculo" xfId="25668" builtinId="8" hidden="1"/>
    <cellStyle name="Hipervínculo" xfId="25670" builtinId="8" hidden="1"/>
    <cellStyle name="Hipervínculo" xfId="25672" builtinId="8" hidden="1"/>
    <cellStyle name="Hipervínculo" xfId="25674" builtinId="8" hidden="1"/>
    <cellStyle name="Hipervínculo" xfId="25676" builtinId="8" hidden="1"/>
    <cellStyle name="Hipervínculo" xfId="25678" builtinId="8" hidden="1"/>
    <cellStyle name="Hipervínculo" xfId="25680" builtinId="8" hidden="1"/>
    <cellStyle name="Hipervínculo" xfId="25682" builtinId="8" hidden="1"/>
    <cellStyle name="Hipervínculo" xfId="25684" builtinId="8" hidden="1"/>
    <cellStyle name="Hipervínculo" xfId="25686" builtinId="8" hidden="1"/>
    <cellStyle name="Hipervínculo" xfId="25688" builtinId="8" hidden="1"/>
    <cellStyle name="Hipervínculo" xfId="25690" builtinId="8" hidden="1"/>
    <cellStyle name="Hipervínculo" xfId="25692" builtinId="8" hidden="1"/>
    <cellStyle name="Hipervínculo" xfId="25694" builtinId="8" hidden="1"/>
    <cellStyle name="Hipervínculo" xfId="25696" builtinId="8" hidden="1"/>
    <cellStyle name="Hipervínculo" xfId="25698" builtinId="8" hidden="1"/>
    <cellStyle name="Hipervínculo" xfId="25700" builtinId="8" hidden="1"/>
    <cellStyle name="Hipervínculo" xfId="25702" builtinId="8" hidden="1"/>
    <cellStyle name="Hipervínculo" xfId="25704" builtinId="8" hidden="1"/>
    <cellStyle name="Hipervínculo" xfId="25706" builtinId="8" hidden="1"/>
    <cellStyle name="Hipervínculo" xfId="25708" builtinId="8" hidden="1"/>
    <cellStyle name="Hipervínculo" xfId="25710" builtinId="8" hidden="1"/>
    <cellStyle name="Hipervínculo" xfId="25712" builtinId="8" hidden="1"/>
    <cellStyle name="Hipervínculo" xfId="25714" builtinId="8" hidden="1"/>
    <cellStyle name="Hipervínculo" xfId="25716" builtinId="8" hidden="1"/>
    <cellStyle name="Hipervínculo" xfId="25718" builtinId="8" hidden="1"/>
    <cellStyle name="Hipervínculo" xfId="25720" builtinId="8" hidden="1"/>
    <cellStyle name="Hipervínculo" xfId="25722" builtinId="8" hidden="1"/>
    <cellStyle name="Hipervínculo" xfId="25724" builtinId="8" hidden="1"/>
    <cellStyle name="Hipervínculo" xfId="25726" builtinId="8" hidden="1"/>
    <cellStyle name="Hipervínculo" xfId="25728" builtinId="8" hidden="1"/>
    <cellStyle name="Hipervínculo" xfId="25730" builtinId="8" hidden="1"/>
    <cellStyle name="Hipervínculo" xfId="25732" builtinId="8" hidden="1"/>
    <cellStyle name="Hipervínculo" xfId="25734" builtinId="8" hidden="1"/>
    <cellStyle name="Hipervínculo" xfId="25736" builtinId="8" hidden="1"/>
    <cellStyle name="Hipervínculo" xfId="25738" builtinId="8" hidden="1"/>
    <cellStyle name="Hipervínculo" xfId="25740" builtinId="8" hidden="1"/>
    <cellStyle name="Hipervínculo" xfId="25742" builtinId="8" hidden="1"/>
    <cellStyle name="Hipervínculo" xfId="25744" builtinId="8" hidden="1"/>
    <cellStyle name="Hipervínculo" xfId="25746" builtinId="8" hidden="1"/>
    <cellStyle name="Hipervínculo" xfId="25748" builtinId="8" hidden="1"/>
    <cellStyle name="Hipervínculo" xfId="25750" builtinId="8" hidden="1"/>
    <cellStyle name="Hipervínculo" xfId="25752" builtinId="8" hidden="1"/>
    <cellStyle name="Hipervínculo" xfId="25754" builtinId="8" hidden="1"/>
    <cellStyle name="Hipervínculo" xfId="25756" builtinId="8" hidden="1"/>
    <cellStyle name="Hipervínculo" xfId="25758" builtinId="8" hidden="1"/>
    <cellStyle name="Hipervínculo" xfId="25760" builtinId="8" hidden="1"/>
    <cellStyle name="Hipervínculo" xfId="25762" builtinId="8" hidden="1"/>
    <cellStyle name="Hipervínculo" xfId="25764" builtinId="8" hidden="1"/>
    <cellStyle name="Hipervínculo" xfId="25766" builtinId="8" hidden="1"/>
    <cellStyle name="Hipervínculo" xfId="25768" builtinId="8" hidden="1"/>
    <cellStyle name="Hipervínculo" xfId="25770" builtinId="8" hidden="1"/>
    <cellStyle name="Hipervínculo" xfId="25772" builtinId="8" hidden="1"/>
    <cellStyle name="Hipervínculo" xfId="25774" builtinId="8" hidden="1"/>
    <cellStyle name="Hipervínculo" xfId="25776" builtinId="8" hidden="1"/>
    <cellStyle name="Hipervínculo" xfId="25778" builtinId="8" hidden="1"/>
    <cellStyle name="Hipervínculo" xfId="25780" builtinId="8" hidden="1"/>
    <cellStyle name="Hipervínculo" xfId="25782" builtinId="8" hidden="1"/>
    <cellStyle name="Hipervínculo" xfId="25784" builtinId="8" hidden="1"/>
    <cellStyle name="Hipervínculo" xfId="25786" builtinId="8" hidden="1"/>
    <cellStyle name="Hipervínculo" xfId="25788" builtinId="8" hidden="1"/>
    <cellStyle name="Hipervínculo" xfId="25790" builtinId="8" hidden="1"/>
    <cellStyle name="Hipervínculo" xfId="25792" builtinId="8" hidden="1"/>
    <cellStyle name="Hipervínculo" xfId="25794" builtinId="8" hidden="1"/>
    <cellStyle name="Hipervínculo" xfId="25796" builtinId="8" hidden="1"/>
    <cellStyle name="Hipervínculo" xfId="25798" builtinId="8" hidden="1"/>
    <cellStyle name="Hipervínculo" xfId="25800" builtinId="8" hidden="1"/>
    <cellStyle name="Hipervínculo" xfId="25802" builtinId="8" hidden="1"/>
    <cellStyle name="Hipervínculo" xfId="25804" builtinId="8" hidden="1"/>
    <cellStyle name="Hipervínculo" xfId="25806" builtinId="8" hidden="1"/>
    <cellStyle name="Hipervínculo" xfId="25808" builtinId="8" hidden="1"/>
    <cellStyle name="Hipervínculo" xfId="25810" builtinId="8" hidden="1"/>
    <cellStyle name="Hipervínculo" xfId="25812" builtinId="8" hidden="1"/>
    <cellStyle name="Hipervínculo" xfId="25814" builtinId="8" hidden="1"/>
    <cellStyle name="Hipervínculo" xfId="25816" builtinId="8" hidden="1"/>
    <cellStyle name="Hipervínculo" xfId="25818" builtinId="8" hidden="1"/>
    <cellStyle name="Hipervínculo" xfId="25820" builtinId="8" hidden="1"/>
    <cellStyle name="Hipervínculo" xfId="25822" builtinId="8" hidden="1"/>
    <cellStyle name="Hipervínculo" xfId="25824" builtinId="8" hidden="1"/>
    <cellStyle name="Hipervínculo" xfId="25826" builtinId="8" hidden="1"/>
    <cellStyle name="Hipervínculo" xfId="25828" builtinId="8" hidden="1"/>
    <cellStyle name="Hipervínculo" xfId="25830" builtinId="8" hidden="1"/>
    <cellStyle name="Hipervínculo" xfId="25832" builtinId="8" hidden="1"/>
    <cellStyle name="Hipervínculo" xfId="25834" builtinId="8" hidden="1"/>
    <cellStyle name="Hipervínculo" xfId="25836" builtinId="8" hidden="1"/>
    <cellStyle name="Hipervínculo" xfId="25838" builtinId="8" hidden="1"/>
    <cellStyle name="Hipervínculo" xfId="25840" builtinId="8" hidden="1"/>
    <cellStyle name="Hipervínculo" xfId="25842" builtinId="8" hidden="1"/>
    <cellStyle name="Hipervínculo" xfId="25844" builtinId="8" hidden="1"/>
    <cellStyle name="Hipervínculo" xfId="25846" builtinId="8" hidden="1"/>
    <cellStyle name="Hipervínculo" xfId="25848" builtinId="8" hidden="1"/>
    <cellStyle name="Hipervínculo" xfId="25850" builtinId="8" hidden="1"/>
    <cellStyle name="Hipervínculo" xfId="25852" builtinId="8" hidden="1"/>
    <cellStyle name="Hipervínculo" xfId="25854" builtinId="8" hidden="1"/>
    <cellStyle name="Hipervínculo" xfId="25856" builtinId="8" hidden="1"/>
    <cellStyle name="Hipervínculo" xfId="25858" builtinId="8" hidden="1"/>
    <cellStyle name="Hipervínculo" xfId="25860" builtinId="8" hidden="1"/>
    <cellStyle name="Hipervínculo" xfId="25862" builtinId="8" hidden="1"/>
    <cellStyle name="Hipervínculo" xfId="25864" builtinId="8" hidden="1"/>
    <cellStyle name="Hipervínculo" xfId="25866" builtinId="8" hidden="1"/>
    <cellStyle name="Hipervínculo" xfId="25868" builtinId="8" hidden="1"/>
    <cellStyle name="Hipervínculo" xfId="25870" builtinId="8" hidden="1"/>
    <cellStyle name="Hipervínculo" xfId="25872" builtinId="8" hidden="1"/>
    <cellStyle name="Hipervínculo" xfId="25874" builtinId="8" hidden="1"/>
    <cellStyle name="Hipervínculo" xfId="25876" builtinId="8" hidden="1"/>
    <cellStyle name="Hipervínculo" xfId="25878" builtinId="8" hidden="1"/>
    <cellStyle name="Hipervínculo" xfId="25880" builtinId="8" hidden="1"/>
    <cellStyle name="Hipervínculo" xfId="25882" builtinId="8" hidden="1"/>
    <cellStyle name="Hipervínculo" xfId="25884" builtinId="8" hidden="1"/>
    <cellStyle name="Hipervínculo" xfId="25886" builtinId="8" hidden="1"/>
    <cellStyle name="Hipervínculo" xfId="25888" builtinId="8" hidden="1"/>
    <cellStyle name="Hipervínculo" xfId="25890" builtinId="8" hidden="1"/>
    <cellStyle name="Hipervínculo" xfId="25892" builtinId="8" hidden="1"/>
    <cellStyle name="Hipervínculo" xfId="25894" builtinId="8" hidden="1"/>
    <cellStyle name="Hipervínculo" xfId="25896" builtinId="8" hidden="1"/>
    <cellStyle name="Hipervínculo" xfId="25898" builtinId="8" hidden="1"/>
    <cellStyle name="Hipervínculo" xfId="25900" builtinId="8" hidden="1"/>
    <cellStyle name="Hipervínculo" xfId="25902" builtinId="8" hidden="1"/>
    <cellStyle name="Hipervínculo" xfId="25904" builtinId="8" hidden="1"/>
    <cellStyle name="Hipervínculo" xfId="25906" builtinId="8" hidden="1"/>
    <cellStyle name="Hipervínculo" xfId="25908" builtinId="8" hidden="1"/>
    <cellStyle name="Hipervínculo" xfId="25910" builtinId="8" hidden="1"/>
    <cellStyle name="Hipervínculo" xfId="25912" builtinId="8" hidden="1"/>
    <cellStyle name="Hipervínculo" xfId="25914" builtinId="8" hidden="1"/>
    <cellStyle name="Hipervínculo" xfId="25916" builtinId="8" hidden="1"/>
    <cellStyle name="Hipervínculo" xfId="25918" builtinId="8" hidden="1"/>
    <cellStyle name="Hipervínculo" xfId="25920" builtinId="8" hidden="1"/>
    <cellStyle name="Hipervínculo" xfId="25922" builtinId="8" hidden="1"/>
    <cellStyle name="Hipervínculo" xfId="25924" builtinId="8" hidden="1"/>
    <cellStyle name="Hipervínculo" xfId="25926" builtinId="8" hidden="1"/>
    <cellStyle name="Hipervínculo" xfId="25928" builtinId="8" hidden="1"/>
    <cellStyle name="Hipervínculo" xfId="25930" builtinId="8" hidden="1"/>
    <cellStyle name="Hipervínculo" xfId="25932" builtinId="8" hidden="1"/>
    <cellStyle name="Hipervínculo" xfId="25934" builtinId="8" hidden="1"/>
    <cellStyle name="Hipervínculo" xfId="25936" builtinId="8" hidden="1"/>
    <cellStyle name="Hipervínculo" xfId="25938" builtinId="8" hidden="1"/>
    <cellStyle name="Hipervínculo" xfId="25940" builtinId="8" hidden="1"/>
    <cellStyle name="Hipervínculo" xfId="25942" builtinId="8" hidden="1"/>
    <cellStyle name="Hipervínculo" xfId="25944" builtinId="8" hidden="1"/>
    <cellStyle name="Hipervínculo" xfId="25946" builtinId="8" hidden="1"/>
    <cellStyle name="Hipervínculo" xfId="25948" builtinId="8" hidden="1"/>
    <cellStyle name="Hipervínculo" xfId="25950" builtinId="8" hidden="1"/>
    <cellStyle name="Hipervínculo" xfId="25952" builtinId="8" hidden="1"/>
    <cellStyle name="Hipervínculo" xfId="25954" builtinId="8" hidden="1"/>
    <cellStyle name="Hipervínculo" xfId="25956" builtinId="8" hidden="1"/>
    <cellStyle name="Hipervínculo" xfId="25958" builtinId="8" hidden="1"/>
    <cellStyle name="Hipervínculo" xfId="25960" builtinId="8" hidden="1"/>
    <cellStyle name="Hipervínculo" xfId="25962" builtinId="8" hidden="1"/>
    <cellStyle name="Hipervínculo" xfId="25964" builtinId="8" hidden="1"/>
    <cellStyle name="Hipervínculo" xfId="25966" builtinId="8" hidden="1"/>
    <cellStyle name="Hipervínculo" xfId="25968" builtinId="8" hidden="1"/>
    <cellStyle name="Hipervínculo" xfId="25970" builtinId="8" hidden="1"/>
    <cellStyle name="Hipervínculo" xfId="25972" builtinId="8" hidden="1"/>
    <cellStyle name="Hipervínculo" xfId="25974" builtinId="8" hidden="1"/>
    <cellStyle name="Hipervínculo" xfId="25976" builtinId="8" hidden="1"/>
    <cellStyle name="Hipervínculo" xfId="25978" builtinId="8" hidden="1"/>
    <cellStyle name="Hipervínculo" xfId="25980" builtinId="8" hidden="1"/>
    <cellStyle name="Hipervínculo" xfId="25982" builtinId="8" hidden="1"/>
    <cellStyle name="Hipervínculo" xfId="25984" builtinId="8" hidden="1"/>
    <cellStyle name="Hipervínculo" xfId="25986" builtinId="8" hidden="1"/>
    <cellStyle name="Hipervínculo" xfId="25988" builtinId="8" hidden="1"/>
    <cellStyle name="Hipervínculo" xfId="25990" builtinId="8" hidden="1"/>
    <cellStyle name="Hipervínculo" xfId="25992" builtinId="8" hidden="1"/>
    <cellStyle name="Hipervínculo" xfId="25994" builtinId="8" hidden="1"/>
    <cellStyle name="Hipervínculo" xfId="25996" builtinId="8" hidden="1"/>
    <cellStyle name="Hipervínculo" xfId="25998" builtinId="8" hidden="1"/>
    <cellStyle name="Hipervínculo" xfId="26000" builtinId="8" hidden="1"/>
    <cellStyle name="Hipervínculo" xfId="26002" builtinId="8" hidden="1"/>
    <cellStyle name="Hipervínculo" xfId="26004" builtinId="8" hidden="1"/>
    <cellStyle name="Hipervínculo" xfId="26006" builtinId="8" hidden="1"/>
    <cellStyle name="Hipervínculo" xfId="26008" builtinId="8" hidden="1"/>
    <cellStyle name="Hipervínculo" xfId="26010" builtinId="8" hidden="1"/>
    <cellStyle name="Hipervínculo" xfId="26012" builtinId="8" hidden="1"/>
    <cellStyle name="Hipervínculo" xfId="26014" builtinId="8" hidden="1"/>
    <cellStyle name="Hipervínculo" xfId="26016" builtinId="8" hidden="1"/>
    <cellStyle name="Hipervínculo" xfId="26018" builtinId="8" hidden="1"/>
    <cellStyle name="Hipervínculo" xfId="26020" builtinId="8" hidden="1"/>
    <cellStyle name="Hipervínculo" xfId="26022" builtinId="8" hidden="1"/>
    <cellStyle name="Hipervínculo" xfId="26024" builtinId="8" hidden="1"/>
    <cellStyle name="Hipervínculo" xfId="26026" builtinId="8" hidden="1"/>
    <cellStyle name="Hipervínculo" xfId="26028" builtinId="8" hidden="1"/>
    <cellStyle name="Hipervínculo" xfId="26030" builtinId="8" hidden="1"/>
    <cellStyle name="Hipervínculo" xfId="26032" builtinId="8" hidden="1"/>
    <cellStyle name="Hipervínculo" xfId="26034" builtinId="8" hidden="1"/>
    <cellStyle name="Hipervínculo" xfId="26036" builtinId="8" hidden="1"/>
    <cellStyle name="Hipervínculo" xfId="26038" builtinId="8" hidden="1"/>
    <cellStyle name="Hipervínculo" xfId="26040" builtinId="8" hidden="1"/>
    <cellStyle name="Hipervínculo" xfId="26042" builtinId="8" hidden="1"/>
    <cellStyle name="Hipervínculo" xfId="26044" builtinId="8" hidden="1"/>
    <cellStyle name="Hipervínculo" xfId="26046" builtinId="8" hidden="1"/>
    <cellStyle name="Hipervínculo" xfId="26048" builtinId="8" hidden="1"/>
    <cellStyle name="Hipervínculo" xfId="26050" builtinId="8" hidden="1"/>
    <cellStyle name="Hipervínculo" xfId="26052" builtinId="8" hidden="1"/>
    <cellStyle name="Hipervínculo" xfId="26054" builtinId="8" hidden="1"/>
    <cellStyle name="Hipervínculo" xfId="26056" builtinId="8" hidden="1"/>
    <cellStyle name="Hipervínculo" xfId="26058" builtinId="8" hidden="1"/>
    <cellStyle name="Hipervínculo" xfId="26060" builtinId="8" hidden="1"/>
    <cellStyle name="Hipervínculo" xfId="26062" builtinId="8" hidden="1"/>
    <cellStyle name="Hipervínculo" xfId="26064" builtinId="8" hidden="1"/>
    <cellStyle name="Hipervínculo" xfId="26066" builtinId="8" hidden="1"/>
    <cellStyle name="Hipervínculo" xfId="26068" builtinId="8" hidden="1"/>
    <cellStyle name="Hipervínculo" xfId="26070" builtinId="8" hidden="1"/>
    <cellStyle name="Hipervínculo" xfId="26072" builtinId="8" hidden="1"/>
    <cellStyle name="Hipervínculo" xfId="26074" builtinId="8" hidden="1"/>
    <cellStyle name="Hipervínculo" xfId="26076" builtinId="8" hidden="1"/>
    <cellStyle name="Hipervínculo" xfId="26078" builtinId="8" hidden="1"/>
    <cellStyle name="Hipervínculo" xfId="26080" builtinId="8" hidden="1"/>
    <cellStyle name="Hipervínculo" xfId="26082" builtinId="8" hidden="1"/>
    <cellStyle name="Hipervínculo" xfId="26084" builtinId="8" hidden="1"/>
    <cellStyle name="Hipervínculo" xfId="26086" builtinId="8" hidden="1"/>
    <cellStyle name="Hipervínculo" xfId="26088" builtinId="8" hidden="1"/>
    <cellStyle name="Hipervínculo" xfId="26090" builtinId="8" hidden="1"/>
    <cellStyle name="Hipervínculo" xfId="26092" builtinId="8" hidden="1"/>
    <cellStyle name="Hipervínculo" xfId="26094" builtinId="8" hidden="1"/>
    <cellStyle name="Hipervínculo" xfId="26096" builtinId="8" hidden="1"/>
    <cellStyle name="Hipervínculo" xfId="26098" builtinId="8" hidden="1"/>
    <cellStyle name="Hipervínculo" xfId="26100" builtinId="8" hidden="1"/>
    <cellStyle name="Hipervínculo" xfId="26102" builtinId="8" hidden="1"/>
    <cellStyle name="Hipervínculo" xfId="26104" builtinId="8" hidden="1"/>
    <cellStyle name="Hipervínculo" xfId="26106" builtinId="8" hidden="1"/>
    <cellStyle name="Hipervínculo" xfId="26108" builtinId="8" hidden="1"/>
    <cellStyle name="Hipervínculo" xfId="26110" builtinId="8" hidden="1"/>
    <cellStyle name="Hipervínculo" xfId="26112" builtinId="8" hidden="1"/>
    <cellStyle name="Hipervínculo" xfId="26114" builtinId="8" hidden="1"/>
    <cellStyle name="Hipervínculo" xfId="26116" builtinId="8" hidden="1"/>
    <cellStyle name="Hipervínculo" xfId="26118" builtinId="8" hidden="1"/>
    <cellStyle name="Hipervínculo" xfId="26120" builtinId="8" hidden="1"/>
    <cellStyle name="Hipervínculo" xfId="26122" builtinId="8" hidden="1"/>
    <cellStyle name="Hipervínculo" xfId="26124" builtinId="8" hidden="1"/>
    <cellStyle name="Hipervínculo" xfId="26126" builtinId="8" hidden="1"/>
    <cellStyle name="Hipervínculo" xfId="26128" builtinId="8" hidden="1"/>
    <cellStyle name="Hipervínculo" xfId="26130" builtinId="8" hidden="1"/>
    <cellStyle name="Hipervínculo" xfId="26132" builtinId="8" hidden="1"/>
    <cellStyle name="Hipervínculo" xfId="26134" builtinId="8" hidden="1"/>
    <cellStyle name="Hipervínculo" xfId="26136" builtinId="8" hidden="1"/>
    <cellStyle name="Hipervínculo" xfId="26138" builtinId="8" hidden="1"/>
    <cellStyle name="Hipervínculo" xfId="26140" builtinId="8" hidden="1"/>
    <cellStyle name="Hipervínculo" xfId="26142" builtinId="8" hidden="1"/>
    <cellStyle name="Hipervínculo" xfId="26144" builtinId="8" hidden="1"/>
    <cellStyle name="Hipervínculo" xfId="26146" builtinId="8" hidden="1"/>
    <cellStyle name="Hipervínculo" xfId="26148" builtinId="8" hidden="1"/>
    <cellStyle name="Hipervínculo" xfId="26150" builtinId="8" hidden="1"/>
    <cellStyle name="Hipervínculo" xfId="26152" builtinId="8" hidden="1"/>
    <cellStyle name="Hipervínculo" xfId="26154" builtinId="8" hidden="1"/>
    <cellStyle name="Hipervínculo" xfId="26156" builtinId="8" hidden="1"/>
    <cellStyle name="Hipervínculo" xfId="26158" builtinId="8" hidden="1"/>
    <cellStyle name="Hipervínculo" xfId="26160" builtinId="8" hidden="1"/>
    <cellStyle name="Hipervínculo" xfId="26162" builtinId="8" hidden="1"/>
    <cellStyle name="Hipervínculo" xfId="26164" builtinId="8" hidden="1"/>
    <cellStyle name="Hipervínculo" xfId="26166" builtinId="8" hidden="1"/>
    <cellStyle name="Hipervínculo" xfId="26168" builtinId="8" hidden="1"/>
    <cellStyle name="Hipervínculo" xfId="26170" builtinId="8" hidden="1"/>
    <cellStyle name="Hipervínculo" xfId="26172" builtinId="8" hidden="1"/>
    <cellStyle name="Hipervínculo" xfId="26174" builtinId="8" hidden="1"/>
    <cellStyle name="Hipervínculo" xfId="26176" builtinId="8" hidden="1"/>
    <cellStyle name="Hipervínculo" xfId="26178" builtinId="8" hidden="1"/>
    <cellStyle name="Hipervínculo" xfId="26180" builtinId="8" hidden="1"/>
    <cellStyle name="Hipervínculo" xfId="26182" builtinId="8" hidden="1"/>
    <cellStyle name="Hipervínculo" xfId="26184" builtinId="8" hidden="1"/>
    <cellStyle name="Hipervínculo" xfId="26186" builtinId="8" hidden="1"/>
    <cellStyle name="Hipervínculo" xfId="26188" builtinId="8" hidden="1"/>
    <cellStyle name="Hipervínculo" xfId="26190" builtinId="8" hidden="1"/>
    <cellStyle name="Hipervínculo" xfId="26192" builtinId="8" hidden="1"/>
    <cellStyle name="Hipervínculo" xfId="26194" builtinId="8" hidden="1"/>
    <cellStyle name="Hipervínculo" xfId="26196" builtinId="8" hidden="1"/>
    <cellStyle name="Hipervínculo" xfId="26198" builtinId="8" hidden="1"/>
    <cellStyle name="Hipervínculo" xfId="26200" builtinId="8" hidden="1"/>
    <cellStyle name="Hipervínculo" xfId="26202" builtinId="8" hidden="1"/>
    <cellStyle name="Hipervínculo" xfId="26204" builtinId="8" hidden="1"/>
    <cellStyle name="Hipervínculo" xfId="26206" builtinId="8" hidden="1"/>
    <cellStyle name="Hipervínculo" xfId="26208" builtinId="8" hidden="1"/>
    <cellStyle name="Hipervínculo" xfId="26210" builtinId="8" hidden="1"/>
    <cellStyle name="Hipervínculo" xfId="26212" builtinId="8" hidden="1"/>
    <cellStyle name="Hipervínculo" xfId="26214" builtinId="8" hidden="1"/>
    <cellStyle name="Hipervínculo" xfId="26216" builtinId="8" hidden="1"/>
    <cellStyle name="Hipervínculo" xfId="26218" builtinId="8" hidden="1"/>
    <cellStyle name="Hipervínculo" xfId="26220" builtinId="8" hidden="1"/>
    <cellStyle name="Hipervínculo" xfId="26222" builtinId="8" hidden="1"/>
    <cellStyle name="Hipervínculo" xfId="26224" builtinId="8" hidden="1"/>
    <cellStyle name="Hipervínculo" xfId="26226" builtinId="8" hidden="1"/>
    <cellStyle name="Hipervínculo" xfId="26228" builtinId="8" hidden="1"/>
    <cellStyle name="Hipervínculo" xfId="26230" builtinId="8" hidden="1"/>
    <cellStyle name="Hipervínculo" xfId="26232" builtinId="8" hidden="1"/>
    <cellStyle name="Hipervínculo" xfId="26234" builtinId="8" hidden="1"/>
    <cellStyle name="Hipervínculo" xfId="26236" builtinId="8" hidden="1"/>
    <cellStyle name="Hipervínculo" xfId="26238" builtinId="8" hidden="1"/>
    <cellStyle name="Hipervínculo" xfId="26240" builtinId="8" hidden="1"/>
    <cellStyle name="Hipervínculo" xfId="26242" builtinId="8" hidden="1"/>
    <cellStyle name="Hipervínculo" xfId="26244" builtinId="8" hidden="1"/>
    <cellStyle name="Hipervínculo" xfId="26246" builtinId="8" hidden="1"/>
    <cellStyle name="Hipervínculo" xfId="26248" builtinId="8" hidden="1"/>
    <cellStyle name="Hipervínculo" xfId="26250" builtinId="8" hidden="1"/>
    <cellStyle name="Hipervínculo" xfId="26252" builtinId="8" hidden="1"/>
    <cellStyle name="Hipervínculo" xfId="26254" builtinId="8" hidden="1"/>
    <cellStyle name="Hipervínculo" xfId="26256" builtinId="8" hidden="1"/>
    <cellStyle name="Hipervínculo" xfId="26258" builtinId="8" hidden="1"/>
    <cellStyle name="Hipervínculo" xfId="26260" builtinId="8" hidden="1"/>
    <cellStyle name="Hipervínculo" xfId="26262" builtinId="8" hidden="1"/>
    <cellStyle name="Hipervínculo" xfId="26264" builtinId="8" hidden="1"/>
    <cellStyle name="Hipervínculo" xfId="26266" builtinId="8" hidden="1"/>
    <cellStyle name="Hipervínculo" xfId="26268" builtinId="8" hidden="1"/>
    <cellStyle name="Hipervínculo" xfId="26270" builtinId="8" hidden="1"/>
    <cellStyle name="Hipervínculo" xfId="26272" builtinId="8" hidden="1"/>
    <cellStyle name="Hipervínculo" xfId="26274" builtinId="8" hidden="1"/>
    <cellStyle name="Hipervínculo" xfId="26276" builtinId="8" hidden="1"/>
    <cellStyle name="Hipervínculo" xfId="26278" builtinId="8" hidden="1"/>
    <cellStyle name="Hipervínculo" xfId="26280" builtinId="8" hidden="1"/>
    <cellStyle name="Hipervínculo" xfId="26282" builtinId="8" hidden="1"/>
    <cellStyle name="Hipervínculo" xfId="26284" builtinId="8" hidden="1"/>
    <cellStyle name="Hipervínculo" xfId="26286" builtinId="8" hidden="1"/>
    <cellStyle name="Hipervínculo" xfId="26288" builtinId="8" hidden="1"/>
    <cellStyle name="Hipervínculo" xfId="26290" builtinId="8" hidden="1"/>
    <cellStyle name="Hipervínculo" xfId="26292" builtinId="8" hidden="1"/>
    <cellStyle name="Hipervínculo" xfId="26294" builtinId="8" hidden="1"/>
    <cellStyle name="Hipervínculo" xfId="26296" builtinId="8" hidden="1"/>
    <cellStyle name="Hipervínculo" xfId="26298" builtinId="8" hidden="1"/>
    <cellStyle name="Hipervínculo" xfId="26300" builtinId="8" hidden="1"/>
    <cellStyle name="Hipervínculo" xfId="26302" builtinId="8" hidden="1"/>
    <cellStyle name="Hipervínculo" xfId="26304" builtinId="8" hidden="1"/>
    <cellStyle name="Hipervínculo" xfId="26306" builtinId="8" hidden="1"/>
    <cellStyle name="Hipervínculo" xfId="26308" builtinId="8" hidden="1"/>
    <cellStyle name="Hipervínculo" xfId="26310" builtinId="8" hidden="1"/>
    <cellStyle name="Hipervínculo" xfId="26312" builtinId="8" hidden="1"/>
    <cellStyle name="Hipervínculo" xfId="26314" builtinId="8" hidden="1"/>
    <cellStyle name="Hipervínculo" xfId="26316" builtinId="8" hidden="1"/>
    <cellStyle name="Hipervínculo" xfId="26318" builtinId="8" hidden="1"/>
    <cellStyle name="Hipervínculo" xfId="26320" builtinId="8" hidden="1"/>
    <cellStyle name="Hipervínculo" xfId="26322" builtinId="8" hidden="1"/>
    <cellStyle name="Hipervínculo" xfId="26324" builtinId="8" hidden="1"/>
    <cellStyle name="Hipervínculo" xfId="26326" builtinId="8" hidden="1"/>
    <cellStyle name="Hipervínculo" xfId="26328" builtinId="8" hidden="1"/>
    <cellStyle name="Hipervínculo" xfId="26330" builtinId="8" hidden="1"/>
    <cellStyle name="Hipervínculo" xfId="26332" builtinId="8" hidden="1"/>
    <cellStyle name="Hipervínculo" xfId="26334" builtinId="8" hidden="1"/>
    <cellStyle name="Hipervínculo" xfId="26336" builtinId="8" hidden="1"/>
    <cellStyle name="Hipervínculo" xfId="26338" builtinId="8" hidden="1"/>
    <cellStyle name="Hipervínculo" xfId="26340" builtinId="8" hidden="1"/>
    <cellStyle name="Hipervínculo" xfId="26342" builtinId="8" hidden="1"/>
    <cellStyle name="Hipervínculo" xfId="26344" builtinId="8" hidden="1"/>
    <cellStyle name="Hipervínculo" xfId="26346" builtinId="8" hidden="1"/>
    <cellStyle name="Hipervínculo" xfId="26348" builtinId="8" hidden="1"/>
    <cellStyle name="Hipervínculo" xfId="26350" builtinId="8" hidden="1"/>
    <cellStyle name="Hipervínculo" xfId="26352" builtinId="8" hidden="1"/>
    <cellStyle name="Hipervínculo" xfId="26354" builtinId="8" hidden="1"/>
    <cellStyle name="Hipervínculo" xfId="26356" builtinId="8" hidden="1"/>
    <cellStyle name="Hipervínculo" xfId="26358" builtinId="8" hidden="1"/>
    <cellStyle name="Hipervínculo" xfId="26360" builtinId="8" hidden="1"/>
    <cellStyle name="Hipervínculo" xfId="26362" builtinId="8" hidden="1"/>
    <cellStyle name="Hipervínculo" xfId="26364" builtinId="8" hidden="1"/>
    <cellStyle name="Hipervínculo" xfId="26366" builtinId="8" hidden="1"/>
    <cellStyle name="Hipervínculo" xfId="26368" builtinId="8" hidden="1"/>
    <cellStyle name="Hipervínculo" xfId="26370" builtinId="8" hidden="1"/>
    <cellStyle name="Hipervínculo" xfId="26372" builtinId="8" hidden="1"/>
    <cellStyle name="Hipervínculo" xfId="26374" builtinId="8" hidden="1"/>
    <cellStyle name="Hipervínculo" xfId="26376" builtinId="8" hidden="1"/>
    <cellStyle name="Hipervínculo" xfId="26378" builtinId="8" hidden="1"/>
    <cellStyle name="Hipervínculo" xfId="26380" builtinId="8" hidden="1"/>
    <cellStyle name="Hipervínculo" xfId="26382" builtinId="8" hidden="1"/>
    <cellStyle name="Hipervínculo" xfId="26384" builtinId="8" hidden="1"/>
    <cellStyle name="Hipervínculo" xfId="26386" builtinId="8" hidden="1"/>
    <cellStyle name="Hipervínculo" xfId="26388" builtinId="8" hidden="1"/>
    <cellStyle name="Hipervínculo" xfId="26390" builtinId="8" hidden="1"/>
    <cellStyle name="Hipervínculo" xfId="26392" builtinId="8" hidden="1"/>
    <cellStyle name="Hipervínculo" xfId="26394" builtinId="8" hidden="1"/>
    <cellStyle name="Hipervínculo" xfId="26396" builtinId="8" hidden="1"/>
    <cellStyle name="Hipervínculo" xfId="26398" builtinId="8" hidden="1"/>
    <cellStyle name="Hipervínculo" xfId="26400" builtinId="8" hidden="1"/>
    <cellStyle name="Hipervínculo" xfId="26402" builtinId="8" hidden="1"/>
    <cellStyle name="Hipervínculo" xfId="26404" builtinId="8" hidden="1"/>
    <cellStyle name="Hipervínculo" xfId="26406" builtinId="8" hidden="1"/>
    <cellStyle name="Hipervínculo" xfId="26408" builtinId="8" hidden="1"/>
    <cellStyle name="Hipervínculo" xfId="26410" builtinId="8" hidden="1"/>
    <cellStyle name="Hipervínculo" xfId="26412" builtinId="8" hidden="1"/>
    <cellStyle name="Hipervínculo" xfId="26414" builtinId="8" hidden="1"/>
    <cellStyle name="Hipervínculo" xfId="26416" builtinId="8" hidden="1"/>
    <cellStyle name="Hipervínculo" xfId="26418" builtinId="8" hidden="1"/>
    <cellStyle name="Hipervínculo" xfId="26420" builtinId="8" hidden="1"/>
    <cellStyle name="Hipervínculo" xfId="26422" builtinId="8" hidden="1"/>
    <cellStyle name="Hipervínculo" xfId="26424" builtinId="8" hidden="1"/>
    <cellStyle name="Hipervínculo" xfId="26426" builtinId="8" hidden="1"/>
    <cellStyle name="Hipervínculo" xfId="26428" builtinId="8" hidden="1"/>
    <cellStyle name="Hipervínculo" xfId="26430" builtinId="8" hidden="1"/>
    <cellStyle name="Hipervínculo" xfId="26432" builtinId="8" hidden="1"/>
    <cellStyle name="Hipervínculo" xfId="26434" builtinId="8" hidden="1"/>
    <cellStyle name="Hipervínculo" xfId="26436" builtinId="8" hidden="1"/>
    <cellStyle name="Hipervínculo" xfId="26438" builtinId="8" hidden="1"/>
    <cellStyle name="Hipervínculo" xfId="26440" builtinId="8" hidden="1"/>
    <cellStyle name="Hipervínculo" xfId="26442" builtinId="8" hidden="1"/>
    <cellStyle name="Hipervínculo" xfId="26444" builtinId="8" hidden="1"/>
    <cellStyle name="Hipervínculo" xfId="26446" builtinId="8" hidden="1"/>
    <cellStyle name="Hipervínculo" xfId="26448" builtinId="8" hidden="1"/>
    <cellStyle name="Hipervínculo" xfId="26450" builtinId="8" hidden="1"/>
    <cellStyle name="Hipervínculo" xfId="26452" builtinId="8" hidden="1"/>
    <cellStyle name="Hipervínculo" xfId="26454" builtinId="8" hidden="1"/>
    <cellStyle name="Hipervínculo" xfId="26456" builtinId="8" hidden="1"/>
    <cellStyle name="Hipervínculo" xfId="26458" builtinId="8" hidden="1"/>
    <cellStyle name="Hipervínculo" xfId="26460" builtinId="8" hidden="1"/>
    <cellStyle name="Hipervínculo" xfId="26462" builtinId="8" hidden="1"/>
    <cellStyle name="Hipervínculo" xfId="26464" builtinId="8" hidden="1"/>
    <cellStyle name="Hipervínculo" xfId="26466" builtinId="8" hidden="1"/>
    <cellStyle name="Hipervínculo" xfId="26468" builtinId="8" hidden="1"/>
    <cellStyle name="Hipervínculo" xfId="26470" builtinId="8" hidden="1"/>
    <cellStyle name="Hipervínculo" xfId="26472" builtinId="8" hidden="1"/>
    <cellStyle name="Hipervínculo" xfId="26474" builtinId="8" hidden="1"/>
    <cellStyle name="Hipervínculo" xfId="26476" builtinId="8" hidden="1"/>
    <cellStyle name="Hipervínculo" xfId="26478" builtinId="8" hidden="1"/>
    <cellStyle name="Hipervínculo" xfId="26480" builtinId="8" hidden="1"/>
    <cellStyle name="Hipervínculo" xfId="26482" builtinId="8" hidden="1"/>
    <cellStyle name="Hipervínculo" xfId="26484" builtinId="8" hidden="1"/>
    <cellStyle name="Hipervínculo" xfId="26486" builtinId="8" hidden="1"/>
    <cellStyle name="Hipervínculo" xfId="26488" builtinId="8" hidden="1"/>
    <cellStyle name="Hipervínculo" xfId="26490" builtinId="8" hidden="1"/>
    <cellStyle name="Hipervínculo" xfId="26492" builtinId="8" hidden="1"/>
    <cellStyle name="Hipervínculo" xfId="26494" builtinId="8" hidden="1"/>
    <cellStyle name="Hipervínculo" xfId="26496" builtinId="8" hidden="1"/>
    <cellStyle name="Hipervínculo" xfId="26498" builtinId="8" hidden="1"/>
    <cellStyle name="Hipervínculo" xfId="26500" builtinId="8" hidden="1"/>
    <cellStyle name="Hipervínculo" xfId="26502" builtinId="8" hidden="1"/>
    <cellStyle name="Hipervínculo" xfId="26504" builtinId="8" hidden="1"/>
    <cellStyle name="Hipervínculo" xfId="26506" builtinId="8" hidden="1"/>
    <cellStyle name="Hipervínculo" xfId="26508" builtinId="8" hidden="1"/>
    <cellStyle name="Hipervínculo" xfId="26510" builtinId="8" hidden="1"/>
    <cellStyle name="Hipervínculo" xfId="26512" builtinId="8" hidden="1"/>
    <cellStyle name="Hipervínculo" xfId="26514" builtinId="8" hidden="1"/>
    <cellStyle name="Hipervínculo" xfId="26516" builtinId="8" hidden="1"/>
    <cellStyle name="Hipervínculo" xfId="26518" builtinId="8" hidden="1"/>
    <cellStyle name="Hipervínculo" xfId="26520" builtinId="8" hidden="1"/>
    <cellStyle name="Hipervínculo" xfId="26522" builtinId="8" hidden="1"/>
    <cellStyle name="Hipervínculo" xfId="26524" builtinId="8" hidden="1"/>
    <cellStyle name="Hipervínculo" xfId="26526" builtinId="8" hidden="1"/>
    <cellStyle name="Hipervínculo" xfId="26528" builtinId="8" hidden="1"/>
    <cellStyle name="Hipervínculo" xfId="26530" builtinId="8" hidden="1"/>
    <cellStyle name="Hipervínculo" xfId="26532" builtinId="8" hidden="1"/>
    <cellStyle name="Hipervínculo" xfId="26534" builtinId="8" hidden="1"/>
    <cellStyle name="Hipervínculo" xfId="26536" builtinId="8" hidden="1"/>
    <cellStyle name="Hipervínculo" xfId="26538" builtinId="8" hidden="1"/>
    <cellStyle name="Hipervínculo" xfId="26540" builtinId="8" hidden="1"/>
    <cellStyle name="Hipervínculo" xfId="26542" builtinId="8" hidden="1"/>
    <cellStyle name="Hipervínculo" xfId="26544" builtinId="8" hidden="1"/>
    <cellStyle name="Hipervínculo" xfId="26546" builtinId="8" hidden="1"/>
    <cellStyle name="Hipervínculo" xfId="26548" builtinId="8" hidden="1"/>
    <cellStyle name="Hipervínculo" xfId="26550" builtinId="8" hidden="1"/>
    <cellStyle name="Hipervínculo" xfId="26552" builtinId="8" hidden="1"/>
    <cellStyle name="Hipervínculo" xfId="26554" builtinId="8" hidden="1"/>
    <cellStyle name="Hipervínculo" xfId="26556" builtinId="8" hidden="1"/>
    <cellStyle name="Hipervínculo" xfId="26558" builtinId="8" hidden="1"/>
    <cellStyle name="Hipervínculo" xfId="26560" builtinId="8" hidden="1"/>
    <cellStyle name="Hipervínculo" xfId="26562" builtinId="8" hidden="1"/>
    <cellStyle name="Hipervínculo" xfId="26564" builtinId="8" hidden="1"/>
    <cellStyle name="Hipervínculo" xfId="26566" builtinId="8" hidden="1"/>
    <cellStyle name="Hipervínculo" xfId="26568" builtinId="8" hidden="1"/>
    <cellStyle name="Hipervínculo" xfId="26570" builtinId="8" hidden="1"/>
    <cellStyle name="Hipervínculo" xfId="26572" builtinId="8" hidden="1"/>
    <cellStyle name="Hipervínculo" xfId="26574" builtinId="8" hidden="1"/>
    <cellStyle name="Hipervínculo" xfId="26576" builtinId="8" hidden="1"/>
    <cellStyle name="Hipervínculo" xfId="26578" builtinId="8" hidden="1"/>
    <cellStyle name="Hipervínculo" xfId="26580" builtinId="8" hidden="1"/>
    <cellStyle name="Hipervínculo" xfId="26582" builtinId="8" hidden="1"/>
    <cellStyle name="Hipervínculo" xfId="26584" builtinId="8" hidden="1"/>
    <cellStyle name="Hipervínculo" xfId="26586" builtinId="8" hidden="1"/>
    <cellStyle name="Hipervínculo" xfId="26588" builtinId="8" hidden="1"/>
    <cellStyle name="Hipervínculo" xfId="26590" builtinId="8" hidden="1"/>
    <cellStyle name="Hipervínculo" xfId="26592" builtinId="8" hidden="1"/>
    <cellStyle name="Hipervínculo" xfId="26594" builtinId="8" hidden="1"/>
    <cellStyle name="Hipervínculo" xfId="26596" builtinId="8" hidden="1"/>
    <cellStyle name="Hipervínculo" xfId="26598" builtinId="8" hidden="1"/>
    <cellStyle name="Hipervínculo" xfId="26600" builtinId="8" hidden="1"/>
    <cellStyle name="Hipervínculo" xfId="26602" builtinId="8" hidden="1"/>
    <cellStyle name="Hipervínculo" xfId="26604" builtinId="8" hidden="1"/>
    <cellStyle name="Hipervínculo" xfId="26606" builtinId="8" hidden="1"/>
    <cellStyle name="Hipervínculo" xfId="26608" builtinId="8" hidden="1"/>
    <cellStyle name="Hipervínculo" xfId="26610" builtinId="8" hidden="1"/>
    <cellStyle name="Hipervínculo" xfId="26612" builtinId="8" hidden="1"/>
    <cellStyle name="Hipervínculo" xfId="26614" builtinId="8" hidden="1"/>
    <cellStyle name="Hipervínculo" xfId="26616" builtinId="8" hidden="1"/>
    <cellStyle name="Hipervínculo" xfId="26618" builtinId="8" hidden="1"/>
    <cellStyle name="Hipervínculo" xfId="26620" builtinId="8" hidden="1"/>
    <cellStyle name="Hipervínculo" xfId="26622" builtinId="8" hidden="1"/>
    <cellStyle name="Hipervínculo" xfId="26624" builtinId="8" hidden="1"/>
    <cellStyle name="Hipervínculo" xfId="26626" builtinId="8" hidden="1"/>
    <cellStyle name="Hipervínculo" xfId="26628" builtinId="8" hidden="1"/>
    <cellStyle name="Hipervínculo" xfId="26630" builtinId="8" hidden="1"/>
    <cellStyle name="Hipervínculo" xfId="26632" builtinId="8" hidden="1"/>
    <cellStyle name="Hipervínculo" xfId="26634" builtinId="8" hidden="1"/>
    <cellStyle name="Hipervínculo" xfId="26636" builtinId="8" hidden="1"/>
    <cellStyle name="Hipervínculo" xfId="26638" builtinId="8" hidden="1"/>
    <cellStyle name="Hipervínculo" xfId="26640" builtinId="8" hidden="1"/>
    <cellStyle name="Hipervínculo" xfId="26642" builtinId="8" hidden="1"/>
    <cellStyle name="Hipervínculo" xfId="26644" builtinId="8" hidden="1"/>
    <cellStyle name="Hipervínculo" xfId="26646" builtinId="8" hidden="1"/>
    <cellStyle name="Hipervínculo" xfId="26648" builtinId="8" hidden="1"/>
    <cellStyle name="Hipervínculo" xfId="26650" builtinId="8" hidden="1"/>
    <cellStyle name="Hipervínculo" xfId="26652" builtinId="8" hidden="1"/>
    <cellStyle name="Hipervínculo" xfId="26654" builtinId="8" hidden="1"/>
    <cellStyle name="Hipervínculo" xfId="26656" builtinId="8" hidden="1"/>
    <cellStyle name="Hipervínculo" xfId="26658" builtinId="8" hidden="1"/>
    <cellStyle name="Hipervínculo" xfId="26660" builtinId="8" hidden="1"/>
    <cellStyle name="Hipervínculo" xfId="26662" builtinId="8" hidden="1"/>
    <cellStyle name="Hipervínculo" xfId="26664" builtinId="8" hidden="1"/>
    <cellStyle name="Hipervínculo" xfId="26666" builtinId="8" hidden="1"/>
    <cellStyle name="Hipervínculo" xfId="26668" builtinId="8" hidden="1"/>
    <cellStyle name="Hipervínculo" xfId="26670" builtinId="8" hidden="1"/>
    <cellStyle name="Hipervínculo" xfId="26672" builtinId="8" hidden="1"/>
    <cellStyle name="Hipervínculo" xfId="26674" builtinId="8" hidden="1"/>
    <cellStyle name="Hipervínculo" xfId="26676" builtinId="8" hidden="1"/>
    <cellStyle name="Hipervínculo" xfId="26678" builtinId="8" hidden="1"/>
    <cellStyle name="Hipervínculo" xfId="26680" builtinId="8" hidden="1"/>
    <cellStyle name="Hipervínculo" xfId="26682" builtinId="8" hidden="1"/>
    <cellStyle name="Hipervínculo" xfId="26684" builtinId="8" hidden="1"/>
    <cellStyle name="Hipervínculo" xfId="26686" builtinId="8" hidden="1"/>
    <cellStyle name="Hipervínculo" xfId="26688" builtinId="8" hidden="1"/>
    <cellStyle name="Hipervínculo" xfId="26690" builtinId="8" hidden="1"/>
    <cellStyle name="Hipervínculo" xfId="26692" builtinId="8" hidden="1"/>
    <cellStyle name="Hipervínculo" xfId="26694" builtinId="8" hidden="1"/>
    <cellStyle name="Hipervínculo" xfId="26696" builtinId="8" hidden="1"/>
    <cellStyle name="Hipervínculo" xfId="26698" builtinId="8" hidden="1"/>
    <cellStyle name="Hipervínculo" xfId="26700" builtinId="8" hidden="1"/>
    <cellStyle name="Hipervínculo" xfId="26702" builtinId="8" hidden="1"/>
    <cellStyle name="Hipervínculo" xfId="26704" builtinId="8" hidden="1"/>
    <cellStyle name="Hipervínculo" xfId="26706" builtinId="8" hidden="1"/>
    <cellStyle name="Hipervínculo" xfId="26708" builtinId="8" hidden="1"/>
    <cellStyle name="Hipervínculo" xfId="26710" builtinId="8" hidden="1"/>
    <cellStyle name="Hipervínculo" xfId="26712" builtinId="8" hidden="1"/>
    <cellStyle name="Hipervínculo" xfId="26714" builtinId="8" hidden="1"/>
    <cellStyle name="Hipervínculo" xfId="26716" builtinId="8" hidden="1"/>
    <cellStyle name="Hipervínculo" xfId="26718" builtinId="8" hidden="1"/>
    <cellStyle name="Hipervínculo" xfId="26720" builtinId="8" hidden="1"/>
    <cellStyle name="Hipervínculo" xfId="26722" builtinId="8" hidden="1"/>
    <cellStyle name="Hipervínculo" xfId="26724" builtinId="8" hidden="1"/>
    <cellStyle name="Hipervínculo" xfId="26726" builtinId="8" hidden="1"/>
    <cellStyle name="Hipervínculo" xfId="26728" builtinId="8" hidden="1"/>
    <cellStyle name="Hipervínculo" xfId="26730" builtinId="8" hidden="1"/>
    <cellStyle name="Hipervínculo" xfId="26732" builtinId="8" hidden="1"/>
    <cellStyle name="Hipervínculo" xfId="26734" builtinId="8" hidden="1"/>
    <cellStyle name="Hipervínculo" xfId="26736" builtinId="8" hidden="1"/>
    <cellStyle name="Hipervínculo" xfId="26738" builtinId="8" hidden="1"/>
    <cellStyle name="Hipervínculo" xfId="26740" builtinId="8" hidden="1"/>
    <cellStyle name="Hipervínculo" xfId="26742" builtinId="8" hidden="1"/>
    <cellStyle name="Hipervínculo" xfId="26744" builtinId="8" hidden="1"/>
    <cellStyle name="Hipervínculo" xfId="26746" builtinId="8" hidden="1"/>
    <cellStyle name="Hipervínculo" xfId="26748" builtinId="8" hidden="1"/>
    <cellStyle name="Hipervínculo" xfId="26750" builtinId="8" hidden="1"/>
    <cellStyle name="Hipervínculo" xfId="26752" builtinId="8" hidden="1"/>
    <cellStyle name="Hipervínculo" xfId="26754" builtinId="8" hidden="1"/>
    <cellStyle name="Hipervínculo" xfId="26756" builtinId="8" hidden="1"/>
    <cellStyle name="Hipervínculo" xfId="26758" builtinId="8" hidden="1"/>
    <cellStyle name="Hipervínculo" xfId="26760" builtinId="8" hidden="1"/>
    <cellStyle name="Hipervínculo" xfId="26762" builtinId="8" hidden="1"/>
    <cellStyle name="Hipervínculo" xfId="26764" builtinId="8" hidden="1"/>
    <cellStyle name="Hipervínculo" xfId="26766" builtinId="8" hidden="1"/>
    <cellStyle name="Hipervínculo" xfId="26768" builtinId="8" hidden="1"/>
    <cellStyle name="Hipervínculo" xfId="26770" builtinId="8" hidden="1"/>
    <cellStyle name="Hipervínculo" xfId="26772" builtinId="8" hidden="1"/>
    <cellStyle name="Hipervínculo" xfId="26774" builtinId="8" hidden="1"/>
    <cellStyle name="Hipervínculo" xfId="26776" builtinId="8" hidden="1"/>
    <cellStyle name="Hipervínculo" xfId="26778" builtinId="8" hidden="1"/>
    <cellStyle name="Hipervínculo" xfId="26780" builtinId="8" hidden="1"/>
    <cellStyle name="Hipervínculo" xfId="26782" builtinId="8" hidden="1"/>
    <cellStyle name="Hipervínculo" xfId="26784" builtinId="8" hidden="1"/>
    <cellStyle name="Hipervínculo" xfId="26786" builtinId="8" hidden="1"/>
    <cellStyle name="Hipervínculo" xfId="26788" builtinId="8" hidden="1"/>
    <cellStyle name="Hipervínculo" xfId="26790" builtinId="8" hidden="1"/>
    <cellStyle name="Hipervínculo" xfId="26792" builtinId="8" hidden="1"/>
    <cellStyle name="Hipervínculo" xfId="26794" builtinId="8" hidden="1"/>
    <cellStyle name="Hipervínculo" xfId="26796" builtinId="8" hidden="1"/>
    <cellStyle name="Hipervínculo" xfId="26798" builtinId="8" hidden="1"/>
    <cellStyle name="Hipervínculo" xfId="26800" builtinId="8" hidden="1"/>
    <cellStyle name="Hipervínculo" xfId="26802" builtinId="8" hidden="1"/>
    <cellStyle name="Hipervínculo" xfId="26804" builtinId="8" hidden="1"/>
    <cellStyle name="Hipervínculo" xfId="26806" builtinId="8" hidden="1"/>
    <cellStyle name="Hipervínculo" xfId="26808" builtinId="8" hidden="1"/>
    <cellStyle name="Hipervínculo" xfId="26810" builtinId="8" hidden="1"/>
    <cellStyle name="Hipervínculo" xfId="26812" builtinId="8" hidden="1"/>
    <cellStyle name="Hipervínculo" xfId="26814" builtinId="8" hidden="1"/>
    <cellStyle name="Hipervínculo" xfId="26816" builtinId="8" hidden="1"/>
    <cellStyle name="Hipervínculo" xfId="26818" builtinId="8" hidden="1"/>
    <cellStyle name="Hipervínculo" xfId="26820" builtinId="8" hidden="1"/>
    <cellStyle name="Hipervínculo" xfId="26822" builtinId="8" hidden="1"/>
    <cellStyle name="Hipervínculo" xfId="26824" builtinId="8" hidden="1"/>
    <cellStyle name="Hipervínculo" xfId="26826" builtinId="8" hidden="1"/>
    <cellStyle name="Hipervínculo" xfId="26828" builtinId="8" hidden="1"/>
    <cellStyle name="Hipervínculo" xfId="26830" builtinId="8" hidden="1"/>
    <cellStyle name="Hipervínculo" xfId="26832" builtinId="8" hidden="1"/>
    <cellStyle name="Hipervínculo" xfId="26834" builtinId="8" hidden="1"/>
    <cellStyle name="Hipervínculo" xfId="26836" builtinId="8" hidden="1"/>
    <cellStyle name="Hipervínculo" xfId="26838" builtinId="8" hidden="1"/>
    <cellStyle name="Hipervínculo" xfId="26840" builtinId="8" hidden="1"/>
    <cellStyle name="Hipervínculo" xfId="26842" builtinId="8" hidden="1"/>
    <cellStyle name="Hipervínculo" xfId="26844" builtinId="8" hidden="1"/>
    <cellStyle name="Hipervínculo" xfId="26846" builtinId="8" hidden="1"/>
    <cellStyle name="Hipervínculo" xfId="26848" builtinId="8" hidden="1"/>
    <cellStyle name="Hipervínculo" xfId="26850" builtinId="8" hidden="1"/>
    <cellStyle name="Hipervínculo" xfId="26852" builtinId="8" hidden="1"/>
    <cellStyle name="Hipervínculo" xfId="26854" builtinId="8" hidden="1"/>
    <cellStyle name="Hipervínculo" xfId="26856" builtinId="8" hidden="1"/>
    <cellStyle name="Hipervínculo" xfId="26858" builtinId="8" hidden="1"/>
    <cellStyle name="Hipervínculo" xfId="26860" builtinId="8" hidden="1"/>
    <cellStyle name="Hipervínculo" xfId="26862" builtinId="8" hidden="1"/>
    <cellStyle name="Hipervínculo" xfId="26864" builtinId="8" hidden="1"/>
    <cellStyle name="Hipervínculo" xfId="26866" builtinId="8" hidden="1"/>
    <cellStyle name="Hipervínculo" xfId="26868" builtinId="8" hidden="1"/>
    <cellStyle name="Hipervínculo" xfId="26870" builtinId="8" hidden="1"/>
    <cellStyle name="Hipervínculo" xfId="26872" builtinId="8" hidden="1"/>
    <cellStyle name="Hipervínculo" xfId="26874" builtinId="8" hidden="1"/>
    <cellStyle name="Hipervínculo" xfId="26876" builtinId="8" hidden="1"/>
    <cellStyle name="Hipervínculo" xfId="26878" builtinId="8" hidden="1"/>
    <cellStyle name="Hipervínculo" xfId="26880" builtinId="8" hidden="1"/>
    <cellStyle name="Hipervínculo" xfId="26882" builtinId="8" hidden="1"/>
    <cellStyle name="Hipervínculo" xfId="26884" builtinId="8" hidden="1"/>
    <cellStyle name="Hipervínculo" xfId="26886" builtinId="8" hidden="1"/>
    <cellStyle name="Hipervínculo" xfId="26888" builtinId="8" hidden="1"/>
    <cellStyle name="Hipervínculo" xfId="26890" builtinId="8" hidden="1"/>
    <cellStyle name="Hipervínculo" xfId="26892" builtinId="8" hidden="1"/>
    <cellStyle name="Hipervínculo" xfId="26894" builtinId="8" hidden="1"/>
    <cellStyle name="Hipervínculo" xfId="26896" builtinId="8" hidden="1"/>
    <cellStyle name="Hipervínculo" xfId="26898" builtinId="8" hidden="1"/>
    <cellStyle name="Hipervínculo" xfId="26900" builtinId="8" hidden="1"/>
    <cellStyle name="Hipervínculo" xfId="26902" builtinId="8" hidden="1"/>
    <cellStyle name="Hipervínculo" xfId="26904" builtinId="8" hidden="1"/>
    <cellStyle name="Hipervínculo" xfId="26906" builtinId="8" hidden="1"/>
    <cellStyle name="Hipervínculo" xfId="26908" builtinId="8" hidden="1"/>
    <cellStyle name="Hipervínculo" xfId="26910" builtinId="8" hidden="1"/>
    <cellStyle name="Hipervínculo" xfId="26912" builtinId="8" hidden="1"/>
    <cellStyle name="Hipervínculo" xfId="26914" builtinId="8" hidden="1"/>
    <cellStyle name="Hipervínculo" xfId="26916" builtinId="8" hidden="1"/>
    <cellStyle name="Hipervínculo" xfId="26918" builtinId="8" hidden="1"/>
    <cellStyle name="Hipervínculo" xfId="26920" builtinId="8" hidden="1"/>
    <cellStyle name="Hipervínculo" xfId="26922" builtinId="8" hidden="1"/>
    <cellStyle name="Hipervínculo" xfId="26924" builtinId="8" hidden="1"/>
    <cellStyle name="Hipervínculo" xfId="26926" builtinId="8" hidden="1"/>
    <cellStyle name="Hipervínculo" xfId="26928" builtinId="8" hidden="1"/>
    <cellStyle name="Hipervínculo" xfId="26930" builtinId="8" hidden="1"/>
    <cellStyle name="Hipervínculo" xfId="26932" builtinId="8" hidden="1"/>
    <cellStyle name="Hipervínculo" xfId="26934" builtinId="8" hidden="1"/>
    <cellStyle name="Hipervínculo" xfId="26936" builtinId="8" hidden="1"/>
    <cellStyle name="Hipervínculo" xfId="26938" builtinId="8" hidden="1"/>
    <cellStyle name="Hipervínculo" xfId="26940" builtinId="8" hidden="1"/>
    <cellStyle name="Hipervínculo" xfId="26942" builtinId="8" hidden="1"/>
    <cellStyle name="Hipervínculo" xfId="26944" builtinId="8" hidden="1"/>
    <cellStyle name="Hipervínculo" xfId="26946" builtinId="8" hidden="1"/>
    <cellStyle name="Hipervínculo" xfId="26948" builtinId="8" hidden="1"/>
    <cellStyle name="Hipervínculo" xfId="26950" builtinId="8" hidden="1"/>
    <cellStyle name="Hipervínculo" xfId="26952" builtinId="8" hidden="1"/>
    <cellStyle name="Hipervínculo" xfId="26954" builtinId="8" hidden="1"/>
    <cellStyle name="Hipervínculo" xfId="26956" builtinId="8" hidden="1"/>
    <cellStyle name="Hipervínculo" xfId="26958" builtinId="8" hidden="1"/>
    <cellStyle name="Hipervínculo" xfId="26960" builtinId="8" hidden="1"/>
    <cellStyle name="Hipervínculo" xfId="26962" builtinId="8" hidden="1"/>
    <cellStyle name="Hipervínculo" xfId="26964" builtinId="8" hidden="1"/>
    <cellStyle name="Hipervínculo" xfId="26966" builtinId="8" hidden="1"/>
    <cellStyle name="Hipervínculo" xfId="26968" builtinId="8" hidden="1"/>
    <cellStyle name="Hipervínculo" xfId="26970" builtinId="8" hidden="1"/>
    <cellStyle name="Hipervínculo" xfId="26972" builtinId="8" hidden="1"/>
    <cellStyle name="Hipervínculo" xfId="26974" builtinId="8" hidden="1"/>
    <cellStyle name="Hipervínculo" xfId="26976" builtinId="8" hidden="1"/>
    <cellStyle name="Hipervínculo" xfId="26978" builtinId="8" hidden="1"/>
    <cellStyle name="Hipervínculo" xfId="26980" builtinId="8" hidden="1"/>
    <cellStyle name="Hipervínculo" xfId="26982" builtinId="8" hidden="1"/>
    <cellStyle name="Hipervínculo" xfId="26984" builtinId="8" hidden="1"/>
    <cellStyle name="Hipervínculo" xfId="26986" builtinId="8" hidden="1"/>
    <cellStyle name="Hipervínculo" xfId="26988" builtinId="8" hidden="1"/>
    <cellStyle name="Hipervínculo" xfId="26990" builtinId="8" hidden="1"/>
    <cellStyle name="Hipervínculo" xfId="26992" builtinId="8" hidden="1"/>
    <cellStyle name="Hipervínculo" xfId="26994" builtinId="8" hidden="1"/>
    <cellStyle name="Hipervínculo" xfId="26996" builtinId="8" hidden="1"/>
    <cellStyle name="Hipervínculo" xfId="26998" builtinId="8" hidden="1"/>
    <cellStyle name="Hipervínculo" xfId="27000" builtinId="8" hidden="1"/>
    <cellStyle name="Hipervínculo" xfId="27002" builtinId="8" hidden="1"/>
    <cellStyle name="Hipervínculo" xfId="27004" builtinId="8" hidden="1"/>
    <cellStyle name="Hipervínculo" xfId="27006" builtinId="8" hidden="1"/>
    <cellStyle name="Hipervínculo" xfId="27008" builtinId="8" hidden="1"/>
    <cellStyle name="Hipervínculo" xfId="27010" builtinId="8" hidden="1"/>
    <cellStyle name="Hipervínculo" xfId="27012" builtinId="8" hidden="1"/>
    <cellStyle name="Hipervínculo" xfId="27014" builtinId="8" hidden="1"/>
    <cellStyle name="Hipervínculo" xfId="27016" builtinId="8" hidden="1"/>
    <cellStyle name="Hipervínculo" xfId="27018" builtinId="8" hidden="1"/>
    <cellStyle name="Hipervínculo" xfId="27020" builtinId="8" hidden="1"/>
    <cellStyle name="Hipervínculo" xfId="27022" builtinId="8" hidden="1"/>
    <cellStyle name="Hipervínculo" xfId="27024" builtinId="8" hidden="1"/>
    <cellStyle name="Hipervínculo" xfId="27026" builtinId="8" hidden="1"/>
    <cellStyle name="Hipervínculo" xfId="27028" builtinId="8" hidden="1"/>
    <cellStyle name="Hipervínculo" xfId="27030" builtinId="8" hidden="1"/>
    <cellStyle name="Hipervínculo" xfId="27032" builtinId="8" hidden="1"/>
    <cellStyle name="Hipervínculo" xfId="27034" builtinId="8" hidden="1"/>
    <cellStyle name="Hipervínculo" xfId="27036" builtinId="8" hidden="1"/>
    <cellStyle name="Hipervínculo" xfId="27038" builtinId="8" hidden="1"/>
    <cellStyle name="Hipervínculo" xfId="27040" builtinId="8" hidden="1"/>
    <cellStyle name="Hipervínculo" xfId="27042" builtinId="8" hidden="1"/>
    <cellStyle name="Hipervínculo" xfId="27044" builtinId="8" hidden="1"/>
    <cellStyle name="Hipervínculo" xfId="27046" builtinId="8" hidden="1"/>
    <cellStyle name="Hipervínculo" xfId="27048" builtinId="8" hidden="1"/>
    <cellStyle name="Hipervínculo" xfId="27050" builtinId="8" hidden="1"/>
    <cellStyle name="Hipervínculo" xfId="27052" builtinId="8" hidden="1"/>
    <cellStyle name="Hipervínculo" xfId="27054" builtinId="8" hidden="1"/>
    <cellStyle name="Hipervínculo" xfId="27056" builtinId="8" hidden="1"/>
    <cellStyle name="Hipervínculo" xfId="27058" builtinId="8" hidden="1"/>
    <cellStyle name="Hipervínculo" xfId="27060" builtinId="8" hidden="1"/>
    <cellStyle name="Hipervínculo" xfId="27062" builtinId="8" hidden="1"/>
    <cellStyle name="Hipervínculo" xfId="27064" builtinId="8" hidden="1"/>
    <cellStyle name="Hipervínculo" xfId="27066" builtinId="8" hidden="1"/>
    <cellStyle name="Hipervínculo" xfId="27068" builtinId="8" hidden="1"/>
    <cellStyle name="Hipervínculo" xfId="27070" builtinId="8" hidden="1"/>
    <cellStyle name="Hipervínculo" xfId="27072" builtinId="8" hidden="1"/>
    <cellStyle name="Hipervínculo" xfId="27074" builtinId="8" hidden="1"/>
    <cellStyle name="Hipervínculo" xfId="27076" builtinId="8" hidden="1"/>
    <cellStyle name="Hipervínculo" xfId="27078" builtinId="8" hidden="1"/>
    <cellStyle name="Hipervínculo" xfId="27080" builtinId="8" hidden="1"/>
    <cellStyle name="Hipervínculo" xfId="27082" builtinId="8" hidden="1"/>
    <cellStyle name="Hipervínculo" xfId="27084" builtinId="8" hidden="1"/>
    <cellStyle name="Hipervínculo" xfId="27086" builtinId="8" hidden="1"/>
    <cellStyle name="Hipervínculo" xfId="27088" builtinId="8" hidden="1"/>
    <cellStyle name="Hipervínculo" xfId="27090" builtinId="8" hidden="1"/>
    <cellStyle name="Hipervínculo" xfId="27092" builtinId="8" hidden="1"/>
    <cellStyle name="Hipervínculo" xfId="27094" builtinId="8" hidden="1"/>
    <cellStyle name="Hipervínculo" xfId="27096" builtinId="8" hidden="1"/>
    <cellStyle name="Hipervínculo" xfId="27098" builtinId="8" hidden="1"/>
    <cellStyle name="Hipervínculo" xfId="27100" builtinId="8" hidden="1"/>
    <cellStyle name="Hipervínculo" xfId="27102" builtinId="8" hidden="1"/>
    <cellStyle name="Hipervínculo" xfId="27104" builtinId="8" hidden="1"/>
    <cellStyle name="Hipervínculo" xfId="27106" builtinId="8" hidden="1"/>
    <cellStyle name="Hipervínculo" xfId="27108" builtinId="8" hidden="1"/>
    <cellStyle name="Hipervínculo" xfId="27110" builtinId="8" hidden="1"/>
    <cellStyle name="Hipervínculo" xfId="27112" builtinId="8" hidden="1"/>
    <cellStyle name="Hipervínculo" xfId="27114" builtinId="8" hidden="1"/>
    <cellStyle name="Hipervínculo" xfId="27116" builtinId="8" hidden="1"/>
    <cellStyle name="Hipervínculo" xfId="27118" builtinId="8" hidden="1"/>
    <cellStyle name="Hipervínculo" xfId="27120" builtinId="8" hidden="1"/>
    <cellStyle name="Hipervínculo" xfId="27122" builtinId="8" hidden="1"/>
    <cellStyle name="Hipervínculo" xfId="27124" builtinId="8" hidden="1"/>
    <cellStyle name="Hipervínculo" xfId="27126" builtinId="8" hidden="1"/>
    <cellStyle name="Hipervínculo" xfId="27128" builtinId="8" hidden="1"/>
    <cellStyle name="Hipervínculo" xfId="27130" builtinId="8" hidden="1"/>
    <cellStyle name="Hipervínculo" xfId="27132" builtinId="8" hidden="1"/>
    <cellStyle name="Hipervínculo" xfId="27134" builtinId="8" hidden="1"/>
    <cellStyle name="Hipervínculo" xfId="27136" builtinId="8" hidden="1"/>
    <cellStyle name="Hipervínculo" xfId="27138" builtinId="8" hidden="1"/>
    <cellStyle name="Hipervínculo" xfId="27140" builtinId="8" hidden="1"/>
    <cellStyle name="Hipervínculo" xfId="27142" builtinId="8" hidden="1"/>
    <cellStyle name="Hipervínculo" xfId="27144" builtinId="8" hidden="1"/>
    <cellStyle name="Hipervínculo" xfId="27146" builtinId="8" hidden="1"/>
    <cellStyle name="Hipervínculo" xfId="27148" builtinId="8" hidden="1"/>
    <cellStyle name="Hipervínculo" xfId="27150" builtinId="8" hidden="1"/>
    <cellStyle name="Hipervínculo" xfId="27152" builtinId="8" hidden="1"/>
    <cellStyle name="Hipervínculo" xfId="27154" builtinId="8" hidden="1"/>
    <cellStyle name="Hipervínculo" xfId="27156" builtinId="8" hidden="1"/>
    <cellStyle name="Hipervínculo" xfId="27158" builtinId="8" hidden="1"/>
    <cellStyle name="Hipervínculo" xfId="27160" builtinId="8" hidden="1"/>
    <cellStyle name="Hipervínculo" xfId="27162" builtinId="8" hidden="1"/>
    <cellStyle name="Hipervínculo" xfId="27164" builtinId="8" hidden="1"/>
    <cellStyle name="Hipervínculo" xfId="27166" builtinId="8" hidden="1"/>
    <cellStyle name="Hipervínculo" xfId="27168" builtinId="8" hidden="1"/>
    <cellStyle name="Hipervínculo" xfId="27170" builtinId="8" hidden="1"/>
    <cellStyle name="Hipervínculo" xfId="27172" builtinId="8" hidden="1"/>
    <cellStyle name="Hipervínculo" xfId="27174" builtinId="8" hidden="1"/>
    <cellStyle name="Hipervínculo" xfId="27176" builtinId="8" hidden="1"/>
    <cellStyle name="Hipervínculo" xfId="27178" builtinId="8" hidden="1"/>
    <cellStyle name="Hipervínculo" xfId="27180" builtinId="8" hidden="1"/>
    <cellStyle name="Hipervínculo" xfId="27182" builtinId="8" hidden="1"/>
    <cellStyle name="Hipervínculo" xfId="27184" builtinId="8" hidden="1"/>
    <cellStyle name="Hipervínculo" xfId="27186" builtinId="8" hidden="1"/>
    <cellStyle name="Hipervínculo" xfId="27188" builtinId="8" hidden="1"/>
    <cellStyle name="Hipervínculo" xfId="27190" builtinId="8" hidden="1"/>
    <cellStyle name="Hipervínculo" xfId="27192" builtinId="8" hidden="1"/>
    <cellStyle name="Hipervínculo" xfId="27194" builtinId="8" hidden="1"/>
    <cellStyle name="Hipervínculo" xfId="27196" builtinId="8" hidden="1"/>
    <cellStyle name="Hipervínculo" xfId="27198" builtinId="8" hidden="1"/>
    <cellStyle name="Hipervínculo" xfId="27200" builtinId="8" hidden="1"/>
    <cellStyle name="Hipervínculo" xfId="27202" builtinId="8" hidden="1"/>
    <cellStyle name="Hipervínculo" xfId="27204" builtinId="8" hidden="1"/>
    <cellStyle name="Hipervínculo" xfId="27206" builtinId="8" hidden="1"/>
    <cellStyle name="Hipervínculo" xfId="27208" builtinId="8" hidden="1"/>
    <cellStyle name="Hipervínculo" xfId="27210" builtinId="8" hidden="1"/>
    <cellStyle name="Hipervínculo" xfId="27212" builtinId="8" hidden="1"/>
    <cellStyle name="Hipervínculo" xfId="27214" builtinId="8" hidden="1"/>
    <cellStyle name="Hipervínculo" xfId="27216" builtinId="8" hidden="1"/>
    <cellStyle name="Hipervínculo" xfId="27218" builtinId="8" hidden="1"/>
    <cellStyle name="Hipervínculo" xfId="27220" builtinId="8" hidden="1"/>
    <cellStyle name="Hipervínculo" xfId="27222" builtinId="8" hidden="1"/>
    <cellStyle name="Hipervínculo" xfId="27224" builtinId="8" hidden="1"/>
    <cellStyle name="Hipervínculo" xfId="27226" builtinId="8" hidden="1"/>
    <cellStyle name="Hipervínculo" xfId="27228" builtinId="8" hidden="1"/>
    <cellStyle name="Hipervínculo" xfId="27230" builtinId="8" hidden="1"/>
    <cellStyle name="Hipervínculo" xfId="27232" builtinId="8" hidden="1"/>
    <cellStyle name="Hipervínculo" xfId="27234" builtinId="8" hidden="1"/>
    <cellStyle name="Hipervínculo" xfId="27236" builtinId="8" hidden="1"/>
    <cellStyle name="Hipervínculo" xfId="27238" builtinId="8" hidden="1"/>
    <cellStyle name="Hipervínculo" xfId="27240" builtinId="8" hidden="1"/>
    <cellStyle name="Hipervínculo" xfId="27242" builtinId="8" hidden="1"/>
    <cellStyle name="Hipervínculo" xfId="27244" builtinId="8" hidden="1"/>
    <cellStyle name="Hipervínculo" xfId="27246" builtinId="8" hidden="1"/>
    <cellStyle name="Hipervínculo" xfId="27248" builtinId="8" hidden="1"/>
    <cellStyle name="Hipervínculo" xfId="27250" builtinId="8" hidden="1"/>
    <cellStyle name="Hipervínculo" xfId="27252" builtinId="8" hidden="1"/>
    <cellStyle name="Hipervínculo" xfId="27254" builtinId="8" hidden="1"/>
    <cellStyle name="Hipervínculo" xfId="27256" builtinId="8" hidden="1"/>
    <cellStyle name="Hipervínculo" xfId="27258" builtinId="8" hidden="1"/>
    <cellStyle name="Hipervínculo" xfId="27260" builtinId="8" hidden="1"/>
    <cellStyle name="Hipervínculo" xfId="27262" builtinId="8" hidden="1"/>
    <cellStyle name="Hipervínculo" xfId="27264" builtinId="8" hidden="1"/>
    <cellStyle name="Hipervínculo" xfId="27266" builtinId="8" hidden="1"/>
    <cellStyle name="Hipervínculo" xfId="27268" builtinId="8" hidden="1"/>
    <cellStyle name="Hipervínculo" xfId="27270" builtinId="8" hidden="1"/>
    <cellStyle name="Hipervínculo" xfId="27272" builtinId="8" hidden="1"/>
    <cellStyle name="Hipervínculo" xfId="27274" builtinId="8" hidden="1"/>
    <cellStyle name="Hipervínculo" xfId="27276" builtinId="8" hidden="1"/>
    <cellStyle name="Hipervínculo" xfId="27278" builtinId="8" hidden="1"/>
    <cellStyle name="Hipervínculo" xfId="27280" builtinId="8" hidden="1"/>
    <cellStyle name="Hipervínculo" xfId="27282" builtinId="8" hidden="1"/>
    <cellStyle name="Hipervínculo" xfId="27284" builtinId="8" hidden="1"/>
    <cellStyle name="Hipervínculo" xfId="27286" builtinId="8" hidden="1"/>
    <cellStyle name="Hipervínculo" xfId="27288" builtinId="8" hidden="1"/>
    <cellStyle name="Hipervínculo" xfId="27290" builtinId="8" hidden="1"/>
    <cellStyle name="Hipervínculo" xfId="27292" builtinId="8" hidden="1"/>
    <cellStyle name="Hipervínculo" xfId="27294" builtinId="8" hidden="1"/>
    <cellStyle name="Hipervínculo" xfId="27296" builtinId="8" hidden="1"/>
    <cellStyle name="Hipervínculo" xfId="27298" builtinId="8" hidden="1"/>
    <cellStyle name="Hipervínculo" xfId="27300" builtinId="8" hidden="1"/>
    <cellStyle name="Hipervínculo" xfId="27302" builtinId="8" hidden="1"/>
    <cellStyle name="Hipervínculo" xfId="27304" builtinId="8" hidden="1"/>
    <cellStyle name="Hipervínculo" xfId="27306" builtinId="8" hidden="1"/>
    <cellStyle name="Hipervínculo" xfId="27308" builtinId="8" hidden="1"/>
    <cellStyle name="Hipervínculo" xfId="27310" builtinId="8" hidden="1"/>
    <cellStyle name="Hipervínculo" xfId="27312" builtinId="8" hidden="1"/>
    <cellStyle name="Hipervínculo" xfId="27314" builtinId="8" hidden="1"/>
    <cellStyle name="Hipervínculo" xfId="27316" builtinId="8" hidden="1"/>
    <cellStyle name="Hipervínculo" xfId="27318" builtinId="8" hidden="1"/>
    <cellStyle name="Hipervínculo" xfId="27320" builtinId="8" hidden="1"/>
    <cellStyle name="Hipervínculo" xfId="27322" builtinId="8" hidden="1"/>
    <cellStyle name="Hipervínculo" xfId="27324" builtinId="8" hidden="1"/>
    <cellStyle name="Hipervínculo" xfId="27326" builtinId="8" hidden="1"/>
    <cellStyle name="Hipervínculo" xfId="27328" builtinId="8" hidden="1"/>
    <cellStyle name="Hipervínculo" xfId="27330" builtinId="8" hidden="1"/>
    <cellStyle name="Hipervínculo" xfId="27332" builtinId="8" hidden="1"/>
    <cellStyle name="Hipervínculo" xfId="27334" builtinId="8" hidden="1"/>
    <cellStyle name="Hipervínculo" xfId="27336" builtinId="8" hidden="1"/>
    <cellStyle name="Hipervínculo" xfId="27338" builtinId="8" hidden="1"/>
    <cellStyle name="Hipervínculo" xfId="27340" builtinId="8" hidden="1"/>
    <cellStyle name="Hipervínculo" xfId="27342" builtinId="8" hidden="1"/>
    <cellStyle name="Hipervínculo" xfId="27344" builtinId="8" hidden="1"/>
    <cellStyle name="Hipervínculo" xfId="27346" builtinId="8" hidden="1"/>
    <cellStyle name="Hipervínculo" xfId="27348" builtinId="8" hidden="1"/>
    <cellStyle name="Hipervínculo" xfId="27350" builtinId="8" hidden="1"/>
    <cellStyle name="Hipervínculo" xfId="27352" builtinId="8" hidden="1"/>
    <cellStyle name="Hipervínculo" xfId="27354" builtinId="8" hidden="1"/>
    <cellStyle name="Hipervínculo" xfId="27356" builtinId="8" hidden="1"/>
    <cellStyle name="Hipervínculo" xfId="27358" builtinId="8" hidden="1"/>
    <cellStyle name="Hipervínculo" xfId="27360" builtinId="8" hidden="1"/>
    <cellStyle name="Hipervínculo" xfId="27362" builtinId="8" hidden="1"/>
    <cellStyle name="Hipervínculo" xfId="27364" builtinId="8" hidden="1"/>
    <cellStyle name="Hipervínculo" xfId="27366" builtinId="8" hidden="1"/>
    <cellStyle name="Hipervínculo" xfId="27368" builtinId="8" hidden="1"/>
    <cellStyle name="Hipervínculo" xfId="27370" builtinId="8" hidden="1"/>
    <cellStyle name="Hipervínculo" xfId="27372" builtinId="8" hidden="1"/>
    <cellStyle name="Hipervínculo" xfId="27374" builtinId="8" hidden="1"/>
    <cellStyle name="Hipervínculo" xfId="27376" builtinId="8" hidden="1"/>
    <cellStyle name="Hipervínculo" xfId="27378" builtinId="8" hidden="1"/>
    <cellStyle name="Hipervínculo" xfId="27380" builtinId="8" hidden="1"/>
    <cellStyle name="Hipervínculo" xfId="27382" builtinId="8" hidden="1"/>
    <cellStyle name="Hipervínculo" xfId="27384" builtinId="8" hidden="1"/>
    <cellStyle name="Hipervínculo" xfId="27386" builtinId="8" hidden="1"/>
    <cellStyle name="Hipervínculo" xfId="27388" builtinId="8" hidden="1"/>
    <cellStyle name="Hipervínculo" xfId="27390" builtinId="8" hidden="1"/>
    <cellStyle name="Hipervínculo" xfId="27392" builtinId="8" hidden="1"/>
    <cellStyle name="Hipervínculo" xfId="27394" builtinId="8" hidden="1"/>
    <cellStyle name="Hipervínculo" xfId="27396" builtinId="8" hidden="1"/>
    <cellStyle name="Hipervínculo" xfId="27398" builtinId="8" hidden="1"/>
    <cellStyle name="Hipervínculo" xfId="27400" builtinId="8" hidden="1"/>
    <cellStyle name="Hipervínculo" xfId="27402" builtinId="8" hidden="1"/>
    <cellStyle name="Hipervínculo" xfId="27404" builtinId="8" hidden="1"/>
    <cellStyle name="Hipervínculo" xfId="27406" builtinId="8" hidden="1"/>
    <cellStyle name="Hipervínculo" xfId="27408" builtinId="8" hidden="1"/>
    <cellStyle name="Hipervínculo" xfId="27410" builtinId="8" hidden="1"/>
    <cellStyle name="Hipervínculo" xfId="27412" builtinId="8" hidden="1"/>
    <cellStyle name="Hipervínculo" xfId="27414" builtinId="8" hidden="1"/>
    <cellStyle name="Hipervínculo" xfId="27416" builtinId="8" hidden="1"/>
    <cellStyle name="Hipervínculo" xfId="27418" builtinId="8" hidden="1"/>
    <cellStyle name="Hipervínculo" xfId="27420" builtinId="8" hidden="1"/>
    <cellStyle name="Hipervínculo" xfId="27422" builtinId="8" hidden="1"/>
    <cellStyle name="Hipervínculo" xfId="27424" builtinId="8" hidden="1"/>
    <cellStyle name="Hipervínculo" xfId="27426" builtinId="8" hidden="1"/>
    <cellStyle name="Hipervínculo" xfId="27428" builtinId="8" hidden="1"/>
    <cellStyle name="Hipervínculo" xfId="27430" builtinId="8" hidden="1"/>
    <cellStyle name="Hipervínculo" xfId="27432" builtinId="8" hidden="1"/>
    <cellStyle name="Hipervínculo" xfId="27434" builtinId="8" hidden="1"/>
    <cellStyle name="Hipervínculo" xfId="27436" builtinId="8" hidden="1"/>
    <cellStyle name="Hipervínculo" xfId="27438" builtinId="8" hidden="1"/>
    <cellStyle name="Hipervínculo" xfId="27440" builtinId="8" hidden="1"/>
    <cellStyle name="Hipervínculo" xfId="27442" builtinId="8" hidden="1"/>
    <cellStyle name="Hipervínculo" xfId="27444" builtinId="8" hidden="1"/>
    <cellStyle name="Hipervínculo" xfId="27446" builtinId="8" hidden="1"/>
    <cellStyle name="Hipervínculo" xfId="27448" builtinId="8" hidden="1"/>
    <cellStyle name="Hipervínculo" xfId="27450" builtinId="8" hidden="1"/>
    <cellStyle name="Hipervínculo" xfId="27452" builtinId="8" hidden="1"/>
    <cellStyle name="Hipervínculo" xfId="27454" builtinId="8" hidden="1"/>
    <cellStyle name="Hipervínculo" xfId="27456" builtinId="8" hidden="1"/>
    <cellStyle name="Hipervínculo" xfId="27458" builtinId="8" hidden="1"/>
    <cellStyle name="Hipervínculo" xfId="27460" builtinId="8" hidden="1"/>
    <cellStyle name="Hipervínculo" xfId="27462" builtinId="8" hidden="1"/>
    <cellStyle name="Hipervínculo" xfId="27464" builtinId="8" hidden="1"/>
    <cellStyle name="Hipervínculo" xfId="27466" builtinId="8" hidden="1"/>
    <cellStyle name="Hipervínculo" xfId="27468" builtinId="8" hidden="1"/>
    <cellStyle name="Hipervínculo" xfId="27470" builtinId="8" hidden="1"/>
    <cellStyle name="Hipervínculo" xfId="27472" builtinId="8" hidden="1"/>
    <cellStyle name="Hipervínculo" xfId="27474" builtinId="8" hidden="1"/>
    <cellStyle name="Hipervínculo" xfId="27476" builtinId="8" hidden="1"/>
    <cellStyle name="Hipervínculo" xfId="27478" builtinId="8" hidden="1"/>
    <cellStyle name="Hipervínculo" xfId="27480" builtinId="8" hidden="1"/>
    <cellStyle name="Hipervínculo" xfId="27482" builtinId="8" hidden="1"/>
    <cellStyle name="Hipervínculo" xfId="27484" builtinId="8" hidden="1"/>
    <cellStyle name="Hipervínculo" xfId="27486" builtinId="8" hidden="1"/>
    <cellStyle name="Hipervínculo" xfId="27488" builtinId="8" hidden="1"/>
    <cellStyle name="Hipervínculo" xfId="27490" builtinId="8" hidden="1"/>
    <cellStyle name="Hipervínculo" xfId="27492" builtinId="8" hidden="1"/>
    <cellStyle name="Hipervínculo" xfId="27494" builtinId="8" hidden="1"/>
    <cellStyle name="Hipervínculo" xfId="27496" builtinId="8" hidden="1"/>
    <cellStyle name="Hipervínculo" xfId="27498" builtinId="8" hidden="1"/>
    <cellStyle name="Hipervínculo" xfId="27500" builtinId="8" hidden="1"/>
    <cellStyle name="Hipervínculo" xfId="27502" builtinId="8" hidden="1"/>
    <cellStyle name="Hipervínculo" xfId="27504" builtinId="8" hidden="1"/>
    <cellStyle name="Hipervínculo" xfId="27506" builtinId="8" hidden="1"/>
    <cellStyle name="Hipervínculo" xfId="27508" builtinId="8" hidden="1"/>
    <cellStyle name="Hipervínculo" xfId="27510" builtinId="8" hidden="1"/>
    <cellStyle name="Hipervínculo" xfId="27512" builtinId="8" hidden="1"/>
    <cellStyle name="Hipervínculo" xfId="27514" builtinId="8" hidden="1"/>
    <cellStyle name="Hipervínculo" xfId="27516" builtinId="8" hidden="1"/>
    <cellStyle name="Hipervínculo" xfId="27518" builtinId="8" hidden="1"/>
    <cellStyle name="Hipervínculo" xfId="27520" builtinId="8" hidden="1"/>
    <cellStyle name="Hipervínculo" xfId="27522" builtinId="8" hidden="1"/>
    <cellStyle name="Hipervínculo" xfId="27524" builtinId="8" hidden="1"/>
    <cellStyle name="Hipervínculo" xfId="27526" builtinId="8" hidden="1"/>
    <cellStyle name="Hipervínculo" xfId="27528" builtinId="8" hidden="1"/>
    <cellStyle name="Hipervínculo" xfId="27530" builtinId="8" hidden="1"/>
    <cellStyle name="Hipervínculo" xfId="27532" builtinId="8" hidden="1"/>
    <cellStyle name="Hipervínculo" xfId="27534" builtinId="8" hidden="1"/>
    <cellStyle name="Hipervínculo" xfId="27536" builtinId="8" hidden="1"/>
    <cellStyle name="Hipervínculo" xfId="27538" builtinId="8" hidden="1"/>
    <cellStyle name="Hipervínculo" xfId="27540" builtinId="8" hidden="1"/>
    <cellStyle name="Hipervínculo" xfId="27542" builtinId="8" hidden="1"/>
    <cellStyle name="Hipervínculo" xfId="27544" builtinId="8" hidden="1"/>
    <cellStyle name="Hipervínculo" xfId="27546" builtinId="8" hidden="1"/>
    <cellStyle name="Hipervínculo" xfId="27548" builtinId="8" hidden="1"/>
    <cellStyle name="Hipervínculo" xfId="27550" builtinId="8" hidden="1"/>
    <cellStyle name="Hipervínculo" xfId="27552" builtinId="8" hidden="1"/>
    <cellStyle name="Hipervínculo" xfId="27554" builtinId="8" hidden="1"/>
    <cellStyle name="Hipervínculo" xfId="27556" builtinId="8" hidden="1"/>
    <cellStyle name="Hipervínculo" xfId="27558" builtinId="8" hidden="1"/>
    <cellStyle name="Hipervínculo" xfId="27560" builtinId="8" hidden="1"/>
    <cellStyle name="Hipervínculo" xfId="27562" builtinId="8" hidden="1"/>
    <cellStyle name="Hipervínculo" xfId="27564" builtinId="8" hidden="1"/>
    <cellStyle name="Hipervínculo" xfId="27566" builtinId="8" hidden="1"/>
    <cellStyle name="Hipervínculo" xfId="27568" builtinId="8" hidden="1"/>
    <cellStyle name="Hipervínculo" xfId="27570" builtinId="8" hidden="1"/>
    <cellStyle name="Hipervínculo" xfId="27572" builtinId="8" hidden="1"/>
    <cellStyle name="Hipervínculo" xfId="27574" builtinId="8" hidden="1"/>
    <cellStyle name="Hipervínculo" xfId="27576" builtinId="8" hidden="1"/>
    <cellStyle name="Hipervínculo" xfId="27578" builtinId="8" hidden="1"/>
    <cellStyle name="Hipervínculo" xfId="27580" builtinId="8" hidden="1"/>
    <cellStyle name="Hipervínculo" xfId="27582" builtinId="8" hidden="1"/>
    <cellStyle name="Hipervínculo" xfId="27584" builtinId="8" hidden="1"/>
    <cellStyle name="Hipervínculo" xfId="27586" builtinId="8" hidden="1"/>
    <cellStyle name="Hipervínculo" xfId="27588" builtinId="8" hidden="1"/>
    <cellStyle name="Hipervínculo" xfId="27590" builtinId="8" hidden="1"/>
    <cellStyle name="Hipervínculo" xfId="27592" builtinId="8" hidden="1"/>
    <cellStyle name="Hipervínculo" xfId="27594" builtinId="8" hidden="1"/>
    <cellStyle name="Hipervínculo" xfId="27596" builtinId="8" hidden="1"/>
    <cellStyle name="Hipervínculo" xfId="27598" builtinId="8" hidden="1"/>
    <cellStyle name="Hipervínculo" xfId="27600" builtinId="8" hidden="1"/>
    <cellStyle name="Hipervínculo" xfId="27602" builtinId="8" hidden="1"/>
    <cellStyle name="Hipervínculo" xfId="27604" builtinId="8" hidden="1"/>
    <cellStyle name="Hipervínculo" xfId="27606" builtinId="8" hidden="1"/>
    <cellStyle name="Hipervínculo" xfId="27608" builtinId="8" hidden="1"/>
    <cellStyle name="Hipervínculo" xfId="27610" builtinId="8" hidden="1"/>
    <cellStyle name="Hipervínculo" xfId="27612" builtinId="8" hidden="1"/>
    <cellStyle name="Hipervínculo" xfId="27614" builtinId="8" hidden="1"/>
    <cellStyle name="Hipervínculo" xfId="27616" builtinId="8" hidden="1"/>
    <cellStyle name="Hipervínculo" xfId="27618" builtinId="8" hidden="1"/>
    <cellStyle name="Hipervínculo" xfId="27620" builtinId="8" hidden="1"/>
    <cellStyle name="Hipervínculo" xfId="27622" builtinId="8" hidden="1"/>
    <cellStyle name="Hipervínculo" xfId="27624" builtinId="8" hidden="1"/>
    <cellStyle name="Hipervínculo" xfId="27626" builtinId="8" hidden="1"/>
    <cellStyle name="Hipervínculo" xfId="27628" builtinId="8" hidden="1"/>
    <cellStyle name="Hipervínculo" xfId="27630" builtinId="8" hidden="1"/>
    <cellStyle name="Hipervínculo" xfId="27632" builtinId="8" hidden="1"/>
    <cellStyle name="Hipervínculo" xfId="27634" builtinId="8" hidden="1"/>
    <cellStyle name="Hipervínculo" xfId="27636" builtinId="8" hidden="1"/>
    <cellStyle name="Hipervínculo" xfId="27638" builtinId="8" hidden="1"/>
    <cellStyle name="Hipervínculo" xfId="27640" builtinId="8" hidden="1"/>
    <cellStyle name="Hipervínculo" xfId="27642" builtinId="8" hidden="1"/>
    <cellStyle name="Hipervínculo" xfId="27644" builtinId="8" hidden="1"/>
    <cellStyle name="Hipervínculo" xfId="27646" builtinId="8" hidden="1"/>
    <cellStyle name="Hipervínculo" xfId="27648" builtinId="8" hidden="1"/>
    <cellStyle name="Hipervínculo" xfId="27650" builtinId="8" hidden="1"/>
    <cellStyle name="Hipervínculo" xfId="27652" builtinId="8" hidden="1"/>
    <cellStyle name="Hipervínculo" xfId="27654" builtinId="8" hidden="1"/>
    <cellStyle name="Hipervínculo" xfId="27656" builtinId="8" hidden="1"/>
    <cellStyle name="Hipervínculo" xfId="27658" builtinId="8" hidden="1"/>
    <cellStyle name="Hipervínculo" xfId="27660" builtinId="8" hidden="1"/>
    <cellStyle name="Hipervínculo" xfId="27662" builtinId="8" hidden="1"/>
    <cellStyle name="Hipervínculo" xfId="27664" builtinId="8" hidden="1"/>
    <cellStyle name="Hipervínculo" xfId="27666" builtinId="8" hidden="1"/>
    <cellStyle name="Hipervínculo" xfId="27668" builtinId="8" hidden="1"/>
    <cellStyle name="Hipervínculo" xfId="27670" builtinId="8" hidden="1"/>
    <cellStyle name="Hipervínculo" xfId="27672" builtinId="8" hidden="1"/>
    <cellStyle name="Hipervínculo" xfId="27674" builtinId="8" hidden="1"/>
    <cellStyle name="Hipervínculo" xfId="27676" builtinId="8" hidden="1"/>
    <cellStyle name="Hipervínculo" xfId="27678" builtinId="8" hidden="1"/>
    <cellStyle name="Hipervínculo" xfId="27680" builtinId="8" hidden="1"/>
    <cellStyle name="Hipervínculo" xfId="27682" builtinId="8" hidden="1"/>
    <cellStyle name="Hipervínculo" xfId="27684" builtinId="8" hidden="1"/>
    <cellStyle name="Hipervínculo" xfId="27686" builtinId="8" hidden="1"/>
    <cellStyle name="Hipervínculo" xfId="27688" builtinId="8" hidden="1"/>
    <cellStyle name="Hipervínculo" xfId="27690" builtinId="8" hidden="1"/>
    <cellStyle name="Hipervínculo" xfId="27692" builtinId="8" hidden="1"/>
    <cellStyle name="Hipervínculo" xfId="27694" builtinId="8" hidden="1"/>
    <cellStyle name="Hipervínculo" xfId="27696" builtinId="8" hidden="1"/>
    <cellStyle name="Hipervínculo" xfId="27698" builtinId="8" hidden="1"/>
    <cellStyle name="Hipervínculo" xfId="27700" builtinId="8" hidden="1"/>
    <cellStyle name="Hipervínculo" xfId="27702" builtinId="8" hidden="1"/>
    <cellStyle name="Hipervínculo" xfId="27704" builtinId="8" hidden="1"/>
    <cellStyle name="Hipervínculo" xfId="27706" builtinId="8" hidden="1"/>
    <cellStyle name="Hipervínculo" xfId="27708" builtinId="8" hidden="1"/>
    <cellStyle name="Hipervínculo" xfId="27710" builtinId="8" hidden="1"/>
    <cellStyle name="Hipervínculo" xfId="27712" builtinId="8" hidden="1"/>
    <cellStyle name="Hipervínculo" xfId="27714" builtinId="8" hidden="1"/>
    <cellStyle name="Hipervínculo" xfId="27716" builtinId="8" hidden="1"/>
    <cellStyle name="Hipervínculo" xfId="27718" builtinId="8" hidden="1"/>
    <cellStyle name="Hipervínculo" xfId="27720" builtinId="8" hidden="1"/>
    <cellStyle name="Hipervínculo" xfId="27722" builtinId="8" hidden="1"/>
    <cellStyle name="Hipervínculo" xfId="27724" builtinId="8" hidden="1"/>
    <cellStyle name="Hipervínculo" xfId="27726" builtinId="8" hidden="1"/>
    <cellStyle name="Hipervínculo" xfId="27728" builtinId="8" hidden="1"/>
    <cellStyle name="Hipervínculo" xfId="27730" builtinId="8" hidden="1"/>
    <cellStyle name="Hipervínculo" xfId="27732" builtinId="8" hidden="1"/>
    <cellStyle name="Hipervínculo" xfId="27734" builtinId="8" hidden="1"/>
    <cellStyle name="Hipervínculo" xfId="27736" builtinId="8" hidden="1"/>
    <cellStyle name="Hipervínculo" xfId="27738" builtinId="8" hidden="1"/>
    <cellStyle name="Hipervínculo" xfId="27740" builtinId="8" hidden="1"/>
    <cellStyle name="Hipervínculo" xfId="27742" builtinId="8" hidden="1"/>
    <cellStyle name="Hipervínculo" xfId="27744" builtinId="8" hidden="1"/>
    <cellStyle name="Hipervínculo" xfId="27746" builtinId="8" hidden="1"/>
    <cellStyle name="Hipervínculo" xfId="27748" builtinId="8" hidden="1"/>
    <cellStyle name="Hipervínculo" xfId="27750" builtinId="8" hidden="1"/>
    <cellStyle name="Hipervínculo" xfId="27752" builtinId="8" hidden="1"/>
    <cellStyle name="Hipervínculo" xfId="27754" builtinId="8" hidden="1"/>
    <cellStyle name="Hipervínculo" xfId="27756" builtinId="8" hidden="1"/>
    <cellStyle name="Hipervínculo" xfId="27758" builtinId="8" hidden="1"/>
    <cellStyle name="Hipervínculo" xfId="27760" builtinId="8" hidden="1"/>
    <cellStyle name="Hipervínculo" xfId="27762" builtinId="8" hidden="1"/>
    <cellStyle name="Hipervínculo" xfId="27764" builtinId="8" hidden="1"/>
    <cellStyle name="Hipervínculo" xfId="27766" builtinId="8" hidden="1"/>
    <cellStyle name="Hipervínculo" xfId="27768" builtinId="8" hidden="1"/>
    <cellStyle name="Hipervínculo" xfId="27770" builtinId="8" hidden="1"/>
    <cellStyle name="Hipervínculo" xfId="27772" builtinId="8" hidden="1"/>
    <cellStyle name="Hipervínculo" xfId="27774" builtinId="8" hidden="1"/>
    <cellStyle name="Hipervínculo" xfId="27776" builtinId="8" hidden="1"/>
    <cellStyle name="Hipervínculo" xfId="27778" builtinId="8" hidden="1"/>
    <cellStyle name="Hipervínculo" xfId="27780" builtinId="8" hidden="1"/>
    <cellStyle name="Hipervínculo" xfId="27782" builtinId="8" hidden="1"/>
    <cellStyle name="Hipervínculo" xfId="27784" builtinId="8" hidden="1"/>
    <cellStyle name="Hipervínculo" xfId="27786" builtinId="8" hidden="1"/>
    <cellStyle name="Hipervínculo" xfId="27788" builtinId="8" hidden="1"/>
    <cellStyle name="Hipervínculo" xfId="27790" builtinId="8" hidden="1"/>
    <cellStyle name="Hipervínculo" xfId="27792" builtinId="8" hidden="1"/>
    <cellStyle name="Hipervínculo" xfId="27794" builtinId="8" hidden="1"/>
    <cellStyle name="Hipervínculo" xfId="27796" builtinId="8" hidden="1"/>
    <cellStyle name="Hipervínculo" xfId="27798" builtinId="8" hidden="1"/>
    <cellStyle name="Hipervínculo" xfId="27800" builtinId="8" hidden="1"/>
    <cellStyle name="Hipervínculo" xfId="27802" builtinId="8" hidden="1"/>
    <cellStyle name="Hipervínculo" xfId="27804" builtinId="8" hidden="1"/>
    <cellStyle name="Hipervínculo" xfId="27806" builtinId="8" hidden="1"/>
    <cellStyle name="Hipervínculo" xfId="27808" builtinId="8" hidden="1"/>
    <cellStyle name="Hipervínculo" xfId="27810" builtinId="8" hidden="1"/>
    <cellStyle name="Hipervínculo" xfId="27812" builtinId="8" hidden="1"/>
    <cellStyle name="Hipervínculo" xfId="27814" builtinId="8" hidden="1"/>
    <cellStyle name="Hipervínculo" xfId="27816" builtinId="8" hidden="1"/>
    <cellStyle name="Hipervínculo" xfId="27818" builtinId="8" hidden="1"/>
    <cellStyle name="Hipervínculo" xfId="27820" builtinId="8" hidden="1"/>
    <cellStyle name="Hipervínculo" xfId="27822" builtinId="8" hidden="1"/>
    <cellStyle name="Hipervínculo" xfId="27824" builtinId="8" hidden="1"/>
    <cellStyle name="Hipervínculo" xfId="27826" builtinId="8" hidden="1"/>
    <cellStyle name="Hipervínculo" xfId="27828" builtinId="8" hidden="1"/>
    <cellStyle name="Hipervínculo" xfId="27830" builtinId="8" hidden="1"/>
    <cellStyle name="Hipervínculo" xfId="27832" builtinId="8" hidden="1"/>
    <cellStyle name="Hipervínculo" xfId="27834" builtinId="8" hidden="1"/>
    <cellStyle name="Hipervínculo" xfId="27836" builtinId="8" hidden="1"/>
    <cellStyle name="Hipervínculo" xfId="27838" builtinId="8" hidden="1"/>
    <cellStyle name="Hipervínculo" xfId="27840" builtinId="8" hidden="1"/>
    <cellStyle name="Hipervínculo" xfId="27842" builtinId="8" hidden="1"/>
    <cellStyle name="Hipervínculo" xfId="27844" builtinId="8" hidden="1"/>
    <cellStyle name="Hipervínculo" xfId="27846" builtinId="8" hidden="1"/>
    <cellStyle name="Hipervínculo" xfId="27848" builtinId="8" hidden="1"/>
    <cellStyle name="Hipervínculo" xfId="27850" builtinId="8" hidden="1"/>
    <cellStyle name="Hipervínculo" xfId="27852" builtinId="8" hidden="1"/>
    <cellStyle name="Hipervínculo" xfId="27854" builtinId="8" hidden="1"/>
    <cellStyle name="Hipervínculo" xfId="27856" builtinId="8" hidden="1"/>
    <cellStyle name="Hipervínculo" xfId="27858" builtinId="8" hidden="1"/>
    <cellStyle name="Hipervínculo" xfId="27860" builtinId="8" hidden="1"/>
    <cellStyle name="Hipervínculo" xfId="27862" builtinId="8" hidden="1"/>
    <cellStyle name="Hipervínculo" xfId="27864" builtinId="8" hidden="1"/>
    <cellStyle name="Hipervínculo" xfId="27866" builtinId="8" hidden="1"/>
    <cellStyle name="Hipervínculo" xfId="27868" builtinId="8" hidden="1"/>
    <cellStyle name="Hipervínculo" xfId="27870" builtinId="8" hidden="1"/>
    <cellStyle name="Hipervínculo" xfId="27872" builtinId="8" hidden="1"/>
    <cellStyle name="Hipervínculo" xfId="27874" builtinId="8" hidden="1"/>
    <cellStyle name="Hipervínculo" xfId="27876" builtinId="8" hidden="1"/>
    <cellStyle name="Hipervínculo" xfId="27878" builtinId="8" hidden="1"/>
    <cellStyle name="Hipervínculo" xfId="27880" builtinId="8" hidden="1"/>
    <cellStyle name="Hipervínculo" xfId="27882" builtinId="8" hidden="1"/>
    <cellStyle name="Hipervínculo" xfId="27884" builtinId="8" hidden="1"/>
    <cellStyle name="Hipervínculo" xfId="27886" builtinId="8" hidden="1"/>
    <cellStyle name="Hipervínculo" xfId="27888" builtinId="8" hidden="1"/>
    <cellStyle name="Hipervínculo" xfId="27890" builtinId="8" hidden="1"/>
    <cellStyle name="Hipervínculo" xfId="27892" builtinId="8" hidden="1"/>
    <cellStyle name="Hipervínculo" xfId="27894" builtinId="8" hidden="1"/>
    <cellStyle name="Hipervínculo" xfId="27896" builtinId="8" hidden="1"/>
    <cellStyle name="Hipervínculo" xfId="27898" builtinId="8" hidden="1"/>
    <cellStyle name="Hipervínculo" xfId="27900" builtinId="8" hidden="1"/>
    <cellStyle name="Hipervínculo" xfId="27902" builtinId="8" hidden="1"/>
    <cellStyle name="Hipervínculo" xfId="27904" builtinId="8" hidden="1"/>
    <cellStyle name="Hipervínculo" xfId="27906" builtinId="8" hidden="1"/>
    <cellStyle name="Hipervínculo" xfId="27908" builtinId="8" hidden="1"/>
    <cellStyle name="Hipervínculo" xfId="27910" builtinId="8" hidden="1"/>
    <cellStyle name="Hipervínculo" xfId="27912" builtinId="8" hidden="1"/>
    <cellStyle name="Hipervínculo" xfId="27914" builtinId="8" hidden="1"/>
    <cellStyle name="Hipervínculo" xfId="27916" builtinId="8" hidden="1"/>
    <cellStyle name="Hipervínculo" xfId="27918" builtinId="8" hidden="1"/>
    <cellStyle name="Hipervínculo" xfId="27920" builtinId="8" hidden="1"/>
    <cellStyle name="Hipervínculo" xfId="27922" builtinId="8" hidden="1"/>
    <cellStyle name="Hipervínculo" xfId="27924" builtinId="8" hidden="1"/>
    <cellStyle name="Hipervínculo" xfId="27926" builtinId="8" hidden="1"/>
    <cellStyle name="Hipervínculo" xfId="27928" builtinId="8" hidden="1"/>
    <cellStyle name="Hipervínculo" xfId="27930" builtinId="8" hidden="1"/>
    <cellStyle name="Hipervínculo" xfId="27932" builtinId="8" hidden="1"/>
    <cellStyle name="Hipervínculo" xfId="27934" builtinId="8" hidden="1"/>
    <cellStyle name="Hipervínculo" xfId="27936" builtinId="8" hidden="1"/>
    <cellStyle name="Hipervínculo" xfId="27938" builtinId="8" hidden="1"/>
    <cellStyle name="Hipervínculo" xfId="27940" builtinId="8" hidden="1"/>
    <cellStyle name="Hipervínculo" xfId="27942" builtinId="8" hidden="1"/>
    <cellStyle name="Hipervínculo" xfId="27944" builtinId="8" hidden="1"/>
    <cellStyle name="Hipervínculo" xfId="27946" builtinId="8" hidden="1"/>
    <cellStyle name="Hipervínculo" xfId="27948" builtinId="8" hidden="1"/>
    <cellStyle name="Hipervínculo" xfId="27950" builtinId="8" hidden="1"/>
    <cellStyle name="Hipervínculo" xfId="27952" builtinId="8" hidden="1"/>
    <cellStyle name="Hipervínculo" xfId="27954" builtinId="8" hidden="1"/>
    <cellStyle name="Hipervínculo" xfId="27956" builtinId="8" hidden="1"/>
    <cellStyle name="Hipervínculo" xfId="27958" builtinId="8" hidden="1"/>
    <cellStyle name="Hipervínculo" xfId="27960" builtinId="8" hidden="1"/>
    <cellStyle name="Hipervínculo" xfId="27962" builtinId="8" hidden="1"/>
    <cellStyle name="Hipervínculo" xfId="27964" builtinId="8" hidden="1"/>
    <cellStyle name="Hipervínculo" xfId="27966" builtinId="8" hidden="1"/>
    <cellStyle name="Hipervínculo" xfId="27968" builtinId="8" hidden="1"/>
    <cellStyle name="Hipervínculo" xfId="27970" builtinId="8" hidden="1"/>
    <cellStyle name="Hipervínculo" xfId="27972" builtinId="8" hidden="1"/>
    <cellStyle name="Hipervínculo" xfId="27974" builtinId="8" hidden="1"/>
    <cellStyle name="Hipervínculo" xfId="27976" builtinId="8" hidden="1"/>
    <cellStyle name="Hipervínculo" xfId="27978" builtinId="8" hidden="1"/>
    <cellStyle name="Hipervínculo" xfId="27980" builtinId="8" hidden="1"/>
    <cellStyle name="Hipervínculo" xfId="27982" builtinId="8" hidden="1"/>
    <cellStyle name="Hipervínculo" xfId="27984" builtinId="8" hidden="1"/>
    <cellStyle name="Hipervínculo" xfId="27986" builtinId="8" hidden="1"/>
    <cellStyle name="Hipervínculo" xfId="27988" builtinId="8" hidden="1"/>
    <cellStyle name="Hipervínculo" xfId="27990" builtinId="8" hidden="1"/>
    <cellStyle name="Hipervínculo" xfId="27992" builtinId="8" hidden="1"/>
    <cellStyle name="Hipervínculo" xfId="27994" builtinId="8" hidden="1"/>
    <cellStyle name="Hipervínculo" xfId="27996" builtinId="8" hidden="1"/>
    <cellStyle name="Hipervínculo" xfId="27998" builtinId="8" hidden="1"/>
    <cellStyle name="Hipervínculo" xfId="28000" builtinId="8" hidden="1"/>
    <cellStyle name="Hipervínculo" xfId="28002" builtinId="8" hidden="1"/>
    <cellStyle name="Hipervínculo" xfId="28004" builtinId="8" hidden="1"/>
    <cellStyle name="Hipervínculo" xfId="28006" builtinId="8" hidden="1"/>
    <cellStyle name="Hipervínculo" xfId="28008" builtinId="8" hidden="1"/>
    <cellStyle name="Hipervínculo" xfId="28010" builtinId="8" hidden="1"/>
    <cellStyle name="Hipervínculo" xfId="28012" builtinId="8" hidden="1"/>
    <cellStyle name="Hipervínculo" xfId="28014" builtinId="8" hidden="1"/>
    <cellStyle name="Hipervínculo" xfId="28016" builtinId="8" hidden="1"/>
    <cellStyle name="Hipervínculo" xfId="28018" builtinId="8" hidden="1"/>
    <cellStyle name="Hipervínculo" xfId="28020" builtinId="8" hidden="1"/>
    <cellStyle name="Hipervínculo" xfId="28022" builtinId="8" hidden="1"/>
    <cellStyle name="Hipervínculo" xfId="28024" builtinId="8" hidden="1"/>
    <cellStyle name="Hipervínculo" xfId="28026" builtinId="8" hidden="1"/>
    <cellStyle name="Hipervínculo" xfId="28028" builtinId="8" hidden="1"/>
    <cellStyle name="Hipervínculo" xfId="28030" builtinId="8" hidden="1"/>
    <cellStyle name="Hipervínculo" xfId="28032" builtinId="8" hidden="1"/>
    <cellStyle name="Hipervínculo" xfId="28034" builtinId="8" hidden="1"/>
    <cellStyle name="Hipervínculo" xfId="28036" builtinId="8" hidden="1"/>
    <cellStyle name="Hipervínculo" xfId="28038" builtinId="8" hidden="1"/>
    <cellStyle name="Hipervínculo" xfId="28040" builtinId="8" hidden="1"/>
    <cellStyle name="Hipervínculo" xfId="28042" builtinId="8" hidden="1"/>
    <cellStyle name="Hipervínculo" xfId="28044" builtinId="8" hidden="1"/>
    <cellStyle name="Hipervínculo" xfId="28046" builtinId="8" hidden="1"/>
    <cellStyle name="Hipervínculo" xfId="28048" builtinId="8" hidden="1"/>
    <cellStyle name="Hipervínculo" xfId="28050" builtinId="8" hidden="1"/>
    <cellStyle name="Hipervínculo" xfId="28052" builtinId="8" hidden="1"/>
    <cellStyle name="Hipervínculo" xfId="28054" builtinId="8" hidden="1"/>
    <cellStyle name="Hipervínculo" xfId="28056" builtinId="8" hidden="1"/>
    <cellStyle name="Hipervínculo" xfId="28058" builtinId="8" hidden="1"/>
    <cellStyle name="Hipervínculo" xfId="28060" builtinId="8" hidden="1"/>
    <cellStyle name="Hipervínculo" xfId="28062" builtinId="8" hidden="1"/>
    <cellStyle name="Hipervínculo" xfId="28064" builtinId="8" hidden="1"/>
    <cellStyle name="Hipervínculo" xfId="28066" builtinId="8" hidden="1"/>
    <cellStyle name="Hipervínculo" xfId="28068" builtinId="8" hidden="1"/>
    <cellStyle name="Hipervínculo" xfId="28070" builtinId="8" hidden="1"/>
    <cellStyle name="Hipervínculo" xfId="28072" builtinId="8" hidden="1"/>
    <cellStyle name="Hipervínculo" xfId="28074" builtinId="8" hidden="1"/>
    <cellStyle name="Hipervínculo" xfId="28076" builtinId="8" hidden="1"/>
    <cellStyle name="Hipervínculo" xfId="28078" builtinId="8" hidden="1"/>
    <cellStyle name="Hipervínculo" xfId="28080" builtinId="8" hidden="1"/>
    <cellStyle name="Hipervínculo" xfId="28082" builtinId="8" hidden="1"/>
    <cellStyle name="Hipervínculo" xfId="28084" builtinId="8" hidden="1"/>
    <cellStyle name="Hipervínculo" xfId="28086" builtinId="8" hidden="1"/>
    <cellStyle name="Hipervínculo" xfId="28088" builtinId="8" hidden="1"/>
    <cellStyle name="Hipervínculo" xfId="28090" builtinId="8" hidden="1"/>
    <cellStyle name="Hipervínculo" xfId="28092" builtinId="8" hidden="1"/>
    <cellStyle name="Hipervínculo" xfId="28094" builtinId="8" hidden="1"/>
    <cellStyle name="Hipervínculo" xfId="28096" builtinId="8" hidden="1"/>
    <cellStyle name="Hipervínculo" xfId="28098" builtinId="8" hidden="1"/>
    <cellStyle name="Hipervínculo" xfId="28100" builtinId="8" hidden="1"/>
    <cellStyle name="Hipervínculo" xfId="28102" builtinId="8" hidden="1"/>
    <cellStyle name="Hipervínculo" xfId="28104" builtinId="8" hidden="1"/>
    <cellStyle name="Hipervínculo" xfId="28106" builtinId="8" hidden="1"/>
    <cellStyle name="Hipervínculo" xfId="28108" builtinId="8" hidden="1"/>
    <cellStyle name="Hipervínculo" xfId="28110" builtinId="8" hidden="1"/>
    <cellStyle name="Hipervínculo" xfId="28112" builtinId="8" hidden="1"/>
    <cellStyle name="Hipervínculo" xfId="28114" builtinId="8" hidden="1"/>
    <cellStyle name="Hipervínculo" xfId="28116" builtinId="8" hidden="1"/>
    <cellStyle name="Hipervínculo" xfId="28118" builtinId="8" hidden="1"/>
    <cellStyle name="Hipervínculo" xfId="28120" builtinId="8" hidden="1"/>
    <cellStyle name="Hipervínculo" xfId="28122" builtinId="8" hidden="1"/>
    <cellStyle name="Hipervínculo" xfId="28124" builtinId="8" hidden="1"/>
    <cellStyle name="Hipervínculo" xfId="28126" builtinId="8" hidden="1"/>
    <cellStyle name="Hipervínculo" xfId="28128" builtinId="8" hidden="1"/>
    <cellStyle name="Hipervínculo" xfId="28130" builtinId="8" hidden="1"/>
    <cellStyle name="Hipervínculo" xfId="28132" builtinId="8" hidden="1"/>
    <cellStyle name="Hipervínculo" xfId="28134" builtinId="8" hidden="1"/>
    <cellStyle name="Hipervínculo" xfId="28136" builtinId="8" hidden="1"/>
    <cellStyle name="Hipervínculo" xfId="28138" builtinId="8" hidden="1"/>
    <cellStyle name="Hipervínculo" xfId="28140" builtinId="8" hidden="1"/>
    <cellStyle name="Hipervínculo" xfId="28142" builtinId="8" hidden="1"/>
    <cellStyle name="Hipervínculo" xfId="28144" builtinId="8" hidden="1"/>
    <cellStyle name="Hipervínculo" xfId="28146" builtinId="8" hidden="1"/>
    <cellStyle name="Hipervínculo" xfId="28148" builtinId="8" hidden="1"/>
    <cellStyle name="Hipervínculo" xfId="28150" builtinId="8" hidden="1"/>
    <cellStyle name="Hipervínculo" xfId="28152" builtinId="8" hidden="1"/>
    <cellStyle name="Hipervínculo" xfId="28154" builtinId="8" hidden="1"/>
    <cellStyle name="Hipervínculo" xfId="28156" builtinId="8" hidden="1"/>
    <cellStyle name="Hipervínculo" xfId="28158" builtinId="8" hidden="1"/>
    <cellStyle name="Hipervínculo" xfId="28160" builtinId="8" hidden="1"/>
    <cellStyle name="Hipervínculo" xfId="28162" builtinId="8" hidden="1"/>
    <cellStyle name="Hipervínculo" xfId="28164" builtinId="8" hidden="1"/>
    <cellStyle name="Hipervínculo" xfId="28166" builtinId="8" hidden="1"/>
    <cellStyle name="Hipervínculo" xfId="28168" builtinId="8" hidden="1"/>
    <cellStyle name="Hipervínculo" xfId="28170" builtinId="8" hidden="1"/>
    <cellStyle name="Hipervínculo" xfId="28172" builtinId="8" hidden="1"/>
    <cellStyle name="Hipervínculo" xfId="28174" builtinId="8" hidden="1"/>
    <cellStyle name="Hipervínculo" xfId="28176" builtinId="8" hidden="1"/>
    <cellStyle name="Hipervínculo" xfId="28178" builtinId="8" hidden="1"/>
    <cellStyle name="Hipervínculo" xfId="28180" builtinId="8" hidden="1"/>
    <cellStyle name="Hipervínculo" xfId="28182" builtinId="8" hidden="1"/>
    <cellStyle name="Hipervínculo" xfId="28184" builtinId="8" hidden="1"/>
    <cellStyle name="Hipervínculo" xfId="28186" builtinId="8" hidden="1"/>
    <cellStyle name="Hipervínculo" xfId="28188" builtinId="8" hidden="1"/>
    <cellStyle name="Hipervínculo" xfId="28190" builtinId="8" hidden="1"/>
    <cellStyle name="Hipervínculo" xfId="28192" builtinId="8" hidden="1"/>
    <cellStyle name="Hipervínculo" xfId="28194" builtinId="8" hidden="1"/>
    <cellStyle name="Hipervínculo" xfId="28196" builtinId="8" hidden="1"/>
    <cellStyle name="Hipervínculo" xfId="28198" builtinId="8" hidden="1"/>
    <cellStyle name="Hipervínculo" xfId="28200" builtinId="8" hidden="1"/>
    <cellStyle name="Hipervínculo" xfId="28202" builtinId="8" hidden="1"/>
    <cellStyle name="Hipervínculo" xfId="28204" builtinId="8" hidden="1"/>
    <cellStyle name="Hipervínculo" xfId="28206" builtinId="8" hidden="1"/>
    <cellStyle name="Hipervínculo" xfId="28208" builtinId="8" hidden="1"/>
    <cellStyle name="Hipervínculo" xfId="28210" builtinId="8" hidden="1"/>
    <cellStyle name="Hipervínculo" xfId="28212" builtinId="8" hidden="1"/>
    <cellStyle name="Hipervínculo" xfId="28214" builtinId="8" hidden="1"/>
    <cellStyle name="Hipervínculo" xfId="28216" builtinId="8" hidden="1"/>
    <cellStyle name="Hipervínculo" xfId="28218" builtinId="8" hidden="1"/>
    <cellStyle name="Hipervínculo" xfId="28220" builtinId="8" hidden="1"/>
    <cellStyle name="Hipervínculo" xfId="28222" builtinId="8" hidden="1"/>
    <cellStyle name="Hipervínculo" xfId="28224" builtinId="8" hidden="1"/>
    <cellStyle name="Hipervínculo" xfId="28226" builtinId="8" hidden="1"/>
    <cellStyle name="Hipervínculo" xfId="28228" builtinId="8" hidden="1"/>
    <cellStyle name="Hipervínculo" xfId="28230" builtinId="8" hidden="1"/>
    <cellStyle name="Hipervínculo" xfId="28232" builtinId="8" hidden="1"/>
    <cellStyle name="Hipervínculo" xfId="28234" builtinId="8" hidden="1"/>
    <cellStyle name="Hipervínculo" xfId="28236" builtinId="8" hidden="1"/>
    <cellStyle name="Hipervínculo" xfId="28238" builtinId="8" hidden="1"/>
    <cellStyle name="Hipervínculo" xfId="28240" builtinId="8" hidden="1"/>
    <cellStyle name="Hipervínculo" xfId="28242" builtinId="8" hidden="1"/>
    <cellStyle name="Hipervínculo" xfId="28244" builtinId="8" hidden="1"/>
    <cellStyle name="Hipervínculo" xfId="28246" builtinId="8" hidden="1"/>
    <cellStyle name="Hipervínculo" xfId="28248" builtinId="8" hidden="1"/>
    <cellStyle name="Hipervínculo" xfId="28250" builtinId="8" hidden="1"/>
    <cellStyle name="Hipervínculo" xfId="28252" builtinId="8" hidden="1"/>
    <cellStyle name="Hipervínculo" xfId="28254" builtinId="8" hidden="1"/>
    <cellStyle name="Hipervínculo" xfId="28256" builtinId="8" hidden="1"/>
    <cellStyle name="Hipervínculo" xfId="28258" builtinId="8" hidden="1"/>
    <cellStyle name="Hipervínculo" xfId="28260" builtinId="8" hidden="1"/>
    <cellStyle name="Hipervínculo" xfId="28262" builtinId="8" hidden="1"/>
    <cellStyle name="Hipervínculo" xfId="28264" builtinId="8" hidden="1"/>
    <cellStyle name="Hipervínculo" xfId="28266" builtinId="8" hidden="1"/>
    <cellStyle name="Hipervínculo" xfId="28268" builtinId="8" hidden="1"/>
    <cellStyle name="Hipervínculo" xfId="28270" builtinId="8" hidden="1"/>
    <cellStyle name="Hipervínculo" xfId="28272" builtinId="8" hidden="1"/>
    <cellStyle name="Hipervínculo" xfId="28274" builtinId="8" hidden="1"/>
    <cellStyle name="Hipervínculo" xfId="28276" builtinId="8" hidden="1"/>
    <cellStyle name="Hipervínculo" xfId="28278" builtinId="8" hidden="1"/>
    <cellStyle name="Hipervínculo" xfId="28280" builtinId="8" hidden="1"/>
    <cellStyle name="Hipervínculo" xfId="28282" builtinId="8" hidden="1"/>
    <cellStyle name="Hipervínculo" xfId="28284" builtinId="8" hidden="1"/>
    <cellStyle name="Hipervínculo" xfId="28286" builtinId="8" hidden="1"/>
    <cellStyle name="Hipervínculo" xfId="28288" builtinId="8" hidden="1"/>
    <cellStyle name="Hipervínculo" xfId="28290" builtinId="8" hidden="1"/>
    <cellStyle name="Hipervínculo" xfId="28292" builtinId="8" hidden="1"/>
    <cellStyle name="Hipervínculo" xfId="28294" builtinId="8" hidden="1"/>
    <cellStyle name="Hipervínculo" xfId="28296" builtinId="8" hidden="1"/>
    <cellStyle name="Hipervínculo" xfId="28298" builtinId="8" hidden="1"/>
    <cellStyle name="Hipervínculo" xfId="28300" builtinId="8" hidden="1"/>
    <cellStyle name="Hipervínculo" xfId="28302" builtinId="8" hidden="1"/>
    <cellStyle name="Hipervínculo" xfId="28304" builtinId="8" hidden="1"/>
    <cellStyle name="Hipervínculo" xfId="28306" builtinId="8" hidden="1"/>
    <cellStyle name="Hipervínculo" xfId="28308" builtinId="8" hidden="1"/>
    <cellStyle name="Hipervínculo" xfId="28310" builtinId="8" hidden="1"/>
    <cellStyle name="Hipervínculo" xfId="28312" builtinId="8" hidden="1"/>
    <cellStyle name="Hipervínculo" xfId="28314" builtinId="8" hidden="1"/>
    <cellStyle name="Hipervínculo" xfId="28316" builtinId="8" hidden="1"/>
    <cellStyle name="Hipervínculo" xfId="28318" builtinId="8" hidden="1"/>
    <cellStyle name="Hipervínculo" xfId="28320" builtinId="8" hidden="1"/>
    <cellStyle name="Hipervínculo" xfId="28322" builtinId="8" hidden="1"/>
    <cellStyle name="Hipervínculo" xfId="28324" builtinId="8" hidden="1"/>
    <cellStyle name="Hipervínculo" xfId="28326" builtinId="8" hidden="1"/>
    <cellStyle name="Hipervínculo" xfId="28328" builtinId="8" hidden="1"/>
    <cellStyle name="Hipervínculo" xfId="28330" builtinId="8" hidden="1"/>
    <cellStyle name="Hipervínculo" xfId="28332" builtinId="8" hidden="1"/>
    <cellStyle name="Hipervínculo" xfId="28334" builtinId="8" hidden="1"/>
    <cellStyle name="Hipervínculo" xfId="28336" builtinId="8" hidden="1"/>
    <cellStyle name="Hipervínculo" xfId="28338" builtinId="8" hidden="1"/>
    <cellStyle name="Hipervínculo" xfId="28340" builtinId="8" hidden="1"/>
    <cellStyle name="Hipervínculo" xfId="28342" builtinId="8" hidden="1"/>
    <cellStyle name="Hipervínculo" xfId="28344" builtinId="8" hidden="1"/>
    <cellStyle name="Hipervínculo" xfId="28346" builtinId="8" hidden="1"/>
    <cellStyle name="Hipervínculo" xfId="28348" builtinId="8" hidden="1"/>
    <cellStyle name="Hipervínculo" xfId="28350" builtinId="8" hidden="1"/>
    <cellStyle name="Hipervínculo" xfId="28352" builtinId="8" hidden="1"/>
    <cellStyle name="Hipervínculo" xfId="28354" builtinId="8" hidden="1"/>
    <cellStyle name="Hipervínculo" xfId="28356" builtinId="8" hidden="1"/>
    <cellStyle name="Hipervínculo" xfId="28358" builtinId="8" hidden="1"/>
    <cellStyle name="Hipervínculo" xfId="28360" builtinId="8" hidden="1"/>
    <cellStyle name="Hipervínculo" xfId="28362" builtinId="8" hidden="1"/>
    <cellStyle name="Hipervínculo" xfId="28364" builtinId="8" hidden="1"/>
    <cellStyle name="Hipervínculo" xfId="28366" builtinId="8" hidden="1"/>
    <cellStyle name="Hipervínculo" xfId="28368" builtinId="8" hidden="1"/>
    <cellStyle name="Hipervínculo" xfId="28370" builtinId="8" hidden="1"/>
    <cellStyle name="Hipervínculo" xfId="28372" builtinId="8" hidden="1"/>
    <cellStyle name="Hipervínculo" xfId="28374" builtinId="8" hidden="1"/>
    <cellStyle name="Hipervínculo" xfId="28376" builtinId="8" hidden="1"/>
    <cellStyle name="Hipervínculo" xfId="28378" builtinId="8" hidden="1"/>
    <cellStyle name="Hipervínculo" xfId="28380" builtinId="8" hidden="1"/>
    <cellStyle name="Hipervínculo" xfId="28382" builtinId="8" hidden="1"/>
    <cellStyle name="Hipervínculo" xfId="28384" builtinId="8" hidden="1"/>
    <cellStyle name="Hipervínculo" xfId="28386" builtinId="8" hidden="1"/>
    <cellStyle name="Hipervínculo" xfId="28388" builtinId="8" hidden="1"/>
    <cellStyle name="Hipervínculo" xfId="28390" builtinId="8" hidden="1"/>
    <cellStyle name="Hipervínculo" xfId="28392" builtinId="8" hidden="1"/>
    <cellStyle name="Hipervínculo" xfId="28394" builtinId="8" hidden="1"/>
    <cellStyle name="Hipervínculo" xfId="28396" builtinId="8" hidden="1"/>
    <cellStyle name="Hipervínculo" xfId="28398" builtinId="8" hidden="1"/>
    <cellStyle name="Hipervínculo" xfId="28400" builtinId="8" hidden="1"/>
    <cellStyle name="Hipervínculo" xfId="28402" builtinId="8" hidden="1"/>
    <cellStyle name="Hipervínculo" xfId="28404" builtinId="8" hidden="1"/>
    <cellStyle name="Hipervínculo" xfId="28406" builtinId="8" hidden="1"/>
    <cellStyle name="Hipervínculo" xfId="28408" builtinId="8" hidden="1"/>
    <cellStyle name="Hipervínculo" xfId="28410" builtinId="8" hidden="1"/>
    <cellStyle name="Hipervínculo" xfId="28412" builtinId="8" hidden="1"/>
    <cellStyle name="Hipervínculo" xfId="28414" builtinId="8" hidden="1"/>
    <cellStyle name="Hipervínculo" xfId="28416" builtinId="8" hidden="1"/>
    <cellStyle name="Hipervínculo" xfId="28418" builtinId="8" hidden="1"/>
    <cellStyle name="Hipervínculo" xfId="28420" builtinId="8" hidden="1"/>
    <cellStyle name="Hipervínculo" xfId="28422" builtinId="8" hidden="1"/>
    <cellStyle name="Hipervínculo" xfId="28424" builtinId="8" hidden="1"/>
    <cellStyle name="Hipervínculo" xfId="28426" builtinId="8" hidden="1"/>
    <cellStyle name="Hipervínculo" xfId="28428" builtinId="8" hidden="1"/>
    <cellStyle name="Hipervínculo" xfId="28430" builtinId="8" hidden="1"/>
    <cellStyle name="Hipervínculo" xfId="28432" builtinId="8" hidden="1"/>
    <cellStyle name="Hipervínculo" xfId="28434" builtinId="8" hidden="1"/>
    <cellStyle name="Hipervínculo" xfId="28436" builtinId="8" hidden="1"/>
    <cellStyle name="Hipervínculo" xfId="28438" builtinId="8" hidden="1"/>
    <cellStyle name="Hipervínculo" xfId="28440" builtinId="8" hidden="1"/>
    <cellStyle name="Hipervínculo" xfId="28442" builtinId="8" hidden="1"/>
    <cellStyle name="Hipervínculo" xfId="28444" builtinId="8" hidden="1"/>
    <cellStyle name="Hipervínculo" xfId="28446" builtinId="8" hidden="1"/>
    <cellStyle name="Hipervínculo" xfId="28448" builtinId="8" hidden="1"/>
    <cellStyle name="Hipervínculo" xfId="28450" builtinId="8" hidden="1"/>
    <cellStyle name="Hipervínculo" xfId="28452" builtinId="8" hidden="1"/>
    <cellStyle name="Hipervínculo" xfId="28454" builtinId="8" hidden="1"/>
    <cellStyle name="Hipervínculo" xfId="28456" builtinId="8" hidden="1"/>
    <cellStyle name="Hipervínculo" xfId="28458" builtinId="8" hidden="1"/>
    <cellStyle name="Hipervínculo" xfId="28460" builtinId="8" hidden="1"/>
    <cellStyle name="Hipervínculo" xfId="28462" builtinId="8" hidden="1"/>
    <cellStyle name="Hipervínculo" xfId="28464" builtinId="8" hidden="1"/>
    <cellStyle name="Hipervínculo" xfId="28466" builtinId="8" hidden="1"/>
    <cellStyle name="Hipervínculo" xfId="28468" builtinId="8" hidden="1"/>
    <cellStyle name="Hipervínculo" xfId="28470" builtinId="8" hidden="1"/>
    <cellStyle name="Hipervínculo" xfId="28472" builtinId="8" hidden="1"/>
    <cellStyle name="Hipervínculo" xfId="28474" builtinId="8" hidden="1"/>
    <cellStyle name="Hipervínculo" xfId="28476" builtinId="8" hidden="1"/>
    <cellStyle name="Hipervínculo" xfId="28478" builtinId="8" hidden="1"/>
    <cellStyle name="Hipervínculo" xfId="28480" builtinId="8" hidden="1"/>
    <cellStyle name="Hipervínculo" xfId="28482" builtinId="8" hidden="1"/>
    <cellStyle name="Hipervínculo" xfId="28484" builtinId="8" hidden="1"/>
    <cellStyle name="Hipervínculo" xfId="28486" builtinId="8" hidden="1"/>
    <cellStyle name="Hipervínculo" xfId="28488" builtinId="8" hidden="1"/>
    <cellStyle name="Hipervínculo" xfId="28490" builtinId="8" hidden="1"/>
    <cellStyle name="Hipervínculo" xfId="28492" builtinId="8" hidden="1"/>
    <cellStyle name="Hipervínculo" xfId="28494" builtinId="8" hidden="1"/>
    <cellStyle name="Hipervínculo" xfId="28496" builtinId="8" hidden="1"/>
    <cellStyle name="Hipervínculo" xfId="28498" builtinId="8" hidden="1"/>
    <cellStyle name="Hipervínculo" xfId="28500" builtinId="8" hidden="1"/>
    <cellStyle name="Hipervínculo" xfId="28502" builtinId="8" hidden="1"/>
    <cellStyle name="Hipervínculo" xfId="28504" builtinId="8" hidden="1"/>
    <cellStyle name="Hipervínculo" xfId="28506" builtinId="8" hidden="1"/>
    <cellStyle name="Hipervínculo" xfId="28508" builtinId="8" hidden="1"/>
    <cellStyle name="Hipervínculo" xfId="28510" builtinId="8" hidden="1"/>
    <cellStyle name="Hipervínculo" xfId="28512" builtinId="8" hidden="1"/>
    <cellStyle name="Hipervínculo" xfId="28514" builtinId="8" hidden="1"/>
    <cellStyle name="Hipervínculo" xfId="28516" builtinId="8" hidden="1"/>
    <cellStyle name="Hipervínculo" xfId="28518" builtinId="8" hidden="1"/>
    <cellStyle name="Hipervínculo" xfId="28520" builtinId="8" hidden="1"/>
    <cellStyle name="Hipervínculo" xfId="28522" builtinId="8" hidden="1"/>
    <cellStyle name="Hipervínculo" xfId="28524" builtinId="8" hidden="1"/>
    <cellStyle name="Hipervínculo" xfId="28526" builtinId="8" hidden="1"/>
    <cellStyle name="Hipervínculo" xfId="28528" builtinId="8" hidden="1"/>
    <cellStyle name="Hipervínculo" xfId="28530" builtinId="8" hidden="1"/>
    <cellStyle name="Hipervínculo" xfId="28532" builtinId="8" hidden="1"/>
    <cellStyle name="Hipervínculo" xfId="28534" builtinId="8" hidden="1"/>
    <cellStyle name="Hipervínculo" xfId="28536" builtinId="8" hidden="1"/>
    <cellStyle name="Hipervínculo" xfId="28538" builtinId="8" hidden="1"/>
    <cellStyle name="Hipervínculo" xfId="28540" builtinId="8" hidden="1"/>
    <cellStyle name="Hipervínculo" xfId="28542" builtinId="8" hidden="1"/>
    <cellStyle name="Hipervínculo" xfId="28544" builtinId="8" hidden="1"/>
    <cellStyle name="Hipervínculo" xfId="28546" builtinId="8" hidden="1"/>
    <cellStyle name="Hipervínculo" xfId="28548" builtinId="8" hidden="1"/>
    <cellStyle name="Hipervínculo" xfId="28550" builtinId="8" hidden="1"/>
    <cellStyle name="Hipervínculo" xfId="28552" builtinId="8" hidden="1"/>
    <cellStyle name="Hipervínculo" xfId="28554" builtinId="8" hidden="1"/>
    <cellStyle name="Hipervínculo" xfId="28556" builtinId="8" hidden="1"/>
    <cellStyle name="Hipervínculo" xfId="28558" builtinId="8" hidden="1"/>
    <cellStyle name="Hipervínculo" xfId="28560" builtinId="8" hidden="1"/>
    <cellStyle name="Hipervínculo" xfId="28562" builtinId="8" hidden="1"/>
    <cellStyle name="Hipervínculo" xfId="28564" builtinId="8" hidden="1"/>
    <cellStyle name="Hipervínculo" xfId="28566" builtinId="8" hidden="1"/>
    <cellStyle name="Hipervínculo" xfId="28568" builtinId="8" hidden="1"/>
    <cellStyle name="Hipervínculo" xfId="28570" builtinId="8" hidden="1"/>
    <cellStyle name="Hipervínculo" xfId="28572" builtinId="8" hidden="1"/>
    <cellStyle name="Hipervínculo" xfId="28574" builtinId="8" hidden="1"/>
    <cellStyle name="Hipervínculo" xfId="28576" builtinId="8" hidden="1"/>
    <cellStyle name="Hipervínculo" xfId="28578" builtinId="8" hidden="1"/>
    <cellStyle name="Hipervínculo" xfId="28580" builtinId="8" hidden="1"/>
    <cellStyle name="Hipervínculo" xfId="28582" builtinId="8" hidden="1"/>
    <cellStyle name="Hipervínculo" xfId="28584" builtinId="8" hidden="1"/>
    <cellStyle name="Hipervínculo" xfId="28586" builtinId="8" hidden="1"/>
    <cellStyle name="Hipervínculo" xfId="28588" builtinId="8" hidden="1"/>
    <cellStyle name="Hipervínculo" xfId="28590" builtinId="8" hidden="1"/>
    <cellStyle name="Hipervínculo" xfId="28592" builtinId="8" hidden="1"/>
    <cellStyle name="Hipervínculo" xfId="28594" builtinId="8" hidden="1"/>
    <cellStyle name="Hipervínculo" xfId="28596" builtinId="8" hidden="1"/>
    <cellStyle name="Hipervínculo" xfId="28598" builtinId="8" hidden="1"/>
    <cellStyle name="Hipervínculo" xfId="28600" builtinId="8" hidden="1"/>
    <cellStyle name="Hipervínculo" xfId="28602" builtinId="8" hidden="1"/>
    <cellStyle name="Hipervínculo" xfId="28604" builtinId="8" hidden="1"/>
    <cellStyle name="Hipervínculo" xfId="28606" builtinId="8" hidden="1"/>
    <cellStyle name="Hipervínculo" xfId="28608" builtinId="8" hidden="1"/>
    <cellStyle name="Hipervínculo" xfId="28610" builtinId="8" hidden="1"/>
    <cellStyle name="Hipervínculo" xfId="28612" builtinId="8" hidden="1"/>
    <cellStyle name="Hipervínculo" xfId="28614" builtinId="8" hidden="1"/>
    <cellStyle name="Hipervínculo" xfId="28616" builtinId="8" hidden="1"/>
    <cellStyle name="Hipervínculo" xfId="28618" builtinId="8" hidden="1"/>
    <cellStyle name="Hipervínculo" xfId="28620" builtinId="8" hidden="1"/>
    <cellStyle name="Hipervínculo" xfId="28622" builtinId="8" hidden="1"/>
    <cellStyle name="Hipervínculo" xfId="28624" builtinId="8" hidden="1"/>
    <cellStyle name="Hipervínculo" xfId="28626" builtinId="8" hidden="1"/>
    <cellStyle name="Hipervínculo" xfId="28628" builtinId="8" hidden="1"/>
    <cellStyle name="Hipervínculo" xfId="28630" builtinId="8" hidden="1"/>
    <cellStyle name="Hipervínculo" xfId="28632" builtinId="8" hidden="1"/>
    <cellStyle name="Hipervínculo" xfId="28634" builtinId="8" hidden="1"/>
    <cellStyle name="Hipervínculo" xfId="28636" builtinId="8" hidden="1"/>
    <cellStyle name="Hipervínculo" xfId="28638" builtinId="8" hidden="1"/>
    <cellStyle name="Hipervínculo" xfId="28640" builtinId="8" hidden="1"/>
    <cellStyle name="Hipervínculo" xfId="28642" builtinId="8" hidden="1"/>
    <cellStyle name="Hipervínculo" xfId="28644" builtinId="8" hidden="1"/>
    <cellStyle name="Hipervínculo" xfId="28646" builtinId="8" hidden="1"/>
    <cellStyle name="Hipervínculo" xfId="28648" builtinId="8" hidden="1"/>
    <cellStyle name="Hipervínculo" xfId="28650" builtinId="8" hidden="1"/>
    <cellStyle name="Hipervínculo" xfId="28652" builtinId="8" hidden="1"/>
    <cellStyle name="Hipervínculo" xfId="28654" builtinId="8" hidden="1"/>
    <cellStyle name="Hipervínculo" xfId="28656" builtinId="8" hidden="1"/>
    <cellStyle name="Hipervínculo" xfId="28658" builtinId="8" hidden="1"/>
    <cellStyle name="Hipervínculo" xfId="28660" builtinId="8" hidden="1"/>
    <cellStyle name="Hipervínculo" xfId="28662" builtinId="8" hidden="1"/>
    <cellStyle name="Hipervínculo" xfId="28664" builtinId="8" hidden="1"/>
    <cellStyle name="Hipervínculo" xfId="28666" builtinId="8" hidden="1"/>
    <cellStyle name="Hipervínculo" xfId="28668" builtinId="8" hidden="1"/>
    <cellStyle name="Hipervínculo" xfId="28670" builtinId="8" hidden="1"/>
    <cellStyle name="Hipervínculo" xfId="28672" builtinId="8" hidden="1"/>
    <cellStyle name="Hipervínculo" xfId="28674" builtinId="8" hidden="1"/>
    <cellStyle name="Hipervínculo" xfId="28676" builtinId="8" hidden="1"/>
    <cellStyle name="Hipervínculo" xfId="28678" builtinId="8" hidden="1"/>
    <cellStyle name="Hipervínculo" xfId="28680" builtinId="8" hidden="1"/>
    <cellStyle name="Hipervínculo" xfId="28682" builtinId="8" hidden="1"/>
    <cellStyle name="Hipervínculo" xfId="28684" builtinId="8" hidden="1"/>
    <cellStyle name="Hipervínculo" xfId="28686" builtinId="8" hidden="1"/>
    <cellStyle name="Hipervínculo" xfId="28688" builtinId="8" hidden="1"/>
    <cellStyle name="Hipervínculo" xfId="28690" builtinId="8" hidden="1"/>
    <cellStyle name="Hipervínculo" xfId="28692" builtinId="8" hidden="1"/>
    <cellStyle name="Hipervínculo" xfId="28694" builtinId="8" hidden="1"/>
    <cellStyle name="Hipervínculo" xfId="28696" builtinId="8" hidden="1"/>
    <cellStyle name="Hipervínculo" xfId="28698" builtinId="8" hidden="1"/>
    <cellStyle name="Hipervínculo" xfId="28700" builtinId="8" hidden="1"/>
    <cellStyle name="Hipervínculo" xfId="28702" builtinId="8" hidden="1"/>
    <cellStyle name="Hipervínculo" xfId="28704" builtinId="8" hidden="1"/>
    <cellStyle name="Hipervínculo" xfId="28706" builtinId="8" hidden="1"/>
    <cellStyle name="Hipervínculo" xfId="28708" builtinId="8" hidden="1"/>
    <cellStyle name="Hipervínculo" xfId="28710" builtinId="8" hidden="1"/>
    <cellStyle name="Hipervínculo" xfId="28712" builtinId="8" hidden="1"/>
    <cellStyle name="Hipervínculo" xfId="28714" builtinId="8" hidden="1"/>
    <cellStyle name="Hipervínculo" xfId="28716" builtinId="8" hidden="1"/>
    <cellStyle name="Hipervínculo" xfId="28718" builtinId="8" hidden="1"/>
    <cellStyle name="Hipervínculo" xfId="28720" builtinId="8" hidden="1"/>
    <cellStyle name="Hipervínculo" xfId="28722" builtinId="8" hidden="1"/>
    <cellStyle name="Hipervínculo" xfId="28724" builtinId="8" hidden="1"/>
    <cellStyle name="Hipervínculo" xfId="28726" builtinId="8" hidden="1"/>
    <cellStyle name="Hipervínculo" xfId="28728" builtinId="8" hidden="1"/>
    <cellStyle name="Hipervínculo" xfId="28730" builtinId="8" hidden="1"/>
    <cellStyle name="Hipervínculo" xfId="28732" builtinId="8" hidden="1"/>
    <cellStyle name="Hipervínculo" xfId="28734" builtinId="8" hidden="1"/>
    <cellStyle name="Hipervínculo" xfId="28736" builtinId="8" hidden="1"/>
    <cellStyle name="Hipervínculo" xfId="28738" builtinId="8" hidden="1"/>
    <cellStyle name="Hipervínculo" xfId="28740" builtinId="8" hidden="1"/>
    <cellStyle name="Hipervínculo" xfId="28742" builtinId="8" hidden="1"/>
    <cellStyle name="Hipervínculo" xfId="28744" builtinId="8" hidden="1"/>
    <cellStyle name="Hipervínculo" xfId="28746" builtinId="8" hidden="1"/>
    <cellStyle name="Hipervínculo" xfId="28748" builtinId="8" hidden="1"/>
    <cellStyle name="Hipervínculo" xfId="28750" builtinId="8" hidden="1"/>
    <cellStyle name="Hipervínculo" xfId="28752" builtinId="8" hidden="1"/>
    <cellStyle name="Hipervínculo" xfId="28754" builtinId="8" hidden="1"/>
    <cellStyle name="Hipervínculo" xfId="28756" builtinId="8" hidden="1"/>
    <cellStyle name="Hipervínculo" xfId="28758" builtinId="8" hidden="1"/>
    <cellStyle name="Hipervínculo" xfId="28760" builtinId="8" hidden="1"/>
    <cellStyle name="Hipervínculo" xfId="28762" builtinId="8" hidden="1"/>
    <cellStyle name="Hipervínculo" xfId="28764" builtinId="8" hidden="1"/>
    <cellStyle name="Hipervínculo" xfId="28766" builtinId="8" hidden="1"/>
    <cellStyle name="Hipervínculo" xfId="28768" builtinId="8" hidden="1"/>
    <cellStyle name="Hipervínculo" xfId="28770" builtinId="8" hidden="1"/>
    <cellStyle name="Hipervínculo" xfId="28772" builtinId="8" hidden="1"/>
    <cellStyle name="Hipervínculo" xfId="28774" builtinId="8" hidden="1"/>
    <cellStyle name="Hipervínculo" xfId="28776" builtinId="8" hidden="1"/>
    <cellStyle name="Hipervínculo" xfId="28778" builtinId="8" hidden="1"/>
    <cellStyle name="Hipervínculo" xfId="28780" builtinId="8" hidden="1"/>
    <cellStyle name="Hipervínculo" xfId="28782" builtinId="8" hidden="1"/>
    <cellStyle name="Hipervínculo" xfId="28784" builtinId="8" hidden="1"/>
    <cellStyle name="Hipervínculo" xfId="28786" builtinId="8" hidden="1"/>
    <cellStyle name="Hipervínculo" xfId="28788" builtinId="8" hidden="1"/>
    <cellStyle name="Hipervínculo" xfId="28790" builtinId="8" hidden="1"/>
    <cellStyle name="Hipervínculo" xfId="28792" builtinId="8" hidden="1"/>
    <cellStyle name="Hipervínculo" xfId="28794" builtinId="8" hidden="1"/>
    <cellStyle name="Hipervínculo" xfId="28796" builtinId="8" hidden="1"/>
    <cellStyle name="Hipervínculo" xfId="28798" builtinId="8" hidden="1"/>
    <cellStyle name="Hipervínculo" xfId="28800" builtinId="8" hidden="1"/>
    <cellStyle name="Hipervínculo" xfId="28802" builtinId="8" hidden="1"/>
    <cellStyle name="Hipervínculo" xfId="28804" builtinId="8" hidden="1"/>
    <cellStyle name="Hipervínculo" xfId="28806" builtinId="8" hidden="1"/>
    <cellStyle name="Hipervínculo" xfId="28808" builtinId="8" hidden="1"/>
    <cellStyle name="Hipervínculo" xfId="28810" builtinId="8" hidden="1"/>
    <cellStyle name="Hipervínculo" xfId="28812" builtinId="8" hidden="1"/>
    <cellStyle name="Hipervínculo" xfId="28814" builtinId="8" hidden="1"/>
    <cellStyle name="Hipervínculo" xfId="28816" builtinId="8" hidden="1"/>
    <cellStyle name="Hipervínculo" xfId="28818" builtinId="8" hidden="1"/>
    <cellStyle name="Hipervínculo" xfId="28820" builtinId="8" hidden="1"/>
    <cellStyle name="Hipervínculo" xfId="28822" builtinId="8" hidden="1"/>
    <cellStyle name="Hipervínculo" xfId="28824" builtinId="8" hidden="1"/>
    <cellStyle name="Hipervínculo" xfId="28826" builtinId="8" hidden="1"/>
    <cellStyle name="Hipervínculo" xfId="28828" builtinId="8" hidden="1"/>
    <cellStyle name="Hipervínculo" xfId="28830" builtinId="8" hidden="1"/>
    <cellStyle name="Hipervínculo" xfId="28832" builtinId="8" hidden="1"/>
    <cellStyle name="Hipervínculo" xfId="28834" builtinId="8" hidden="1"/>
    <cellStyle name="Hipervínculo" xfId="28836" builtinId="8" hidden="1"/>
    <cellStyle name="Hipervínculo" xfId="28838" builtinId="8" hidden="1"/>
    <cellStyle name="Hipervínculo" xfId="28840" builtinId="8" hidden="1"/>
    <cellStyle name="Hipervínculo" xfId="28842" builtinId="8" hidden="1"/>
    <cellStyle name="Hipervínculo" xfId="28844" builtinId="8" hidden="1"/>
    <cellStyle name="Hipervínculo" xfId="28846" builtinId="8" hidden="1"/>
    <cellStyle name="Hipervínculo" xfId="28848" builtinId="8" hidden="1"/>
    <cellStyle name="Hipervínculo" xfId="28850" builtinId="8" hidden="1"/>
    <cellStyle name="Hipervínculo" xfId="28852" builtinId="8" hidden="1"/>
    <cellStyle name="Hipervínculo" xfId="28854" builtinId="8" hidden="1"/>
    <cellStyle name="Hipervínculo" xfId="28856" builtinId="8" hidden="1"/>
    <cellStyle name="Hipervínculo" xfId="28858" builtinId="8" hidden="1"/>
    <cellStyle name="Hipervínculo" xfId="28860" builtinId="8" hidden="1"/>
    <cellStyle name="Hipervínculo" xfId="28862" builtinId="8" hidden="1"/>
    <cellStyle name="Hipervínculo" xfId="28864" builtinId="8" hidden="1"/>
    <cellStyle name="Hipervínculo" xfId="28866" builtinId="8" hidden="1"/>
    <cellStyle name="Hipervínculo" xfId="28868" builtinId="8" hidden="1"/>
    <cellStyle name="Hipervínculo" xfId="28870" builtinId="8" hidden="1"/>
    <cellStyle name="Hipervínculo" xfId="28872" builtinId="8" hidden="1"/>
    <cellStyle name="Hipervínculo" xfId="28874" builtinId="8" hidden="1"/>
    <cellStyle name="Hipervínculo" xfId="28876" builtinId="8" hidden="1"/>
    <cellStyle name="Hipervínculo" xfId="28878" builtinId="8" hidden="1"/>
    <cellStyle name="Hipervínculo" xfId="28880" builtinId="8" hidden="1"/>
    <cellStyle name="Hipervínculo" xfId="28882" builtinId="8" hidden="1"/>
    <cellStyle name="Hipervínculo" xfId="28884" builtinId="8" hidden="1"/>
    <cellStyle name="Hipervínculo" xfId="28886" builtinId="8" hidden="1"/>
    <cellStyle name="Hipervínculo" xfId="28888" builtinId="8" hidden="1"/>
    <cellStyle name="Hipervínculo" xfId="28890" builtinId="8" hidden="1"/>
    <cellStyle name="Hipervínculo" xfId="28892" builtinId="8" hidden="1"/>
    <cellStyle name="Hipervínculo" xfId="28894" builtinId="8" hidden="1"/>
    <cellStyle name="Hipervínculo" xfId="28896" builtinId="8" hidden="1"/>
    <cellStyle name="Hipervínculo" xfId="28898" builtinId="8" hidden="1"/>
    <cellStyle name="Hipervínculo" xfId="28900" builtinId="8" hidden="1"/>
    <cellStyle name="Hipervínculo" xfId="28902" builtinId="8" hidden="1"/>
    <cellStyle name="Hipervínculo" xfId="28904" builtinId="8" hidden="1"/>
    <cellStyle name="Hipervínculo" xfId="28906" builtinId="8" hidden="1"/>
    <cellStyle name="Hipervínculo" xfId="28908" builtinId="8" hidden="1"/>
    <cellStyle name="Hipervínculo" xfId="28910" builtinId="8" hidden="1"/>
    <cellStyle name="Hipervínculo" xfId="28912" builtinId="8" hidden="1"/>
    <cellStyle name="Hipervínculo" xfId="28914" builtinId="8" hidden="1"/>
    <cellStyle name="Hipervínculo" xfId="28916" builtinId="8" hidden="1"/>
    <cellStyle name="Hipervínculo" xfId="28918" builtinId="8" hidden="1"/>
    <cellStyle name="Hipervínculo" xfId="28920" builtinId="8" hidden="1"/>
    <cellStyle name="Hipervínculo" xfId="28922" builtinId="8" hidden="1"/>
    <cellStyle name="Hipervínculo" xfId="28924" builtinId="8" hidden="1"/>
    <cellStyle name="Hipervínculo" xfId="28926" builtinId="8" hidden="1"/>
    <cellStyle name="Hipervínculo" xfId="28928" builtinId="8" hidden="1"/>
    <cellStyle name="Hipervínculo" xfId="28930" builtinId="8" hidden="1"/>
    <cellStyle name="Hipervínculo" xfId="28932" builtinId="8" hidden="1"/>
    <cellStyle name="Hipervínculo" xfId="28934" builtinId="8" hidden="1"/>
    <cellStyle name="Hipervínculo" xfId="28936" builtinId="8" hidden="1"/>
    <cellStyle name="Hipervínculo" xfId="28938" builtinId="8" hidden="1"/>
    <cellStyle name="Hipervínculo" xfId="28940" builtinId="8" hidden="1"/>
    <cellStyle name="Hipervínculo" xfId="28942" builtinId="8" hidden="1"/>
    <cellStyle name="Hipervínculo" xfId="28944" builtinId="8" hidden="1"/>
    <cellStyle name="Hipervínculo" xfId="28946" builtinId="8" hidden="1"/>
    <cellStyle name="Hipervínculo" xfId="28948" builtinId="8" hidden="1"/>
    <cellStyle name="Hipervínculo" xfId="28950" builtinId="8" hidden="1"/>
    <cellStyle name="Hipervínculo" xfId="28952" builtinId="8" hidden="1"/>
    <cellStyle name="Hipervínculo" xfId="28954" builtinId="8" hidden="1"/>
    <cellStyle name="Hipervínculo" xfId="28956" builtinId="8" hidden="1"/>
    <cellStyle name="Hipervínculo" xfId="28958" builtinId="8" hidden="1"/>
    <cellStyle name="Hipervínculo" xfId="28960" builtinId="8" hidden="1"/>
    <cellStyle name="Hipervínculo" xfId="28962" builtinId="8" hidden="1"/>
    <cellStyle name="Hipervínculo" xfId="28964" builtinId="8" hidden="1"/>
    <cellStyle name="Hipervínculo" xfId="28966" builtinId="8" hidden="1"/>
    <cellStyle name="Hipervínculo" xfId="28968" builtinId="8" hidden="1"/>
    <cellStyle name="Hipervínculo" xfId="28970" builtinId="8" hidden="1"/>
    <cellStyle name="Hipervínculo" xfId="28972" builtinId="8" hidden="1"/>
    <cellStyle name="Hipervínculo" xfId="28974" builtinId="8" hidden="1"/>
    <cellStyle name="Hipervínculo" xfId="28976" builtinId="8" hidden="1"/>
    <cellStyle name="Hipervínculo" xfId="28978" builtinId="8" hidden="1"/>
    <cellStyle name="Hipervínculo" xfId="28980" builtinId="8" hidden="1"/>
    <cellStyle name="Hipervínculo" xfId="28982" builtinId="8" hidden="1"/>
    <cellStyle name="Hipervínculo" xfId="28984" builtinId="8" hidden="1"/>
    <cellStyle name="Hipervínculo" xfId="28986" builtinId="8" hidden="1"/>
    <cellStyle name="Hipervínculo" xfId="28988" builtinId="8" hidden="1"/>
    <cellStyle name="Hipervínculo" xfId="28990" builtinId="8" hidden="1"/>
    <cellStyle name="Hipervínculo" xfId="28992" builtinId="8" hidden="1"/>
    <cellStyle name="Hipervínculo" xfId="28994" builtinId="8" hidden="1"/>
    <cellStyle name="Hipervínculo" xfId="28996" builtinId="8" hidden="1"/>
    <cellStyle name="Hipervínculo" xfId="28998" builtinId="8" hidden="1"/>
    <cellStyle name="Hipervínculo" xfId="29000" builtinId="8" hidden="1"/>
    <cellStyle name="Hipervínculo" xfId="29002" builtinId="8" hidden="1"/>
    <cellStyle name="Hipervínculo" xfId="29004" builtinId="8" hidden="1"/>
    <cellStyle name="Hipervínculo" xfId="29006" builtinId="8" hidden="1"/>
    <cellStyle name="Hipervínculo" xfId="29008" builtinId="8" hidden="1"/>
    <cellStyle name="Hipervínculo" xfId="29010" builtinId="8" hidden="1"/>
    <cellStyle name="Hipervínculo" xfId="29012" builtinId="8" hidden="1"/>
    <cellStyle name="Hipervínculo" xfId="29014" builtinId="8" hidden="1"/>
    <cellStyle name="Hipervínculo" xfId="29016" builtinId="8" hidden="1"/>
    <cellStyle name="Hipervínculo" xfId="29018" builtinId="8" hidden="1"/>
    <cellStyle name="Hipervínculo" xfId="29020" builtinId="8" hidden="1"/>
    <cellStyle name="Hipervínculo" xfId="29022" builtinId="8" hidden="1"/>
    <cellStyle name="Hipervínculo" xfId="29024" builtinId="8" hidden="1"/>
    <cellStyle name="Hipervínculo" xfId="29026" builtinId="8" hidden="1"/>
    <cellStyle name="Hipervínculo" xfId="29028" builtinId="8" hidden="1"/>
    <cellStyle name="Hipervínculo" xfId="29030" builtinId="8" hidden="1"/>
    <cellStyle name="Hipervínculo" xfId="29032" builtinId="8" hidden="1"/>
    <cellStyle name="Hipervínculo" xfId="29034" builtinId="8" hidden="1"/>
    <cellStyle name="Hipervínculo" xfId="29036" builtinId="8" hidden="1"/>
    <cellStyle name="Hipervínculo" xfId="29038" builtinId="8" hidden="1"/>
    <cellStyle name="Hipervínculo" xfId="29040" builtinId="8" hidden="1"/>
    <cellStyle name="Hipervínculo" xfId="29042" builtinId="8" hidden="1"/>
    <cellStyle name="Hipervínculo" xfId="29044" builtinId="8" hidden="1"/>
    <cellStyle name="Hipervínculo" xfId="29046" builtinId="8" hidden="1"/>
    <cellStyle name="Hipervínculo" xfId="29048" builtinId="8" hidden="1"/>
    <cellStyle name="Hipervínculo" xfId="29050" builtinId="8" hidden="1"/>
    <cellStyle name="Hipervínculo" xfId="29052" builtinId="8" hidden="1"/>
    <cellStyle name="Hipervínculo" xfId="29054" builtinId="8" hidden="1"/>
    <cellStyle name="Hipervínculo" xfId="29056" builtinId="8" hidden="1"/>
    <cellStyle name="Hipervínculo" xfId="29058" builtinId="8" hidden="1"/>
    <cellStyle name="Hipervínculo" xfId="29060" builtinId="8" hidden="1"/>
    <cellStyle name="Hipervínculo" xfId="29062" builtinId="8" hidden="1"/>
    <cellStyle name="Hipervínculo" xfId="29064" builtinId="8" hidden="1"/>
    <cellStyle name="Hipervínculo" xfId="29066" builtinId="8" hidden="1"/>
    <cellStyle name="Hipervínculo" xfId="29068" builtinId="8" hidden="1"/>
    <cellStyle name="Hipervínculo" xfId="29070" builtinId="8" hidden="1"/>
    <cellStyle name="Hipervínculo" xfId="29072" builtinId="8" hidden="1"/>
    <cellStyle name="Hipervínculo" xfId="29074" builtinId="8" hidden="1"/>
    <cellStyle name="Hipervínculo" xfId="29076" builtinId="8" hidden="1"/>
    <cellStyle name="Hipervínculo" xfId="29078" builtinId="8" hidden="1"/>
    <cellStyle name="Hipervínculo" xfId="29080" builtinId="8" hidden="1"/>
    <cellStyle name="Hipervínculo" xfId="29082" builtinId="8" hidden="1"/>
    <cellStyle name="Hipervínculo" xfId="29084" builtinId="8" hidden="1"/>
    <cellStyle name="Hipervínculo" xfId="29086" builtinId="8" hidden="1"/>
    <cellStyle name="Hipervínculo" xfId="29088" builtinId="8" hidden="1"/>
    <cellStyle name="Hipervínculo" xfId="29090" builtinId="8" hidden="1"/>
    <cellStyle name="Hipervínculo" xfId="29092" builtinId="8" hidden="1"/>
    <cellStyle name="Hipervínculo" xfId="29094" builtinId="8" hidden="1"/>
    <cellStyle name="Hipervínculo" xfId="29096" builtinId="8" hidden="1"/>
    <cellStyle name="Hipervínculo" xfId="29098" builtinId="8" hidden="1"/>
    <cellStyle name="Hipervínculo" xfId="29100" builtinId="8" hidden="1"/>
    <cellStyle name="Hipervínculo" xfId="29102" builtinId="8" hidden="1"/>
    <cellStyle name="Hipervínculo" xfId="29104" builtinId="8" hidden="1"/>
    <cellStyle name="Hipervínculo" xfId="29106" builtinId="8" hidden="1"/>
    <cellStyle name="Hipervínculo" xfId="29108" builtinId="8" hidden="1"/>
    <cellStyle name="Hipervínculo" xfId="29110" builtinId="8" hidden="1"/>
    <cellStyle name="Hipervínculo" xfId="29112" builtinId="8" hidden="1"/>
    <cellStyle name="Hipervínculo" xfId="29114" builtinId="8" hidden="1"/>
    <cellStyle name="Hipervínculo" xfId="29116" builtinId="8" hidden="1"/>
    <cellStyle name="Hipervínculo" xfId="29118" builtinId="8" hidden="1"/>
    <cellStyle name="Hipervínculo" xfId="29120" builtinId="8" hidden="1"/>
    <cellStyle name="Hipervínculo" xfId="29122" builtinId="8" hidden="1"/>
    <cellStyle name="Hipervínculo" xfId="29124" builtinId="8" hidden="1"/>
    <cellStyle name="Hipervínculo" xfId="29126" builtinId="8" hidden="1"/>
    <cellStyle name="Hipervínculo" xfId="29128" builtinId="8" hidden="1"/>
    <cellStyle name="Hipervínculo" xfId="29130" builtinId="8" hidden="1"/>
    <cellStyle name="Hipervínculo" xfId="29132" builtinId="8" hidden="1"/>
    <cellStyle name="Hipervínculo" xfId="29134" builtinId="8" hidden="1"/>
    <cellStyle name="Hipervínculo" xfId="29136" builtinId="8" hidden="1"/>
    <cellStyle name="Hipervínculo" xfId="29138" builtinId="8" hidden="1"/>
    <cellStyle name="Hipervínculo" xfId="29140" builtinId="8" hidden="1"/>
    <cellStyle name="Hipervínculo" xfId="29142" builtinId="8" hidden="1"/>
    <cellStyle name="Hipervínculo" xfId="29144" builtinId="8" hidden="1"/>
    <cellStyle name="Hipervínculo" xfId="29146" builtinId="8" hidden="1"/>
    <cellStyle name="Hipervínculo" xfId="29148" builtinId="8" hidden="1"/>
    <cellStyle name="Hipervínculo" xfId="29150" builtinId="8" hidden="1"/>
    <cellStyle name="Hipervínculo" xfId="29152" builtinId="8" hidden="1"/>
    <cellStyle name="Hipervínculo" xfId="29154" builtinId="8" hidden="1"/>
    <cellStyle name="Hipervínculo" xfId="29156" builtinId="8" hidden="1"/>
    <cellStyle name="Hipervínculo" xfId="29158" builtinId="8" hidden="1"/>
    <cellStyle name="Hipervínculo" xfId="29160" builtinId="8" hidden="1"/>
    <cellStyle name="Hipervínculo" xfId="29162" builtinId="8" hidden="1"/>
    <cellStyle name="Hipervínculo" xfId="29164" builtinId="8" hidden="1"/>
    <cellStyle name="Hipervínculo" xfId="29166" builtinId="8" hidden="1"/>
    <cellStyle name="Hipervínculo" xfId="29168" builtinId="8" hidden="1"/>
    <cellStyle name="Hipervínculo" xfId="29170" builtinId="8" hidden="1"/>
    <cellStyle name="Hipervínculo" xfId="29172" builtinId="8" hidden="1"/>
    <cellStyle name="Hipervínculo" xfId="29174" builtinId="8" hidden="1"/>
    <cellStyle name="Hipervínculo" xfId="29176" builtinId="8" hidden="1"/>
    <cellStyle name="Hipervínculo" xfId="29178" builtinId="8" hidden="1"/>
    <cellStyle name="Hipervínculo" xfId="29180" builtinId="8" hidden="1"/>
    <cellStyle name="Hipervínculo" xfId="29182" builtinId="8" hidden="1"/>
    <cellStyle name="Hipervínculo" xfId="29184" builtinId="8" hidden="1"/>
    <cellStyle name="Hipervínculo" xfId="29186" builtinId="8" hidden="1"/>
    <cellStyle name="Hipervínculo" xfId="29188" builtinId="8" hidden="1"/>
    <cellStyle name="Hipervínculo" xfId="29190" builtinId="8" hidden="1"/>
    <cellStyle name="Hipervínculo" xfId="29192" builtinId="8" hidden="1"/>
    <cellStyle name="Hipervínculo" xfId="29194" builtinId="8" hidden="1"/>
    <cellStyle name="Hipervínculo" xfId="29196" builtinId="8" hidden="1"/>
    <cellStyle name="Hipervínculo" xfId="29198" builtinId="8" hidden="1"/>
    <cellStyle name="Hipervínculo" xfId="29200" builtinId="8" hidden="1"/>
    <cellStyle name="Hipervínculo" xfId="29202" builtinId="8" hidden="1"/>
    <cellStyle name="Hipervínculo" xfId="29204" builtinId="8" hidden="1"/>
    <cellStyle name="Hipervínculo" xfId="29206" builtinId="8" hidden="1"/>
    <cellStyle name="Hipervínculo" xfId="29208" builtinId="8" hidden="1"/>
    <cellStyle name="Hipervínculo" xfId="29210" builtinId="8" hidden="1"/>
    <cellStyle name="Hipervínculo" xfId="29212" builtinId="8" hidden="1"/>
    <cellStyle name="Hipervínculo" xfId="29214" builtinId="8" hidden="1"/>
    <cellStyle name="Hipervínculo" xfId="29216" builtinId="8" hidden="1"/>
    <cellStyle name="Hipervínculo" xfId="29218" builtinId="8" hidden="1"/>
    <cellStyle name="Hipervínculo" xfId="29220" builtinId="8" hidden="1"/>
    <cellStyle name="Hipervínculo" xfId="29222" builtinId="8" hidden="1"/>
    <cellStyle name="Hipervínculo" xfId="29224" builtinId="8" hidden="1"/>
    <cellStyle name="Hipervínculo" xfId="29226" builtinId="8" hidden="1"/>
    <cellStyle name="Hipervínculo" xfId="29228" builtinId="8" hidden="1"/>
    <cellStyle name="Hipervínculo" xfId="29230" builtinId="8" hidden="1"/>
    <cellStyle name="Hipervínculo" xfId="29232" builtinId="8" hidden="1"/>
    <cellStyle name="Hipervínculo" xfId="29234" builtinId="8" hidden="1"/>
    <cellStyle name="Hipervínculo" xfId="29236" builtinId="8" hidden="1"/>
    <cellStyle name="Hipervínculo" xfId="29238" builtinId="8" hidden="1"/>
    <cellStyle name="Hipervínculo" xfId="29240" builtinId="8" hidden="1"/>
    <cellStyle name="Hipervínculo" xfId="29242" builtinId="8" hidden="1"/>
    <cellStyle name="Hipervínculo" xfId="29244" builtinId="8" hidden="1"/>
    <cellStyle name="Hipervínculo" xfId="29246" builtinId="8" hidden="1"/>
    <cellStyle name="Hipervínculo" xfId="29248" builtinId="8" hidden="1"/>
    <cellStyle name="Hipervínculo" xfId="29250" builtinId="8" hidden="1"/>
    <cellStyle name="Hipervínculo" xfId="29252" builtinId="8" hidden="1"/>
    <cellStyle name="Hipervínculo" xfId="29254" builtinId="8" hidden="1"/>
    <cellStyle name="Hipervínculo" xfId="29256" builtinId="8" hidden="1"/>
    <cellStyle name="Hipervínculo" xfId="29258" builtinId="8" hidden="1"/>
    <cellStyle name="Hipervínculo" xfId="29260" builtinId="8" hidden="1"/>
    <cellStyle name="Hipervínculo" xfId="29262" builtinId="8" hidden="1"/>
    <cellStyle name="Hipervínculo" xfId="29264" builtinId="8" hidden="1"/>
    <cellStyle name="Hipervínculo" xfId="29266" builtinId="8" hidden="1"/>
    <cellStyle name="Hipervínculo" xfId="29268" builtinId="8" hidden="1"/>
    <cellStyle name="Hipervínculo" xfId="29270" builtinId="8" hidden="1"/>
    <cellStyle name="Hipervínculo" xfId="29272" builtinId="8" hidden="1"/>
    <cellStyle name="Hipervínculo" xfId="29274" builtinId="8" hidden="1"/>
    <cellStyle name="Hipervínculo" xfId="29276" builtinId="8" hidden="1"/>
    <cellStyle name="Hipervínculo" xfId="29278" builtinId="8" hidden="1"/>
    <cellStyle name="Hipervínculo" xfId="29280" builtinId="8" hidden="1"/>
    <cellStyle name="Hipervínculo" xfId="29282" builtinId="8" hidden="1"/>
    <cellStyle name="Hipervínculo" xfId="29284" builtinId="8" hidden="1"/>
    <cellStyle name="Hipervínculo" xfId="29286" builtinId="8" hidden="1"/>
    <cellStyle name="Hipervínculo" xfId="29288" builtinId="8" hidden="1"/>
    <cellStyle name="Hipervínculo" xfId="29290" builtinId="8" hidden="1"/>
    <cellStyle name="Hipervínculo" xfId="29292" builtinId="8" hidden="1"/>
    <cellStyle name="Hipervínculo" xfId="29294" builtinId="8" hidden="1"/>
    <cellStyle name="Hipervínculo" xfId="29296" builtinId="8" hidden="1"/>
    <cellStyle name="Hipervínculo" xfId="29298" builtinId="8" hidden="1"/>
    <cellStyle name="Hipervínculo" xfId="29300" builtinId="8" hidden="1"/>
    <cellStyle name="Hipervínculo" xfId="29302" builtinId="8" hidden="1"/>
    <cellStyle name="Hipervínculo" xfId="29304" builtinId="8" hidden="1"/>
    <cellStyle name="Hipervínculo" xfId="29306" builtinId="8" hidden="1"/>
    <cellStyle name="Hipervínculo" xfId="29308" builtinId="8" hidden="1"/>
    <cellStyle name="Hipervínculo" xfId="29310" builtinId="8" hidden="1"/>
    <cellStyle name="Hipervínculo" xfId="29312" builtinId="8" hidden="1"/>
    <cellStyle name="Hipervínculo" xfId="29314" builtinId="8" hidden="1"/>
    <cellStyle name="Hipervínculo" xfId="29316" builtinId="8" hidden="1"/>
    <cellStyle name="Hipervínculo" xfId="29318" builtinId="8" hidden="1"/>
    <cellStyle name="Hipervínculo" xfId="29320" builtinId="8" hidden="1"/>
    <cellStyle name="Hipervínculo" xfId="29322" builtinId="8" hidden="1"/>
    <cellStyle name="Hipervínculo" xfId="29324" builtinId="8" hidden="1"/>
    <cellStyle name="Hipervínculo" xfId="29326" builtinId="8" hidden="1"/>
    <cellStyle name="Hipervínculo" xfId="29328" builtinId="8" hidden="1"/>
    <cellStyle name="Hipervínculo" xfId="29330" builtinId="8" hidden="1"/>
    <cellStyle name="Hipervínculo" xfId="29332" builtinId="8" hidden="1"/>
    <cellStyle name="Hipervínculo" xfId="29334" builtinId="8" hidden="1"/>
    <cellStyle name="Hipervínculo" xfId="29336" builtinId="8" hidden="1"/>
    <cellStyle name="Hipervínculo" xfId="29338" builtinId="8" hidden="1"/>
    <cellStyle name="Hipervínculo" xfId="29340" builtinId="8" hidden="1"/>
    <cellStyle name="Hipervínculo" xfId="29342" builtinId="8" hidden="1"/>
    <cellStyle name="Hipervínculo" xfId="29344" builtinId="8" hidden="1"/>
    <cellStyle name="Hipervínculo" xfId="29346" builtinId="8" hidden="1"/>
    <cellStyle name="Hipervínculo" xfId="29348" builtinId="8" hidden="1"/>
    <cellStyle name="Hipervínculo" xfId="29350" builtinId="8" hidden="1"/>
    <cellStyle name="Hipervínculo" xfId="29352" builtinId="8" hidden="1"/>
    <cellStyle name="Hipervínculo" xfId="29354" builtinId="8" hidden="1"/>
    <cellStyle name="Hipervínculo" xfId="29356" builtinId="8" hidden="1"/>
    <cellStyle name="Hipervínculo" xfId="29358" builtinId="8" hidden="1"/>
    <cellStyle name="Hipervínculo" xfId="29360" builtinId="8" hidden="1"/>
    <cellStyle name="Hipervínculo" xfId="29362" builtinId="8" hidden="1"/>
    <cellStyle name="Hipervínculo" xfId="29364" builtinId="8" hidden="1"/>
    <cellStyle name="Hipervínculo" xfId="29366" builtinId="8" hidden="1"/>
    <cellStyle name="Hipervínculo" xfId="29368" builtinId="8" hidden="1"/>
    <cellStyle name="Hipervínculo" xfId="29370" builtinId="8" hidden="1"/>
    <cellStyle name="Hipervínculo" xfId="29372" builtinId="8" hidden="1"/>
    <cellStyle name="Hipervínculo" xfId="29374" builtinId="8" hidden="1"/>
    <cellStyle name="Hipervínculo" xfId="29376" builtinId="8" hidden="1"/>
    <cellStyle name="Hipervínculo" xfId="29378" builtinId="8" hidden="1"/>
    <cellStyle name="Hipervínculo" xfId="29380" builtinId="8" hidden="1"/>
    <cellStyle name="Hipervínculo" xfId="29382" builtinId="8" hidden="1"/>
    <cellStyle name="Hipervínculo" xfId="29384" builtinId="8" hidden="1"/>
    <cellStyle name="Hipervínculo" xfId="29386" builtinId="8" hidden="1"/>
    <cellStyle name="Hipervínculo" xfId="29388" builtinId="8" hidden="1"/>
    <cellStyle name="Hipervínculo" xfId="29390" builtinId="8" hidden="1"/>
    <cellStyle name="Hipervínculo" xfId="29392" builtinId="8" hidden="1"/>
    <cellStyle name="Hipervínculo" xfId="29394" builtinId="8" hidden="1"/>
    <cellStyle name="Hipervínculo" xfId="29396" builtinId="8" hidden="1"/>
    <cellStyle name="Hipervínculo" xfId="29398" builtinId="8" hidden="1"/>
    <cellStyle name="Hipervínculo" xfId="29400" builtinId="8" hidden="1"/>
    <cellStyle name="Hipervínculo" xfId="29402" builtinId="8" hidden="1"/>
    <cellStyle name="Hipervínculo" xfId="29404" builtinId="8" hidden="1"/>
    <cellStyle name="Hipervínculo" xfId="29406" builtinId="8" hidden="1"/>
    <cellStyle name="Hipervínculo" xfId="29408" builtinId="8" hidden="1"/>
    <cellStyle name="Hipervínculo" xfId="29410" builtinId="8" hidden="1"/>
    <cellStyle name="Hipervínculo" xfId="29412" builtinId="8" hidden="1"/>
    <cellStyle name="Hipervínculo" xfId="29414" builtinId="8" hidden="1"/>
    <cellStyle name="Hipervínculo" xfId="29416" builtinId="8" hidden="1"/>
    <cellStyle name="Hipervínculo" xfId="29418" builtinId="8" hidden="1"/>
    <cellStyle name="Hipervínculo" xfId="29420" builtinId="8" hidden="1"/>
    <cellStyle name="Hipervínculo" xfId="29422" builtinId="8" hidden="1"/>
    <cellStyle name="Hipervínculo" xfId="29424" builtinId="8" hidden="1"/>
    <cellStyle name="Hipervínculo" xfId="29426" builtinId="8" hidden="1"/>
    <cellStyle name="Hipervínculo" xfId="29428" builtinId="8" hidden="1"/>
    <cellStyle name="Hipervínculo" xfId="29430" builtinId="8" hidden="1"/>
    <cellStyle name="Hipervínculo" xfId="29432" builtinId="8" hidden="1"/>
    <cellStyle name="Hipervínculo" xfId="29434" builtinId="8" hidden="1"/>
    <cellStyle name="Hipervínculo" xfId="29436" builtinId="8" hidden="1"/>
    <cellStyle name="Hipervínculo" xfId="29438" builtinId="8" hidden="1"/>
    <cellStyle name="Hipervínculo" xfId="29440" builtinId="8" hidden="1"/>
    <cellStyle name="Hipervínculo" xfId="29442" builtinId="8" hidden="1"/>
    <cellStyle name="Hipervínculo" xfId="29444" builtinId="8" hidden="1"/>
    <cellStyle name="Hipervínculo" xfId="29446" builtinId="8" hidden="1"/>
    <cellStyle name="Hipervínculo" xfId="29448" builtinId="8" hidden="1"/>
    <cellStyle name="Hipervínculo" xfId="29450" builtinId="8" hidden="1"/>
    <cellStyle name="Hipervínculo" xfId="29452" builtinId="8" hidden="1"/>
    <cellStyle name="Hipervínculo" xfId="29454" builtinId="8" hidden="1"/>
    <cellStyle name="Hipervínculo" xfId="29456" builtinId="8" hidden="1"/>
    <cellStyle name="Hipervínculo" xfId="29458" builtinId="8" hidden="1"/>
    <cellStyle name="Hipervínculo" xfId="29460" builtinId="8" hidden="1"/>
    <cellStyle name="Hipervínculo" xfId="29462" builtinId="8" hidden="1"/>
    <cellStyle name="Hipervínculo" xfId="29464" builtinId="8" hidden="1"/>
    <cellStyle name="Hipervínculo" xfId="29466" builtinId="8" hidden="1"/>
    <cellStyle name="Hipervínculo" xfId="29468" builtinId="8" hidden="1"/>
    <cellStyle name="Hipervínculo" xfId="29470" builtinId="8" hidden="1"/>
    <cellStyle name="Hipervínculo" xfId="29472" builtinId="8" hidden="1"/>
    <cellStyle name="Hipervínculo" xfId="29474" builtinId="8" hidden="1"/>
    <cellStyle name="Hipervínculo" xfId="29476" builtinId="8" hidden="1"/>
    <cellStyle name="Hipervínculo" xfId="29478" builtinId="8" hidden="1"/>
    <cellStyle name="Hipervínculo" xfId="29480" builtinId="8" hidden="1"/>
    <cellStyle name="Hipervínculo" xfId="29482" builtinId="8" hidden="1"/>
    <cellStyle name="Hipervínculo" xfId="29484" builtinId="8" hidden="1"/>
    <cellStyle name="Hipervínculo" xfId="29486" builtinId="8" hidden="1"/>
    <cellStyle name="Hipervínculo" xfId="29488" builtinId="8" hidden="1"/>
    <cellStyle name="Hipervínculo" xfId="29490" builtinId="8" hidden="1"/>
    <cellStyle name="Hipervínculo" xfId="29492" builtinId="8" hidden="1"/>
    <cellStyle name="Hipervínculo" xfId="29494" builtinId="8" hidden="1"/>
    <cellStyle name="Hipervínculo" xfId="29496" builtinId="8" hidden="1"/>
    <cellStyle name="Hipervínculo" xfId="29498" builtinId="8" hidden="1"/>
    <cellStyle name="Hipervínculo" xfId="29500" builtinId="8" hidden="1"/>
    <cellStyle name="Hipervínculo" xfId="29502" builtinId="8" hidden="1"/>
    <cellStyle name="Hipervínculo" xfId="29504" builtinId="8" hidden="1"/>
    <cellStyle name="Hipervínculo" xfId="29506" builtinId="8" hidden="1"/>
    <cellStyle name="Hipervínculo" xfId="29508" builtinId="8" hidden="1"/>
    <cellStyle name="Hipervínculo" xfId="29510" builtinId="8" hidden="1"/>
    <cellStyle name="Hipervínculo" xfId="29512" builtinId="8" hidden="1"/>
    <cellStyle name="Hipervínculo" xfId="29514" builtinId="8" hidden="1"/>
    <cellStyle name="Hipervínculo" xfId="29516" builtinId="8" hidden="1"/>
    <cellStyle name="Hipervínculo" xfId="29518" builtinId="8" hidden="1"/>
    <cellStyle name="Hipervínculo" xfId="29520" builtinId="8" hidden="1"/>
    <cellStyle name="Hipervínculo" xfId="29522" builtinId="8" hidden="1"/>
    <cellStyle name="Hipervínculo" xfId="29524" builtinId="8" hidden="1"/>
    <cellStyle name="Hipervínculo" xfId="29526" builtinId="8" hidden="1"/>
    <cellStyle name="Hipervínculo" xfId="29528" builtinId="8" hidden="1"/>
    <cellStyle name="Hipervínculo" xfId="29530" builtinId="8" hidden="1"/>
    <cellStyle name="Hipervínculo" xfId="29532" builtinId="8" hidden="1"/>
    <cellStyle name="Hipervínculo" xfId="29534" builtinId="8" hidden="1"/>
    <cellStyle name="Hipervínculo" xfId="29536" builtinId="8" hidden="1"/>
    <cellStyle name="Hipervínculo" xfId="29538" builtinId="8" hidden="1"/>
    <cellStyle name="Hipervínculo" xfId="29540" builtinId="8" hidden="1"/>
    <cellStyle name="Hipervínculo" xfId="29542" builtinId="8" hidden="1"/>
    <cellStyle name="Hipervínculo" xfId="29544" builtinId="8" hidden="1"/>
    <cellStyle name="Hipervínculo" xfId="29546" builtinId="8" hidden="1"/>
    <cellStyle name="Hipervínculo" xfId="29548" builtinId="8" hidden="1"/>
    <cellStyle name="Hipervínculo" xfId="29550" builtinId="8" hidden="1"/>
    <cellStyle name="Hipervínculo" xfId="29552" builtinId="8" hidden="1"/>
    <cellStyle name="Hipervínculo" xfId="29554" builtinId="8" hidden="1"/>
    <cellStyle name="Hipervínculo" xfId="29556" builtinId="8" hidden="1"/>
    <cellStyle name="Hipervínculo" xfId="29558" builtinId="8" hidden="1"/>
    <cellStyle name="Hipervínculo" xfId="29560" builtinId="8" hidden="1"/>
    <cellStyle name="Hipervínculo" xfId="29562" builtinId="8" hidden="1"/>
    <cellStyle name="Hipervínculo" xfId="29564" builtinId="8" hidden="1"/>
    <cellStyle name="Hipervínculo" xfId="29566" builtinId="8" hidden="1"/>
    <cellStyle name="Hipervínculo" xfId="29568" builtinId="8" hidden="1"/>
    <cellStyle name="Hipervínculo" xfId="29570" builtinId="8" hidden="1"/>
    <cellStyle name="Hipervínculo" xfId="29572" builtinId="8" hidden="1"/>
    <cellStyle name="Hipervínculo" xfId="29574" builtinId="8" hidden="1"/>
    <cellStyle name="Hipervínculo" xfId="29576" builtinId="8" hidden="1"/>
    <cellStyle name="Hipervínculo" xfId="29578" builtinId="8" hidden="1"/>
    <cellStyle name="Hipervínculo" xfId="29580" builtinId="8" hidden="1"/>
    <cellStyle name="Hipervínculo" xfId="29582" builtinId="8" hidden="1"/>
    <cellStyle name="Hipervínculo" xfId="29584" builtinId="8" hidden="1"/>
    <cellStyle name="Hipervínculo" xfId="29586" builtinId="8" hidden="1"/>
    <cellStyle name="Hipervínculo" xfId="29588" builtinId="8" hidden="1"/>
    <cellStyle name="Hipervínculo" xfId="29590" builtinId="8" hidden="1"/>
    <cellStyle name="Hipervínculo" xfId="29592" builtinId="8" hidden="1"/>
    <cellStyle name="Hipervínculo" xfId="29594" builtinId="8" hidden="1"/>
    <cellStyle name="Hipervínculo" xfId="29596" builtinId="8" hidden="1"/>
    <cellStyle name="Hipervínculo" xfId="29598" builtinId="8" hidden="1"/>
    <cellStyle name="Hipervínculo" xfId="29600" builtinId="8" hidden="1"/>
    <cellStyle name="Hipervínculo" xfId="29602" builtinId="8" hidden="1"/>
    <cellStyle name="Hipervínculo" xfId="29604" builtinId="8" hidden="1"/>
    <cellStyle name="Hipervínculo" xfId="29606" builtinId="8" hidden="1"/>
    <cellStyle name="Hipervínculo" xfId="29608" builtinId="8" hidden="1"/>
    <cellStyle name="Hipervínculo" xfId="29610" builtinId="8" hidden="1"/>
    <cellStyle name="Hipervínculo" xfId="29612" builtinId="8" hidden="1"/>
    <cellStyle name="Hipervínculo" xfId="29614" builtinId="8" hidden="1"/>
    <cellStyle name="Hipervínculo" xfId="29616" builtinId="8" hidden="1"/>
    <cellStyle name="Hipervínculo" xfId="29618" builtinId="8" hidden="1"/>
    <cellStyle name="Hipervínculo" xfId="29620" builtinId="8" hidden="1"/>
    <cellStyle name="Hipervínculo" xfId="29622" builtinId="8" hidden="1"/>
    <cellStyle name="Hipervínculo" xfId="29624" builtinId="8" hidden="1"/>
    <cellStyle name="Hipervínculo" xfId="29626" builtinId="8" hidden="1"/>
    <cellStyle name="Hipervínculo" xfId="29628" builtinId="8" hidden="1"/>
    <cellStyle name="Hipervínculo" xfId="29630" builtinId="8" hidden="1"/>
    <cellStyle name="Hipervínculo" xfId="29632" builtinId="8" hidden="1"/>
    <cellStyle name="Hipervínculo" xfId="29634" builtinId="8" hidden="1"/>
    <cellStyle name="Hipervínculo" xfId="29636" builtinId="8" hidden="1"/>
    <cellStyle name="Hipervínculo" xfId="29638" builtinId="8" hidden="1"/>
    <cellStyle name="Hipervínculo" xfId="29640" builtinId="8" hidden="1"/>
    <cellStyle name="Hipervínculo" xfId="29642" builtinId="8" hidden="1"/>
    <cellStyle name="Hipervínculo" xfId="29644" builtinId="8" hidden="1"/>
    <cellStyle name="Hipervínculo" xfId="29646" builtinId="8" hidden="1"/>
    <cellStyle name="Hipervínculo" xfId="29648" builtinId="8" hidden="1"/>
    <cellStyle name="Hipervínculo" xfId="29650" builtinId="8" hidden="1"/>
    <cellStyle name="Hipervínculo" xfId="29652" builtinId="8" hidden="1"/>
    <cellStyle name="Hipervínculo" xfId="29654" builtinId="8" hidden="1"/>
    <cellStyle name="Hipervínculo" xfId="29656" builtinId="8" hidden="1"/>
    <cellStyle name="Hipervínculo" xfId="29658" builtinId="8" hidden="1"/>
    <cellStyle name="Hipervínculo" xfId="29660" builtinId="8" hidden="1"/>
    <cellStyle name="Hipervínculo" xfId="29662" builtinId="8" hidden="1"/>
    <cellStyle name="Hipervínculo" xfId="29664" builtinId="8" hidden="1"/>
    <cellStyle name="Hipervínculo" xfId="29666" builtinId="8" hidden="1"/>
    <cellStyle name="Hipervínculo" xfId="29668" builtinId="8" hidden="1"/>
    <cellStyle name="Hipervínculo" xfId="29670" builtinId="8" hidden="1"/>
    <cellStyle name="Hipervínculo" xfId="29672" builtinId="8" hidden="1"/>
    <cellStyle name="Hipervínculo" xfId="29674" builtinId="8" hidden="1"/>
    <cellStyle name="Hipervínculo" xfId="29676" builtinId="8" hidden="1"/>
    <cellStyle name="Hipervínculo" xfId="29678" builtinId="8" hidden="1"/>
    <cellStyle name="Hipervínculo" xfId="29680" builtinId="8" hidden="1"/>
    <cellStyle name="Hipervínculo" xfId="29682" builtinId="8" hidden="1"/>
    <cellStyle name="Hipervínculo" xfId="29684" builtinId="8" hidden="1"/>
    <cellStyle name="Hipervínculo" xfId="29686" builtinId="8" hidden="1"/>
    <cellStyle name="Hipervínculo" xfId="29688" builtinId="8" hidden="1"/>
    <cellStyle name="Hipervínculo" xfId="29690" builtinId="8" hidden="1"/>
    <cellStyle name="Hipervínculo" xfId="29692" builtinId="8" hidden="1"/>
    <cellStyle name="Hipervínculo" xfId="29694" builtinId="8" hidden="1"/>
    <cellStyle name="Hipervínculo" xfId="29696" builtinId="8" hidden="1"/>
    <cellStyle name="Hipervínculo" xfId="29698" builtinId="8" hidden="1"/>
    <cellStyle name="Hipervínculo" xfId="29700" builtinId="8" hidden="1"/>
    <cellStyle name="Hipervínculo" xfId="29702" builtinId="8" hidden="1"/>
    <cellStyle name="Hipervínculo" xfId="29704" builtinId="8" hidden="1"/>
    <cellStyle name="Hipervínculo" xfId="29706" builtinId="8" hidden="1"/>
    <cellStyle name="Hipervínculo" xfId="29708" builtinId="8" hidden="1"/>
    <cellStyle name="Hipervínculo" xfId="29710" builtinId="8" hidden="1"/>
    <cellStyle name="Hipervínculo" xfId="29712" builtinId="8" hidden="1"/>
    <cellStyle name="Hipervínculo" xfId="29714" builtinId="8" hidden="1"/>
    <cellStyle name="Hipervínculo" xfId="29716" builtinId="8" hidden="1"/>
    <cellStyle name="Hipervínculo" xfId="29718" builtinId="8" hidden="1"/>
    <cellStyle name="Hipervínculo" xfId="29720" builtinId="8" hidden="1"/>
    <cellStyle name="Hipervínculo" xfId="29722" builtinId="8" hidden="1"/>
    <cellStyle name="Hipervínculo" xfId="29724" builtinId="8" hidden="1"/>
    <cellStyle name="Hipervínculo" xfId="29726" builtinId="8" hidden="1"/>
    <cellStyle name="Hipervínculo" xfId="29728" builtinId="8" hidden="1"/>
    <cellStyle name="Hipervínculo" xfId="29730" builtinId="8" hidden="1"/>
    <cellStyle name="Hipervínculo" xfId="29732" builtinId="8" hidden="1"/>
    <cellStyle name="Hipervínculo" xfId="29734" builtinId="8" hidden="1"/>
    <cellStyle name="Hipervínculo" xfId="29736" builtinId="8" hidden="1"/>
    <cellStyle name="Hipervínculo" xfId="29738" builtinId="8" hidden="1"/>
    <cellStyle name="Hipervínculo" xfId="29740" builtinId="8" hidden="1"/>
    <cellStyle name="Hipervínculo" xfId="29742" builtinId="8" hidden="1"/>
    <cellStyle name="Hipervínculo" xfId="29744" builtinId="8" hidden="1"/>
    <cellStyle name="Hipervínculo" xfId="29746" builtinId="8" hidden="1"/>
    <cellStyle name="Hipervínculo" xfId="29748" builtinId="8" hidden="1"/>
    <cellStyle name="Hipervínculo" xfId="29750" builtinId="8" hidden="1"/>
    <cellStyle name="Hipervínculo" xfId="29752" builtinId="8" hidden="1"/>
    <cellStyle name="Hipervínculo" xfId="29754" builtinId="8" hidden="1"/>
    <cellStyle name="Hipervínculo" xfId="29756" builtinId="8" hidden="1"/>
    <cellStyle name="Hipervínculo" xfId="29758" builtinId="8" hidden="1"/>
    <cellStyle name="Hipervínculo" xfId="29760" builtinId="8" hidden="1"/>
    <cellStyle name="Hipervínculo" xfId="29762" builtinId="8" hidden="1"/>
    <cellStyle name="Hipervínculo" xfId="29764" builtinId="8" hidden="1"/>
    <cellStyle name="Hipervínculo" xfId="29766" builtinId="8" hidden="1"/>
    <cellStyle name="Hipervínculo" xfId="29768" builtinId="8" hidden="1"/>
    <cellStyle name="Hipervínculo" xfId="29770" builtinId="8" hidden="1"/>
    <cellStyle name="Hipervínculo" xfId="29772" builtinId="8" hidden="1"/>
    <cellStyle name="Hipervínculo" xfId="29774" builtinId="8" hidden="1"/>
    <cellStyle name="Hipervínculo" xfId="29776" builtinId="8" hidden="1"/>
    <cellStyle name="Hipervínculo" xfId="29778" builtinId="8" hidden="1"/>
    <cellStyle name="Hipervínculo" xfId="29780" builtinId="8" hidden="1"/>
    <cellStyle name="Hipervínculo" xfId="29782" builtinId="8" hidden="1"/>
    <cellStyle name="Hipervínculo" xfId="29784" builtinId="8" hidden="1"/>
    <cellStyle name="Hipervínculo" xfId="29786" builtinId="8" hidden="1"/>
    <cellStyle name="Hipervínculo" xfId="29788" builtinId="8" hidden="1"/>
    <cellStyle name="Hipervínculo" xfId="29790" builtinId="8" hidden="1"/>
    <cellStyle name="Hipervínculo" xfId="29792" builtinId="8" hidden="1"/>
    <cellStyle name="Hipervínculo" xfId="29794" builtinId="8" hidden="1"/>
    <cellStyle name="Hipervínculo" xfId="29796" builtinId="8" hidden="1"/>
    <cellStyle name="Hipervínculo" xfId="29798" builtinId="8" hidden="1"/>
    <cellStyle name="Hipervínculo" xfId="29800" builtinId="8" hidden="1"/>
    <cellStyle name="Hipervínculo" xfId="29802" builtinId="8" hidden="1"/>
    <cellStyle name="Hipervínculo" xfId="29804" builtinId="8" hidden="1"/>
    <cellStyle name="Hipervínculo" xfId="29806" builtinId="8" hidden="1"/>
    <cellStyle name="Hipervínculo" xfId="29808" builtinId="8" hidden="1"/>
    <cellStyle name="Hipervínculo" xfId="29810" builtinId="8" hidden="1"/>
    <cellStyle name="Hipervínculo" xfId="29812" builtinId="8" hidden="1"/>
    <cellStyle name="Hipervínculo" xfId="29814" builtinId="8" hidden="1"/>
    <cellStyle name="Hipervínculo" xfId="29816" builtinId="8" hidden="1"/>
    <cellStyle name="Hipervínculo" xfId="29818" builtinId="8" hidden="1"/>
    <cellStyle name="Hipervínculo" xfId="29820" builtinId="8" hidden="1"/>
    <cellStyle name="Hipervínculo" xfId="29822" builtinId="8" hidden="1"/>
    <cellStyle name="Hipervínculo" xfId="29824" builtinId="8" hidden="1"/>
    <cellStyle name="Hipervínculo" xfId="29826" builtinId="8" hidden="1"/>
    <cellStyle name="Hipervínculo" xfId="29828" builtinId="8" hidden="1"/>
    <cellStyle name="Hipervínculo" xfId="29830" builtinId="8" hidden="1"/>
    <cellStyle name="Hipervínculo" xfId="29832" builtinId="8" hidden="1"/>
    <cellStyle name="Hipervínculo" xfId="29834" builtinId="8" hidden="1"/>
    <cellStyle name="Hipervínculo" xfId="29836" builtinId="8" hidden="1"/>
    <cellStyle name="Hipervínculo" xfId="29838" builtinId="8" hidden="1"/>
    <cellStyle name="Hipervínculo" xfId="29840" builtinId="8" hidden="1"/>
    <cellStyle name="Hipervínculo" xfId="29842" builtinId="8" hidden="1"/>
    <cellStyle name="Hipervínculo" xfId="29844" builtinId="8" hidden="1"/>
    <cellStyle name="Hipervínculo" xfId="29846" builtinId="8" hidden="1"/>
    <cellStyle name="Hipervínculo" xfId="29848" builtinId="8" hidden="1"/>
    <cellStyle name="Hipervínculo" xfId="29850" builtinId="8" hidden="1"/>
    <cellStyle name="Hipervínculo" xfId="29852" builtinId="8" hidden="1"/>
    <cellStyle name="Hipervínculo" xfId="29854" builtinId="8" hidden="1"/>
    <cellStyle name="Hipervínculo" xfId="29856" builtinId="8" hidden="1"/>
    <cellStyle name="Hipervínculo" xfId="29858" builtinId="8" hidden="1"/>
    <cellStyle name="Hipervínculo" xfId="29860" builtinId="8" hidden="1"/>
    <cellStyle name="Hipervínculo" xfId="29862" builtinId="8" hidden="1"/>
    <cellStyle name="Hipervínculo" xfId="29864" builtinId="8" hidden="1"/>
    <cellStyle name="Hipervínculo" xfId="29866" builtinId="8" hidden="1"/>
    <cellStyle name="Hipervínculo" xfId="29868" builtinId="8" hidden="1"/>
    <cellStyle name="Hipervínculo" xfId="29870" builtinId="8" hidden="1"/>
    <cellStyle name="Hipervínculo" xfId="29872" builtinId="8" hidden="1"/>
    <cellStyle name="Hipervínculo" xfId="29874" builtinId="8" hidden="1"/>
    <cellStyle name="Hipervínculo" xfId="29876" builtinId="8" hidden="1"/>
    <cellStyle name="Hipervínculo" xfId="29878" builtinId="8" hidden="1"/>
    <cellStyle name="Hipervínculo" xfId="29880" builtinId="8" hidden="1"/>
    <cellStyle name="Hipervínculo" xfId="29882" builtinId="8" hidden="1"/>
    <cellStyle name="Hipervínculo" xfId="29884" builtinId="8" hidden="1"/>
    <cellStyle name="Hipervínculo" xfId="29886" builtinId="8" hidden="1"/>
    <cellStyle name="Hipervínculo" xfId="29888" builtinId="8" hidden="1"/>
    <cellStyle name="Hipervínculo" xfId="29890" builtinId="8" hidden="1"/>
    <cellStyle name="Hipervínculo" xfId="29892" builtinId="8" hidden="1"/>
    <cellStyle name="Hipervínculo" xfId="29894" builtinId="8" hidden="1"/>
    <cellStyle name="Hipervínculo" xfId="29896" builtinId="8" hidden="1"/>
    <cellStyle name="Hipervínculo" xfId="29898" builtinId="8" hidden="1"/>
    <cellStyle name="Hipervínculo" xfId="29900" builtinId="8" hidden="1"/>
    <cellStyle name="Hipervínculo" xfId="29902" builtinId="8" hidden="1"/>
    <cellStyle name="Hipervínculo" xfId="29904" builtinId="8" hidden="1"/>
    <cellStyle name="Hipervínculo" xfId="29906" builtinId="8" hidden="1"/>
    <cellStyle name="Hipervínculo" xfId="29908" builtinId="8" hidden="1"/>
    <cellStyle name="Hipervínculo" xfId="29910" builtinId="8" hidden="1"/>
    <cellStyle name="Hipervínculo" xfId="29912" builtinId="8" hidden="1"/>
    <cellStyle name="Hipervínculo" xfId="29914" builtinId="8" hidden="1"/>
    <cellStyle name="Hipervínculo" xfId="29916" builtinId="8" hidden="1"/>
    <cellStyle name="Hipervínculo" xfId="29918" builtinId="8" hidden="1"/>
    <cellStyle name="Hipervínculo" xfId="29920" builtinId="8" hidden="1"/>
    <cellStyle name="Hipervínculo" xfId="29922" builtinId="8" hidden="1"/>
    <cellStyle name="Hipervínculo" xfId="29924" builtinId="8" hidden="1"/>
    <cellStyle name="Hipervínculo" xfId="29926" builtinId="8" hidden="1"/>
    <cellStyle name="Hipervínculo" xfId="29928" builtinId="8" hidden="1"/>
    <cellStyle name="Hipervínculo" xfId="29930" builtinId="8" hidden="1"/>
    <cellStyle name="Hipervínculo" xfId="29932" builtinId="8" hidden="1"/>
    <cellStyle name="Hipervínculo" xfId="29934" builtinId="8" hidden="1"/>
    <cellStyle name="Hipervínculo" xfId="29936" builtinId="8" hidden="1"/>
    <cellStyle name="Hipervínculo" xfId="29938" builtinId="8" hidden="1"/>
    <cellStyle name="Hipervínculo" xfId="29940" builtinId="8" hidden="1"/>
    <cellStyle name="Hipervínculo" xfId="29942" builtinId="8" hidden="1"/>
    <cellStyle name="Hipervínculo" xfId="29944" builtinId="8" hidden="1"/>
    <cellStyle name="Hipervínculo" xfId="29946" builtinId="8" hidden="1"/>
    <cellStyle name="Hipervínculo" xfId="29948" builtinId="8" hidden="1"/>
    <cellStyle name="Hipervínculo" xfId="29950" builtinId="8" hidden="1"/>
    <cellStyle name="Hipervínculo" xfId="29952" builtinId="8" hidden="1"/>
    <cellStyle name="Hipervínculo" xfId="29954" builtinId="8" hidden="1"/>
    <cellStyle name="Hipervínculo" xfId="29956" builtinId="8" hidden="1"/>
    <cellStyle name="Hipervínculo" xfId="29958" builtinId="8" hidden="1"/>
    <cellStyle name="Hipervínculo" xfId="29960" builtinId="8" hidden="1"/>
    <cellStyle name="Hipervínculo" xfId="29962" builtinId="8" hidden="1"/>
    <cellStyle name="Hipervínculo" xfId="29964" builtinId="8" hidden="1"/>
    <cellStyle name="Hipervínculo" xfId="29966" builtinId="8" hidden="1"/>
    <cellStyle name="Hipervínculo" xfId="29968" builtinId="8" hidden="1"/>
    <cellStyle name="Hipervínculo" xfId="29970" builtinId="8" hidden="1"/>
    <cellStyle name="Hipervínculo" xfId="29972" builtinId="8" hidden="1"/>
    <cellStyle name="Hipervínculo" xfId="29974" builtinId="8" hidden="1"/>
    <cellStyle name="Hipervínculo" xfId="29976" builtinId="8" hidden="1"/>
    <cellStyle name="Hipervínculo" xfId="29978" builtinId="8" hidden="1"/>
    <cellStyle name="Hipervínculo" xfId="29980" builtinId="8" hidden="1"/>
    <cellStyle name="Hipervínculo" xfId="29982" builtinId="8" hidden="1"/>
    <cellStyle name="Hipervínculo" xfId="29984" builtinId="8" hidden="1"/>
    <cellStyle name="Hipervínculo" xfId="29986" builtinId="8" hidden="1"/>
    <cellStyle name="Hipervínculo" xfId="29988" builtinId="8" hidden="1"/>
    <cellStyle name="Hipervínculo" xfId="29990" builtinId="8" hidden="1"/>
    <cellStyle name="Hipervínculo" xfId="29992" builtinId="8" hidden="1"/>
    <cellStyle name="Hipervínculo" xfId="29994" builtinId="8" hidden="1"/>
    <cellStyle name="Hipervínculo" xfId="29996" builtinId="8" hidden="1"/>
    <cellStyle name="Hipervínculo" xfId="29998" builtinId="8" hidden="1"/>
    <cellStyle name="Hipervínculo" xfId="30000" builtinId="8" hidden="1"/>
    <cellStyle name="Hipervínculo" xfId="30002" builtinId="8" hidden="1"/>
    <cellStyle name="Hipervínculo" xfId="30004" builtinId="8" hidden="1"/>
    <cellStyle name="Hipervínculo" xfId="30006" builtinId="8" hidden="1"/>
    <cellStyle name="Hipervínculo" xfId="30008" builtinId="8" hidden="1"/>
    <cellStyle name="Hipervínculo" xfId="30010" builtinId="8" hidden="1"/>
    <cellStyle name="Hipervínculo" xfId="30012" builtinId="8" hidden="1"/>
    <cellStyle name="Hipervínculo" xfId="30014" builtinId="8" hidden="1"/>
    <cellStyle name="Hipervínculo" xfId="30016" builtinId="8" hidden="1"/>
    <cellStyle name="Hipervínculo" xfId="30018" builtinId="8" hidden="1"/>
    <cellStyle name="Hipervínculo" xfId="30020" builtinId="8" hidden="1"/>
    <cellStyle name="Hipervínculo" xfId="30022" builtinId="8" hidden="1"/>
    <cellStyle name="Hipervínculo" xfId="30024" builtinId="8" hidden="1"/>
    <cellStyle name="Hipervínculo" xfId="30026" builtinId="8" hidden="1"/>
    <cellStyle name="Hipervínculo" xfId="30028" builtinId="8" hidden="1"/>
    <cellStyle name="Hipervínculo" xfId="30030" builtinId="8" hidden="1"/>
    <cellStyle name="Hipervínculo" xfId="30032" builtinId="8" hidden="1"/>
    <cellStyle name="Hipervínculo" xfId="30034" builtinId="8" hidden="1"/>
    <cellStyle name="Hipervínculo" xfId="30036" builtinId="8" hidden="1"/>
    <cellStyle name="Hipervínculo" xfId="30038" builtinId="8" hidden="1"/>
    <cellStyle name="Hipervínculo" xfId="30040" builtinId="8" hidden="1"/>
    <cellStyle name="Hipervínculo" xfId="30042" builtinId="8" hidden="1"/>
    <cellStyle name="Hipervínculo" xfId="30044" builtinId="8" hidden="1"/>
    <cellStyle name="Hipervínculo" xfId="30046" builtinId="8" hidden="1"/>
    <cellStyle name="Hipervínculo" xfId="30048" builtinId="8" hidden="1"/>
    <cellStyle name="Hipervínculo" xfId="30050" builtinId="8" hidden="1"/>
    <cellStyle name="Hipervínculo" xfId="30052" builtinId="8" hidden="1"/>
    <cellStyle name="Hipervínculo" xfId="30054" builtinId="8" hidden="1"/>
    <cellStyle name="Hipervínculo" xfId="30056" builtinId="8" hidden="1"/>
    <cellStyle name="Hipervínculo" xfId="30058" builtinId="8" hidden="1"/>
    <cellStyle name="Hipervínculo" xfId="30060" builtinId="8" hidden="1"/>
    <cellStyle name="Hipervínculo" xfId="30062" builtinId="8" hidden="1"/>
    <cellStyle name="Hipervínculo" xfId="30064" builtinId="8" hidden="1"/>
    <cellStyle name="Hipervínculo" xfId="30066" builtinId="8" hidden="1"/>
    <cellStyle name="Hipervínculo" xfId="30068" builtinId="8" hidden="1"/>
    <cellStyle name="Hipervínculo" xfId="30070" builtinId="8" hidden="1"/>
    <cellStyle name="Hipervínculo" xfId="30072" builtinId="8" hidden="1"/>
    <cellStyle name="Hipervínculo" xfId="30074" builtinId="8" hidden="1"/>
    <cellStyle name="Hipervínculo" xfId="30076" builtinId="8" hidden="1"/>
    <cellStyle name="Hipervínculo" xfId="30078" builtinId="8" hidden="1"/>
    <cellStyle name="Hipervínculo" xfId="30080" builtinId="8" hidden="1"/>
    <cellStyle name="Hipervínculo" xfId="30082" builtinId="8" hidden="1"/>
    <cellStyle name="Hipervínculo" xfId="30084" builtinId="8" hidden="1"/>
    <cellStyle name="Hipervínculo" xfId="30086" builtinId="8" hidden="1"/>
    <cellStyle name="Hipervínculo" xfId="30088" builtinId="8" hidden="1"/>
    <cellStyle name="Hipervínculo" xfId="30090" builtinId="8" hidden="1"/>
    <cellStyle name="Hipervínculo" xfId="30092" builtinId="8" hidden="1"/>
    <cellStyle name="Hipervínculo" xfId="30094" builtinId="8" hidden="1"/>
    <cellStyle name="Hipervínculo" xfId="30096" builtinId="8" hidden="1"/>
    <cellStyle name="Hipervínculo" xfId="30098" builtinId="8" hidden="1"/>
    <cellStyle name="Hipervínculo" xfId="30100" builtinId="8" hidden="1"/>
    <cellStyle name="Hipervínculo" xfId="30102" builtinId="8" hidden="1"/>
    <cellStyle name="Hipervínculo" xfId="30104" builtinId="8" hidden="1"/>
    <cellStyle name="Hipervínculo" xfId="30106" builtinId="8" hidden="1"/>
    <cellStyle name="Hipervínculo" xfId="30108" builtinId="8" hidden="1"/>
    <cellStyle name="Hipervínculo" xfId="30110" builtinId="8" hidden="1"/>
    <cellStyle name="Hipervínculo" xfId="30112" builtinId="8" hidden="1"/>
    <cellStyle name="Hipervínculo" xfId="30114" builtinId="8" hidden="1"/>
    <cellStyle name="Hipervínculo" xfId="30116" builtinId="8" hidden="1"/>
    <cellStyle name="Hipervínculo" xfId="30118" builtinId="8" hidden="1"/>
    <cellStyle name="Hipervínculo" xfId="30120" builtinId="8" hidden="1"/>
    <cellStyle name="Hipervínculo" xfId="30122" builtinId="8" hidden="1"/>
    <cellStyle name="Hipervínculo" xfId="30124" builtinId="8" hidden="1"/>
    <cellStyle name="Hipervínculo" xfId="30126" builtinId="8" hidden="1"/>
    <cellStyle name="Hipervínculo" xfId="30128" builtinId="8" hidden="1"/>
    <cellStyle name="Hipervínculo" xfId="30130" builtinId="8" hidden="1"/>
    <cellStyle name="Hipervínculo" xfId="30132" builtinId="8" hidden="1"/>
    <cellStyle name="Hipervínculo" xfId="30134" builtinId="8" hidden="1"/>
    <cellStyle name="Hipervínculo" xfId="30136" builtinId="8" hidden="1"/>
    <cellStyle name="Hipervínculo" xfId="30138" builtinId="8" hidden="1"/>
    <cellStyle name="Hipervínculo" xfId="30140" builtinId="8" hidden="1"/>
    <cellStyle name="Hipervínculo" xfId="30142" builtinId="8" hidden="1"/>
    <cellStyle name="Hipervínculo" xfId="30144" builtinId="8" hidden="1"/>
    <cellStyle name="Hipervínculo" xfId="30146" builtinId="8" hidden="1"/>
    <cellStyle name="Hipervínculo" xfId="30148" builtinId="8" hidden="1"/>
    <cellStyle name="Hipervínculo" xfId="30150" builtinId="8" hidden="1"/>
    <cellStyle name="Hipervínculo" xfId="30152" builtinId="8" hidden="1"/>
    <cellStyle name="Hipervínculo" xfId="30154" builtinId="8" hidden="1"/>
    <cellStyle name="Hipervínculo" xfId="30156" builtinId="8" hidden="1"/>
    <cellStyle name="Hipervínculo" xfId="30158" builtinId="8" hidden="1"/>
    <cellStyle name="Hipervínculo" xfId="30160" builtinId="8" hidden="1"/>
    <cellStyle name="Hipervínculo" xfId="30162" builtinId="8" hidden="1"/>
    <cellStyle name="Hipervínculo" xfId="30164" builtinId="8" hidden="1"/>
    <cellStyle name="Hipervínculo" xfId="30166" builtinId="8" hidden="1"/>
    <cellStyle name="Hipervínculo" xfId="30168" builtinId="8" hidden="1"/>
    <cellStyle name="Hipervínculo" xfId="30170" builtinId="8" hidden="1"/>
    <cellStyle name="Hipervínculo" xfId="30172" builtinId="8" hidden="1"/>
    <cellStyle name="Hipervínculo" xfId="30174" builtinId="8" hidden="1"/>
    <cellStyle name="Hipervínculo" xfId="30176" builtinId="8" hidden="1"/>
    <cellStyle name="Hipervínculo" xfId="30178" builtinId="8" hidden="1"/>
    <cellStyle name="Hipervínculo" xfId="30180" builtinId="8" hidden="1"/>
    <cellStyle name="Hipervínculo" xfId="30182" builtinId="8" hidden="1"/>
    <cellStyle name="Hipervínculo" xfId="30184" builtinId="8" hidden="1"/>
    <cellStyle name="Hipervínculo" xfId="30186" builtinId="8" hidden="1"/>
    <cellStyle name="Hipervínculo" xfId="30188" builtinId="8" hidden="1"/>
    <cellStyle name="Hipervínculo" xfId="30190" builtinId="8" hidden="1"/>
    <cellStyle name="Hipervínculo" xfId="30192" builtinId="8" hidden="1"/>
    <cellStyle name="Hipervínculo" xfId="30194" builtinId="8" hidden="1"/>
    <cellStyle name="Hipervínculo" xfId="30196" builtinId="8" hidden="1"/>
    <cellStyle name="Hipervínculo" xfId="30198" builtinId="8" hidden="1"/>
    <cellStyle name="Hipervínculo" xfId="30200" builtinId="8" hidden="1"/>
    <cellStyle name="Hipervínculo" xfId="30202" builtinId="8" hidden="1"/>
    <cellStyle name="Hipervínculo" xfId="30204" builtinId="8" hidden="1"/>
    <cellStyle name="Hipervínculo" xfId="30206" builtinId="8" hidden="1"/>
    <cellStyle name="Hipervínculo" xfId="30208" builtinId="8" hidden="1"/>
    <cellStyle name="Hipervínculo" xfId="30210" builtinId="8" hidden="1"/>
    <cellStyle name="Hipervínculo" xfId="30212" builtinId="8" hidden="1"/>
    <cellStyle name="Hipervínculo" xfId="30214" builtinId="8" hidden="1"/>
    <cellStyle name="Hipervínculo" xfId="30216" builtinId="8" hidden="1"/>
    <cellStyle name="Hipervínculo" xfId="30218" builtinId="8" hidden="1"/>
    <cellStyle name="Hipervínculo" xfId="30220" builtinId="8" hidden="1"/>
    <cellStyle name="Hipervínculo" xfId="30222" builtinId="8" hidden="1"/>
    <cellStyle name="Hipervínculo" xfId="30224" builtinId="8" hidden="1"/>
    <cellStyle name="Hipervínculo" xfId="30226" builtinId="8" hidden="1"/>
    <cellStyle name="Hipervínculo" xfId="30228" builtinId="8" hidden="1"/>
    <cellStyle name="Hipervínculo" xfId="30230" builtinId="8" hidden="1"/>
    <cellStyle name="Hipervínculo" xfId="30232" builtinId="8" hidden="1"/>
    <cellStyle name="Hipervínculo" xfId="30234" builtinId="8" hidden="1"/>
    <cellStyle name="Hipervínculo" xfId="30236" builtinId="8" hidden="1"/>
    <cellStyle name="Hipervínculo" xfId="30238" builtinId="8" hidden="1"/>
    <cellStyle name="Hipervínculo" xfId="30240" builtinId="8" hidden="1"/>
    <cellStyle name="Hipervínculo" xfId="30242" builtinId="8" hidden="1"/>
    <cellStyle name="Hipervínculo" xfId="30244" builtinId="8" hidden="1"/>
    <cellStyle name="Hipervínculo" xfId="30246" builtinId="8" hidden="1"/>
    <cellStyle name="Hipervínculo" xfId="30248" builtinId="8" hidden="1"/>
    <cellStyle name="Hipervínculo" xfId="30250" builtinId="8" hidden="1"/>
    <cellStyle name="Hipervínculo" xfId="30252" builtinId="8" hidden="1"/>
    <cellStyle name="Hipervínculo" xfId="30254" builtinId="8" hidden="1"/>
    <cellStyle name="Hipervínculo" xfId="30256" builtinId="8" hidden="1"/>
    <cellStyle name="Hipervínculo" xfId="30258" builtinId="8" hidden="1"/>
    <cellStyle name="Hipervínculo" xfId="30260" builtinId="8" hidden="1"/>
    <cellStyle name="Hipervínculo" xfId="30262" builtinId="8" hidden="1"/>
    <cellStyle name="Hipervínculo" xfId="30264" builtinId="8" hidden="1"/>
    <cellStyle name="Hipervínculo" xfId="30266" builtinId="8" hidden="1"/>
    <cellStyle name="Hipervínculo" xfId="30268" builtinId="8" hidden="1"/>
    <cellStyle name="Hipervínculo" xfId="30270" builtinId="8" hidden="1"/>
    <cellStyle name="Hipervínculo" xfId="30272" builtinId="8" hidden="1"/>
    <cellStyle name="Hipervínculo" xfId="30274" builtinId="8" hidden="1"/>
    <cellStyle name="Hipervínculo" xfId="30276" builtinId="8" hidden="1"/>
    <cellStyle name="Hipervínculo" xfId="30278" builtinId="8" hidden="1"/>
    <cellStyle name="Hipervínculo" xfId="30280" builtinId="8" hidden="1"/>
    <cellStyle name="Hipervínculo" xfId="30282" builtinId="8" hidden="1"/>
    <cellStyle name="Hipervínculo" xfId="30284" builtinId="8" hidden="1"/>
    <cellStyle name="Hipervínculo" xfId="30286" builtinId="8" hidden="1"/>
    <cellStyle name="Hipervínculo" xfId="30288" builtinId="8" hidden="1"/>
    <cellStyle name="Hipervínculo" xfId="30290" builtinId="8" hidden="1"/>
    <cellStyle name="Hipervínculo" xfId="30292" builtinId="8" hidden="1"/>
    <cellStyle name="Hipervínculo" xfId="30294" builtinId="8" hidden="1"/>
    <cellStyle name="Hipervínculo" xfId="30296" builtinId="8" hidden="1"/>
    <cellStyle name="Hipervínculo" xfId="30298" builtinId="8" hidden="1"/>
    <cellStyle name="Hipervínculo" xfId="30300" builtinId="8" hidden="1"/>
    <cellStyle name="Hipervínculo" xfId="30302" builtinId="8" hidden="1"/>
    <cellStyle name="Hipervínculo" xfId="30304" builtinId="8" hidden="1"/>
    <cellStyle name="Hipervínculo" xfId="30306" builtinId="8" hidden="1"/>
    <cellStyle name="Hipervínculo" xfId="30308" builtinId="8" hidden="1"/>
    <cellStyle name="Hipervínculo" xfId="30310" builtinId="8" hidden="1"/>
    <cellStyle name="Hipervínculo" xfId="30312" builtinId="8" hidden="1"/>
    <cellStyle name="Hipervínculo" xfId="30314" builtinId="8" hidden="1"/>
    <cellStyle name="Hipervínculo" xfId="30316" builtinId="8" hidden="1"/>
    <cellStyle name="Hipervínculo" xfId="30318" builtinId="8" hidden="1"/>
    <cellStyle name="Hipervínculo" xfId="30320" builtinId="8" hidden="1"/>
    <cellStyle name="Hipervínculo" xfId="30322" builtinId="8" hidden="1"/>
    <cellStyle name="Hipervínculo" xfId="30324" builtinId="8" hidden="1"/>
    <cellStyle name="Hipervínculo" xfId="30326" builtinId="8" hidden="1"/>
    <cellStyle name="Hipervínculo" xfId="30328" builtinId="8" hidden="1"/>
    <cellStyle name="Hipervínculo" xfId="30330" builtinId="8" hidden="1"/>
    <cellStyle name="Hipervínculo" xfId="30332" builtinId="8" hidden="1"/>
    <cellStyle name="Hipervínculo" xfId="30334" builtinId="8" hidden="1"/>
    <cellStyle name="Hipervínculo" xfId="30336" builtinId="8" hidden="1"/>
    <cellStyle name="Hipervínculo" xfId="30338" builtinId="8" hidden="1"/>
    <cellStyle name="Hipervínculo" xfId="30340" builtinId="8" hidden="1"/>
    <cellStyle name="Hipervínculo" xfId="30342" builtinId="8" hidden="1"/>
    <cellStyle name="Hipervínculo" xfId="30344" builtinId="8" hidden="1"/>
    <cellStyle name="Hipervínculo" xfId="30346" builtinId="8" hidden="1"/>
    <cellStyle name="Hipervínculo" xfId="30348" builtinId="8" hidden="1"/>
    <cellStyle name="Hipervínculo" xfId="30350" builtinId="8" hidden="1"/>
    <cellStyle name="Hipervínculo" xfId="30352" builtinId="8" hidden="1"/>
    <cellStyle name="Hipervínculo" xfId="30354" builtinId="8" hidden="1"/>
    <cellStyle name="Hipervínculo" xfId="30356" builtinId="8" hidden="1"/>
    <cellStyle name="Hipervínculo" xfId="30358" builtinId="8" hidden="1"/>
    <cellStyle name="Hipervínculo" xfId="30360" builtinId="8" hidden="1"/>
    <cellStyle name="Hipervínculo" xfId="30362" builtinId="8" hidden="1"/>
    <cellStyle name="Hipervínculo" xfId="30364" builtinId="8" hidden="1"/>
    <cellStyle name="Hipervínculo" xfId="30366" builtinId="8" hidden="1"/>
    <cellStyle name="Hipervínculo" xfId="30368" builtinId="8" hidden="1"/>
    <cellStyle name="Hipervínculo" xfId="30370" builtinId="8" hidden="1"/>
    <cellStyle name="Hipervínculo" xfId="30372" builtinId="8" hidden="1"/>
    <cellStyle name="Hipervínculo" xfId="30374" builtinId="8" hidden="1"/>
    <cellStyle name="Hipervínculo" xfId="30376" builtinId="8" hidden="1"/>
    <cellStyle name="Hipervínculo" xfId="30378" builtinId="8" hidden="1"/>
    <cellStyle name="Hipervínculo" xfId="30380" builtinId="8" hidden="1"/>
    <cellStyle name="Hipervínculo" xfId="30382" builtinId="8" hidden="1"/>
    <cellStyle name="Hipervínculo" xfId="30384" builtinId="8" hidden="1"/>
    <cellStyle name="Hipervínculo" xfId="30386" builtinId="8" hidden="1"/>
    <cellStyle name="Hipervínculo" xfId="30388" builtinId="8" hidden="1"/>
    <cellStyle name="Hipervínculo" xfId="30390" builtinId="8" hidden="1"/>
    <cellStyle name="Hipervínculo" xfId="30392" builtinId="8" hidden="1"/>
    <cellStyle name="Hipervínculo" xfId="30394" builtinId="8" hidden="1"/>
    <cellStyle name="Hipervínculo" xfId="30396" builtinId="8" hidden="1"/>
    <cellStyle name="Hipervínculo" xfId="30398" builtinId="8" hidden="1"/>
    <cellStyle name="Hipervínculo" xfId="30400" builtinId="8" hidden="1"/>
    <cellStyle name="Hipervínculo" xfId="30402" builtinId="8" hidden="1"/>
    <cellStyle name="Hipervínculo" xfId="30404" builtinId="8" hidden="1"/>
    <cellStyle name="Hipervínculo" xfId="30406" builtinId="8" hidden="1"/>
    <cellStyle name="Hipervínculo" xfId="30408" builtinId="8" hidden="1"/>
    <cellStyle name="Hipervínculo" xfId="30410" builtinId="8" hidden="1"/>
    <cellStyle name="Hipervínculo" xfId="30412" builtinId="8" hidden="1"/>
    <cellStyle name="Hipervínculo" xfId="30414" builtinId="8" hidden="1"/>
    <cellStyle name="Hipervínculo" xfId="30416" builtinId="8" hidden="1"/>
    <cellStyle name="Hipervínculo" xfId="30418" builtinId="8" hidden="1"/>
    <cellStyle name="Hipervínculo" xfId="30420" builtinId="8" hidden="1"/>
    <cellStyle name="Hipervínculo" xfId="30422" builtinId="8" hidden="1"/>
    <cellStyle name="Hipervínculo" xfId="30424" builtinId="8" hidden="1"/>
    <cellStyle name="Hipervínculo" xfId="30426" builtinId="8" hidden="1"/>
    <cellStyle name="Hipervínculo" xfId="30428" builtinId="8" hidden="1"/>
    <cellStyle name="Hipervínculo" xfId="30430" builtinId="8" hidden="1"/>
    <cellStyle name="Hipervínculo" xfId="30432" builtinId="8" hidden="1"/>
    <cellStyle name="Hipervínculo" xfId="30434" builtinId="8" hidden="1"/>
    <cellStyle name="Hipervínculo" xfId="30436" builtinId="8" hidden="1"/>
    <cellStyle name="Hipervínculo" xfId="30438" builtinId="8" hidden="1"/>
    <cellStyle name="Hipervínculo" xfId="30440" builtinId="8" hidden="1"/>
    <cellStyle name="Hipervínculo" xfId="30442" builtinId="8" hidden="1"/>
    <cellStyle name="Hipervínculo" xfId="30444" builtinId="8" hidden="1"/>
    <cellStyle name="Hipervínculo" xfId="30446" builtinId="8" hidden="1"/>
    <cellStyle name="Hipervínculo" xfId="30448" builtinId="8" hidden="1"/>
    <cellStyle name="Hipervínculo" xfId="30450" builtinId="8" hidden="1"/>
    <cellStyle name="Hipervínculo" xfId="30452" builtinId="8" hidden="1"/>
    <cellStyle name="Hipervínculo" xfId="30454" builtinId="8" hidden="1"/>
    <cellStyle name="Hipervínculo" xfId="30456" builtinId="8" hidden="1"/>
    <cellStyle name="Hipervínculo" xfId="30458" builtinId="8" hidden="1"/>
    <cellStyle name="Hipervínculo" xfId="30460" builtinId="8" hidden="1"/>
    <cellStyle name="Hipervínculo" xfId="30462" builtinId="8" hidden="1"/>
    <cellStyle name="Hipervínculo" xfId="30464" builtinId="8" hidden="1"/>
    <cellStyle name="Hipervínculo" xfId="30466" builtinId="8" hidden="1"/>
    <cellStyle name="Hipervínculo" xfId="30468" builtinId="8" hidden="1"/>
    <cellStyle name="Hipervínculo" xfId="30470" builtinId="8" hidden="1"/>
    <cellStyle name="Hipervínculo" xfId="30472" builtinId="8" hidden="1"/>
    <cellStyle name="Hipervínculo" xfId="30474" builtinId="8" hidden="1"/>
    <cellStyle name="Hipervínculo" xfId="30476" builtinId="8" hidden="1"/>
    <cellStyle name="Hipervínculo" xfId="30478" builtinId="8" hidden="1"/>
    <cellStyle name="Hipervínculo" xfId="30480" builtinId="8" hidden="1"/>
    <cellStyle name="Hipervínculo" xfId="30482" builtinId="8" hidden="1"/>
    <cellStyle name="Hipervínculo" xfId="30484" builtinId="8" hidden="1"/>
    <cellStyle name="Hipervínculo" xfId="30486" builtinId="8" hidden="1"/>
    <cellStyle name="Hipervínculo" xfId="30488" builtinId="8" hidden="1"/>
    <cellStyle name="Hipervínculo" xfId="30490" builtinId="8" hidden="1"/>
    <cellStyle name="Hipervínculo" xfId="30492" builtinId="8" hidden="1"/>
    <cellStyle name="Hipervínculo" xfId="30494" builtinId="8" hidden="1"/>
    <cellStyle name="Hipervínculo" xfId="30496" builtinId="8" hidden="1"/>
    <cellStyle name="Hipervínculo" xfId="30498" builtinId="8" hidden="1"/>
    <cellStyle name="Hipervínculo" xfId="30500" builtinId="8" hidden="1"/>
    <cellStyle name="Hipervínculo" xfId="30502" builtinId="8" hidden="1"/>
    <cellStyle name="Hipervínculo" xfId="30504" builtinId="8" hidden="1"/>
    <cellStyle name="Hipervínculo" xfId="30506" builtinId="8" hidden="1"/>
    <cellStyle name="Hipervínculo" xfId="30508" builtinId="8" hidden="1"/>
    <cellStyle name="Hipervínculo" xfId="30510" builtinId="8" hidden="1"/>
    <cellStyle name="Hipervínculo" xfId="30512" builtinId="8" hidden="1"/>
    <cellStyle name="Hipervínculo" xfId="30514" builtinId="8" hidden="1"/>
    <cellStyle name="Hipervínculo" xfId="30516" builtinId="8" hidden="1"/>
    <cellStyle name="Hipervínculo" xfId="30518" builtinId="8" hidden="1"/>
    <cellStyle name="Hipervínculo" xfId="30520" builtinId="8" hidden="1"/>
    <cellStyle name="Hipervínculo" xfId="30522" builtinId="8" hidden="1"/>
    <cellStyle name="Hipervínculo" xfId="30524" builtinId="8" hidden="1"/>
    <cellStyle name="Hipervínculo" xfId="30526" builtinId="8" hidden="1"/>
    <cellStyle name="Hipervínculo" xfId="30528" builtinId="8" hidden="1"/>
    <cellStyle name="Hipervínculo" xfId="30530" builtinId="8" hidden="1"/>
    <cellStyle name="Hipervínculo" xfId="30532" builtinId="8" hidden="1"/>
    <cellStyle name="Hipervínculo" xfId="30534" builtinId="8" hidden="1"/>
    <cellStyle name="Hipervínculo" xfId="30536" builtinId="8" hidden="1"/>
    <cellStyle name="Hipervínculo" xfId="30538" builtinId="8" hidden="1"/>
    <cellStyle name="Hipervínculo" xfId="30540" builtinId="8" hidden="1"/>
    <cellStyle name="Hipervínculo" xfId="30542" builtinId="8" hidden="1"/>
    <cellStyle name="Hipervínculo" xfId="30544" builtinId="8" hidden="1"/>
    <cellStyle name="Hipervínculo" xfId="30546" builtinId="8" hidden="1"/>
    <cellStyle name="Hipervínculo" xfId="30548" builtinId="8" hidden="1"/>
    <cellStyle name="Hipervínculo" xfId="30550" builtinId="8" hidden="1"/>
    <cellStyle name="Hipervínculo" xfId="30552" builtinId="8" hidden="1"/>
    <cellStyle name="Hipervínculo" xfId="30554" builtinId="8" hidden="1"/>
    <cellStyle name="Hipervínculo" xfId="30556" builtinId="8" hidden="1"/>
    <cellStyle name="Hipervínculo" xfId="30558" builtinId="8" hidden="1"/>
    <cellStyle name="Hipervínculo" xfId="30560" builtinId="8" hidden="1"/>
    <cellStyle name="Hipervínculo" xfId="30562" builtinId="8" hidden="1"/>
    <cellStyle name="Hipervínculo" xfId="30564" builtinId="8" hidden="1"/>
    <cellStyle name="Hipervínculo" xfId="30566" builtinId="8" hidden="1"/>
    <cellStyle name="Hipervínculo" xfId="30568" builtinId="8" hidden="1"/>
    <cellStyle name="Hipervínculo" xfId="30570" builtinId="8" hidden="1"/>
    <cellStyle name="Hipervínculo" xfId="30572" builtinId="8" hidden="1"/>
    <cellStyle name="Hipervínculo" xfId="30574" builtinId="8" hidden="1"/>
    <cellStyle name="Hipervínculo" xfId="30576" builtinId="8" hidden="1"/>
    <cellStyle name="Hipervínculo" xfId="30578" builtinId="8" hidden="1"/>
    <cellStyle name="Hipervínculo" xfId="30580" builtinId="8" hidden="1"/>
    <cellStyle name="Hipervínculo" xfId="30582" builtinId="8" hidden="1"/>
    <cellStyle name="Hipervínculo" xfId="30584" builtinId="8" hidden="1"/>
    <cellStyle name="Hipervínculo" xfId="30586" builtinId="8" hidden="1"/>
    <cellStyle name="Hipervínculo" xfId="30588" builtinId="8" hidden="1"/>
    <cellStyle name="Hipervínculo" xfId="30590" builtinId="8" hidden="1"/>
    <cellStyle name="Hipervínculo" xfId="30592" builtinId="8" hidden="1"/>
    <cellStyle name="Hipervínculo" xfId="30594" builtinId="8" hidden="1"/>
    <cellStyle name="Hipervínculo" xfId="30596" builtinId="8" hidden="1"/>
    <cellStyle name="Hipervínculo" xfId="30598" builtinId="8" hidden="1"/>
    <cellStyle name="Hipervínculo" xfId="30600" builtinId="8" hidden="1"/>
    <cellStyle name="Hipervínculo" xfId="30602" builtinId="8" hidden="1"/>
    <cellStyle name="Hipervínculo" xfId="30604" builtinId="8" hidden="1"/>
    <cellStyle name="Hipervínculo" xfId="30606" builtinId="8" hidden="1"/>
    <cellStyle name="Hipervínculo" xfId="30608" builtinId="8" hidden="1"/>
    <cellStyle name="Hipervínculo" xfId="30610" builtinId="8" hidden="1"/>
    <cellStyle name="Hipervínculo" xfId="30612" builtinId="8" hidden="1"/>
    <cellStyle name="Hipervínculo" xfId="30614" builtinId="8" hidden="1"/>
    <cellStyle name="Hipervínculo" xfId="30616" builtinId="8" hidden="1"/>
    <cellStyle name="Hipervínculo" xfId="30618" builtinId="8" hidden="1"/>
    <cellStyle name="Hipervínculo" xfId="30620" builtinId="8" hidden="1"/>
    <cellStyle name="Hipervínculo" xfId="30622" builtinId="8" hidden="1"/>
    <cellStyle name="Hipervínculo" xfId="30624" builtinId="8" hidden="1"/>
    <cellStyle name="Hipervínculo" xfId="30626" builtinId="8" hidden="1"/>
    <cellStyle name="Hipervínculo" xfId="30628" builtinId="8" hidden="1"/>
    <cellStyle name="Hipervínculo" xfId="30630" builtinId="8" hidden="1"/>
    <cellStyle name="Hipervínculo" xfId="30632" builtinId="8" hidden="1"/>
    <cellStyle name="Hipervínculo" xfId="30634" builtinId="8" hidden="1"/>
    <cellStyle name="Hipervínculo" xfId="30636" builtinId="8" hidden="1"/>
    <cellStyle name="Hipervínculo" xfId="30638" builtinId="8" hidden="1"/>
    <cellStyle name="Hipervínculo" xfId="30640" builtinId="8" hidden="1"/>
    <cellStyle name="Hipervínculo" xfId="30642" builtinId="8" hidden="1"/>
    <cellStyle name="Hipervínculo" xfId="30644" builtinId="8" hidden="1"/>
    <cellStyle name="Hipervínculo" xfId="30646" builtinId="8" hidden="1"/>
    <cellStyle name="Hipervínculo" xfId="30648" builtinId="8" hidden="1"/>
    <cellStyle name="Hipervínculo" xfId="30650" builtinId="8" hidden="1"/>
    <cellStyle name="Hipervínculo" xfId="30652" builtinId="8" hidden="1"/>
    <cellStyle name="Hipervínculo" xfId="30654" builtinId="8" hidden="1"/>
    <cellStyle name="Hipervínculo" xfId="30656" builtinId="8" hidden="1"/>
    <cellStyle name="Hipervínculo" xfId="30658" builtinId="8" hidden="1"/>
    <cellStyle name="Hipervínculo" xfId="30660" builtinId="8" hidden="1"/>
    <cellStyle name="Hipervínculo" xfId="30662" builtinId="8" hidden="1"/>
    <cellStyle name="Hipervínculo" xfId="30664" builtinId="8" hidden="1"/>
    <cellStyle name="Hipervínculo" xfId="30666" builtinId="8" hidden="1"/>
    <cellStyle name="Hipervínculo" xfId="30668" builtinId="8" hidden="1"/>
    <cellStyle name="Hipervínculo" xfId="30670" builtinId="8" hidden="1"/>
    <cellStyle name="Hipervínculo" xfId="30672" builtinId="8" hidden="1"/>
    <cellStyle name="Hipervínculo" xfId="30674" builtinId="8" hidden="1"/>
    <cellStyle name="Hipervínculo" xfId="30676" builtinId="8" hidden="1"/>
    <cellStyle name="Hipervínculo" xfId="30678" builtinId="8" hidden="1"/>
    <cellStyle name="Hipervínculo" xfId="30680" builtinId="8" hidden="1"/>
    <cellStyle name="Hipervínculo" xfId="30682" builtinId="8" hidden="1"/>
    <cellStyle name="Hipervínculo" xfId="30684" builtinId="8" hidden="1"/>
    <cellStyle name="Hipervínculo" xfId="30686" builtinId="8" hidden="1"/>
    <cellStyle name="Hipervínculo" xfId="30688" builtinId="8" hidden="1"/>
    <cellStyle name="Hipervínculo" xfId="30690" builtinId="8" hidden="1"/>
    <cellStyle name="Hipervínculo" xfId="30692" builtinId="8" hidden="1"/>
    <cellStyle name="Hipervínculo" xfId="30694" builtinId="8" hidden="1"/>
    <cellStyle name="Hipervínculo" xfId="30696" builtinId="8" hidden="1"/>
    <cellStyle name="Hipervínculo" xfId="30698" builtinId="8" hidden="1"/>
    <cellStyle name="Hipervínculo" xfId="30700" builtinId="8" hidden="1"/>
    <cellStyle name="Hipervínculo" xfId="30702" builtinId="8" hidden="1"/>
    <cellStyle name="Hipervínculo" xfId="30704" builtinId="8" hidden="1"/>
    <cellStyle name="Hipervínculo" xfId="30706" builtinId="8" hidden="1"/>
    <cellStyle name="Hipervínculo" xfId="30708" builtinId="8" hidden="1"/>
    <cellStyle name="Hipervínculo" xfId="30710" builtinId="8" hidden="1"/>
    <cellStyle name="Hipervínculo" xfId="30712" builtinId="8" hidden="1"/>
    <cellStyle name="Hipervínculo" xfId="30714" builtinId="8" hidden="1"/>
    <cellStyle name="Hipervínculo" xfId="30716" builtinId="8" hidden="1"/>
    <cellStyle name="Hipervínculo" xfId="30718" builtinId="8" hidden="1"/>
    <cellStyle name="Hipervínculo" xfId="30720" builtinId="8" hidden="1"/>
    <cellStyle name="Hipervínculo" xfId="30722" builtinId="8" hidden="1"/>
    <cellStyle name="Hipervínculo" xfId="30724" builtinId="8" hidden="1"/>
    <cellStyle name="Hipervínculo" xfId="30726" builtinId="8" hidden="1"/>
    <cellStyle name="Hipervínculo" xfId="30728" builtinId="8" hidden="1"/>
    <cellStyle name="Hipervínculo" xfId="30730" builtinId="8" hidden="1"/>
    <cellStyle name="Hipervínculo" xfId="30732" builtinId="8" hidden="1"/>
    <cellStyle name="Hipervínculo" xfId="30734" builtinId="8" hidden="1"/>
    <cellStyle name="Hipervínculo" xfId="30736" builtinId="8" hidden="1"/>
    <cellStyle name="Hipervínculo" xfId="30738" builtinId="8" hidden="1"/>
    <cellStyle name="Hipervínculo" xfId="30740" builtinId="8" hidden="1"/>
    <cellStyle name="Hipervínculo" xfId="30742" builtinId="8" hidden="1"/>
    <cellStyle name="Hipervínculo" xfId="30744" builtinId="8" hidden="1"/>
    <cellStyle name="Hipervínculo" xfId="30746" builtinId="8" hidden="1"/>
    <cellStyle name="Hipervínculo" xfId="30748" builtinId="8" hidden="1"/>
    <cellStyle name="Hipervínculo" xfId="30750" builtinId="8" hidden="1"/>
    <cellStyle name="Hipervínculo" xfId="30752" builtinId="8" hidden="1"/>
    <cellStyle name="Hipervínculo" xfId="30754" builtinId="8" hidden="1"/>
    <cellStyle name="Hipervínculo" xfId="30756" builtinId="8" hidden="1"/>
    <cellStyle name="Hipervínculo" xfId="30758" builtinId="8" hidden="1"/>
    <cellStyle name="Hipervínculo" xfId="30760" builtinId="8" hidden="1"/>
    <cellStyle name="Hipervínculo" xfId="30762" builtinId="8" hidden="1"/>
    <cellStyle name="Hipervínculo" xfId="30764" builtinId="8" hidden="1"/>
    <cellStyle name="Hipervínculo" xfId="30766" builtinId="8" hidden="1"/>
    <cellStyle name="Hipervínculo" xfId="30768" builtinId="8" hidden="1"/>
    <cellStyle name="Hipervínculo" xfId="30770" builtinId="8" hidden="1"/>
    <cellStyle name="Hipervínculo" xfId="30772" builtinId="8" hidden="1"/>
    <cellStyle name="Hipervínculo" xfId="30774" builtinId="8" hidden="1"/>
    <cellStyle name="Hipervínculo" xfId="30776" builtinId="8" hidden="1"/>
    <cellStyle name="Hipervínculo" xfId="30778" builtinId="8" hidden="1"/>
    <cellStyle name="Hipervínculo" xfId="30780" builtinId="8" hidden="1"/>
    <cellStyle name="Hipervínculo" xfId="30782" builtinId="8" hidden="1"/>
    <cellStyle name="Hipervínculo" xfId="30784" builtinId="8" hidden="1"/>
    <cellStyle name="Hipervínculo" xfId="30786" builtinId="8" hidden="1"/>
    <cellStyle name="Hipervínculo" xfId="30788" builtinId="8" hidden="1"/>
    <cellStyle name="Hipervínculo" xfId="30790" builtinId="8" hidden="1"/>
    <cellStyle name="Hipervínculo" xfId="30792" builtinId="8" hidden="1"/>
    <cellStyle name="Hipervínculo" xfId="30794" builtinId="8" hidden="1"/>
    <cellStyle name="Hipervínculo" xfId="30796" builtinId="8" hidden="1"/>
    <cellStyle name="Hipervínculo" xfId="30798" builtinId="8" hidden="1"/>
    <cellStyle name="Hipervínculo" xfId="30800" builtinId="8" hidden="1"/>
    <cellStyle name="Hipervínculo" xfId="30802" builtinId="8" hidden="1"/>
    <cellStyle name="Hipervínculo" xfId="30804" builtinId="8" hidden="1"/>
    <cellStyle name="Hipervínculo" xfId="30806" builtinId="8" hidden="1"/>
    <cellStyle name="Hipervínculo" xfId="30808" builtinId="8" hidden="1"/>
    <cellStyle name="Hipervínculo" xfId="30810" builtinId="8" hidden="1"/>
    <cellStyle name="Hipervínculo" xfId="30812" builtinId="8" hidden="1"/>
    <cellStyle name="Hipervínculo" xfId="30814" builtinId="8" hidden="1"/>
    <cellStyle name="Hipervínculo" xfId="30816" builtinId="8" hidden="1"/>
    <cellStyle name="Hipervínculo" xfId="30818" builtinId="8" hidden="1"/>
    <cellStyle name="Hipervínculo" xfId="30820" builtinId="8" hidden="1"/>
    <cellStyle name="Hipervínculo" xfId="30822" builtinId="8" hidden="1"/>
    <cellStyle name="Hipervínculo" xfId="30824" builtinId="8" hidden="1"/>
    <cellStyle name="Hipervínculo" xfId="30826" builtinId="8" hidden="1"/>
    <cellStyle name="Hipervínculo" xfId="30828" builtinId="8" hidden="1"/>
    <cellStyle name="Hipervínculo" xfId="30830" builtinId="8" hidden="1"/>
    <cellStyle name="Hipervínculo" xfId="30832" builtinId="8" hidden="1"/>
    <cellStyle name="Hipervínculo" xfId="30834" builtinId="8" hidden="1"/>
    <cellStyle name="Hipervínculo" xfId="30836" builtinId="8" hidden="1"/>
    <cellStyle name="Hipervínculo" xfId="30838" builtinId="8" hidden="1"/>
    <cellStyle name="Hipervínculo" xfId="30840" builtinId="8" hidden="1"/>
    <cellStyle name="Hipervínculo" xfId="30842" builtinId="8" hidden="1"/>
    <cellStyle name="Hipervínculo" xfId="30844" builtinId="8" hidden="1"/>
    <cellStyle name="Hipervínculo" xfId="30846" builtinId="8" hidden="1"/>
    <cellStyle name="Hipervínculo" xfId="30848" builtinId="8" hidden="1"/>
    <cellStyle name="Hipervínculo" xfId="30850" builtinId="8" hidden="1"/>
    <cellStyle name="Hipervínculo" xfId="30852" builtinId="8" hidden="1"/>
    <cellStyle name="Hipervínculo" xfId="30854" builtinId="8" hidden="1"/>
    <cellStyle name="Hipervínculo" xfId="30856" builtinId="8" hidden="1"/>
    <cellStyle name="Hipervínculo" xfId="30858" builtinId="8" hidden="1"/>
    <cellStyle name="Hipervínculo" xfId="30860" builtinId="8" hidden="1"/>
    <cellStyle name="Hipervínculo" xfId="30862" builtinId="8" hidden="1"/>
    <cellStyle name="Hipervínculo" xfId="30864" builtinId="8" hidden="1"/>
    <cellStyle name="Hipervínculo" xfId="30866" builtinId="8" hidden="1"/>
    <cellStyle name="Hipervínculo" xfId="30868" builtinId="8" hidden="1"/>
    <cellStyle name="Hipervínculo" xfId="30870" builtinId="8" hidden="1"/>
    <cellStyle name="Hipervínculo" xfId="30872" builtinId="8" hidden="1"/>
    <cellStyle name="Hipervínculo" xfId="30874" builtinId="8" hidden="1"/>
    <cellStyle name="Hipervínculo" xfId="30876" builtinId="8" hidden="1"/>
    <cellStyle name="Hipervínculo" xfId="30878" builtinId="8" hidden="1"/>
    <cellStyle name="Hipervínculo" xfId="30880" builtinId="8" hidden="1"/>
    <cellStyle name="Hipervínculo" xfId="30882" builtinId="8" hidden="1"/>
    <cellStyle name="Hipervínculo" xfId="30884" builtinId="8" hidden="1"/>
    <cellStyle name="Hipervínculo" xfId="30886" builtinId="8" hidden="1"/>
    <cellStyle name="Hipervínculo" xfId="30888" builtinId="8" hidden="1"/>
    <cellStyle name="Hipervínculo" xfId="30890" builtinId="8" hidden="1"/>
    <cellStyle name="Hipervínculo" xfId="30892" builtinId="8" hidden="1"/>
    <cellStyle name="Hipervínculo" xfId="30894" builtinId="8" hidden="1"/>
    <cellStyle name="Hipervínculo" xfId="30896" builtinId="8" hidden="1"/>
    <cellStyle name="Hipervínculo" xfId="30898" builtinId="8" hidden="1"/>
    <cellStyle name="Hipervínculo" xfId="30900" builtinId="8" hidden="1"/>
    <cellStyle name="Hipervínculo" xfId="30902" builtinId="8" hidden="1"/>
    <cellStyle name="Hipervínculo" xfId="30904" builtinId="8" hidden="1"/>
    <cellStyle name="Hipervínculo" xfId="30906" builtinId="8" hidden="1"/>
    <cellStyle name="Hipervínculo" xfId="30908" builtinId="8" hidden="1"/>
    <cellStyle name="Hipervínculo" xfId="30910" builtinId="8" hidden="1"/>
    <cellStyle name="Hipervínculo" xfId="30912" builtinId="8" hidden="1"/>
    <cellStyle name="Hipervínculo" xfId="30914" builtinId="8" hidden="1"/>
    <cellStyle name="Hipervínculo" xfId="30916" builtinId="8" hidden="1"/>
    <cellStyle name="Hipervínculo" xfId="30918" builtinId="8" hidden="1"/>
    <cellStyle name="Hipervínculo" xfId="30920" builtinId="8" hidden="1"/>
    <cellStyle name="Hipervínculo" xfId="30922" builtinId="8" hidden="1"/>
    <cellStyle name="Hipervínculo" xfId="30924" builtinId="8" hidden="1"/>
    <cellStyle name="Hipervínculo" xfId="30926" builtinId="8" hidden="1"/>
    <cellStyle name="Hipervínculo" xfId="30928" builtinId="8" hidden="1"/>
    <cellStyle name="Hipervínculo" xfId="30930" builtinId="8" hidden="1"/>
    <cellStyle name="Hipervínculo" xfId="30932" builtinId="8" hidden="1"/>
    <cellStyle name="Hipervínculo" xfId="30934" builtinId="8" hidden="1"/>
    <cellStyle name="Hipervínculo" xfId="30936" builtinId="8" hidden="1"/>
    <cellStyle name="Hipervínculo" xfId="30938" builtinId="8" hidden="1"/>
    <cellStyle name="Hipervínculo" xfId="30940" builtinId="8" hidden="1"/>
    <cellStyle name="Hipervínculo" xfId="30942" builtinId="8" hidden="1"/>
    <cellStyle name="Hipervínculo" xfId="30944" builtinId="8" hidden="1"/>
    <cellStyle name="Hipervínculo" xfId="30946" builtinId="8" hidden="1"/>
    <cellStyle name="Hipervínculo" xfId="30948" builtinId="8" hidden="1"/>
    <cellStyle name="Hipervínculo" xfId="30950" builtinId="8" hidden="1"/>
    <cellStyle name="Hipervínculo" xfId="30952" builtinId="8" hidden="1"/>
    <cellStyle name="Hipervínculo" xfId="30954" builtinId="8" hidden="1"/>
    <cellStyle name="Hipervínculo" xfId="30956" builtinId="8" hidden="1"/>
    <cellStyle name="Hipervínculo" xfId="30958" builtinId="8" hidden="1"/>
    <cellStyle name="Hipervínculo" xfId="30960" builtinId="8" hidden="1"/>
    <cellStyle name="Hipervínculo" xfId="30962" builtinId="8" hidden="1"/>
    <cellStyle name="Hipervínculo" xfId="30964" builtinId="8" hidden="1"/>
    <cellStyle name="Hipervínculo" xfId="30966" builtinId="8" hidden="1"/>
    <cellStyle name="Hipervínculo" xfId="30968" builtinId="8" hidden="1"/>
    <cellStyle name="Hipervínculo" xfId="30970" builtinId="8" hidden="1"/>
    <cellStyle name="Hipervínculo" xfId="30972" builtinId="8" hidden="1"/>
    <cellStyle name="Hipervínculo" xfId="30974" builtinId="8" hidden="1"/>
    <cellStyle name="Hipervínculo" xfId="30976" builtinId="8" hidden="1"/>
    <cellStyle name="Hipervínculo" xfId="30978" builtinId="8" hidden="1"/>
    <cellStyle name="Hipervínculo" xfId="30980" builtinId="8" hidden="1"/>
    <cellStyle name="Hipervínculo" xfId="30982" builtinId="8" hidden="1"/>
    <cellStyle name="Hipervínculo" xfId="30984" builtinId="8" hidden="1"/>
    <cellStyle name="Hipervínculo" xfId="30986" builtinId="8" hidden="1"/>
    <cellStyle name="Hipervínculo" xfId="30988" builtinId="8" hidden="1"/>
    <cellStyle name="Hipervínculo" xfId="30990" builtinId="8" hidden="1"/>
    <cellStyle name="Hipervínculo" xfId="30992" builtinId="8" hidden="1"/>
    <cellStyle name="Hipervínculo" xfId="30994" builtinId="8" hidden="1"/>
    <cellStyle name="Hipervínculo" xfId="30996" builtinId="8" hidden="1"/>
    <cellStyle name="Hipervínculo" xfId="30998" builtinId="8" hidden="1"/>
    <cellStyle name="Hipervínculo" xfId="31000" builtinId="8" hidden="1"/>
    <cellStyle name="Hipervínculo" xfId="31002" builtinId="8" hidden="1"/>
    <cellStyle name="Hipervínculo" xfId="31004" builtinId="8" hidden="1"/>
    <cellStyle name="Hipervínculo" xfId="31006" builtinId="8" hidden="1"/>
    <cellStyle name="Hipervínculo" xfId="31008" builtinId="8" hidden="1"/>
    <cellStyle name="Hipervínculo" xfId="31010" builtinId="8" hidden="1"/>
    <cellStyle name="Hipervínculo" xfId="31012" builtinId="8" hidden="1"/>
    <cellStyle name="Hipervínculo" xfId="31014" builtinId="8" hidden="1"/>
    <cellStyle name="Hipervínculo" xfId="31016" builtinId="8" hidden="1"/>
    <cellStyle name="Hipervínculo" xfId="31018" builtinId="8" hidden="1"/>
    <cellStyle name="Hipervínculo" xfId="31020" builtinId="8" hidden="1"/>
    <cellStyle name="Hipervínculo" xfId="31022" builtinId="8" hidden="1"/>
    <cellStyle name="Hipervínculo" xfId="31024" builtinId="8" hidden="1"/>
    <cellStyle name="Hipervínculo" xfId="31026" builtinId="8" hidden="1"/>
    <cellStyle name="Hipervínculo" xfId="31028" builtinId="8" hidden="1"/>
    <cellStyle name="Hipervínculo" xfId="31030" builtinId="8" hidden="1"/>
    <cellStyle name="Hipervínculo" xfId="31032" builtinId="8" hidden="1"/>
    <cellStyle name="Hipervínculo" xfId="31034" builtinId="8" hidden="1"/>
    <cellStyle name="Hipervínculo" xfId="31036" builtinId="8" hidden="1"/>
    <cellStyle name="Hipervínculo" xfId="31038" builtinId="8" hidden="1"/>
    <cellStyle name="Hipervínculo" xfId="31040" builtinId="8" hidden="1"/>
    <cellStyle name="Hipervínculo" xfId="31042" builtinId="8" hidden="1"/>
    <cellStyle name="Hipervínculo" xfId="31044" builtinId="8" hidden="1"/>
    <cellStyle name="Hipervínculo" xfId="31046" builtinId="8" hidden="1"/>
    <cellStyle name="Hipervínculo" xfId="31048" builtinId="8" hidden="1"/>
    <cellStyle name="Hipervínculo" xfId="31050" builtinId="8" hidden="1"/>
    <cellStyle name="Hipervínculo" xfId="31052" builtinId="8" hidden="1"/>
    <cellStyle name="Hipervínculo" xfId="31054" builtinId="8" hidden="1"/>
    <cellStyle name="Hipervínculo" xfId="31056" builtinId="8" hidden="1"/>
    <cellStyle name="Hipervínculo" xfId="31058" builtinId="8" hidden="1"/>
    <cellStyle name="Hipervínculo" xfId="31060" builtinId="8" hidden="1"/>
    <cellStyle name="Hipervínculo" xfId="31062" builtinId="8" hidden="1"/>
    <cellStyle name="Hipervínculo" xfId="31064" builtinId="8" hidden="1"/>
    <cellStyle name="Hipervínculo" xfId="31066" builtinId="8" hidden="1"/>
    <cellStyle name="Hipervínculo" xfId="31068" builtinId="8" hidden="1"/>
    <cellStyle name="Hipervínculo" xfId="31070" builtinId="8" hidden="1"/>
    <cellStyle name="Hipervínculo" xfId="31072" builtinId="8" hidden="1"/>
    <cellStyle name="Hipervínculo" xfId="31074" builtinId="8" hidden="1"/>
    <cellStyle name="Hipervínculo" xfId="31076" builtinId="8" hidden="1"/>
    <cellStyle name="Hipervínculo" xfId="31078" builtinId="8" hidden="1"/>
    <cellStyle name="Hipervínculo" xfId="31080" builtinId="8" hidden="1"/>
    <cellStyle name="Hipervínculo" xfId="31082" builtinId="8" hidden="1"/>
    <cellStyle name="Hipervínculo" xfId="31084" builtinId="8" hidden="1"/>
    <cellStyle name="Hipervínculo" xfId="31086" builtinId="8" hidden="1"/>
    <cellStyle name="Hipervínculo" xfId="31088" builtinId="8" hidden="1"/>
    <cellStyle name="Hipervínculo" xfId="31090" builtinId="8" hidden="1"/>
    <cellStyle name="Hipervínculo" xfId="31092" builtinId="8" hidden="1"/>
    <cellStyle name="Hipervínculo" xfId="31094" builtinId="8" hidden="1"/>
    <cellStyle name="Hipervínculo" xfId="31096" builtinId="8" hidden="1"/>
    <cellStyle name="Hipervínculo" xfId="31098" builtinId="8" hidden="1"/>
    <cellStyle name="Hipervínculo" xfId="31100" builtinId="8" hidden="1"/>
    <cellStyle name="Hipervínculo" xfId="31102" builtinId="8" hidden="1"/>
    <cellStyle name="Hipervínculo" xfId="31104" builtinId="8" hidden="1"/>
    <cellStyle name="Hipervínculo" xfId="31106" builtinId="8" hidden="1"/>
    <cellStyle name="Hipervínculo" xfId="31108" builtinId="8" hidden="1"/>
    <cellStyle name="Hipervínculo" xfId="31110" builtinId="8" hidden="1"/>
    <cellStyle name="Hipervínculo" xfId="31112" builtinId="8" hidden="1"/>
    <cellStyle name="Hipervínculo" xfId="31114" builtinId="8" hidden="1"/>
    <cellStyle name="Hipervínculo" xfId="31116" builtinId="8" hidden="1"/>
    <cellStyle name="Hipervínculo" xfId="31118" builtinId="8" hidden="1"/>
    <cellStyle name="Hipervínculo" xfId="31120" builtinId="8" hidden="1"/>
    <cellStyle name="Hipervínculo" xfId="31122" builtinId="8" hidden="1"/>
    <cellStyle name="Hipervínculo" xfId="31124" builtinId="8" hidden="1"/>
    <cellStyle name="Hipervínculo" xfId="31126" builtinId="8" hidden="1"/>
    <cellStyle name="Hipervínculo" xfId="31128" builtinId="8" hidden="1"/>
    <cellStyle name="Hipervínculo" xfId="31130" builtinId="8" hidden="1"/>
    <cellStyle name="Hipervínculo" xfId="31132" builtinId="8" hidden="1"/>
    <cellStyle name="Hipervínculo" xfId="31134" builtinId="8" hidden="1"/>
    <cellStyle name="Hipervínculo" xfId="31136" builtinId="8" hidden="1"/>
    <cellStyle name="Hipervínculo" xfId="31138" builtinId="8" hidden="1"/>
    <cellStyle name="Hipervínculo" xfId="31140" builtinId="8" hidden="1"/>
    <cellStyle name="Hipervínculo" xfId="31142" builtinId="8" hidden="1"/>
    <cellStyle name="Hipervínculo" xfId="31144" builtinId="8" hidden="1"/>
    <cellStyle name="Hipervínculo" xfId="31146" builtinId="8" hidden="1"/>
    <cellStyle name="Hipervínculo" xfId="31148" builtinId="8" hidden="1"/>
    <cellStyle name="Hipervínculo" xfId="31150" builtinId="8" hidden="1"/>
    <cellStyle name="Hipervínculo" xfId="31152" builtinId="8" hidden="1"/>
    <cellStyle name="Hipervínculo" xfId="31154" builtinId="8" hidden="1"/>
    <cellStyle name="Hipervínculo" xfId="31156" builtinId="8" hidden="1"/>
    <cellStyle name="Hipervínculo" xfId="31158" builtinId="8" hidden="1"/>
    <cellStyle name="Hipervínculo" xfId="31160" builtinId="8" hidden="1"/>
    <cellStyle name="Hipervínculo" xfId="31162" builtinId="8" hidden="1"/>
    <cellStyle name="Hipervínculo" xfId="31164" builtinId="8" hidden="1"/>
    <cellStyle name="Hipervínculo" xfId="31166" builtinId="8" hidden="1"/>
    <cellStyle name="Hipervínculo" xfId="31168" builtinId="8" hidden="1"/>
    <cellStyle name="Hipervínculo" xfId="31170" builtinId="8" hidden="1"/>
    <cellStyle name="Hipervínculo" xfId="31172" builtinId="8" hidden="1"/>
    <cellStyle name="Hipervínculo" xfId="31174" builtinId="8" hidden="1"/>
    <cellStyle name="Hipervínculo" xfId="31176" builtinId="8" hidden="1"/>
    <cellStyle name="Hipervínculo" xfId="31178" builtinId="8" hidden="1"/>
    <cellStyle name="Hipervínculo" xfId="31180" builtinId="8" hidden="1"/>
    <cellStyle name="Hipervínculo" xfId="31182" builtinId="8" hidden="1"/>
    <cellStyle name="Hipervínculo" xfId="31184" builtinId="8" hidden="1"/>
    <cellStyle name="Hipervínculo" xfId="31186" builtinId="8" hidden="1"/>
    <cellStyle name="Hipervínculo" xfId="31188" builtinId="8" hidden="1"/>
    <cellStyle name="Hipervínculo" xfId="31190" builtinId="8" hidden="1"/>
    <cellStyle name="Hipervínculo" xfId="31192" builtinId="8" hidden="1"/>
    <cellStyle name="Hipervínculo" xfId="31194" builtinId="8" hidden="1"/>
    <cellStyle name="Hipervínculo" xfId="31196" builtinId="8" hidden="1"/>
    <cellStyle name="Hipervínculo" xfId="31198" builtinId="8" hidden="1"/>
    <cellStyle name="Hipervínculo" xfId="31200" builtinId="8" hidden="1"/>
    <cellStyle name="Hipervínculo" xfId="31202" builtinId="8" hidden="1"/>
    <cellStyle name="Hipervínculo" xfId="31204" builtinId="8" hidden="1"/>
    <cellStyle name="Hipervínculo" xfId="31206" builtinId="8" hidden="1"/>
    <cellStyle name="Hipervínculo" xfId="31208" builtinId="8" hidden="1"/>
    <cellStyle name="Hipervínculo" xfId="31210" builtinId="8" hidden="1"/>
    <cellStyle name="Hipervínculo" xfId="31212" builtinId="8" hidden="1"/>
    <cellStyle name="Hipervínculo" xfId="31214" builtinId="8" hidden="1"/>
    <cellStyle name="Hipervínculo" xfId="31216" builtinId="8" hidden="1"/>
    <cellStyle name="Hipervínculo" xfId="31218" builtinId="8" hidden="1"/>
    <cellStyle name="Hipervínculo" xfId="31220" builtinId="8" hidden="1"/>
    <cellStyle name="Hipervínculo" xfId="31222" builtinId="8" hidden="1"/>
    <cellStyle name="Hipervínculo" xfId="31224" builtinId="8" hidden="1"/>
    <cellStyle name="Hipervínculo" xfId="31226" builtinId="8" hidden="1"/>
    <cellStyle name="Hipervínculo" xfId="31228" builtinId="8" hidden="1"/>
    <cellStyle name="Hipervínculo" xfId="31230" builtinId="8" hidden="1"/>
    <cellStyle name="Hipervínculo" xfId="31232" builtinId="8" hidden="1"/>
    <cellStyle name="Hipervínculo" xfId="31234" builtinId="8" hidden="1"/>
    <cellStyle name="Hipervínculo" xfId="31236" builtinId="8" hidden="1"/>
    <cellStyle name="Hipervínculo" xfId="31238" builtinId="8" hidden="1"/>
    <cellStyle name="Hipervínculo" xfId="31240" builtinId="8" hidden="1"/>
    <cellStyle name="Hipervínculo" xfId="31242" builtinId="8" hidden="1"/>
    <cellStyle name="Hipervínculo" xfId="31244" builtinId="8" hidden="1"/>
    <cellStyle name="Hipervínculo" xfId="31246" builtinId="8" hidden="1"/>
    <cellStyle name="Hipervínculo" xfId="31248" builtinId="8" hidden="1"/>
    <cellStyle name="Hipervínculo" xfId="31250" builtinId="8" hidden="1"/>
    <cellStyle name="Hipervínculo" xfId="31252" builtinId="8" hidden="1"/>
    <cellStyle name="Hipervínculo" xfId="31254" builtinId="8" hidden="1"/>
    <cellStyle name="Hipervínculo" xfId="31256" builtinId="8" hidden="1"/>
    <cellStyle name="Hipervínculo" xfId="31258" builtinId="8" hidden="1"/>
    <cellStyle name="Hipervínculo" xfId="31260" builtinId="8" hidden="1"/>
    <cellStyle name="Hipervínculo" xfId="31262" builtinId="8" hidden="1"/>
    <cellStyle name="Hipervínculo" xfId="31264" builtinId="8" hidden="1"/>
    <cellStyle name="Hipervínculo" xfId="31266" builtinId="8" hidden="1"/>
    <cellStyle name="Hipervínculo" xfId="31268" builtinId="8" hidden="1"/>
    <cellStyle name="Hipervínculo" xfId="31270" builtinId="8" hidden="1"/>
    <cellStyle name="Hipervínculo" xfId="31272" builtinId="8" hidden="1"/>
    <cellStyle name="Hipervínculo" xfId="31274" builtinId="8" hidden="1"/>
    <cellStyle name="Hipervínculo" xfId="31276" builtinId="8" hidden="1"/>
    <cellStyle name="Hipervínculo" xfId="31278" builtinId="8" hidden="1"/>
    <cellStyle name="Hipervínculo" xfId="31280" builtinId="8" hidden="1"/>
    <cellStyle name="Hipervínculo" xfId="31282" builtinId="8" hidden="1"/>
    <cellStyle name="Hipervínculo" xfId="31284" builtinId="8" hidden="1"/>
    <cellStyle name="Hipervínculo" xfId="31286" builtinId="8" hidden="1"/>
    <cellStyle name="Hipervínculo" xfId="31288" builtinId="8" hidden="1"/>
    <cellStyle name="Hipervínculo" xfId="31290" builtinId="8" hidden="1"/>
    <cellStyle name="Hipervínculo" xfId="31292" builtinId="8" hidden="1"/>
    <cellStyle name="Hipervínculo" xfId="31294" builtinId="8" hidden="1"/>
    <cellStyle name="Hipervínculo" xfId="31296" builtinId="8" hidden="1"/>
    <cellStyle name="Hipervínculo" xfId="31298" builtinId="8" hidden="1"/>
    <cellStyle name="Hipervínculo" xfId="31300" builtinId="8" hidden="1"/>
    <cellStyle name="Hipervínculo" xfId="31302" builtinId="8" hidden="1"/>
    <cellStyle name="Hipervínculo" xfId="31304" builtinId="8" hidden="1"/>
    <cellStyle name="Hipervínculo" xfId="31306" builtinId="8" hidden="1"/>
    <cellStyle name="Hipervínculo" xfId="31308" builtinId="8" hidden="1"/>
    <cellStyle name="Hipervínculo" xfId="31310" builtinId="8" hidden="1"/>
    <cellStyle name="Hipervínculo" xfId="31312" builtinId="8" hidden="1"/>
    <cellStyle name="Hipervínculo" xfId="31314" builtinId="8" hidden="1"/>
    <cellStyle name="Hipervínculo" xfId="31316" builtinId="8" hidden="1"/>
    <cellStyle name="Hipervínculo" xfId="31318" builtinId="8" hidden="1"/>
    <cellStyle name="Hipervínculo" xfId="31320" builtinId="8" hidden="1"/>
    <cellStyle name="Hipervínculo" xfId="31322" builtinId="8" hidden="1"/>
    <cellStyle name="Hipervínculo" xfId="31324" builtinId="8" hidden="1"/>
    <cellStyle name="Hipervínculo" xfId="31326" builtinId="8" hidden="1"/>
    <cellStyle name="Hipervínculo" xfId="31328" builtinId="8" hidden="1"/>
    <cellStyle name="Hipervínculo" xfId="31330" builtinId="8" hidden="1"/>
    <cellStyle name="Hipervínculo" xfId="31332" builtinId="8" hidden="1"/>
    <cellStyle name="Hipervínculo" xfId="31334" builtinId="8" hidden="1"/>
    <cellStyle name="Hipervínculo" xfId="31336" builtinId="8" hidden="1"/>
    <cellStyle name="Hipervínculo" xfId="31338" builtinId="8" hidden="1"/>
    <cellStyle name="Hipervínculo" xfId="31340" builtinId="8" hidden="1"/>
    <cellStyle name="Hipervínculo" xfId="31342" builtinId="8" hidden="1"/>
    <cellStyle name="Hipervínculo" xfId="31344" builtinId="8" hidden="1"/>
    <cellStyle name="Hipervínculo" xfId="31346" builtinId="8" hidden="1"/>
    <cellStyle name="Hipervínculo" xfId="31348" builtinId="8" hidden="1"/>
    <cellStyle name="Hipervínculo" xfId="31350" builtinId="8" hidden="1"/>
    <cellStyle name="Hipervínculo" xfId="31352" builtinId="8" hidden="1"/>
    <cellStyle name="Hipervínculo" xfId="31354" builtinId="8" hidden="1"/>
    <cellStyle name="Hipervínculo" xfId="31356" builtinId="8" hidden="1"/>
    <cellStyle name="Hipervínculo" xfId="31358" builtinId="8" hidden="1"/>
    <cellStyle name="Hipervínculo" xfId="31360" builtinId="8" hidden="1"/>
    <cellStyle name="Hipervínculo" xfId="31362" builtinId="8" hidden="1"/>
    <cellStyle name="Hipervínculo" xfId="31364" builtinId="8" hidden="1"/>
    <cellStyle name="Hipervínculo" xfId="31366" builtinId="8" hidden="1"/>
    <cellStyle name="Hipervínculo" xfId="31368" builtinId="8" hidden="1"/>
    <cellStyle name="Hipervínculo" xfId="31370" builtinId="8" hidden="1"/>
    <cellStyle name="Hipervínculo" xfId="31372" builtinId="8" hidden="1"/>
    <cellStyle name="Hipervínculo" xfId="31374" builtinId="8" hidden="1"/>
    <cellStyle name="Hipervínculo" xfId="31376" builtinId="8" hidden="1"/>
    <cellStyle name="Hipervínculo" xfId="31378" builtinId="8" hidden="1"/>
    <cellStyle name="Hipervínculo" xfId="31380" builtinId="8" hidden="1"/>
    <cellStyle name="Hipervínculo" xfId="31382" builtinId="8" hidden="1"/>
    <cellStyle name="Hipervínculo" xfId="31384" builtinId="8" hidden="1"/>
    <cellStyle name="Hipervínculo" xfId="31386" builtinId="8" hidden="1"/>
    <cellStyle name="Hipervínculo" xfId="31388" builtinId="8" hidden="1"/>
    <cellStyle name="Hipervínculo" xfId="31390" builtinId="8" hidden="1"/>
    <cellStyle name="Hipervínculo" xfId="31392" builtinId="8" hidden="1"/>
    <cellStyle name="Hipervínculo" xfId="31394" builtinId="8" hidden="1"/>
    <cellStyle name="Hipervínculo" xfId="31396" builtinId="8" hidden="1"/>
    <cellStyle name="Hipervínculo" xfId="31398" builtinId="8" hidden="1"/>
    <cellStyle name="Hipervínculo" xfId="31400" builtinId="8" hidden="1"/>
    <cellStyle name="Hipervínculo" xfId="31402" builtinId="8" hidden="1"/>
    <cellStyle name="Hipervínculo" xfId="31404" builtinId="8" hidden="1"/>
    <cellStyle name="Hipervínculo" xfId="31406" builtinId="8" hidden="1"/>
    <cellStyle name="Hipervínculo" xfId="31408" builtinId="8" hidden="1"/>
    <cellStyle name="Hipervínculo" xfId="31410" builtinId="8" hidden="1"/>
    <cellStyle name="Hipervínculo" xfId="31412" builtinId="8" hidden="1"/>
    <cellStyle name="Hipervínculo" xfId="31414" builtinId="8" hidden="1"/>
    <cellStyle name="Hipervínculo" xfId="31416" builtinId="8" hidden="1"/>
    <cellStyle name="Hipervínculo" xfId="31418" builtinId="8" hidden="1"/>
    <cellStyle name="Hipervínculo" xfId="31420" builtinId="8" hidden="1"/>
    <cellStyle name="Hipervínculo" xfId="31422" builtinId="8" hidden="1"/>
    <cellStyle name="Hipervínculo" xfId="31424" builtinId="8" hidden="1"/>
    <cellStyle name="Hipervínculo" xfId="31426" builtinId="8" hidden="1"/>
    <cellStyle name="Hipervínculo" xfId="31428" builtinId="8" hidden="1"/>
    <cellStyle name="Hipervínculo" xfId="31430" builtinId="8" hidden="1"/>
    <cellStyle name="Hipervínculo" xfId="31432" builtinId="8" hidden="1"/>
    <cellStyle name="Hipervínculo" xfId="31434" builtinId="8" hidden="1"/>
    <cellStyle name="Hipervínculo" xfId="31436" builtinId="8" hidden="1"/>
    <cellStyle name="Hipervínculo" xfId="31438" builtinId="8" hidden="1"/>
    <cellStyle name="Hipervínculo" xfId="31440" builtinId="8" hidden="1"/>
    <cellStyle name="Hipervínculo" xfId="31442" builtinId="8" hidden="1"/>
    <cellStyle name="Hipervínculo" xfId="31444" builtinId="8" hidden="1"/>
    <cellStyle name="Hipervínculo" xfId="31446" builtinId="8" hidden="1"/>
    <cellStyle name="Hipervínculo" xfId="31448" builtinId="8" hidden="1"/>
    <cellStyle name="Hipervínculo" xfId="31450" builtinId="8" hidden="1"/>
    <cellStyle name="Hipervínculo" xfId="31452" builtinId="8" hidden="1"/>
    <cellStyle name="Hipervínculo" xfId="31454" builtinId="8" hidden="1"/>
    <cellStyle name="Hipervínculo" xfId="31456" builtinId="8" hidden="1"/>
    <cellStyle name="Hipervínculo" xfId="31458" builtinId="8" hidden="1"/>
    <cellStyle name="Hipervínculo" xfId="31460" builtinId="8" hidden="1"/>
    <cellStyle name="Hipervínculo" xfId="31462" builtinId="8" hidden="1"/>
    <cellStyle name="Hipervínculo" xfId="31464" builtinId="8" hidden="1"/>
    <cellStyle name="Hipervínculo" xfId="31466" builtinId="8" hidden="1"/>
    <cellStyle name="Hipervínculo" xfId="31468" builtinId="8" hidden="1"/>
    <cellStyle name="Hipervínculo" xfId="31470" builtinId="8" hidden="1"/>
    <cellStyle name="Hipervínculo" xfId="31472" builtinId="8" hidden="1"/>
    <cellStyle name="Hipervínculo" xfId="31474" builtinId="8" hidden="1"/>
    <cellStyle name="Hipervínculo" xfId="31476" builtinId="8" hidden="1"/>
    <cellStyle name="Hipervínculo" xfId="31478" builtinId="8" hidden="1"/>
    <cellStyle name="Hipervínculo" xfId="31480" builtinId="8" hidden="1"/>
    <cellStyle name="Hipervínculo" xfId="31482" builtinId="8" hidden="1"/>
    <cellStyle name="Hipervínculo" xfId="31484" builtinId="8" hidden="1"/>
    <cellStyle name="Hipervínculo" xfId="31486" builtinId="8" hidden="1"/>
    <cellStyle name="Hipervínculo" xfId="31488" builtinId="8" hidden="1"/>
    <cellStyle name="Hipervínculo" xfId="31490" builtinId="8" hidden="1"/>
    <cellStyle name="Hipervínculo" xfId="31492" builtinId="8" hidden="1"/>
    <cellStyle name="Hipervínculo" xfId="31494" builtinId="8" hidden="1"/>
    <cellStyle name="Hipervínculo" xfId="31496" builtinId="8" hidden="1"/>
    <cellStyle name="Hipervínculo" xfId="31498" builtinId="8" hidden="1"/>
    <cellStyle name="Hipervínculo" xfId="31500" builtinId="8" hidden="1"/>
    <cellStyle name="Hipervínculo" xfId="31502" builtinId="8" hidden="1"/>
    <cellStyle name="Hipervínculo" xfId="31504" builtinId="8" hidden="1"/>
    <cellStyle name="Hipervínculo" xfId="31506" builtinId="8" hidden="1"/>
    <cellStyle name="Hipervínculo" xfId="31508" builtinId="8" hidden="1"/>
    <cellStyle name="Hipervínculo" xfId="31510" builtinId="8" hidden="1"/>
    <cellStyle name="Hipervínculo" xfId="31512" builtinId="8" hidden="1"/>
    <cellStyle name="Hipervínculo" xfId="31514" builtinId="8" hidden="1"/>
    <cellStyle name="Hipervínculo" xfId="31516" builtinId="8" hidden="1"/>
    <cellStyle name="Hipervínculo" xfId="31518" builtinId="8" hidden="1"/>
    <cellStyle name="Hipervínculo" xfId="31520" builtinId="8" hidden="1"/>
    <cellStyle name="Hipervínculo" xfId="31522" builtinId="8" hidden="1"/>
    <cellStyle name="Hipervínculo" xfId="31524" builtinId="8" hidden="1"/>
    <cellStyle name="Hipervínculo" xfId="31526" builtinId="8" hidden="1"/>
    <cellStyle name="Hipervínculo" xfId="31528" builtinId="8" hidden="1"/>
    <cellStyle name="Hipervínculo" xfId="31530" builtinId="8" hidden="1"/>
    <cellStyle name="Hipervínculo" xfId="31532" builtinId="8" hidden="1"/>
    <cellStyle name="Hipervínculo" xfId="31534" builtinId="8" hidden="1"/>
    <cellStyle name="Hipervínculo" xfId="31536" builtinId="8" hidden="1"/>
    <cellStyle name="Hipervínculo" xfId="31538" builtinId="8" hidden="1"/>
    <cellStyle name="Hipervínculo" xfId="31540" builtinId="8" hidden="1"/>
    <cellStyle name="Hipervínculo" xfId="31542" builtinId="8" hidden="1"/>
    <cellStyle name="Hipervínculo" xfId="31544" builtinId="8" hidden="1"/>
    <cellStyle name="Hipervínculo" xfId="31546" builtinId="8" hidden="1"/>
    <cellStyle name="Hipervínculo" xfId="31548" builtinId="8" hidden="1"/>
    <cellStyle name="Hipervínculo" xfId="31550" builtinId="8" hidden="1"/>
    <cellStyle name="Hipervínculo" xfId="31552" builtinId="8" hidden="1"/>
    <cellStyle name="Hipervínculo" xfId="31554" builtinId="8" hidden="1"/>
    <cellStyle name="Hipervínculo" xfId="31556" builtinId="8" hidden="1"/>
    <cellStyle name="Hipervínculo" xfId="31558" builtinId="8" hidden="1"/>
    <cellStyle name="Hipervínculo" xfId="31560" builtinId="8" hidden="1"/>
    <cellStyle name="Hipervínculo" xfId="31562" builtinId="8" hidden="1"/>
    <cellStyle name="Hipervínculo" xfId="31564" builtinId="8" hidden="1"/>
    <cellStyle name="Hipervínculo" xfId="31566" builtinId="8" hidden="1"/>
    <cellStyle name="Hipervínculo" xfId="31568" builtinId="8" hidden="1"/>
    <cellStyle name="Hipervínculo" xfId="31570" builtinId="8" hidden="1"/>
    <cellStyle name="Hipervínculo" xfId="31572" builtinId="8" hidden="1"/>
    <cellStyle name="Hipervínculo" xfId="31574" builtinId="8" hidden="1"/>
    <cellStyle name="Hipervínculo" xfId="31576" builtinId="8" hidden="1"/>
    <cellStyle name="Hipervínculo" xfId="31578" builtinId="8" hidden="1"/>
    <cellStyle name="Hipervínculo" xfId="31580" builtinId="8" hidden="1"/>
    <cellStyle name="Hipervínculo" xfId="31582" builtinId="8" hidden="1"/>
    <cellStyle name="Hipervínculo" xfId="31584" builtinId="8" hidden="1"/>
    <cellStyle name="Hipervínculo" xfId="31586" builtinId="8" hidden="1"/>
    <cellStyle name="Hipervínculo" xfId="31588" builtinId="8" hidden="1"/>
    <cellStyle name="Hipervínculo" xfId="31590" builtinId="8" hidden="1"/>
    <cellStyle name="Hipervínculo" xfId="31592" builtinId="8" hidden="1"/>
    <cellStyle name="Hipervínculo" xfId="31594" builtinId="8" hidden="1"/>
    <cellStyle name="Hipervínculo" xfId="31596" builtinId="8" hidden="1"/>
    <cellStyle name="Hipervínculo" xfId="31598" builtinId="8" hidden="1"/>
    <cellStyle name="Hipervínculo" xfId="31600" builtinId="8" hidden="1"/>
    <cellStyle name="Hipervínculo" xfId="31602" builtinId="8" hidden="1"/>
    <cellStyle name="Hipervínculo" xfId="31604" builtinId="8" hidden="1"/>
    <cellStyle name="Hipervínculo" xfId="31606" builtinId="8" hidden="1"/>
    <cellStyle name="Hipervínculo" xfId="31608" builtinId="8" hidden="1"/>
    <cellStyle name="Hipervínculo" xfId="31610" builtinId="8" hidden="1"/>
    <cellStyle name="Hipervínculo" xfId="31612" builtinId="8" hidden="1"/>
    <cellStyle name="Hipervínculo" xfId="31614" builtinId="8" hidden="1"/>
    <cellStyle name="Hipervínculo" xfId="31616" builtinId="8" hidden="1"/>
    <cellStyle name="Hipervínculo" xfId="31618" builtinId="8" hidden="1"/>
    <cellStyle name="Hipervínculo" xfId="31620" builtinId="8" hidden="1"/>
    <cellStyle name="Hipervínculo" xfId="31622" builtinId="8" hidden="1"/>
    <cellStyle name="Hipervínculo" xfId="31624" builtinId="8" hidden="1"/>
    <cellStyle name="Hipervínculo" xfId="31626" builtinId="8" hidden="1"/>
    <cellStyle name="Hipervínculo" xfId="31628" builtinId="8" hidden="1"/>
    <cellStyle name="Hipervínculo" xfId="31630" builtinId="8" hidden="1"/>
    <cellStyle name="Hipervínculo" xfId="31632" builtinId="8" hidden="1"/>
    <cellStyle name="Hipervínculo" xfId="31634" builtinId="8" hidden="1"/>
    <cellStyle name="Hipervínculo" xfId="31636" builtinId="8" hidden="1"/>
    <cellStyle name="Hipervínculo" xfId="31638" builtinId="8" hidden="1"/>
    <cellStyle name="Hipervínculo" xfId="31640" builtinId="8" hidden="1"/>
    <cellStyle name="Hipervínculo" xfId="31642" builtinId="8" hidden="1"/>
    <cellStyle name="Hipervínculo" xfId="31644" builtinId="8" hidden="1"/>
    <cellStyle name="Hipervínculo" xfId="31646" builtinId="8" hidden="1"/>
    <cellStyle name="Hipervínculo" xfId="31648" builtinId="8" hidden="1"/>
    <cellStyle name="Hipervínculo" xfId="31650" builtinId="8" hidden="1"/>
    <cellStyle name="Hipervínculo" xfId="31652" builtinId="8" hidden="1"/>
    <cellStyle name="Hipervínculo" xfId="31654" builtinId="8" hidden="1"/>
    <cellStyle name="Hipervínculo" xfId="31656" builtinId="8" hidden="1"/>
    <cellStyle name="Hipervínculo" xfId="31658" builtinId="8" hidden="1"/>
    <cellStyle name="Hipervínculo" xfId="31660" builtinId="8" hidden="1"/>
    <cellStyle name="Hipervínculo" xfId="31662" builtinId="8" hidden="1"/>
    <cellStyle name="Hipervínculo" xfId="31664" builtinId="8" hidden="1"/>
    <cellStyle name="Hipervínculo" xfId="31666" builtinId="8" hidden="1"/>
    <cellStyle name="Hipervínculo" xfId="31668" builtinId="8" hidden="1"/>
    <cellStyle name="Hipervínculo" xfId="31670" builtinId="8" hidden="1"/>
    <cellStyle name="Hipervínculo" xfId="31672" builtinId="8" hidden="1"/>
    <cellStyle name="Hipervínculo" xfId="31674" builtinId="8" hidden="1"/>
    <cellStyle name="Hipervínculo" xfId="31676" builtinId="8" hidden="1"/>
    <cellStyle name="Hipervínculo" xfId="31678" builtinId="8" hidden="1"/>
    <cellStyle name="Hipervínculo" xfId="31680" builtinId="8" hidden="1"/>
    <cellStyle name="Hipervínculo" xfId="31682" builtinId="8" hidden="1"/>
    <cellStyle name="Hipervínculo" xfId="31684" builtinId="8" hidden="1"/>
    <cellStyle name="Hipervínculo" xfId="31686" builtinId="8" hidden="1"/>
    <cellStyle name="Hipervínculo" xfId="31688" builtinId="8" hidden="1"/>
    <cellStyle name="Hipervínculo" xfId="31690" builtinId="8" hidden="1"/>
    <cellStyle name="Hipervínculo" xfId="31692" builtinId="8" hidden="1"/>
    <cellStyle name="Hipervínculo" xfId="31694" builtinId="8" hidden="1"/>
    <cellStyle name="Hipervínculo" xfId="31696" builtinId="8" hidden="1"/>
    <cellStyle name="Hipervínculo" xfId="31698" builtinId="8" hidden="1"/>
    <cellStyle name="Hipervínculo" xfId="31700" builtinId="8" hidden="1"/>
    <cellStyle name="Hipervínculo" xfId="31702" builtinId="8" hidden="1"/>
    <cellStyle name="Hipervínculo" xfId="31704" builtinId="8" hidden="1"/>
    <cellStyle name="Hipervínculo" xfId="31706" builtinId="8" hidden="1"/>
    <cellStyle name="Hipervínculo" xfId="31708" builtinId="8" hidden="1"/>
    <cellStyle name="Hipervínculo" xfId="31710" builtinId="8" hidden="1"/>
    <cellStyle name="Hipervínculo" xfId="31712" builtinId="8" hidden="1"/>
    <cellStyle name="Hipervínculo" xfId="31714" builtinId="8" hidden="1"/>
    <cellStyle name="Hipervínculo" xfId="31716" builtinId="8" hidden="1"/>
    <cellStyle name="Hipervínculo" xfId="31718" builtinId="8" hidden="1"/>
    <cellStyle name="Hipervínculo" xfId="31720" builtinId="8" hidden="1"/>
    <cellStyle name="Hipervínculo" xfId="31722" builtinId="8" hidden="1"/>
    <cellStyle name="Hipervínculo" xfId="31724" builtinId="8" hidden="1"/>
    <cellStyle name="Hipervínculo" xfId="31726" builtinId="8" hidden="1"/>
    <cellStyle name="Hipervínculo" xfId="31728" builtinId="8" hidden="1"/>
    <cellStyle name="Hipervínculo" xfId="31730" builtinId="8" hidden="1"/>
    <cellStyle name="Hipervínculo" xfId="31732" builtinId="8" hidden="1"/>
    <cellStyle name="Hipervínculo" xfId="31734" builtinId="8" hidden="1"/>
    <cellStyle name="Hipervínculo" xfId="31736" builtinId="8" hidden="1"/>
    <cellStyle name="Hipervínculo" xfId="31738" builtinId="8" hidden="1"/>
    <cellStyle name="Hipervínculo" xfId="31740" builtinId="8" hidden="1"/>
    <cellStyle name="Hipervínculo" xfId="31742" builtinId="8" hidden="1"/>
    <cellStyle name="Hipervínculo" xfId="31744" builtinId="8" hidden="1"/>
    <cellStyle name="Hipervínculo" xfId="31746" builtinId="8" hidden="1"/>
    <cellStyle name="Hipervínculo" xfId="31748" builtinId="8" hidden="1"/>
    <cellStyle name="Hipervínculo" xfId="31750" builtinId="8" hidden="1"/>
    <cellStyle name="Hipervínculo" xfId="31752" builtinId="8" hidden="1"/>
    <cellStyle name="Hipervínculo" xfId="31754" builtinId="8" hidden="1"/>
    <cellStyle name="Hipervínculo" xfId="31756" builtinId="8" hidden="1"/>
    <cellStyle name="Hipervínculo" xfId="31758" builtinId="8" hidden="1"/>
    <cellStyle name="Hipervínculo" xfId="31760" builtinId="8" hidden="1"/>
    <cellStyle name="Hipervínculo" xfId="31762" builtinId="8" hidden="1"/>
    <cellStyle name="Hipervínculo" xfId="31764" builtinId="8" hidden="1"/>
    <cellStyle name="Hipervínculo" xfId="31766" builtinId="8" hidden="1"/>
    <cellStyle name="Hipervínculo" xfId="31768" builtinId="8" hidden="1"/>
    <cellStyle name="Hipervínculo" xfId="31770" builtinId="8" hidden="1"/>
    <cellStyle name="Hipervínculo" xfId="31772" builtinId="8" hidden="1"/>
    <cellStyle name="Hipervínculo" xfId="31774" builtinId="8" hidden="1"/>
    <cellStyle name="Hipervínculo" xfId="31776" builtinId="8" hidden="1"/>
    <cellStyle name="Hipervínculo" xfId="31778" builtinId="8" hidden="1"/>
    <cellStyle name="Hipervínculo" xfId="31780" builtinId="8" hidden="1"/>
    <cellStyle name="Hipervínculo" xfId="31782" builtinId="8" hidden="1"/>
    <cellStyle name="Hipervínculo" xfId="31784" builtinId="8" hidden="1"/>
    <cellStyle name="Hipervínculo" xfId="31786" builtinId="8" hidden="1"/>
    <cellStyle name="Hipervínculo" xfId="31788" builtinId="8" hidden="1"/>
    <cellStyle name="Hipervínculo" xfId="31790" builtinId="8" hidden="1"/>
    <cellStyle name="Hipervínculo" xfId="31792" builtinId="8" hidden="1"/>
    <cellStyle name="Hipervínculo" xfId="31794" builtinId="8" hidden="1"/>
    <cellStyle name="Hipervínculo" xfId="31796" builtinId="8" hidden="1"/>
    <cellStyle name="Hipervínculo" xfId="31798" builtinId="8" hidden="1"/>
    <cellStyle name="Hipervínculo" xfId="31800" builtinId="8" hidden="1"/>
    <cellStyle name="Hipervínculo" xfId="31802" builtinId="8" hidden="1"/>
    <cellStyle name="Hipervínculo" xfId="31804" builtinId="8" hidden="1"/>
    <cellStyle name="Hipervínculo" xfId="31806" builtinId="8" hidden="1"/>
    <cellStyle name="Hipervínculo" xfId="31808" builtinId="8" hidden="1"/>
    <cellStyle name="Hipervínculo" xfId="31810" builtinId="8" hidden="1"/>
    <cellStyle name="Hipervínculo" xfId="31812" builtinId="8" hidden="1"/>
    <cellStyle name="Hipervínculo" xfId="31814" builtinId="8" hidden="1"/>
    <cellStyle name="Hipervínculo" xfId="31816" builtinId="8" hidden="1"/>
    <cellStyle name="Hipervínculo" xfId="31818" builtinId="8" hidden="1"/>
    <cellStyle name="Hipervínculo" xfId="31820" builtinId="8" hidden="1"/>
    <cellStyle name="Hipervínculo" xfId="31822" builtinId="8" hidden="1"/>
    <cellStyle name="Hipervínculo" xfId="31824" builtinId="8" hidden="1"/>
    <cellStyle name="Hipervínculo" xfId="31826" builtinId="8" hidden="1"/>
    <cellStyle name="Hipervínculo" xfId="31828" builtinId="8" hidden="1"/>
    <cellStyle name="Hipervínculo" xfId="31830" builtinId="8" hidden="1"/>
    <cellStyle name="Hipervínculo" xfId="31832" builtinId="8" hidden="1"/>
    <cellStyle name="Hipervínculo" xfId="31834" builtinId="8" hidden="1"/>
    <cellStyle name="Hipervínculo" xfId="31836" builtinId="8" hidden="1"/>
    <cellStyle name="Hipervínculo" xfId="31838" builtinId="8" hidden="1"/>
    <cellStyle name="Hipervínculo" xfId="31840" builtinId="8" hidden="1"/>
    <cellStyle name="Hipervínculo" xfId="31842" builtinId="8" hidden="1"/>
    <cellStyle name="Hipervínculo" xfId="31844" builtinId="8" hidden="1"/>
    <cellStyle name="Hipervínculo" xfId="31846" builtinId="8" hidden="1"/>
    <cellStyle name="Hipervínculo" xfId="31848" builtinId="8" hidden="1"/>
    <cellStyle name="Hipervínculo" xfId="31850" builtinId="8" hidden="1"/>
    <cellStyle name="Hipervínculo" xfId="31852" builtinId="8" hidden="1"/>
    <cellStyle name="Hipervínculo" xfId="31854" builtinId="8" hidden="1"/>
    <cellStyle name="Hipervínculo" xfId="31856" builtinId="8" hidden="1"/>
    <cellStyle name="Hipervínculo" xfId="31858" builtinId="8" hidden="1"/>
    <cellStyle name="Hipervínculo" xfId="31860" builtinId="8" hidden="1"/>
    <cellStyle name="Hipervínculo" xfId="31862" builtinId="8" hidden="1"/>
    <cellStyle name="Hipervínculo" xfId="31864" builtinId="8" hidden="1"/>
    <cellStyle name="Hipervínculo" xfId="31866" builtinId="8" hidden="1"/>
    <cellStyle name="Hipervínculo" xfId="31868" builtinId="8" hidden="1"/>
    <cellStyle name="Hipervínculo" xfId="31870" builtinId="8" hidden="1"/>
    <cellStyle name="Hipervínculo" xfId="31872" builtinId="8" hidden="1"/>
    <cellStyle name="Hipervínculo" xfId="31874" builtinId="8" hidden="1"/>
    <cellStyle name="Hipervínculo" xfId="31876" builtinId="8" hidden="1"/>
    <cellStyle name="Hipervínculo" xfId="31878" builtinId="8" hidden="1"/>
    <cellStyle name="Hipervínculo" xfId="31880" builtinId="8" hidden="1"/>
    <cellStyle name="Hipervínculo" xfId="31882" builtinId="8" hidden="1"/>
    <cellStyle name="Hipervínculo" xfId="31884" builtinId="8" hidden="1"/>
    <cellStyle name="Hipervínculo" xfId="31886" builtinId="8" hidden="1"/>
    <cellStyle name="Hipervínculo" xfId="31888" builtinId="8" hidden="1"/>
    <cellStyle name="Hipervínculo" xfId="31890" builtinId="8" hidden="1"/>
    <cellStyle name="Hipervínculo" xfId="31892" builtinId="8" hidden="1"/>
    <cellStyle name="Hipervínculo" xfId="31894" builtinId="8" hidden="1"/>
    <cellStyle name="Hipervínculo" xfId="31896" builtinId="8" hidden="1"/>
    <cellStyle name="Hipervínculo" xfId="31898" builtinId="8" hidden="1"/>
    <cellStyle name="Hipervínculo" xfId="31900" builtinId="8" hidden="1"/>
    <cellStyle name="Hipervínculo" xfId="31902" builtinId="8" hidden="1"/>
    <cellStyle name="Hipervínculo" xfId="31904" builtinId="8" hidden="1"/>
    <cellStyle name="Hipervínculo" xfId="31906" builtinId="8" hidden="1"/>
    <cellStyle name="Hipervínculo" xfId="31908" builtinId="8" hidden="1"/>
    <cellStyle name="Hipervínculo" xfId="31910" builtinId="8" hidden="1"/>
    <cellStyle name="Hipervínculo" xfId="31912" builtinId="8" hidden="1"/>
    <cellStyle name="Hipervínculo" xfId="31914" builtinId="8" hidden="1"/>
    <cellStyle name="Hipervínculo" xfId="31916" builtinId="8" hidden="1"/>
    <cellStyle name="Hipervínculo" xfId="31918" builtinId="8" hidden="1"/>
    <cellStyle name="Hipervínculo" xfId="31920" builtinId="8" hidden="1"/>
    <cellStyle name="Hipervínculo" xfId="31922" builtinId="8" hidden="1"/>
    <cellStyle name="Hipervínculo" xfId="31924" builtinId="8" hidden="1"/>
    <cellStyle name="Hipervínculo" xfId="31926" builtinId="8" hidden="1"/>
    <cellStyle name="Hipervínculo" xfId="31928" builtinId="8" hidden="1"/>
    <cellStyle name="Hipervínculo" xfId="31930" builtinId="8" hidden="1"/>
    <cellStyle name="Hipervínculo" xfId="31932" builtinId="8" hidden="1"/>
    <cellStyle name="Hipervínculo" xfId="31934" builtinId="8" hidden="1"/>
    <cellStyle name="Hipervínculo" xfId="31936" builtinId="8" hidden="1"/>
    <cellStyle name="Hipervínculo" xfId="31938" builtinId="8" hidden="1"/>
    <cellStyle name="Hipervínculo" xfId="31940" builtinId="8" hidden="1"/>
    <cellStyle name="Hipervínculo" xfId="31942" builtinId="8" hidden="1"/>
    <cellStyle name="Hipervínculo" xfId="31944" builtinId="8" hidden="1"/>
    <cellStyle name="Hipervínculo" xfId="31946" builtinId="8" hidden="1"/>
    <cellStyle name="Hipervínculo" xfId="31948" builtinId="8" hidden="1"/>
    <cellStyle name="Hipervínculo" xfId="31950" builtinId="8" hidden="1"/>
    <cellStyle name="Hipervínculo" xfId="31952" builtinId="8" hidden="1"/>
    <cellStyle name="Hipervínculo" xfId="31954" builtinId="8" hidden="1"/>
    <cellStyle name="Hipervínculo" xfId="31956" builtinId="8" hidden="1"/>
    <cellStyle name="Hipervínculo" xfId="31958" builtinId="8" hidden="1"/>
    <cellStyle name="Hipervínculo" xfId="31960" builtinId="8" hidden="1"/>
    <cellStyle name="Hipervínculo" xfId="31962" builtinId="8" hidden="1"/>
    <cellStyle name="Hipervínculo" xfId="31964" builtinId="8" hidden="1"/>
    <cellStyle name="Hipervínculo" xfId="31966" builtinId="8" hidden="1"/>
    <cellStyle name="Hipervínculo" xfId="31968" builtinId="8" hidden="1"/>
    <cellStyle name="Hipervínculo" xfId="31970" builtinId="8" hidden="1"/>
    <cellStyle name="Hipervínculo" xfId="31972" builtinId="8" hidden="1"/>
    <cellStyle name="Hipervínculo" xfId="31974" builtinId="8" hidden="1"/>
    <cellStyle name="Hipervínculo" xfId="31976" builtinId="8" hidden="1"/>
    <cellStyle name="Hipervínculo" xfId="31978" builtinId="8" hidden="1"/>
    <cellStyle name="Hipervínculo" xfId="31980" builtinId="8" hidden="1"/>
    <cellStyle name="Hipervínculo" xfId="31982" builtinId="8" hidden="1"/>
    <cellStyle name="Hipervínculo" xfId="31984" builtinId="8" hidden="1"/>
    <cellStyle name="Hipervínculo" xfId="31986" builtinId="8" hidden="1"/>
    <cellStyle name="Hipervínculo" xfId="31988" builtinId="8" hidden="1"/>
    <cellStyle name="Hipervínculo" xfId="31990" builtinId="8" hidden="1"/>
    <cellStyle name="Hipervínculo" xfId="31992" builtinId="8" hidden="1"/>
    <cellStyle name="Hipervínculo" xfId="31994" builtinId="8" hidden="1"/>
    <cellStyle name="Hipervínculo" xfId="31996" builtinId="8" hidden="1"/>
    <cellStyle name="Hipervínculo" xfId="31998" builtinId="8" hidden="1"/>
    <cellStyle name="Hipervínculo" xfId="32000" builtinId="8" hidden="1"/>
    <cellStyle name="Hipervínculo" xfId="32002" builtinId="8" hidden="1"/>
    <cellStyle name="Hipervínculo" xfId="32004" builtinId="8" hidden="1"/>
    <cellStyle name="Hipervínculo" xfId="32006" builtinId="8" hidden="1"/>
    <cellStyle name="Hipervínculo" xfId="32008" builtinId="8" hidden="1"/>
    <cellStyle name="Hipervínculo" xfId="32010" builtinId="8" hidden="1"/>
    <cellStyle name="Hipervínculo" xfId="32012" builtinId="8" hidden="1"/>
    <cellStyle name="Hipervínculo" xfId="32014" builtinId="8" hidden="1"/>
    <cellStyle name="Hipervínculo" xfId="32016" builtinId="8" hidden="1"/>
    <cellStyle name="Hipervínculo" xfId="32018" builtinId="8" hidden="1"/>
    <cellStyle name="Hipervínculo" xfId="32020" builtinId="8" hidden="1"/>
    <cellStyle name="Hipervínculo" xfId="32022" builtinId="8" hidden="1"/>
    <cellStyle name="Hipervínculo" xfId="32024" builtinId="8" hidden="1"/>
    <cellStyle name="Hipervínculo" xfId="32026" builtinId="8" hidden="1"/>
    <cellStyle name="Hipervínculo" xfId="32028" builtinId="8" hidden="1"/>
    <cellStyle name="Hipervínculo" xfId="32030" builtinId="8" hidden="1"/>
    <cellStyle name="Hipervínculo" xfId="32032" builtinId="8" hidden="1"/>
    <cellStyle name="Hipervínculo" xfId="32034" builtinId="8" hidden="1"/>
    <cellStyle name="Hipervínculo" xfId="32036" builtinId="8" hidden="1"/>
    <cellStyle name="Hipervínculo" xfId="32038" builtinId="8" hidden="1"/>
    <cellStyle name="Hipervínculo" xfId="32040" builtinId="8" hidden="1"/>
    <cellStyle name="Hipervínculo" xfId="32042" builtinId="8" hidden="1"/>
    <cellStyle name="Hipervínculo" xfId="32044" builtinId="8" hidden="1"/>
    <cellStyle name="Hipervínculo" xfId="32046" builtinId="8" hidden="1"/>
    <cellStyle name="Hipervínculo" xfId="32048" builtinId="8" hidden="1"/>
    <cellStyle name="Hipervínculo" xfId="32050" builtinId="8" hidden="1"/>
    <cellStyle name="Hipervínculo" xfId="32052" builtinId="8" hidden="1"/>
    <cellStyle name="Hipervínculo" xfId="32054" builtinId="8" hidden="1"/>
    <cellStyle name="Hipervínculo" xfId="32056" builtinId="8" hidden="1"/>
    <cellStyle name="Hipervínculo" xfId="32058" builtinId="8" hidden="1"/>
    <cellStyle name="Hipervínculo" xfId="32060" builtinId="8" hidden="1"/>
    <cellStyle name="Hipervínculo" xfId="32062" builtinId="8" hidden="1"/>
    <cellStyle name="Hipervínculo" xfId="32064" builtinId="8" hidden="1"/>
    <cellStyle name="Hipervínculo" xfId="32066" builtinId="8" hidden="1"/>
    <cellStyle name="Hipervínculo" xfId="32068" builtinId="8" hidden="1"/>
    <cellStyle name="Hipervínculo" xfId="32070" builtinId="8" hidden="1"/>
    <cellStyle name="Hipervínculo" xfId="32072" builtinId="8" hidden="1"/>
    <cellStyle name="Hipervínculo" xfId="32074" builtinId="8" hidden="1"/>
    <cellStyle name="Hipervínculo" xfId="32076" builtinId="8" hidden="1"/>
    <cellStyle name="Hipervínculo" xfId="32078" builtinId="8" hidden="1"/>
    <cellStyle name="Hipervínculo" xfId="32080" builtinId="8" hidden="1"/>
    <cellStyle name="Hipervínculo" xfId="32082" builtinId="8" hidden="1"/>
    <cellStyle name="Hipervínculo" xfId="32084" builtinId="8" hidden="1"/>
    <cellStyle name="Hipervínculo" xfId="32086" builtinId="8" hidden="1"/>
    <cellStyle name="Hipervínculo" xfId="32088" builtinId="8" hidden="1"/>
    <cellStyle name="Hipervínculo" xfId="32090" builtinId="8" hidden="1"/>
    <cellStyle name="Hipervínculo" xfId="32092" builtinId="8" hidden="1"/>
    <cellStyle name="Hipervínculo" xfId="32094" builtinId="8" hidden="1"/>
    <cellStyle name="Hipervínculo" xfId="32096" builtinId="8" hidden="1"/>
    <cellStyle name="Hipervínculo" xfId="32098" builtinId="8" hidden="1"/>
    <cellStyle name="Hipervínculo" xfId="32100" builtinId="8" hidden="1"/>
    <cellStyle name="Hipervínculo" xfId="32102" builtinId="8" hidden="1"/>
    <cellStyle name="Hipervínculo" xfId="32104" builtinId="8" hidden="1"/>
    <cellStyle name="Hipervínculo" xfId="32106" builtinId="8" hidden="1"/>
    <cellStyle name="Hipervínculo" xfId="32108" builtinId="8" hidden="1"/>
    <cellStyle name="Hipervínculo" xfId="32110" builtinId="8" hidden="1"/>
    <cellStyle name="Hipervínculo" xfId="32112" builtinId="8" hidden="1"/>
    <cellStyle name="Hipervínculo" xfId="32114" builtinId="8" hidden="1"/>
    <cellStyle name="Hipervínculo" xfId="32116" builtinId="8" hidden="1"/>
    <cellStyle name="Hipervínculo" xfId="32118" builtinId="8" hidden="1"/>
    <cellStyle name="Hipervínculo" xfId="32120" builtinId="8" hidden="1"/>
    <cellStyle name="Hipervínculo" xfId="32122" builtinId="8" hidden="1"/>
    <cellStyle name="Hipervínculo" xfId="32124" builtinId="8" hidden="1"/>
    <cellStyle name="Hipervínculo" xfId="32126" builtinId="8" hidden="1"/>
    <cellStyle name="Hipervínculo" xfId="32128" builtinId="8" hidden="1"/>
    <cellStyle name="Hipervínculo" xfId="32130" builtinId="8" hidden="1"/>
    <cellStyle name="Hipervínculo" xfId="32132" builtinId="8" hidden="1"/>
    <cellStyle name="Hipervínculo" xfId="32134" builtinId="8" hidden="1"/>
    <cellStyle name="Hipervínculo" xfId="32136" builtinId="8" hidden="1"/>
    <cellStyle name="Hipervínculo" xfId="32138" builtinId="8" hidden="1"/>
    <cellStyle name="Hipervínculo" xfId="32140" builtinId="8" hidden="1"/>
    <cellStyle name="Hipervínculo" xfId="32142" builtinId="8" hidden="1"/>
    <cellStyle name="Hipervínculo" xfId="32144" builtinId="8" hidden="1"/>
    <cellStyle name="Hipervínculo" xfId="32146" builtinId="8" hidden="1"/>
    <cellStyle name="Hipervínculo" xfId="32148" builtinId="8" hidden="1"/>
    <cellStyle name="Hipervínculo" xfId="32150" builtinId="8" hidden="1"/>
    <cellStyle name="Hipervínculo" xfId="32152" builtinId="8" hidden="1"/>
    <cellStyle name="Hipervínculo" xfId="32154" builtinId="8" hidden="1"/>
    <cellStyle name="Hipervínculo" xfId="32156" builtinId="8" hidden="1"/>
    <cellStyle name="Hipervínculo" xfId="32158" builtinId="8" hidden="1"/>
    <cellStyle name="Hipervínculo" xfId="32160" builtinId="8" hidden="1"/>
    <cellStyle name="Hipervínculo" xfId="32162" builtinId="8" hidden="1"/>
    <cellStyle name="Hipervínculo" xfId="32164" builtinId="8" hidden="1"/>
    <cellStyle name="Hipervínculo" xfId="32166" builtinId="8" hidden="1"/>
    <cellStyle name="Hipervínculo" xfId="32168" builtinId="8" hidden="1"/>
    <cellStyle name="Hipervínculo" xfId="32170" builtinId="8" hidden="1"/>
    <cellStyle name="Hipervínculo" xfId="32172" builtinId="8" hidden="1"/>
    <cellStyle name="Hipervínculo" xfId="32174" builtinId="8" hidden="1"/>
    <cellStyle name="Hipervínculo" xfId="32176" builtinId="8" hidden="1"/>
    <cellStyle name="Hipervínculo" xfId="32178" builtinId="8" hidden="1"/>
    <cellStyle name="Hipervínculo" xfId="32180" builtinId="8" hidden="1"/>
    <cellStyle name="Hipervínculo" xfId="32182" builtinId="8" hidden="1"/>
    <cellStyle name="Hipervínculo" xfId="32184" builtinId="8" hidden="1"/>
    <cellStyle name="Hipervínculo" xfId="32186" builtinId="8" hidden="1"/>
    <cellStyle name="Hipervínculo" xfId="32188" builtinId="8" hidden="1"/>
    <cellStyle name="Hipervínculo" xfId="32190" builtinId="8" hidden="1"/>
    <cellStyle name="Hipervínculo" xfId="32192" builtinId="8" hidden="1"/>
    <cellStyle name="Hipervínculo" xfId="32194" builtinId="8" hidden="1"/>
    <cellStyle name="Hipervínculo" xfId="32196" builtinId="8" hidden="1"/>
    <cellStyle name="Hipervínculo" xfId="32198" builtinId="8" hidden="1"/>
    <cellStyle name="Hipervínculo" xfId="32200" builtinId="8" hidden="1"/>
    <cellStyle name="Hipervínculo" xfId="32202" builtinId="8" hidden="1"/>
    <cellStyle name="Hipervínculo" xfId="32204" builtinId="8" hidden="1"/>
    <cellStyle name="Hipervínculo" xfId="32206" builtinId="8" hidden="1"/>
    <cellStyle name="Hipervínculo" xfId="32208" builtinId="8" hidden="1"/>
    <cellStyle name="Hipervínculo" xfId="32210" builtinId="8" hidden="1"/>
    <cellStyle name="Hipervínculo" xfId="32212" builtinId="8" hidden="1"/>
    <cellStyle name="Hipervínculo" xfId="32214" builtinId="8" hidden="1"/>
    <cellStyle name="Hipervínculo" xfId="32216" builtinId="8" hidden="1"/>
    <cellStyle name="Hipervínculo" xfId="32218" builtinId="8" hidden="1"/>
    <cellStyle name="Hipervínculo" xfId="32220" builtinId="8" hidden="1"/>
    <cellStyle name="Hipervínculo" xfId="32222" builtinId="8" hidden="1"/>
    <cellStyle name="Hipervínculo" xfId="32224" builtinId="8" hidden="1"/>
    <cellStyle name="Hipervínculo" xfId="32226" builtinId="8" hidden="1"/>
    <cellStyle name="Hipervínculo" xfId="32228" builtinId="8" hidden="1"/>
    <cellStyle name="Hipervínculo" xfId="32230" builtinId="8" hidden="1"/>
    <cellStyle name="Hipervínculo" xfId="32232" builtinId="8" hidden="1"/>
    <cellStyle name="Hipervínculo" xfId="32234" builtinId="8" hidden="1"/>
    <cellStyle name="Hipervínculo" xfId="32236" builtinId="8" hidden="1"/>
    <cellStyle name="Hipervínculo" xfId="32238" builtinId="8" hidden="1"/>
    <cellStyle name="Hipervínculo" xfId="32240" builtinId="8" hidden="1"/>
    <cellStyle name="Hipervínculo" xfId="32242" builtinId="8" hidden="1"/>
    <cellStyle name="Hipervínculo" xfId="32244" builtinId="8" hidden="1"/>
    <cellStyle name="Hipervínculo" xfId="32246" builtinId="8" hidden="1"/>
    <cellStyle name="Hipervínculo" xfId="32248" builtinId="8" hidden="1"/>
    <cellStyle name="Hipervínculo" xfId="32250" builtinId="8" hidden="1"/>
    <cellStyle name="Hipervínculo" xfId="32252" builtinId="8" hidden="1"/>
    <cellStyle name="Hipervínculo" xfId="32254" builtinId="8" hidden="1"/>
    <cellStyle name="Hipervínculo" xfId="32256" builtinId="8" hidden="1"/>
    <cellStyle name="Hipervínculo" xfId="32258" builtinId="8" hidden="1"/>
    <cellStyle name="Hipervínculo" xfId="32260" builtinId="8" hidden="1"/>
    <cellStyle name="Hipervínculo" xfId="32262" builtinId="8" hidden="1"/>
    <cellStyle name="Hipervínculo" xfId="32264" builtinId="8" hidden="1"/>
    <cellStyle name="Hipervínculo" xfId="32266" builtinId="8" hidden="1"/>
    <cellStyle name="Hipervínculo" xfId="32268" builtinId="8" hidden="1"/>
    <cellStyle name="Hipervínculo" xfId="32270" builtinId="8" hidden="1"/>
    <cellStyle name="Hipervínculo" xfId="32272" builtinId="8" hidden="1"/>
    <cellStyle name="Hipervínculo" xfId="32274" builtinId="8" hidden="1"/>
    <cellStyle name="Hipervínculo" xfId="32276" builtinId="8" hidden="1"/>
    <cellStyle name="Hipervínculo" xfId="32278" builtinId="8" hidden="1"/>
    <cellStyle name="Hipervínculo" xfId="32280" builtinId="8" hidden="1"/>
    <cellStyle name="Hipervínculo" xfId="32282" builtinId="8" hidden="1"/>
    <cellStyle name="Hipervínculo" xfId="32284" builtinId="8" hidden="1"/>
    <cellStyle name="Hipervínculo" xfId="32286" builtinId="8" hidden="1"/>
    <cellStyle name="Hipervínculo" xfId="32288" builtinId="8" hidden="1"/>
    <cellStyle name="Hipervínculo" xfId="32290" builtinId="8" hidden="1"/>
    <cellStyle name="Hipervínculo" xfId="32292" builtinId="8" hidden="1"/>
    <cellStyle name="Hipervínculo" xfId="32294" builtinId="8" hidden="1"/>
    <cellStyle name="Hipervínculo" xfId="32296" builtinId="8" hidden="1"/>
    <cellStyle name="Hipervínculo" xfId="32298" builtinId="8" hidden="1"/>
    <cellStyle name="Hipervínculo" xfId="32300" builtinId="8" hidden="1"/>
    <cellStyle name="Hipervínculo" xfId="32302" builtinId="8" hidden="1"/>
    <cellStyle name="Hipervínculo" xfId="32304" builtinId="8" hidden="1"/>
    <cellStyle name="Hipervínculo" xfId="32306" builtinId="8" hidden="1"/>
    <cellStyle name="Hipervínculo" xfId="32308" builtinId="8" hidden="1"/>
    <cellStyle name="Hipervínculo" xfId="32310" builtinId="8" hidden="1"/>
    <cellStyle name="Hipervínculo" xfId="32312" builtinId="8" hidden="1"/>
    <cellStyle name="Hipervínculo" xfId="32314" builtinId="8" hidden="1"/>
    <cellStyle name="Hipervínculo" xfId="32316" builtinId="8" hidden="1"/>
    <cellStyle name="Hipervínculo" xfId="32318" builtinId="8" hidden="1"/>
    <cellStyle name="Hipervínculo" xfId="32320" builtinId="8" hidden="1"/>
    <cellStyle name="Hipervínculo" xfId="32322" builtinId="8" hidden="1"/>
    <cellStyle name="Hipervínculo" xfId="32324" builtinId="8" hidden="1"/>
    <cellStyle name="Hipervínculo" xfId="32326" builtinId="8" hidden="1"/>
    <cellStyle name="Hipervínculo" xfId="32328" builtinId="8" hidden="1"/>
    <cellStyle name="Hipervínculo" xfId="32330" builtinId="8" hidden="1"/>
    <cellStyle name="Hipervínculo" xfId="32332" builtinId="8" hidden="1"/>
    <cellStyle name="Hipervínculo" xfId="32334" builtinId="8" hidden="1"/>
    <cellStyle name="Hipervínculo" xfId="32336" builtinId="8" hidden="1"/>
    <cellStyle name="Hipervínculo" xfId="32338" builtinId="8" hidden="1"/>
    <cellStyle name="Hipervínculo" xfId="32340" builtinId="8" hidden="1"/>
    <cellStyle name="Hipervínculo" xfId="32342" builtinId="8" hidden="1"/>
    <cellStyle name="Hipervínculo" xfId="32344" builtinId="8" hidden="1"/>
    <cellStyle name="Hipervínculo" xfId="32346" builtinId="8" hidden="1"/>
    <cellStyle name="Hipervínculo" xfId="32348" builtinId="8" hidden="1"/>
    <cellStyle name="Hipervínculo" xfId="32350" builtinId="8" hidden="1"/>
    <cellStyle name="Hipervínculo" xfId="32352" builtinId="8" hidden="1"/>
    <cellStyle name="Hipervínculo" xfId="32354" builtinId="8" hidden="1"/>
    <cellStyle name="Hipervínculo" xfId="32356" builtinId="8" hidden="1"/>
    <cellStyle name="Hipervínculo" xfId="32358" builtinId="8" hidden="1"/>
    <cellStyle name="Hipervínculo" xfId="32360" builtinId="8" hidden="1"/>
    <cellStyle name="Hipervínculo" xfId="32362" builtinId="8" hidden="1"/>
    <cellStyle name="Hipervínculo" xfId="32364" builtinId="8" hidden="1"/>
    <cellStyle name="Hipervínculo" xfId="32366" builtinId="8" hidden="1"/>
    <cellStyle name="Hipervínculo" xfId="32368" builtinId="8" hidden="1"/>
    <cellStyle name="Hipervínculo" xfId="32370" builtinId="8" hidden="1"/>
    <cellStyle name="Hipervínculo" xfId="32372" builtinId="8" hidden="1"/>
    <cellStyle name="Hipervínculo" xfId="32374" builtinId="8" hidden="1"/>
    <cellStyle name="Hipervínculo" xfId="32376" builtinId="8" hidden="1"/>
    <cellStyle name="Hipervínculo" xfId="32378" builtinId="8" hidden="1"/>
    <cellStyle name="Hipervínculo" xfId="32380" builtinId="8" hidden="1"/>
    <cellStyle name="Hipervínculo" xfId="32382" builtinId="8" hidden="1"/>
    <cellStyle name="Hipervínculo" xfId="32384" builtinId="8" hidden="1"/>
    <cellStyle name="Hipervínculo" xfId="32386" builtinId="8" hidden="1"/>
    <cellStyle name="Hipervínculo" xfId="32388" builtinId="8" hidden="1"/>
    <cellStyle name="Hipervínculo" xfId="32390" builtinId="8" hidden="1"/>
    <cellStyle name="Hipervínculo" xfId="32392" builtinId="8" hidden="1"/>
    <cellStyle name="Hipervínculo" xfId="32394" builtinId="8" hidden="1"/>
    <cellStyle name="Hipervínculo" xfId="32396" builtinId="8" hidden="1"/>
    <cellStyle name="Hipervínculo" xfId="32398" builtinId="8" hidden="1"/>
    <cellStyle name="Hipervínculo" xfId="32400" builtinId="8" hidden="1"/>
    <cellStyle name="Hipervínculo" xfId="32402" builtinId="8" hidden="1"/>
    <cellStyle name="Hipervínculo" xfId="32404" builtinId="8" hidden="1"/>
    <cellStyle name="Hipervínculo" xfId="32406" builtinId="8" hidden="1"/>
    <cellStyle name="Hipervínculo" xfId="32408" builtinId="8" hidden="1"/>
    <cellStyle name="Hipervínculo" xfId="32410" builtinId="8" hidden="1"/>
    <cellStyle name="Hipervínculo" xfId="32412" builtinId="8" hidden="1"/>
    <cellStyle name="Hipervínculo" xfId="32414" builtinId="8" hidden="1"/>
    <cellStyle name="Hipervínculo" xfId="32416" builtinId="8" hidden="1"/>
    <cellStyle name="Hipervínculo" xfId="32418" builtinId="8" hidden="1"/>
    <cellStyle name="Hipervínculo" xfId="32420" builtinId="8" hidden="1"/>
    <cellStyle name="Hipervínculo" xfId="32422" builtinId="8" hidden="1"/>
    <cellStyle name="Hipervínculo" xfId="32424" builtinId="8" hidden="1"/>
    <cellStyle name="Hipervínculo" xfId="32426" builtinId="8" hidden="1"/>
    <cellStyle name="Hipervínculo" xfId="32428" builtinId="8" hidden="1"/>
    <cellStyle name="Hipervínculo" xfId="32430" builtinId="8" hidden="1"/>
    <cellStyle name="Hipervínculo" xfId="32432" builtinId="8" hidden="1"/>
    <cellStyle name="Hipervínculo" xfId="32434" builtinId="8" hidden="1"/>
    <cellStyle name="Hipervínculo" xfId="32436" builtinId="8" hidden="1"/>
    <cellStyle name="Hipervínculo" xfId="32438" builtinId="8" hidden="1"/>
    <cellStyle name="Hipervínculo" xfId="32440" builtinId="8" hidden="1"/>
    <cellStyle name="Hipervínculo" xfId="32442" builtinId="8" hidden="1"/>
    <cellStyle name="Hipervínculo" xfId="32444" builtinId="8" hidden="1"/>
    <cellStyle name="Hipervínculo" xfId="32446" builtinId="8" hidden="1"/>
    <cellStyle name="Hipervínculo" xfId="32448" builtinId="8" hidden="1"/>
    <cellStyle name="Hipervínculo" xfId="32450" builtinId="8" hidden="1"/>
    <cellStyle name="Hipervínculo" xfId="32452" builtinId="8" hidden="1"/>
    <cellStyle name="Hipervínculo" xfId="32454" builtinId="8" hidden="1"/>
    <cellStyle name="Hipervínculo" xfId="32456" builtinId="8" hidden="1"/>
    <cellStyle name="Hipervínculo" xfId="32458" builtinId="8" hidden="1"/>
    <cellStyle name="Hipervínculo" xfId="32460" builtinId="8" hidden="1"/>
    <cellStyle name="Hipervínculo" xfId="32462" builtinId="8" hidden="1"/>
    <cellStyle name="Hipervínculo" xfId="32464" builtinId="8" hidden="1"/>
    <cellStyle name="Hipervínculo" xfId="32466" builtinId="8" hidden="1"/>
    <cellStyle name="Hipervínculo" xfId="32468" builtinId="8" hidden="1"/>
    <cellStyle name="Hipervínculo" xfId="32470" builtinId="8" hidden="1"/>
    <cellStyle name="Hipervínculo" xfId="32472" builtinId="8" hidden="1"/>
    <cellStyle name="Hipervínculo" xfId="32474" builtinId="8" hidden="1"/>
    <cellStyle name="Hipervínculo" xfId="32476" builtinId="8" hidden="1"/>
    <cellStyle name="Hipervínculo" xfId="32478" builtinId="8" hidden="1"/>
    <cellStyle name="Hipervínculo" xfId="32480" builtinId="8" hidden="1"/>
    <cellStyle name="Hipervínculo" xfId="32482" builtinId="8" hidden="1"/>
    <cellStyle name="Hipervínculo" xfId="32484" builtinId="8" hidden="1"/>
    <cellStyle name="Hipervínculo" xfId="32486" builtinId="8" hidden="1"/>
    <cellStyle name="Hipervínculo" xfId="32488" builtinId="8" hidden="1"/>
    <cellStyle name="Hipervínculo" xfId="32490" builtinId="8" hidden="1"/>
    <cellStyle name="Hipervínculo" xfId="32492" builtinId="8" hidden="1"/>
    <cellStyle name="Hipervínculo" xfId="32494" builtinId="8" hidden="1"/>
    <cellStyle name="Hipervínculo" xfId="32496" builtinId="8" hidden="1"/>
    <cellStyle name="Hipervínculo" xfId="32498" builtinId="8" hidden="1"/>
    <cellStyle name="Hipervínculo" xfId="32500" builtinId="8" hidden="1"/>
    <cellStyle name="Hipervínculo" xfId="32502" builtinId="8" hidden="1"/>
    <cellStyle name="Hipervínculo" xfId="32504" builtinId="8" hidden="1"/>
    <cellStyle name="Hipervínculo" xfId="32506" builtinId="8" hidden="1"/>
    <cellStyle name="Hipervínculo" xfId="32508" builtinId="8" hidden="1"/>
    <cellStyle name="Hipervínculo" xfId="32510" builtinId="8" hidden="1"/>
    <cellStyle name="Hipervínculo" xfId="32512" builtinId="8" hidden="1"/>
    <cellStyle name="Hipervínculo" xfId="32514" builtinId="8" hidden="1"/>
    <cellStyle name="Hipervínculo" xfId="32516" builtinId="8" hidden="1"/>
    <cellStyle name="Hipervínculo" xfId="32518" builtinId="8" hidden="1"/>
    <cellStyle name="Hipervínculo" xfId="32520" builtinId="8" hidden="1"/>
    <cellStyle name="Hipervínculo" xfId="32522" builtinId="8" hidden="1"/>
    <cellStyle name="Hipervínculo" xfId="32524" builtinId="8" hidden="1"/>
    <cellStyle name="Hipervínculo" xfId="32526" builtinId="8" hidden="1"/>
    <cellStyle name="Hipervínculo" xfId="32528" builtinId="8" hidden="1"/>
    <cellStyle name="Hipervínculo" xfId="32530" builtinId="8" hidden="1"/>
    <cellStyle name="Hipervínculo" xfId="32532" builtinId="8" hidden="1"/>
    <cellStyle name="Hipervínculo" xfId="32534" builtinId="8" hidden="1"/>
    <cellStyle name="Hipervínculo" xfId="32536" builtinId="8" hidden="1"/>
    <cellStyle name="Hipervínculo" xfId="32538" builtinId="8" hidden="1"/>
    <cellStyle name="Hipervínculo" xfId="32540" builtinId="8" hidden="1"/>
    <cellStyle name="Hipervínculo" xfId="32542" builtinId="8" hidden="1"/>
    <cellStyle name="Hipervínculo" xfId="32544" builtinId="8" hidden="1"/>
    <cellStyle name="Hipervínculo" xfId="32546" builtinId="8" hidden="1"/>
    <cellStyle name="Hipervínculo" xfId="32548" builtinId="8" hidden="1"/>
    <cellStyle name="Hipervínculo" xfId="32550" builtinId="8" hidden="1"/>
    <cellStyle name="Hipervínculo" xfId="32552" builtinId="8" hidden="1"/>
    <cellStyle name="Hipervínculo" xfId="32554" builtinId="8" hidden="1"/>
    <cellStyle name="Hipervínculo" xfId="32556" builtinId="8" hidden="1"/>
    <cellStyle name="Hipervínculo" xfId="32558" builtinId="8" hidden="1"/>
    <cellStyle name="Hipervínculo" xfId="32560" builtinId="8" hidden="1"/>
    <cellStyle name="Hipervínculo" xfId="32562" builtinId="8" hidden="1"/>
    <cellStyle name="Hipervínculo" xfId="32564" builtinId="8" hidden="1"/>
    <cellStyle name="Hipervínculo" xfId="32566" builtinId="8" hidden="1"/>
    <cellStyle name="Hipervínculo" xfId="32568" builtinId="8" hidden="1"/>
    <cellStyle name="Hipervínculo" xfId="32570" builtinId="8" hidden="1"/>
    <cellStyle name="Hipervínculo" xfId="32572" builtinId="8" hidden="1"/>
    <cellStyle name="Hipervínculo" xfId="32574" builtinId="8" hidden="1"/>
    <cellStyle name="Hipervínculo" xfId="32576" builtinId="8" hidden="1"/>
    <cellStyle name="Hipervínculo" xfId="32578" builtinId="8" hidden="1"/>
    <cellStyle name="Hipervínculo" xfId="32580" builtinId="8" hidden="1"/>
    <cellStyle name="Hipervínculo" xfId="32582" builtinId="8" hidden="1"/>
    <cellStyle name="Hipervínculo" xfId="32584" builtinId="8" hidden="1"/>
    <cellStyle name="Hipervínculo" xfId="32586" builtinId="8" hidden="1"/>
    <cellStyle name="Hipervínculo" xfId="32588" builtinId="8" hidden="1"/>
    <cellStyle name="Hipervínculo" xfId="32590" builtinId="8" hidden="1"/>
    <cellStyle name="Hipervínculo" xfId="32592" builtinId="8" hidden="1"/>
    <cellStyle name="Hipervínculo" xfId="32594" builtinId="8" hidden="1"/>
    <cellStyle name="Hipervínculo" xfId="32596" builtinId="8" hidden="1"/>
    <cellStyle name="Hipervínculo" xfId="32598" builtinId="8" hidden="1"/>
    <cellStyle name="Hipervínculo" xfId="32600" builtinId="8" hidden="1"/>
    <cellStyle name="Hipervínculo" xfId="32602" builtinId="8" hidden="1"/>
    <cellStyle name="Hipervínculo" xfId="32604" builtinId="8" hidden="1"/>
    <cellStyle name="Hipervínculo" xfId="32606" builtinId="8" hidden="1"/>
    <cellStyle name="Hipervínculo" xfId="32608" builtinId="8" hidden="1"/>
    <cellStyle name="Hipervínculo" xfId="32610" builtinId="8" hidden="1"/>
    <cellStyle name="Hipervínculo" xfId="32612" builtinId="8" hidden="1"/>
    <cellStyle name="Hipervínculo" xfId="32614" builtinId="8" hidden="1"/>
    <cellStyle name="Hipervínculo" xfId="32616" builtinId="8" hidden="1"/>
    <cellStyle name="Hipervínculo" xfId="32618" builtinId="8" hidden="1"/>
    <cellStyle name="Hipervínculo" xfId="32620" builtinId="8" hidden="1"/>
    <cellStyle name="Hipervínculo" xfId="32622" builtinId="8" hidden="1"/>
    <cellStyle name="Hipervínculo" xfId="32624" builtinId="8" hidden="1"/>
    <cellStyle name="Hipervínculo" xfId="32626" builtinId="8" hidden="1"/>
    <cellStyle name="Hipervínculo" xfId="32628" builtinId="8" hidden="1"/>
    <cellStyle name="Hipervínculo" xfId="32630" builtinId="8" hidden="1"/>
    <cellStyle name="Hipervínculo" xfId="32632" builtinId="8" hidden="1"/>
    <cellStyle name="Hipervínculo" xfId="32634" builtinId="8" hidden="1"/>
    <cellStyle name="Hipervínculo" xfId="32636" builtinId="8" hidden="1"/>
    <cellStyle name="Hipervínculo" xfId="32638" builtinId="8" hidden="1"/>
    <cellStyle name="Hipervínculo" xfId="32640" builtinId="8" hidden="1"/>
    <cellStyle name="Hipervínculo" xfId="32642" builtinId="8" hidden="1"/>
    <cellStyle name="Hipervínculo" xfId="32644" builtinId="8" hidden="1"/>
    <cellStyle name="Hipervínculo" xfId="32646" builtinId="8" hidden="1"/>
    <cellStyle name="Hipervínculo" xfId="32648" builtinId="8" hidden="1"/>
    <cellStyle name="Hipervínculo" xfId="32650" builtinId="8" hidden="1"/>
    <cellStyle name="Hipervínculo" xfId="32652" builtinId="8" hidden="1"/>
    <cellStyle name="Hipervínculo" xfId="32654" builtinId="8" hidden="1"/>
    <cellStyle name="Hipervínculo" xfId="32656" builtinId="8" hidden="1"/>
    <cellStyle name="Hipervínculo" xfId="32658" builtinId="8" hidden="1"/>
    <cellStyle name="Hipervínculo" xfId="32660" builtinId="8" hidden="1"/>
    <cellStyle name="Hipervínculo" xfId="32662" builtinId="8" hidden="1"/>
    <cellStyle name="Hipervínculo" xfId="32664" builtinId="8" hidden="1"/>
    <cellStyle name="Hipervínculo" xfId="32666" builtinId="8" hidden="1"/>
    <cellStyle name="Hipervínculo" xfId="32668" builtinId="8" hidden="1"/>
    <cellStyle name="Hipervínculo" xfId="32670" builtinId="8" hidden="1"/>
    <cellStyle name="Hipervínculo" xfId="32672" builtinId="8" hidden="1"/>
    <cellStyle name="Hipervínculo" xfId="32674" builtinId="8" hidden="1"/>
    <cellStyle name="Hipervínculo" xfId="32676" builtinId="8" hidden="1"/>
    <cellStyle name="Hipervínculo" xfId="32678" builtinId="8" hidden="1"/>
    <cellStyle name="Hipervínculo" xfId="32680" builtinId="8" hidden="1"/>
    <cellStyle name="Hipervínculo" xfId="32682" builtinId="8" hidden="1"/>
    <cellStyle name="Hipervínculo" xfId="32684" builtinId="8" hidden="1"/>
    <cellStyle name="Hipervínculo" xfId="32686" builtinId="8" hidden="1"/>
    <cellStyle name="Hipervínculo" xfId="32688" builtinId="8" hidden="1"/>
    <cellStyle name="Hipervínculo" xfId="32690" builtinId="8" hidden="1"/>
    <cellStyle name="Hipervínculo" xfId="32692" builtinId="8" hidden="1"/>
    <cellStyle name="Hipervínculo" xfId="32694" builtinId="8" hidden="1"/>
    <cellStyle name="Hipervínculo" xfId="32696" builtinId="8" hidden="1"/>
    <cellStyle name="Hipervínculo" xfId="32698" builtinId="8" hidden="1"/>
    <cellStyle name="Hipervínculo" xfId="32700" builtinId="8" hidden="1"/>
    <cellStyle name="Hipervínculo" xfId="32702" builtinId="8" hidden="1"/>
    <cellStyle name="Hipervínculo" xfId="32704" builtinId="8" hidden="1"/>
    <cellStyle name="Hipervínculo" xfId="32706" builtinId="8" hidden="1"/>
    <cellStyle name="Hipervínculo" xfId="32708" builtinId="8" hidden="1"/>
    <cellStyle name="Hipervínculo" xfId="32710" builtinId="8" hidden="1"/>
    <cellStyle name="Hipervínculo" xfId="32712" builtinId="8" hidden="1"/>
    <cellStyle name="Hipervínculo" xfId="32714" builtinId="8" hidden="1"/>
    <cellStyle name="Hipervínculo" xfId="32716" builtinId="8" hidden="1"/>
    <cellStyle name="Hipervínculo" xfId="32718" builtinId="8" hidden="1"/>
    <cellStyle name="Hipervínculo" xfId="32720" builtinId="8" hidden="1"/>
    <cellStyle name="Hipervínculo" xfId="32722" builtinId="8" hidden="1"/>
    <cellStyle name="Hipervínculo" xfId="32724" builtinId="8" hidden="1"/>
    <cellStyle name="Hipervínculo" xfId="32726" builtinId="8" hidden="1"/>
    <cellStyle name="Hipervínculo" xfId="32728" builtinId="8" hidden="1"/>
    <cellStyle name="Hipervínculo" xfId="32730" builtinId="8" hidden="1"/>
    <cellStyle name="Hipervínculo" xfId="32732" builtinId="8" hidden="1"/>
    <cellStyle name="Hipervínculo" xfId="32734" builtinId="8" hidden="1"/>
    <cellStyle name="Hipervínculo" xfId="32736" builtinId="8" hidden="1"/>
    <cellStyle name="Hipervínculo" xfId="32738" builtinId="8" hidden="1"/>
    <cellStyle name="Hipervínculo" xfId="32740" builtinId="8" hidden="1"/>
    <cellStyle name="Hipervínculo" xfId="32742" builtinId="8" hidden="1"/>
    <cellStyle name="Hipervínculo" xfId="32744" builtinId="8" hidden="1"/>
    <cellStyle name="Hipervínculo" xfId="32746" builtinId="8" hidden="1"/>
    <cellStyle name="Hipervínculo" xfId="32748" builtinId="8" hidden="1"/>
    <cellStyle name="Hipervínculo" xfId="32750" builtinId="8" hidden="1"/>
    <cellStyle name="Hipervínculo" xfId="32752" builtinId="8" hidden="1"/>
    <cellStyle name="Hipervínculo" xfId="32754" builtinId="8" hidden="1"/>
    <cellStyle name="Hipervínculo" xfId="32756" builtinId="8" hidden="1"/>
    <cellStyle name="Hipervínculo" xfId="32758" builtinId="8" hidden="1"/>
    <cellStyle name="Hipervínculo" xfId="32760" builtinId="8" hidden="1"/>
    <cellStyle name="Hipervínculo" xfId="32762" builtinId="8" hidden="1"/>
    <cellStyle name="Hipervínculo" xfId="32764" builtinId="8" hidden="1"/>
    <cellStyle name="Hipervínculo" xfId="32766" builtinId="8" hidden="1"/>
    <cellStyle name="Hipervínculo" xfId="32768" builtinId="8" hidden="1"/>
    <cellStyle name="Hipervínculo" xfId="32770" builtinId="8" hidden="1"/>
    <cellStyle name="Hipervínculo" xfId="32772" builtinId="8" hidden="1"/>
    <cellStyle name="Hipervínculo" xfId="32774" builtinId="8" hidden="1"/>
    <cellStyle name="Hipervínculo" xfId="32776" builtinId="8" hidden="1"/>
    <cellStyle name="Hipervínculo" xfId="32778" builtinId="8" hidden="1"/>
    <cellStyle name="Hipervínculo" xfId="32780" builtinId="8" hidden="1"/>
    <cellStyle name="Hipervínculo" xfId="32782" builtinId="8" hidden="1"/>
    <cellStyle name="Hipervínculo" xfId="32784" builtinId="8" hidden="1"/>
    <cellStyle name="Hipervínculo" xfId="32786" builtinId="8" hidden="1"/>
    <cellStyle name="Hipervínculo" xfId="32788" builtinId="8" hidden="1"/>
    <cellStyle name="Hipervínculo" xfId="32790" builtinId="8" hidden="1"/>
    <cellStyle name="Hipervínculo" xfId="32792" builtinId="8" hidden="1"/>
    <cellStyle name="Hipervínculo" xfId="32794" builtinId="8" hidden="1"/>
    <cellStyle name="Hipervínculo" xfId="32796" builtinId="8" hidden="1"/>
    <cellStyle name="Hipervínculo" xfId="32798" builtinId="8" hidden="1"/>
    <cellStyle name="Hipervínculo" xfId="32800" builtinId="8" hidden="1"/>
    <cellStyle name="Hipervínculo" xfId="32802" builtinId="8" hidden="1"/>
    <cellStyle name="Hipervínculo" xfId="32804" builtinId="8" hidden="1"/>
    <cellStyle name="Hipervínculo" xfId="32806" builtinId="8" hidden="1"/>
    <cellStyle name="Hipervínculo" xfId="32808" builtinId="8" hidden="1"/>
    <cellStyle name="Hipervínculo" xfId="32810" builtinId="8" hidden="1"/>
    <cellStyle name="Hipervínculo" xfId="32812" builtinId="8" hidden="1"/>
    <cellStyle name="Hipervínculo" xfId="32814" builtinId="8" hidden="1"/>
    <cellStyle name="Hipervínculo" xfId="32816" builtinId="8" hidden="1"/>
    <cellStyle name="Hipervínculo" xfId="32818" builtinId="8" hidden="1"/>
    <cellStyle name="Hipervínculo" xfId="32820" builtinId="8" hidden="1"/>
    <cellStyle name="Hipervínculo" xfId="32822" builtinId="8" hidden="1"/>
    <cellStyle name="Hipervínculo" xfId="32824" builtinId="8" hidden="1"/>
    <cellStyle name="Hipervínculo" xfId="32826" builtinId="8" hidden="1"/>
    <cellStyle name="Hipervínculo" xfId="32828" builtinId="8" hidden="1"/>
    <cellStyle name="Hipervínculo" xfId="32830" builtinId="8" hidden="1"/>
    <cellStyle name="Hipervínculo" xfId="32832" builtinId="8" hidden="1"/>
    <cellStyle name="Hipervínculo" xfId="32834" builtinId="8" hidden="1"/>
    <cellStyle name="Hipervínculo" xfId="32836" builtinId="8" hidden="1"/>
    <cellStyle name="Hipervínculo" xfId="32838" builtinId="8" hidden="1"/>
    <cellStyle name="Hipervínculo" xfId="32840" builtinId="8" hidden="1"/>
    <cellStyle name="Hipervínculo" xfId="32842" builtinId="8" hidden="1"/>
    <cellStyle name="Hipervínculo" xfId="32844" builtinId="8" hidden="1"/>
    <cellStyle name="Hipervínculo" xfId="32846" builtinId="8" hidden="1"/>
    <cellStyle name="Hipervínculo" xfId="32848" builtinId="8" hidden="1"/>
    <cellStyle name="Hipervínculo" xfId="32850" builtinId="8" hidden="1"/>
    <cellStyle name="Hipervínculo" xfId="32852" builtinId="8" hidden="1"/>
    <cellStyle name="Hipervínculo" xfId="32854" builtinId="8" hidden="1"/>
    <cellStyle name="Hipervínculo" xfId="32856" builtinId="8" hidden="1"/>
    <cellStyle name="Hipervínculo" xfId="32858" builtinId="8" hidden="1"/>
    <cellStyle name="Hipervínculo" xfId="32860" builtinId="8" hidden="1"/>
    <cellStyle name="Hipervínculo" xfId="32862" builtinId="8" hidden="1"/>
    <cellStyle name="Hipervínculo" xfId="32864" builtinId="8" hidden="1"/>
    <cellStyle name="Hipervínculo" xfId="32866" builtinId="8" hidden="1"/>
    <cellStyle name="Hipervínculo" xfId="32868" builtinId="8" hidden="1"/>
    <cellStyle name="Hipervínculo" xfId="32870" builtinId="8" hidden="1"/>
    <cellStyle name="Hipervínculo" xfId="32872" builtinId="8" hidden="1"/>
    <cellStyle name="Hipervínculo" xfId="32874" builtinId="8" hidden="1"/>
    <cellStyle name="Hipervínculo" xfId="32876" builtinId="8" hidden="1"/>
    <cellStyle name="Hipervínculo" xfId="32878" builtinId="8" hidden="1"/>
    <cellStyle name="Hipervínculo" xfId="32880" builtinId="8" hidden="1"/>
    <cellStyle name="Hipervínculo" xfId="32882" builtinId="8" hidden="1"/>
    <cellStyle name="Hipervínculo" xfId="32884" builtinId="8" hidden="1"/>
    <cellStyle name="Hipervínculo" xfId="32886" builtinId="8" hidden="1"/>
    <cellStyle name="Hipervínculo" xfId="32888" builtinId="8" hidden="1"/>
    <cellStyle name="Hipervínculo" xfId="32890" builtinId="8" hidden="1"/>
    <cellStyle name="Hipervínculo" xfId="32892" builtinId="8" hidden="1"/>
    <cellStyle name="Hipervínculo" xfId="32894" builtinId="8" hidden="1"/>
    <cellStyle name="Hipervínculo" xfId="32896" builtinId="8" hidden="1"/>
    <cellStyle name="Hipervínculo" xfId="32898" builtinId="8" hidden="1"/>
    <cellStyle name="Hipervínculo" xfId="32900" builtinId="8" hidden="1"/>
    <cellStyle name="Hipervínculo" xfId="32902" builtinId="8" hidden="1"/>
    <cellStyle name="Hipervínculo" xfId="32904" builtinId="8" hidden="1"/>
    <cellStyle name="Hipervínculo" xfId="32906" builtinId="8" hidden="1"/>
    <cellStyle name="Hipervínculo" xfId="32908" builtinId="8" hidden="1"/>
    <cellStyle name="Hipervínculo" xfId="32910" builtinId="8" hidden="1"/>
    <cellStyle name="Hipervínculo" xfId="32912" builtinId="8" hidden="1"/>
    <cellStyle name="Hipervínculo" xfId="32914" builtinId="8" hidden="1"/>
    <cellStyle name="Hipervínculo" xfId="32916" builtinId="8" hidden="1"/>
    <cellStyle name="Hipervínculo" xfId="32918" builtinId="8" hidden="1"/>
    <cellStyle name="Hipervínculo" xfId="32920" builtinId="8" hidden="1"/>
    <cellStyle name="Hipervínculo" xfId="32922" builtinId="8" hidden="1"/>
    <cellStyle name="Hipervínculo" xfId="32924" builtinId="8" hidden="1"/>
    <cellStyle name="Hipervínculo" xfId="32926" builtinId="8" hidden="1"/>
    <cellStyle name="Hipervínculo" xfId="32928" builtinId="8" hidden="1"/>
    <cellStyle name="Hipervínculo" xfId="32930" builtinId="8" hidden="1"/>
    <cellStyle name="Hipervínculo" xfId="32932" builtinId="8" hidden="1"/>
    <cellStyle name="Hipervínculo" xfId="32934" builtinId="8" hidden="1"/>
    <cellStyle name="Hipervínculo" xfId="32936" builtinId="8" hidden="1"/>
    <cellStyle name="Hipervínculo" xfId="32938" builtinId="8" hidden="1"/>
    <cellStyle name="Hipervínculo" xfId="32940" builtinId="8" hidden="1"/>
    <cellStyle name="Hipervínculo" xfId="32942" builtinId="8" hidden="1"/>
    <cellStyle name="Hipervínculo" xfId="32944" builtinId="8" hidden="1"/>
    <cellStyle name="Hipervínculo" xfId="32946" builtinId="8" hidden="1"/>
    <cellStyle name="Hipervínculo" xfId="32948" builtinId="8" hidden="1"/>
    <cellStyle name="Hipervínculo" xfId="32950" builtinId="8" hidden="1"/>
    <cellStyle name="Hipervínculo" xfId="32952" builtinId="8" hidden="1"/>
    <cellStyle name="Hipervínculo" xfId="32954" builtinId="8" hidden="1"/>
    <cellStyle name="Hipervínculo" xfId="32956" builtinId="8" hidden="1"/>
    <cellStyle name="Hipervínculo" xfId="32958" builtinId="8" hidden="1"/>
    <cellStyle name="Hipervínculo" xfId="32960" builtinId="8" hidden="1"/>
    <cellStyle name="Hipervínculo" xfId="32962" builtinId="8" hidden="1"/>
    <cellStyle name="Hipervínculo" xfId="32964" builtinId="8" hidden="1"/>
    <cellStyle name="Hipervínculo" xfId="32966" builtinId="8" hidden="1"/>
    <cellStyle name="Hipervínculo" xfId="32968" builtinId="8" hidden="1"/>
    <cellStyle name="Hipervínculo" xfId="32970" builtinId="8" hidden="1"/>
    <cellStyle name="Hipervínculo" xfId="32972" builtinId="8" hidden="1"/>
    <cellStyle name="Hipervínculo" xfId="32974" builtinId="8" hidden="1"/>
    <cellStyle name="Hipervínculo" xfId="32976" builtinId="8" hidden="1"/>
    <cellStyle name="Hipervínculo" xfId="32978" builtinId="8" hidden="1"/>
    <cellStyle name="Hipervínculo" xfId="32980" builtinId="8" hidden="1"/>
    <cellStyle name="Hipervínculo" xfId="32982" builtinId="8" hidden="1"/>
    <cellStyle name="Hipervínculo" xfId="32984" builtinId="8" hidden="1"/>
    <cellStyle name="Hipervínculo" xfId="32986" builtinId="8" hidden="1"/>
    <cellStyle name="Hipervínculo" xfId="32988" builtinId="8" hidden="1"/>
    <cellStyle name="Hipervínculo" xfId="32990" builtinId="8" hidden="1"/>
    <cellStyle name="Hipervínculo" xfId="32992" builtinId="8" hidden="1"/>
    <cellStyle name="Hipervínculo" xfId="32994" builtinId="8" hidden="1"/>
    <cellStyle name="Hipervínculo" xfId="32996" builtinId="8" hidden="1"/>
    <cellStyle name="Hipervínculo" xfId="32998" builtinId="8" hidden="1"/>
    <cellStyle name="Hipervínculo" xfId="33000" builtinId="8" hidden="1"/>
    <cellStyle name="Hipervínculo" xfId="33002" builtinId="8" hidden="1"/>
    <cellStyle name="Hipervínculo" xfId="33004" builtinId="8" hidden="1"/>
    <cellStyle name="Hipervínculo" xfId="33006" builtinId="8" hidden="1"/>
    <cellStyle name="Hipervínculo" xfId="33008" builtinId="8" hidden="1"/>
    <cellStyle name="Hipervínculo" xfId="33010" builtinId="8" hidden="1"/>
    <cellStyle name="Hipervínculo" xfId="33012" builtinId="8" hidden="1"/>
    <cellStyle name="Hipervínculo" xfId="33014" builtinId="8" hidden="1"/>
    <cellStyle name="Hipervínculo" xfId="33016" builtinId="8" hidden="1"/>
    <cellStyle name="Hipervínculo" xfId="33018" builtinId="8" hidden="1"/>
    <cellStyle name="Hipervínculo" xfId="33020" builtinId="8" hidden="1"/>
    <cellStyle name="Hipervínculo" xfId="33022" builtinId="8" hidden="1"/>
    <cellStyle name="Hipervínculo" xfId="33024" builtinId="8" hidden="1"/>
    <cellStyle name="Hipervínculo" xfId="33026" builtinId="8" hidden="1"/>
    <cellStyle name="Hipervínculo" xfId="33028" builtinId="8" hidden="1"/>
    <cellStyle name="Hipervínculo" xfId="33030" builtinId="8" hidden="1"/>
    <cellStyle name="Hipervínculo" xfId="33032" builtinId="8" hidden="1"/>
    <cellStyle name="Hipervínculo" xfId="33034" builtinId="8" hidden="1"/>
    <cellStyle name="Hipervínculo" xfId="33036" builtinId="8" hidden="1"/>
    <cellStyle name="Hipervínculo" xfId="33038" builtinId="8" hidden="1"/>
    <cellStyle name="Hipervínculo" xfId="33040" builtinId="8" hidden="1"/>
    <cellStyle name="Hipervínculo" xfId="33042" builtinId="8" hidden="1"/>
    <cellStyle name="Hipervínculo" xfId="33044" builtinId="8" hidden="1"/>
    <cellStyle name="Hipervínculo" xfId="33046" builtinId="8" hidden="1"/>
    <cellStyle name="Hipervínculo" xfId="33048" builtinId="8" hidden="1"/>
    <cellStyle name="Hipervínculo" xfId="33050" builtinId="8" hidden="1"/>
    <cellStyle name="Hipervínculo" xfId="33052" builtinId="8" hidden="1"/>
    <cellStyle name="Hipervínculo" xfId="33054" builtinId="8" hidden="1"/>
    <cellStyle name="Hipervínculo" xfId="33056" builtinId="8" hidden="1"/>
    <cellStyle name="Hipervínculo" xfId="33058" builtinId="8" hidden="1"/>
    <cellStyle name="Hipervínculo" xfId="33060" builtinId="8" hidden="1"/>
    <cellStyle name="Hipervínculo" xfId="33062" builtinId="8" hidden="1"/>
    <cellStyle name="Hipervínculo" xfId="33064" builtinId="8" hidden="1"/>
    <cellStyle name="Hipervínculo" xfId="33066" builtinId="8" hidden="1"/>
    <cellStyle name="Hipervínculo" xfId="33068" builtinId="8" hidden="1"/>
    <cellStyle name="Hipervínculo" xfId="33070" builtinId="8" hidden="1"/>
    <cellStyle name="Hipervínculo" xfId="33072" builtinId="8" hidden="1"/>
    <cellStyle name="Hipervínculo" xfId="33074" builtinId="8" hidden="1"/>
    <cellStyle name="Hipervínculo" xfId="33076" builtinId="8" hidden="1"/>
    <cellStyle name="Hipervínculo" xfId="33078" builtinId="8" hidden="1"/>
    <cellStyle name="Hipervínculo" xfId="33080" builtinId="8" hidden="1"/>
    <cellStyle name="Hipervínculo" xfId="33082" builtinId="8" hidden="1"/>
    <cellStyle name="Hipervínculo" xfId="33084" builtinId="8" hidden="1"/>
    <cellStyle name="Hipervínculo" xfId="33086" builtinId="8" hidden="1"/>
    <cellStyle name="Hipervínculo" xfId="33088" builtinId="8" hidden="1"/>
    <cellStyle name="Hipervínculo" xfId="33090" builtinId="8" hidden="1"/>
    <cellStyle name="Hipervínculo" xfId="33092" builtinId="8" hidden="1"/>
    <cellStyle name="Hipervínculo" xfId="33094" builtinId="8" hidden="1"/>
    <cellStyle name="Hipervínculo" xfId="33096" builtinId="8" hidden="1"/>
    <cellStyle name="Hipervínculo" xfId="33098" builtinId="8" hidden="1"/>
    <cellStyle name="Hipervínculo" xfId="33100" builtinId="8" hidden="1"/>
    <cellStyle name="Hipervínculo" xfId="33102" builtinId="8" hidden="1"/>
    <cellStyle name="Hipervínculo" xfId="33104" builtinId="8" hidden="1"/>
    <cellStyle name="Hipervínculo" xfId="33106" builtinId="8" hidden="1"/>
    <cellStyle name="Hipervínculo" xfId="33108" builtinId="8" hidden="1"/>
    <cellStyle name="Hipervínculo" xfId="33110" builtinId="8" hidden="1"/>
    <cellStyle name="Hipervínculo" xfId="33112" builtinId="8" hidden="1"/>
    <cellStyle name="Hipervínculo" xfId="33114" builtinId="8" hidden="1"/>
    <cellStyle name="Hipervínculo" xfId="33116" builtinId="8" hidden="1"/>
    <cellStyle name="Hipervínculo" xfId="33118" builtinId="8" hidden="1"/>
    <cellStyle name="Hipervínculo" xfId="33120" builtinId="8" hidden="1"/>
    <cellStyle name="Hipervínculo" xfId="33122" builtinId="8" hidden="1"/>
    <cellStyle name="Hipervínculo" xfId="33124" builtinId="8" hidden="1"/>
    <cellStyle name="Hipervínculo" xfId="33126" builtinId="8" hidden="1"/>
    <cellStyle name="Hipervínculo" xfId="33128" builtinId="8" hidden="1"/>
    <cellStyle name="Hipervínculo" xfId="33130" builtinId="8" hidden="1"/>
    <cellStyle name="Hipervínculo" xfId="33132" builtinId="8" hidden="1"/>
    <cellStyle name="Hipervínculo" xfId="33134" builtinId="8" hidden="1"/>
    <cellStyle name="Hipervínculo" xfId="33136" builtinId="8" hidden="1"/>
    <cellStyle name="Hipervínculo" xfId="33138" builtinId="8" hidden="1"/>
    <cellStyle name="Hipervínculo" xfId="33140" builtinId="8" hidden="1"/>
    <cellStyle name="Hipervínculo" xfId="33142" builtinId="8" hidden="1"/>
    <cellStyle name="Hipervínculo" xfId="33144" builtinId="8" hidden="1"/>
    <cellStyle name="Hipervínculo" xfId="33146" builtinId="8" hidden="1"/>
    <cellStyle name="Hipervínculo" xfId="33148" builtinId="8" hidden="1"/>
    <cellStyle name="Hipervínculo" xfId="33150" builtinId="8" hidden="1"/>
    <cellStyle name="Hipervínculo" xfId="33152" builtinId="8" hidden="1"/>
    <cellStyle name="Hipervínculo" xfId="33154" builtinId="8" hidden="1"/>
    <cellStyle name="Hipervínculo" xfId="33156" builtinId="8" hidden="1"/>
    <cellStyle name="Hipervínculo" xfId="33158" builtinId="8" hidden="1"/>
    <cellStyle name="Hipervínculo" xfId="33160" builtinId="8" hidden="1"/>
    <cellStyle name="Hipervínculo" xfId="33162" builtinId="8" hidden="1"/>
    <cellStyle name="Hipervínculo" xfId="33164" builtinId="8" hidden="1"/>
    <cellStyle name="Hipervínculo" xfId="33166" builtinId="8" hidden="1"/>
    <cellStyle name="Hipervínculo" xfId="33168" builtinId="8" hidden="1"/>
    <cellStyle name="Hipervínculo" xfId="33170" builtinId="8" hidden="1"/>
    <cellStyle name="Hipervínculo" xfId="33172" builtinId="8" hidden="1"/>
    <cellStyle name="Hipervínculo" xfId="33174" builtinId="8" hidden="1"/>
    <cellStyle name="Hipervínculo" xfId="33176" builtinId="8" hidden="1"/>
    <cellStyle name="Hipervínculo" xfId="33178" builtinId="8" hidden="1"/>
    <cellStyle name="Hipervínculo" xfId="33180" builtinId="8" hidden="1"/>
    <cellStyle name="Hipervínculo" xfId="33182" builtinId="8" hidden="1"/>
    <cellStyle name="Hipervínculo" xfId="33184" builtinId="8" hidden="1"/>
    <cellStyle name="Hipervínculo" xfId="33186" builtinId="8" hidden="1"/>
    <cellStyle name="Hipervínculo" xfId="33188" builtinId="8" hidden="1"/>
    <cellStyle name="Hipervínculo" xfId="33190" builtinId="8" hidden="1"/>
    <cellStyle name="Hipervínculo" xfId="33192" builtinId="8" hidden="1"/>
    <cellStyle name="Hipervínculo" xfId="33194" builtinId="8" hidden="1"/>
    <cellStyle name="Hipervínculo" xfId="33196" builtinId="8" hidden="1"/>
    <cellStyle name="Hipervínculo" xfId="33198" builtinId="8" hidden="1"/>
    <cellStyle name="Hipervínculo" xfId="33200" builtinId="8" hidden="1"/>
    <cellStyle name="Hipervínculo" xfId="33202" builtinId="8" hidden="1"/>
    <cellStyle name="Hipervínculo" xfId="33204" builtinId="8" hidden="1"/>
    <cellStyle name="Hipervínculo" xfId="33206" builtinId="8" hidden="1"/>
    <cellStyle name="Hipervínculo" xfId="33208" builtinId="8" hidden="1"/>
    <cellStyle name="Hipervínculo" xfId="33210" builtinId="8" hidden="1"/>
    <cellStyle name="Hipervínculo" xfId="33212" builtinId="8" hidden="1"/>
    <cellStyle name="Hipervínculo" xfId="33214" builtinId="8" hidden="1"/>
    <cellStyle name="Hipervínculo" xfId="33216" builtinId="8" hidden="1"/>
    <cellStyle name="Hipervínculo" xfId="33218" builtinId="8" hidden="1"/>
    <cellStyle name="Hipervínculo" xfId="33220" builtinId="8" hidden="1"/>
    <cellStyle name="Hipervínculo" xfId="33222" builtinId="8" hidden="1"/>
    <cellStyle name="Hipervínculo" xfId="33224" builtinId="8" hidden="1"/>
    <cellStyle name="Hipervínculo" xfId="33226" builtinId="8" hidden="1"/>
    <cellStyle name="Hipervínculo" xfId="33228" builtinId="8" hidden="1"/>
    <cellStyle name="Hipervínculo" xfId="33230" builtinId="8" hidden="1"/>
    <cellStyle name="Hipervínculo" xfId="33232" builtinId="8" hidden="1"/>
    <cellStyle name="Hipervínculo" xfId="33234" builtinId="8" hidden="1"/>
    <cellStyle name="Hipervínculo" xfId="33236" builtinId="8" hidden="1"/>
    <cellStyle name="Hipervínculo" xfId="33238" builtinId="8" hidden="1"/>
    <cellStyle name="Hipervínculo" xfId="33240" builtinId="8" hidden="1"/>
    <cellStyle name="Hipervínculo" xfId="33242" builtinId="8" hidden="1"/>
    <cellStyle name="Hipervínculo" xfId="33244" builtinId="8" hidden="1"/>
    <cellStyle name="Hipervínculo" xfId="33246" builtinId="8" hidden="1"/>
    <cellStyle name="Hipervínculo" xfId="33248" builtinId="8" hidden="1"/>
    <cellStyle name="Hipervínculo" xfId="33250" builtinId="8" hidden="1"/>
    <cellStyle name="Hipervínculo" xfId="33252" builtinId="8" hidden="1"/>
    <cellStyle name="Hipervínculo" xfId="33254" builtinId="8" hidden="1"/>
    <cellStyle name="Hipervínculo" xfId="33256" builtinId="8" hidden="1"/>
    <cellStyle name="Hipervínculo" xfId="33258" builtinId="8" hidden="1"/>
    <cellStyle name="Hipervínculo" xfId="33260" builtinId="8" hidden="1"/>
    <cellStyle name="Hipervínculo" xfId="33262" builtinId="8" hidden="1"/>
    <cellStyle name="Hipervínculo" xfId="33264" builtinId="8" hidden="1"/>
    <cellStyle name="Hipervínculo" xfId="33266" builtinId="8" hidden="1"/>
    <cellStyle name="Hipervínculo" xfId="33268" builtinId="8" hidden="1"/>
    <cellStyle name="Hipervínculo" xfId="33270" builtinId="8" hidden="1"/>
    <cellStyle name="Hipervínculo" xfId="33272" builtinId="8" hidden="1"/>
    <cellStyle name="Hipervínculo" xfId="33274" builtinId="8" hidden="1"/>
    <cellStyle name="Hipervínculo" xfId="33276" builtinId="8" hidden="1"/>
    <cellStyle name="Hipervínculo" xfId="33278" builtinId="8" hidden="1"/>
    <cellStyle name="Hipervínculo" xfId="33280" builtinId="8" hidden="1"/>
    <cellStyle name="Hipervínculo" xfId="33282" builtinId="8" hidden="1"/>
    <cellStyle name="Hipervínculo" xfId="33284" builtinId="8" hidden="1"/>
    <cellStyle name="Hipervínculo" xfId="33286" builtinId="8" hidden="1"/>
    <cellStyle name="Hipervínculo" xfId="33288" builtinId="8" hidden="1"/>
    <cellStyle name="Hipervínculo" xfId="33290" builtinId="8" hidden="1"/>
    <cellStyle name="Hipervínculo" xfId="33292" builtinId="8" hidden="1"/>
    <cellStyle name="Hipervínculo" xfId="33294" builtinId="8" hidden="1"/>
    <cellStyle name="Hipervínculo" xfId="33296" builtinId="8" hidden="1"/>
    <cellStyle name="Hipervínculo" xfId="33298" builtinId="8" hidden="1"/>
    <cellStyle name="Hipervínculo" xfId="33300" builtinId="8" hidden="1"/>
    <cellStyle name="Hipervínculo" xfId="33302" builtinId="8" hidden="1"/>
    <cellStyle name="Hipervínculo" xfId="33304" builtinId="8" hidden="1"/>
    <cellStyle name="Hipervínculo" xfId="33306" builtinId="8" hidden="1"/>
    <cellStyle name="Hipervínculo" xfId="33308" builtinId="8" hidden="1"/>
    <cellStyle name="Hipervínculo" xfId="33310" builtinId="8" hidden="1"/>
    <cellStyle name="Hipervínculo" xfId="33312" builtinId="8" hidden="1"/>
    <cellStyle name="Hipervínculo" xfId="33314" builtinId="8" hidden="1"/>
    <cellStyle name="Hipervínculo" xfId="33316" builtinId="8" hidden="1"/>
    <cellStyle name="Hipervínculo" xfId="33318" builtinId="8" hidden="1"/>
    <cellStyle name="Hipervínculo" xfId="33320" builtinId="8" hidden="1"/>
    <cellStyle name="Hipervínculo" xfId="33322" builtinId="8" hidden="1"/>
    <cellStyle name="Hipervínculo" xfId="33324" builtinId="8" hidden="1"/>
    <cellStyle name="Hipervínculo" xfId="33326" builtinId="8" hidden="1"/>
    <cellStyle name="Hipervínculo" xfId="33328" builtinId="8" hidden="1"/>
    <cellStyle name="Hipervínculo" xfId="33330" builtinId="8" hidden="1"/>
    <cellStyle name="Hipervínculo" xfId="33332" builtinId="8" hidden="1"/>
    <cellStyle name="Hipervínculo" xfId="33334" builtinId="8" hidden="1"/>
    <cellStyle name="Hipervínculo" xfId="33336" builtinId="8" hidden="1"/>
    <cellStyle name="Hipervínculo" xfId="33338" builtinId="8" hidden="1"/>
    <cellStyle name="Hipervínculo" xfId="33340" builtinId="8" hidden="1"/>
    <cellStyle name="Hipervínculo" xfId="33342" builtinId="8" hidden="1"/>
    <cellStyle name="Hipervínculo" xfId="33344" builtinId="8" hidden="1"/>
    <cellStyle name="Hipervínculo" xfId="33346" builtinId="8" hidden="1"/>
    <cellStyle name="Hipervínculo" xfId="33348" builtinId="8" hidden="1"/>
    <cellStyle name="Hipervínculo" xfId="33350" builtinId="8" hidden="1"/>
    <cellStyle name="Hipervínculo" xfId="33352" builtinId="8" hidden="1"/>
    <cellStyle name="Hipervínculo" xfId="33354" builtinId="8" hidden="1"/>
    <cellStyle name="Hipervínculo" xfId="33356" builtinId="8" hidden="1"/>
    <cellStyle name="Hipervínculo" xfId="33358" builtinId="8" hidden="1"/>
    <cellStyle name="Hipervínculo" xfId="33360" builtinId="8" hidden="1"/>
    <cellStyle name="Hipervínculo" xfId="33362" builtinId="8" hidden="1"/>
    <cellStyle name="Hipervínculo" xfId="33364" builtinId="8" hidden="1"/>
    <cellStyle name="Hipervínculo" xfId="33366" builtinId="8" hidden="1"/>
    <cellStyle name="Hipervínculo" xfId="33368" builtinId="8" hidden="1"/>
    <cellStyle name="Hipervínculo" xfId="33370" builtinId="8" hidden="1"/>
    <cellStyle name="Hipervínculo" xfId="33372" builtinId="8" hidden="1"/>
    <cellStyle name="Hipervínculo" xfId="33374" builtinId="8" hidden="1"/>
    <cellStyle name="Hipervínculo" xfId="33376" builtinId="8" hidden="1"/>
    <cellStyle name="Hipervínculo" xfId="33378" builtinId="8" hidden="1"/>
    <cellStyle name="Hipervínculo" xfId="33380" builtinId="8" hidden="1"/>
    <cellStyle name="Hipervínculo" xfId="33382" builtinId="8" hidden="1"/>
    <cellStyle name="Hipervínculo" xfId="33384" builtinId="8" hidden="1"/>
    <cellStyle name="Hipervínculo" xfId="33386" builtinId="8" hidden="1"/>
    <cellStyle name="Hipervínculo" xfId="33388" builtinId="8" hidden="1"/>
    <cellStyle name="Hipervínculo" xfId="33390" builtinId="8" hidden="1"/>
    <cellStyle name="Hipervínculo" xfId="33392" builtinId="8" hidden="1"/>
    <cellStyle name="Hipervínculo" xfId="33394" builtinId="8" hidden="1"/>
    <cellStyle name="Hipervínculo" xfId="33396" builtinId="8" hidden="1"/>
    <cellStyle name="Hipervínculo" xfId="33398" builtinId="8" hidden="1"/>
    <cellStyle name="Hipervínculo" xfId="33400" builtinId="8" hidden="1"/>
    <cellStyle name="Hipervínculo" xfId="33402" builtinId="8" hidden="1"/>
    <cellStyle name="Hipervínculo" xfId="33404" builtinId="8" hidden="1"/>
    <cellStyle name="Hipervínculo" xfId="33406" builtinId="8" hidden="1"/>
    <cellStyle name="Hipervínculo" xfId="33408" builtinId="8" hidden="1"/>
    <cellStyle name="Hipervínculo" xfId="33410" builtinId="8" hidden="1"/>
    <cellStyle name="Hipervínculo" xfId="33412" builtinId="8" hidden="1"/>
    <cellStyle name="Hipervínculo" xfId="33414" builtinId="8" hidden="1"/>
    <cellStyle name="Hipervínculo" xfId="33416" builtinId="8" hidden="1"/>
    <cellStyle name="Hipervínculo" xfId="33418" builtinId="8" hidden="1"/>
    <cellStyle name="Hipervínculo" xfId="33420" builtinId="8" hidden="1"/>
    <cellStyle name="Hipervínculo" xfId="33422" builtinId="8" hidden="1"/>
    <cellStyle name="Hipervínculo" xfId="33424" builtinId="8" hidden="1"/>
    <cellStyle name="Hipervínculo" xfId="33426" builtinId="8" hidden="1"/>
    <cellStyle name="Hipervínculo" xfId="33428" builtinId="8" hidden="1"/>
    <cellStyle name="Hipervínculo" xfId="33430" builtinId="8" hidden="1"/>
    <cellStyle name="Hipervínculo" xfId="33432" builtinId="8" hidden="1"/>
    <cellStyle name="Hipervínculo" xfId="33434" builtinId="8" hidden="1"/>
    <cellStyle name="Hipervínculo" xfId="33436" builtinId="8" hidden="1"/>
    <cellStyle name="Hipervínculo" xfId="33438" builtinId="8" hidden="1"/>
    <cellStyle name="Hipervínculo" xfId="33440" builtinId="8" hidden="1"/>
    <cellStyle name="Hipervínculo" xfId="33442" builtinId="8" hidden="1"/>
    <cellStyle name="Hipervínculo" xfId="33444" builtinId="8" hidden="1"/>
    <cellStyle name="Hipervínculo" xfId="33446" builtinId="8" hidden="1"/>
    <cellStyle name="Hipervínculo" xfId="33448" builtinId="8" hidden="1"/>
    <cellStyle name="Hipervínculo" xfId="33450" builtinId="8" hidden="1"/>
    <cellStyle name="Hipervínculo" xfId="33452" builtinId="8" hidden="1"/>
    <cellStyle name="Hipervínculo" xfId="33454" builtinId="8" hidden="1"/>
    <cellStyle name="Hipervínculo" xfId="33456" builtinId="8" hidden="1"/>
    <cellStyle name="Hipervínculo" xfId="33458" builtinId="8" hidden="1"/>
    <cellStyle name="Hipervínculo" xfId="33460" builtinId="8" hidden="1"/>
    <cellStyle name="Hipervínculo" xfId="33462" builtinId="8" hidden="1"/>
    <cellStyle name="Hipervínculo" xfId="33464" builtinId="8" hidden="1"/>
    <cellStyle name="Hipervínculo" xfId="33466" builtinId="8" hidden="1"/>
    <cellStyle name="Hipervínculo" xfId="33468" builtinId="8" hidden="1"/>
    <cellStyle name="Hipervínculo" xfId="33470" builtinId="8" hidden="1"/>
    <cellStyle name="Hipervínculo" xfId="33472" builtinId="8" hidden="1"/>
    <cellStyle name="Hipervínculo" xfId="33474" builtinId="8" hidden="1"/>
    <cellStyle name="Hipervínculo" xfId="33476" builtinId="8" hidden="1"/>
    <cellStyle name="Hipervínculo" xfId="33478" builtinId="8" hidden="1"/>
    <cellStyle name="Hipervínculo" xfId="33480" builtinId="8" hidden="1"/>
    <cellStyle name="Hipervínculo" xfId="33482" builtinId="8" hidden="1"/>
    <cellStyle name="Hipervínculo" xfId="33484" builtinId="8" hidden="1"/>
    <cellStyle name="Hipervínculo" xfId="33486" builtinId="8" hidden="1"/>
    <cellStyle name="Hipervínculo" xfId="33488" builtinId="8" hidden="1"/>
    <cellStyle name="Hipervínculo" xfId="33490" builtinId="8" hidden="1"/>
    <cellStyle name="Hipervínculo" xfId="33492" builtinId="8" hidden="1"/>
    <cellStyle name="Hipervínculo" xfId="33494" builtinId="8" hidden="1"/>
    <cellStyle name="Hipervínculo" xfId="33496" builtinId="8" hidden="1"/>
    <cellStyle name="Hipervínculo" xfId="33498" builtinId="8" hidden="1"/>
    <cellStyle name="Hipervínculo" xfId="33500" builtinId="8" hidden="1"/>
    <cellStyle name="Hipervínculo" xfId="33502" builtinId="8" hidden="1"/>
    <cellStyle name="Hipervínculo" xfId="33504" builtinId="8" hidden="1"/>
    <cellStyle name="Hipervínculo" xfId="33506" builtinId="8" hidden="1"/>
    <cellStyle name="Hipervínculo" xfId="33508" builtinId="8" hidden="1"/>
    <cellStyle name="Hipervínculo" xfId="33510" builtinId="8" hidden="1"/>
    <cellStyle name="Hipervínculo" xfId="33512" builtinId="8" hidden="1"/>
    <cellStyle name="Hipervínculo" xfId="33514" builtinId="8" hidden="1"/>
    <cellStyle name="Hipervínculo" xfId="33516" builtinId="8" hidden="1"/>
    <cellStyle name="Hipervínculo" xfId="33518" builtinId="8" hidden="1"/>
    <cellStyle name="Hipervínculo" xfId="33520" builtinId="8" hidden="1"/>
    <cellStyle name="Hipervínculo" xfId="33522" builtinId="8" hidden="1"/>
    <cellStyle name="Hipervínculo" xfId="33524" builtinId="8" hidden="1"/>
    <cellStyle name="Hipervínculo" xfId="33526" builtinId="8" hidden="1"/>
    <cellStyle name="Hipervínculo" xfId="33528" builtinId="8" hidden="1"/>
    <cellStyle name="Hipervínculo" xfId="33530" builtinId="8" hidden="1"/>
    <cellStyle name="Hipervínculo" xfId="33532" builtinId="8" hidden="1"/>
    <cellStyle name="Hipervínculo" xfId="33534" builtinId="8" hidden="1"/>
    <cellStyle name="Hipervínculo" xfId="33536" builtinId="8" hidden="1"/>
    <cellStyle name="Hipervínculo" xfId="33538" builtinId="8" hidden="1"/>
    <cellStyle name="Hipervínculo" xfId="33540" builtinId="8" hidden="1"/>
    <cellStyle name="Hipervínculo" xfId="33542" builtinId="8" hidden="1"/>
    <cellStyle name="Hipervínculo" xfId="33544" builtinId="8" hidden="1"/>
    <cellStyle name="Hipervínculo" xfId="33546" builtinId="8" hidden="1"/>
    <cellStyle name="Hipervínculo" xfId="33548" builtinId="8" hidden="1"/>
    <cellStyle name="Hipervínculo" xfId="33550" builtinId="8" hidden="1"/>
    <cellStyle name="Hipervínculo" xfId="33552" builtinId="8" hidden="1"/>
    <cellStyle name="Hipervínculo" xfId="33554" builtinId="8" hidden="1"/>
    <cellStyle name="Hipervínculo" xfId="33556" builtinId="8" hidden="1"/>
    <cellStyle name="Hipervínculo" xfId="33558" builtinId="8" hidden="1"/>
    <cellStyle name="Hipervínculo" xfId="33560" builtinId="8" hidden="1"/>
    <cellStyle name="Hipervínculo" xfId="33562" builtinId="8" hidden="1"/>
    <cellStyle name="Hipervínculo" xfId="33564" builtinId="8" hidden="1"/>
    <cellStyle name="Hipervínculo" xfId="33566" builtinId="8" hidden="1"/>
    <cellStyle name="Hipervínculo" xfId="33568" builtinId="8" hidden="1"/>
    <cellStyle name="Hipervínculo" xfId="33570" builtinId="8" hidden="1"/>
    <cellStyle name="Hipervínculo" xfId="33572" builtinId="8" hidden="1"/>
    <cellStyle name="Hipervínculo" xfId="33574" builtinId="8" hidden="1"/>
    <cellStyle name="Hipervínculo" xfId="33576" builtinId="8" hidden="1"/>
    <cellStyle name="Hipervínculo" xfId="33578" builtinId="8" hidden="1"/>
    <cellStyle name="Hipervínculo" xfId="33580" builtinId="8" hidden="1"/>
    <cellStyle name="Hipervínculo" xfId="33582" builtinId="8" hidden="1"/>
    <cellStyle name="Hipervínculo" xfId="33584" builtinId="8" hidden="1"/>
    <cellStyle name="Hipervínculo" xfId="33586" builtinId="8" hidden="1"/>
    <cellStyle name="Hipervínculo" xfId="33588" builtinId="8" hidden="1"/>
    <cellStyle name="Hipervínculo" xfId="33590" builtinId="8" hidden="1"/>
    <cellStyle name="Hipervínculo" xfId="33592" builtinId="8" hidden="1"/>
    <cellStyle name="Hipervínculo" xfId="33594" builtinId="8" hidden="1"/>
    <cellStyle name="Hipervínculo" xfId="33596" builtinId="8" hidden="1"/>
    <cellStyle name="Hipervínculo" xfId="33598" builtinId="8" hidden="1"/>
    <cellStyle name="Hipervínculo" xfId="33600" builtinId="8" hidden="1"/>
    <cellStyle name="Hipervínculo" xfId="33602" builtinId="8" hidden="1"/>
    <cellStyle name="Hipervínculo" xfId="33604" builtinId="8" hidden="1"/>
    <cellStyle name="Hipervínculo" xfId="33606" builtinId="8" hidden="1"/>
    <cellStyle name="Hipervínculo" xfId="33608" builtinId="8" hidden="1"/>
    <cellStyle name="Hipervínculo" xfId="33610" builtinId="8" hidden="1"/>
    <cellStyle name="Hipervínculo" xfId="33612" builtinId="8" hidden="1"/>
    <cellStyle name="Hipervínculo" xfId="33614" builtinId="8" hidden="1"/>
    <cellStyle name="Hipervínculo" xfId="33616" builtinId="8" hidden="1"/>
    <cellStyle name="Hipervínculo" xfId="33618" builtinId="8" hidden="1"/>
    <cellStyle name="Hipervínculo" xfId="33620" builtinId="8" hidden="1"/>
    <cellStyle name="Hipervínculo" xfId="33622" builtinId="8" hidden="1"/>
    <cellStyle name="Hipervínculo" xfId="33624" builtinId="8" hidden="1"/>
    <cellStyle name="Hipervínculo" xfId="33626" builtinId="8" hidden="1"/>
    <cellStyle name="Hipervínculo" xfId="33628" builtinId="8" hidden="1"/>
    <cellStyle name="Hipervínculo" xfId="33630" builtinId="8" hidden="1"/>
    <cellStyle name="Hipervínculo" xfId="33632" builtinId="8" hidden="1"/>
    <cellStyle name="Hipervínculo" xfId="33634" builtinId="8" hidden="1"/>
    <cellStyle name="Hipervínculo" xfId="33636" builtinId="8" hidden="1"/>
    <cellStyle name="Hipervínculo" xfId="33638" builtinId="8" hidden="1"/>
    <cellStyle name="Hipervínculo" xfId="33640" builtinId="8" hidden="1"/>
    <cellStyle name="Hipervínculo" xfId="33642" builtinId="8" hidden="1"/>
    <cellStyle name="Hipervínculo" xfId="33644" builtinId="8" hidden="1"/>
    <cellStyle name="Hipervínculo" xfId="33646" builtinId="8" hidden="1"/>
    <cellStyle name="Hipervínculo" xfId="33648" builtinId="8" hidden="1"/>
    <cellStyle name="Hipervínculo" xfId="33650" builtinId="8" hidden="1"/>
    <cellStyle name="Hipervínculo" xfId="33652" builtinId="8" hidden="1"/>
    <cellStyle name="Hipervínculo" xfId="33654" builtinId="8" hidden="1"/>
    <cellStyle name="Hipervínculo" xfId="33656" builtinId="8" hidden="1"/>
    <cellStyle name="Hipervínculo" xfId="33658" builtinId="8" hidden="1"/>
    <cellStyle name="Hipervínculo" xfId="33660" builtinId="8" hidden="1"/>
    <cellStyle name="Hipervínculo" xfId="33662" builtinId="8" hidden="1"/>
    <cellStyle name="Hipervínculo" xfId="33664" builtinId="8" hidden="1"/>
    <cellStyle name="Hipervínculo" xfId="33666" builtinId="8" hidden="1"/>
    <cellStyle name="Hipervínculo" xfId="33668" builtinId="8" hidden="1"/>
    <cellStyle name="Hipervínculo" xfId="33670" builtinId="8" hidden="1"/>
    <cellStyle name="Hipervínculo" xfId="33672" builtinId="8" hidden="1"/>
    <cellStyle name="Hipervínculo" xfId="33674" builtinId="8" hidden="1"/>
    <cellStyle name="Hipervínculo" xfId="33676" builtinId="8" hidden="1"/>
    <cellStyle name="Hipervínculo" xfId="33678" builtinId="8" hidden="1"/>
    <cellStyle name="Hipervínculo" xfId="33680" builtinId="8" hidden="1"/>
    <cellStyle name="Hipervínculo" xfId="33682" builtinId="8" hidden="1"/>
    <cellStyle name="Hipervínculo" xfId="33684" builtinId="8" hidden="1"/>
    <cellStyle name="Hipervínculo" xfId="33686" builtinId="8" hidden="1"/>
    <cellStyle name="Hipervínculo" xfId="33688" builtinId="8" hidden="1"/>
    <cellStyle name="Hipervínculo" xfId="33690" builtinId="8" hidden="1"/>
    <cellStyle name="Hipervínculo" xfId="33692" builtinId="8" hidden="1"/>
    <cellStyle name="Hipervínculo" xfId="33694" builtinId="8" hidden="1"/>
    <cellStyle name="Hipervínculo" xfId="33696" builtinId="8" hidden="1"/>
    <cellStyle name="Hipervínculo" xfId="33698" builtinId="8" hidden="1"/>
    <cellStyle name="Hipervínculo" xfId="33700" builtinId="8" hidden="1"/>
    <cellStyle name="Hipervínculo" xfId="33702" builtinId="8" hidden="1"/>
    <cellStyle name="Hipervínculo" xfId="33704" builtinId="8" hidden="1"/>
    <cellStyle name="Hipervínculo" xfId="33706" builtinId="8" hidden="1"/>
    <cellStyle name="Hipervínculo" xfId="33708" builtinId="8" hidden="1"/>
    <cellStyle name="Hipervínculo" xfId="33710" builtinId="8" hidden="1"/>
    <cellStyle name="Hipervínculo" xfId="33712" builtinId="8" hidden="1"/>
    <cellStyle name="Hipervínculo" xfId="33714" builtinId="8" hidden="1"/>
    <cellStyle name="Hipervínculo" xfId="33716" builtinId="8" hidden="1"/>
    <cellStyle name="Hipervínculo" xfId="33718" builtinId="8" hidden="1"/>
    <cellStyle name="Hipervínculo" xfId="33720" builtinId="8" hidden="1"/>
    <cellStyle name="Hipervínculo" xfId="33722" builtinId="8" hidden="1"/>
    <cellStyle name="Hipervínculo" xfId="33724" builtinId="8" hidden="1"/>
    <cellStyle name="Hipervínculo" xfId="33726" builtinId="8" hidden="1"/>
    <cellStyle name="Hipervínculo" xfId="33728" builtinId="8" hidden="1"/>
    <cellStyle name="Hipervínculo" xfId="33730" builtinId="8" hidden="1"/>
    <cellStyle name="Hipervínculo" xfId="33732" builtinId="8" hidden="1"/>
    <cellStyle name="Hipervínculo" xfId="33734" builtinId="8" hidden="1"/>
    <cellStyle name="Hipervínculo" xfId="33736" builtinId="8" hidden="1"/>
    <cellStyle name="Hipervínculo" xfId="33738" builtinId="8" hidden="1"/>
    <cellStyle name="Hipervínculo" xfId="33740" builtinId="8" hidden="1"/>
    <cellStyle name="Hipervínculo" xfId="33742" builtinId="8" hidden="1"/>
    <cellStyle name="Hipervínculo" xfId="33744" builtinId="8" hidden="1"/>
    <cellStyle name="Hipervínculo" xfId="33746" builtinId="8" hidden="1"/>
    <cellStyle name="Hipervínculo" xfId="33748" builtinId="8" hidden="1"/>
    <cellStyle name="Hipervínculo" xfId="33750" builtinId="8" hidden="1"/>
    <cellStyle name="Hipervínculo" xfId="33752" builtinId="8" hidden="1"/>
    <cellStyle name="Hipervínculo" xfId="33754" builtinId="8" hidden="1"/>
    <cellStyle name="Hipervínculo" xfId="33756" builtinId="8" hidden="1"/>
    <cellStyle name="Hipervínculo" xfId="33758" builtinId="8" hidden="1"/>
    <cellStyle name="Hipervínculo" xfId="33760" builtinId="8" hidden="1"/>
    <cellStyle name="Hipervínculo" xfId="33762" builtinId="8" hidden="1"/>
    <cellStyle name="Hipervínculo" xfId="33764" builtinId="8" hidden="1"/>
    <cellStyle name="Hipervínculo" xfId="33766" builtinId="8" hidden="1"/>
    <cellStyle name="Hipervínculo" xfId="33768" builtinId="8" hidden="1"/>
    <cellStyle name="Hipervínculo" xfId="33770" builtinId="8" hidden="1"/>
    <cellStyle name="Hipervínculo" xfId="33772" builtinId="8" hidden="1"/>
    <cellStyle name="Hipervínculo" xfId="33774" builtinId="8" hidden="1"/>
    <cellStyle name="Hipervínculo" xfId="33776" builtinId="8" hidden="1"/>
    <cellStyle name="Hipervínculo" xfId="33778" builtinId="8" hidden="1"/>
    <cellStyle name="Hipervínculo" xfId="33780" builtinId="8" hidden="1"/>
    <cellStyle name="Hipervínculo" xfId="33782" builtinId="8" hidden="1"/>
    <cellStyle name="Hipervínculo" xfId="33784" builtinId="8" hidden="1"/>
    <cellStyle name="Hipervínculo" xfId="33786" builtinId="8" hidden="1"/>
    <cellStyle name="Hipervínculo" xfId="33788" builtinId="8" hidden="1"/>
    <cellStyle name="Hipervínculo" xfId="33790" builtinId="8" hidden="1"/>
    <cellStyle name="Hipervínculo" xfId="33792" builtinId="8" hidden="1"/>
    <cellStyle name="Hipervínculo" xfId="33794" builtinId="8" hidden="1"/>
    <cellStyle name="Hipervínculo" xfId="33796" builtinId="8" hidden="1"/>
    <cellStyle name="Hipervínculo" xfId="33798" builtinId="8" hidden="1"/>
    <cellStyle name="Hipervínculo" xfId="33800" builtinId="8" hidden="1"/>
    <cellStyle name="Hipervínculo" xfId="33802" builtinId="8" hidden="1"/>
    <cellStyle name="Hipervínculo" xfId="33804" builtinId="8" hidden="1"/>
    <cellStyle name="Hipervínculo" xfId="33806" builtinId="8" hidden="1"/>
    <cellStyle name="Hipervínculo" xfId="33808" builtinId="8" hidden="1"/>
    <cellStyle name="Hipervínculo" xfId="33810" builtinId="8" hidden="1"/>
    <cellStyle name="Hipervínculo" xfId="33812" builtinId="8" hidden="1"/>
    <cellStyle name="Hipervínculo" xfId="33814" builtinId="8" hidden="1"/>
    <cellStyle name="Hipervínculo" xfId="33816" builtinId="8" hidden="1"/>
    <cellStyle name="Hipervínculo" xfId="33818" builtinId="8" hidden="1"/>
    <cellStyle name="Hipervínculo" xfId="33820" builtinId="8" hidden="1"/>
    <cellStyle name="Hipervínculo" xfId="33822" builtinId="8" hidden="1"/>
    <cellStyle name="Hipervínculo" xfId="33824" builtinId="8" hidden="1"/>
    <cellStyle name="Hipervínculo" xfId="33826" builtinId="8" hidden="1"/>
    <cellStyle name="Hipervínculo" xfId="33828" builtinId="8" hidden="1"/>
    <cellStyle name="Hipervínculo" xfId="33830" builtinId="8" hidden="1"/>
    <cellStyle name="Hipervínculo" xfId="33832" builtinId="8" hidden="1"/>
    <cellStyle name="Hipervínculo" xfId="33834" builtinId="8" hidden="1"/>
    <cellStyle name="Hipervínculo" xfId="33836" builtinId="8" hidden="1"/>
    <cellStyle name="Hipervínculo" xfId="33838" builtinId="8" hidden="1"/>
    <cellStyle name="Hipervínculo" xfId="33840" builtinId="8" hidden="1"/>
    <cellStyle name="Hipervínculo" xfId="33842" builtinId="8" hidden="1"/>
    <cellStyle name="Hipervínculo" xfId="33844" builtinId="8" hidden="1"/>
    <cellStyle name="Hipervínculo" xfId="33846" builtinId="8" hidden="1"/>
    <cellStyle name="Hipervínculo" xfId="33848" builtinId="8" hidden="1"/>
    <cellStyle name="Hipervínculo" xfId="33850" builtinId="8" hidden="1"/>
    <cellStyle name="Hipervínculo" xfId="33852" builtinId="8" hidden="1"/>
    <cellStyle name="Hipervínculo" xfId="33854" builtinId="8" hidden="1"/>
    <cellStyle name="Hipervínculo" xfId="33856" builtinId="8" hidden="1"/>
    <cellStyle name="Hipervínculo" xfId="33858" builtinId="8" hidden="1"/>
    <cellStyle name="Hipervínculo" xfId="33860" builtinId="8" hidden="1"/>
    <cellStyle name="Hipervínculo" xfId="33862" builtinId="8" hidden="1"/>
    <cellStyle name="Hipervínculo" xfId="33864" builtinId="8" hidden="1"/>
    <cellStyle name="Hipervínculo" xfId="33866" builtinId="8" hidden="1"/>
    <cellStyle name="Hipervínculo" xfId="33868" builtinId="8" hidden="1"/>
    <cellStyle name="Hipervínculo" xfId="33870" builtinId="8" hidden="1"/>
    <cellStyle name="Hipervínculo" xfId="33872" builtinId="8" hidden="1"/>
    <cellStyle name="Hipervínculo" xfId="33874" builtinId="8" hidden="1"/>
    <cellStyle name="Hipervínculo" xfId="33876" builtinId="8" hidden="1"/>
    <cellStyle name="Hipervínculo" xfId="33878" builtinId="8" hidden="1"/>
    <cellStyle name="Hipervínculo" xfId="33880" builtinId="8" hidden="1"/>
    <cellStyle name="Hipervínculo" xfId="33882" builtinId="8" hidden="1"/>
    <cellStyle name="Hipervínculo" xfId="33884" builtinId="8" hidden="1"/>
    <cellStyle name="Hipervínculo" xfId="33886" builtinId="8" hidden="1"/>
    <cellStyle name="Hipervínculo" xfId="33888" builtinId="8" hidden="1"/>
    <cellStyle name="Hipervínculo" xfId="33890" builtinId="8" hidden="1"/>
    <cellStyle name="Hipervínculo" xfId="33892" builtinId="8" hidden="1"/>
    <cellStyle name="Hipervínculo" xfId="33894" builtinId="8" hidden="1"/>
    <cellStyle name="Hipervínculo" xfId="33896" builtinId="8" hidden="1"/>
    <cellStyle name="Hipervínculo" xfId="33898" builtinId="8" hidden="1"/>
    <cellStyle name="Hipervínculo" xfId="33900" builtinId="8" hidden="1"/>
    <cellStyle name="Hipervínculo" xfId="33902" builtinId="8" hidden="1"/>
    <cellStyle name="Hipervínculo" xfId="33904" builtinId="8" hidden="1"/>
    <cellStyle name="Hipervínculo" xfId="33906" builtinId="8" hidden="1"/>
    <cellStyle name="Hipervínculo" xfId="33908" builtinId="8" hidden="1"/>
    <cellStyle name="Hipervínculo" xfId="33910" builtinId="8" hidden="1"/>
    <cellStyle name="Hipervínculo" xfId="33912" builtinId="8" hidden="1"/>
    <cellStyle name="Hipervínculo" xfId="33914" builtinId="8" hidden="1"/>
    <cellStyle name="Hipervínculo" xfId="33916" builtinId="8" hidden="1"/>
    <cellStyle name="Hipervínculo" xfId="33918" builtinId="8" hidden="1"/>
    <cellStyle name="Hipervínculo" xfId="33920" builtinId="8" hidden="1"/>
    <cellStyle name="Hipervínculo" xfId="33922" builtinId="8" hidden="1"/>
    <cellStyle name="Hipervínculo" xfId="33924" builtinId="8" hidden="1"/>
    <cellStyle name="Hipervínculo" xfId="33926" builtinId="8" hidden="1"/>
    <cellStyle name="Hipervínculo" xfId="33928" builtinId="8" hidden="1"/>
    <cellStyle name="Hipervínculo" xfId="33930" builtinId="8" hidden="1"/>
    <cellStyle name="Hipervínculo" xfId="33932" builtinId="8" hidden="1"/>
    <cellStyle name="Hipervínculo" xfId="33934" builtinId="8" hidden="1"/>
    <cellStyle name="Hipervínculo" xfId="33936" builtinId="8" hidden="1"/>
    <cellStyle name="Hipervínculo" xfId="33938" builtinId="8" hidden="1"/>
    <cellStyle name="Hipervínculo" xfId="33940" builtinId="8" hidden="1"/>
    <cellStyle name="Hipervínculo" xfId="33942" builtinId="8" hidden="1"/>
    <cellStyle name="Hipervínculo" xfId="33944" builtinId="8" hidden="1"/>
    <cellStyle name="Hipervínculo" xfId="33946" builtinId="8" hidden="1"/>
    <cellStyle name="Hipervínculo" xfId="33948" builtinId="8" hidden="1"/>
    <cellStyle name="Hipervínculo" xfId="33950" builtinId="8" hidden="1"/>
    <cellStyle name="Hipervínculo" xfId="33952" builtinId="8" hidden="1"/>
    <cellStyle name="Hipervínculo" xfId="33954" builtinId="8" hidden="1"/>
    <cellStyle name="Hipervínculo" xfId="33956" builtinId="8" hidden="1"/>
    <cellStyle name="Hipervínculo" xfId="33958" builtinId="8" hidden="1"/>
    <cellStyle name="Hipervínculo" xfId="33960" builtinId="8" hidden="1"/>
    <cellStyle name="Hipervínculo" xfId="33962" builtinId="8" hidden="1"/>
    <cellStyle name="Hipervínculo" xfId="33964" builtinId="8" hidden="1"/>
    <cellStyle name="Hipervínculo" xfId="33966" builtinId="8" hidden="1"/>
    <cellStyle name="Hipervínculo" xfId="33968" builtinId="8" hidden="1"/>
    <cellStyle name="Hipervínculo" xfId="33970" builtinId="8" hidden="1"/>
    <cellStyle name="Hipervínculo" xfId="33972" builtinId="8" hidden="1"/>
    <cellStyle name="Hipervínculo" xfId="33974" builtinId="8" hidden="1"/>
    <cellStyle name="Hipervínculo" xfId="33976" builtinId="8" hidden="1"/>
    <cellStyle name="Hipervínculo" xfId="33978" builtinId="8" hidden="1"/>
    <cellStyle name="Hipervínculo" xfId="33980" builtinId="8" hidden="1"/>
    <cellStyle name="Hipervínculo" xfId="33982" builtinId="8" hidden="1"/>
    <cellStyle name="Hipervínculo" xfId="33984" builtinId="8" hidden="1"/>
    <cellStyle name="Hipervínculo" xfId="33986" builtinId="8" hidden="1"/>
    <cellStyle name="Hipervínculo" xfId="33988" builtinId="8" hidden="1"/>
    <cellStyle name="Hipervínculo" xfId="33990" builtinId="8" hidden="1"/>
    <cellStyle name="Hipervínculo" xfId="33992" builtinId="8" hidden="1"/>
    <cellStyle name="Hipervínculo" xfId="33994" builtinId="8" hidden="1"/>
    <cellStyle name="Hipervínculo" xfId="33996" builtinId="8" hidden="1"/>
    <cellStyle name="Hipervínculo" xfId="33998" builtinId="8" hidden="1"/>
    <cellStyle name="Hipervínculo" xfId="34000" builtinId="8" hidden="1"/>
    <cellStyle name="Hipervínculo" xfId="34002" builtinId="8" hidden="1"/>
    <cellStyle name="Hipervínculo" xfId="34004" builtinId="8" hidden="1"/>
    <cellStyle name="Hipervínculo" xfId="34006" builtinId="8" hidden="1"/>
    <cellStyle name="Hipervínculo" xfId="34008" builtinId="8" hidden="1"/>
    <cellStyle name="Hipervínculo" xfId="34010" builtinId="8" hidden="1"/>
    <cellStyle name="Hipervínculo" xfId="34012" builtinId="8" hidden="1"/>
    <cellStyle name="Hipervínculo" xfId="34014" builtinId="8" hidden="1"/>
    <cellStyle name="Hipervínculo" xfId="34016" builtinId="8" hidden="1"/>
    <cellStyle name="Hipervínculo" xfId="34018" builtinId="8" hidden="1"/>
    <cellStyle name="Hipervínculo" xfId="34020" builtinId="8" hidden="1"/>
    <cellStyle name="Hipervínculo" xfId="34022" builtinId="8" hidden="1"/>
    <cellStyle name="Hipervínculo" xfId="34024" builtinId="8" hidden="1"/>
    <cellStyle name="Hipervínculo" xfId="34026" builtinId="8" hidden="1"/>
    <cellStyle name="Hipervínculo" xfId="34028" builtinId="8" hidden="1"/>
    <cellStyle name="Hipervínculo" xfId="34030" builtinId="8" hidden="1"/>
    <cellStyle name="Hipervínculo" xfId="34032" builtinId="8" hidden="1"/>
    <cellStyle name="Hipervínculo" xfId="34034" builtinId="8" hidden="1"/>
    <cellStyle name="Hipervínculo" xfId="34036" builtinId="8" hidden="1"/>
    <cellStyle name="Hipervínculo" xfId="34038" builtinId="8" hidden="1"/>
    <cellStyle name="Hipervínculo" xfId="34040" builtinId="8" hidden="1"/>
    <cellStyle name="Hipervínculo" xfId="34042" builtinId="8" hidden="1"/>
    <cellStyle name="Hipervínculo" xfId="34044" builtinId="8" hidden="1"/>
    <cellStyle name="Hipervínculo" xfId="34046" builtinId="8" hidden="1"/>
    <cellStyle name="Hipervínculo" xfId="34048" builtinId="8" hidden="1"/>
    <cellStyle name="Hipervínculo" xfId="34050" builtinId="8" hidden="1"/>
    <cellStyle name="Hipervínculo" xfId="34052" builtinId="8" hidden="1"/>
    <cellStyle name="Hipervínculo" xfId="34054" builtinId="8" hidden="1"/>
    <cellStyle name="Hipervínculo" xfId="34056" builtinId="8" hidden="1"/>
    <cellStyle name="Hipervínculo" xfId="34058" builtinId="8" hidden="1"/>
    <cellStyle name="Hipervínculo" xfId="34060" builtinId="8" hidden="1"/>
    <cellStyle name="Hipervínculo" xfId="34062" builtinId="8" hidden="1"/>
    <cellStyle name="Hipervínculo" xfId="34064" builtinId="8" hidden="1"/>
    <cellStyle name="Hipervínculo" xfId="34066" builtinId="8" hidden="1"/>
    <cellStyle name="Hipervínculo" xfId="34068" builtinId="8" hidden="1"/>
    <cellStyle name="Hipervínculo" xfId="34070" builtinId="8" hidden="1"/>
    <cellStyle name="Hipervínculo" xfId="34072" builtinId="8" hidden="1"/>
    <cellStyle name="Hipervínculo" xfId="34074" builtinId="8" hidden="1"/>
    <cellStyle name="Hipervínculo" xfId="34076" builtinId="8" hidden="1"/>
    <cellStyle name="Hipervínculo" xfId="34078" builtinId="8" hidden="1"/>
    <cellStyle name="Hipervínculo" xfId="34080" builtinId="8" hidden="1"/>
    <cellStyle name="Hipervínculo" xfId="34082" builtinId="8" hidden="1"/>
    <cellStyle name="Hipervínculo" xfId="34084" builtinId="8" hidden="1"/>
    <cellStyle name="Hipervínculo" xfId="34086" builtinId="8" hidden="1"/>
    <cellStyle name="Hipervínculo" xfId="34088" builtinId="8" hidden="1"/>
    <cellStyle name="Hipervínculo" xfId="34090" builtinId="8" hidden="1"/>
    <cellStyle name="Hipervínculo" xfId="34092" builtinId="8" hidden="1"/>
    <cellStyle name="Hipervínculo" xfId="34094" builtinId="8" hidden="1"/>
    <cellStyle name="Hipervínculo" xfId="34096" builtinId="8" hidden="1"/>
    <cellStyle name="Hipervínculo" xfId="34098" builtinId="8" hidden="1"/>
    <cellStyle name="Hipervínculo" xfId="34100" builtinId="8" hidden="1"/>
    <cellStyle name="Hipervínculo" xfId="34102" builtinId="8" hidden="1"/>
    <cellStyle name="Hipervínculo" xfId="34104" builtinId="8" hidden="1"/>
    <cellStyle name="Hipervínculo" xfId="34106" builtinId="8" hidden="1"/>
    <cellStyle name="Hipervínculo" xfId="34108" builtinId="8" hidden="1"/>
    <cellStyle name="Hipervínculo" xfId="34110" builtinId="8" hidden="1"/>
    <cellStyle name="Hipervínculo" xfId="34112" builtinId="8" hidden="1"/>
    <cellStyle name="Hipervínculo" xfId="34114" builtinId="8" hidden="1"/>
    <cellStyle name="Hipervínculo" xfId="34116" builtinId="8" hidden="1"/>
    <cellStyle name="Hipervínculo" xfId="34118" builtinId="8" hidden="1"/>
    <cellStyle name="Hipervínculo" xfId="34120" builtinId="8" hidden="1"/>
    <cellStyle name="Hipervínculo" xfId="34122" builtinId="8" hidden="1"/>
    <cellStyle name="Hipervínculo" xfId="34124" builtinId="8" hidden="1"/>
    <cellStyle name="Hipervínculo" xfId="34126" builtinId="8" hidden="1"/>
    <cellStyle name="Hipervínculo" xfId="34128" builtinId="8" hidden="1"/>
    <cellStyle name="Hipervínculo" xfId="34130" builtinId="8" hidden="1"/>
    <cellStyle name="Hipervínculo" xfId="34132" builtinId="8" hidden="1"/>
    <cellStyle name="Hipervínculo" xfId="34134" builtinId="8" hidden="1"/>
    <cellStyle name="Hipervínculo" xfId="34136" builtinId="8" hidden="1"/>
    <cellStyle name="Hipervínculo" xfId="34138" builtinId="8" hidden="1"/>
    <cellStyle name="Hipervínculo" xfId="34140" builtinId="8" hidden="1"/>
    <cellStyle name="Hipervínculo" xfId="34142" builtinId="8" hidden="1"/>
    <cellStyle name="Hipervínculo" xfId="34144" builtinId="8" hidden="1"/>
    <cellStyle name="Hipervínculo" xfId="34146" builtinId="8" hidden="1"/>
    <cellStyle name="Hipervínculo" xfId="34148" builtinId="8" hidden="1"/>
    <cellStyle name="Hipervínculo" xfId="34150" builtinId="8" hidden="1"/>
    <cellStyle name="Hipervínculo" xfId="34152" builtinId="8" hidden="1"/>
    <cellStyle name="Hipervínculo" xfId="34154" builtinId="8" hidden="1"/>
    <cellStyle name="Hipervínculo" xfId="34156" builtinId="8" hidden="1"/>
    <cellStyle name="Hipervínculo" xfId="34158" builtinId="8" hidden="1"/>
    <cellStyle name="Hipervínculo" xfId="34160" builtinId="8" hidden="1"/>
    <cellStyle name="Hipervínculo" xfId="34162" builtinId="8" hidden="1"/>
    <cellStyle name="Hipervínculo" xfId="34164" builtinId="8" hidden="1"/>
    <cellStyle name="Hipervínculo" xfId="34166" builtinId="8" hidden="1"/>
    <cellStyle name="Hipervínculo" xfId="34168" builtinId="8" hidden="1"/>
    <cellStyle name="Hipervínculo" xfId="34170" builtinId="8" hidden="1"/>
    <cellStyle name="Hipervínculo" xfId="34172" builtinId="8" hidden="1"/>
    <cellStyle name="Hipervínculo" xfId="34174" builtinId="8" hidden="1"/>
    <cellStyle name="Hipervínculo" xfId="34176" builtinId="8" hidden="1"/>
    <cellStyle name="Hipervínculo" xfId="34178" builtinId="8" hidden="1"/>
    <cellStyle name="Hipervínculo" xfId="34180" builtinId="8" hidden="1"/>
    <cellStyle name="Hipervínculo" xfId="34182" builtinId="8" hidden="1"/>
    <cellStyle name="Hipervínculo" xfId="34184" builtinId="8" hidden="1"/>
    <cellStyle name="Hipervínculo" xfId="34186" builtinId="8" hidden="1"/>
    <cellStyle name="Hipervínculo" xfId="34188" builtinId="8" hidden="1"/>
    <cellStyle name="Hipervínculo" xfId="34190" builtinId="8" hidden="1"/>
    <cellStyle name="Hipervínculo" xfId="34192" builtinId="8" hidden="1"/>
    <cellStyle name="Hipervínculo" xfId="34194" builtinId="8" hidden="1"/>
    <cellStyle name="Hipervínculo" xfId="34196" builtinId="8" hidden="1"/>
    <cellStyle name="Hipervínculo" xfId="34198" builtinId="8" hidden="1"/>
    <cellStyle name="Hipervínculo" xfId="34200" builtinId="8" hidden="1"/>
    <cellStyle name="Hipervínculo" xfId="34202" builtinId="8" hidden="1"/>
    <cellStyle name="Hipervínculo" xfId="34204" builtinId="8" hidden="1"/>
    <cellStyle name="Hipervínculo" xfId="34206" builtinId="8" hidden="1"/>
    <cellStyle name="Hipervínculo" xfId="34208" builtinId="8" hidden="1"/>
    <cellStyle name="Hipervínculo" xfId="34210" builtinId="8" hidden="1"/>
    <cellStyle name="Hipervínculo" xfId="34212" builtinId="8" hidden="1"/>
    <cellStyle name="Hipervínculo" xfId="34214" builtinId="8" hidden="1"/>
    <cellStyle name="Hipervínculo" xfId="34216" builtinId="8" hidden="1"/>
    <cellStyle name="Hipervínculo" xfId="34218" builtinId="8" hidden="1"/>
    <cellStyle name="Hipervínculo" xfId="34220" builtinId="8" hidden="1"/>
    <cellStyle name="Hipervínculo" xfId="34222" builtinId="8" hidden="1"/>
    <cellStyle name="Hipervínculo" xfId="34224" builtinId="8" hidden="1"/>
    <cellStyle name="Hipervínculo" xfId="34226" builtinId="8" hidden="1"/>
    <cellStyle name="Hipervínculo" xfId="34228" builtinId="8" hidden="1"/>
    <cellStyle name="Hipervínculo" xfId="34230" builtinId="8" hidden="1"/>
    <cellStyle name="Hipervínculo" xfId="34232" builtinId="8" hidden="1"/>
    <cellStyle name="Hipervínculo" xfId="34234" builtinId="8" hidden="1"/>
    <cellStyle name="Hipervínculo" xfId="34236" builtinId="8" hidden="1"/>
    <cellStyle name="Hipervínculo" xfId="34238" builtinId="8" hidden="1"/>
    <cellStyle name="Hipervínculo" xfId="34240" builtinId="8" hidden="1"/>
    <cellStyle name="Hipervínculo" xfId="34242" builtinId="8" hidden="1"/>
    <cellStyle name="Hipervínculo" xfId="34244" builtinId="8" hidden="1"/>
    <cellStyle name="Hipervínculo" xfId="34246" builtinId="8" hidden="1"/>
    <cellStyle name="Hipervínculo" xfId="34248" builtinId="8" hidden="1"/>
    <cellStyle name="Hipervínculo" xfId="34250" builtinId="8" hidden="1"/>
    <cellStyle name="Hipervínculo" xfId="34252" builtinId="8" hidden="1"/>
    <cellStyle name="Hipervínculo" xfId="34254" builtinId="8" hidden="1"/>
    <cellStyle name="Hipervínculo" xfId="34256" builtinId="8" hidden="1"/>
    <cellStyle name="Hipervínculo" xfId="34258" builtinId="8" hidden="1"/>
    <cellStyle name="Hipervínculo" xfId="34260" builtinId="8" hidden="1"/>
    <cellStyle name="Hipervínculo" xfId="34262" builtinId="8" hidden="1"/>
    <cellStyle name="Hipervínculo" xfId="34264" builtinId="8" hidden="1"/>
    <cellStyle name="Hipervínculo" xfId="34266" builtinId="8" hidden="1"/>
    <cellStyle name="Hipervínculo" xfId="34268" builtinId="8" hidden="1"/>
    <cellStyle name="Hipervínculo" xfId="34270" builtinId="8" hidden="1"/>
    <cellStyle name="Hipervínculo" xfId="34272" builtinId="8" hidden="1"/>
    <cellStyle name="Hipervínculo" xfId="34274" builtinId="8" hidden="1"/>
    <cellStyle name="Hipervínculo" xfId="34276" builtinId="8" hidden="1"/>
    <cellStyle name="Hipervínculo" xfId="34278" builtinId="8" hidden="1"/>
    <cellStyle name="Hipervínculo" xfId="34280" builtinId="8" hidden="1"/>
    <cellStyle name="Hipervínculo" xfId="34282" builtinId="8" hidden="1"/>
    <cellStyle name="Hipervínculo" xfId="34284" builtinId="8" hidden="1"/>
    <cellStyle name="Hipervínculo" xfId="34286" builtinId="8" hidden="1"/>
    <cellStyle name="Hipervínculo" xfId="34288" builtinId="8" hidden="1"/>
    <cellStyle name="Hipervínculo" xfId="34290" builtinId="8" hidden="1"/>
    <cellStyle name="Hipervínculo" xfId="34292" builtinId="8" hidden="1"/>
    <cellStyle name="Hipervínculo" xfId="34294" builtinId="8" hidden="1"/>
    <cellStyle name="Hipervínculo" xfId="34296" builtinId="8" hidden="1"/>
    <cellStyle name="Hipervínculo" xfId="34298" builtinId="8" hidden="1"/>
    <cellStyle name="Hipervínculo" xfId="34300" builtinId="8" hidden="1"/>
    <cellStyle name="Hipervínculo" xfId="34302" builtinId="8" hidden="1"/>
    <cellStyle name="Hipervínculo" xfId="34304" builtinId="8" hidden="1"/>
    <cellStyle name="Hipervínculo" xfId="34306" builtinId="8" hidden="1"/>
    <cellStyle name="Hipervínculo" xfId="34308" builtinId="8" hidden="1"/>
    <cellStyle name="Hipervínculo" xfId="34310" builtinId="8" hidden="1"/>
    <cellStyle name="Hipervínculo" xfId="34312" builtinId="8" hidden="1"/>
    <cellStyle name="Hipervínculo" xfId="34314" builtinId="8" hidden="1"/>
    <cellStyle name="Hipervínculo" xfId="34316" builtinId="8" hidden="1"/>
    <cellStyle name="Hipervínculo" xfId="34318" builtinId="8" hidden="1"/>
    <cellStyle name="Hipervínculo" xfId="34320" builtinId="8" hidden="1"/>
    <cellStyle name="Hipervínculo" xfId="34322" builtinId="8" hidden="1"/>
    <cellStyle name="Hipervínculo" xfId="34324" builtinId="8" hidden="1"/>
    <cellStyle name="Hipervínculo" xfId="34326" builtinId="8" hidden="1"/>
    <cellStyle name="Hipervínculo" xfId="34328" builtinId="8" hidden="1"/>
    <cellStyle name="Hipervínculo" xfId="34330" builtinId="8" hidden="1"/>
    <cellStyle name="Hipervínculo" xfId="34332" builtinId="8" hidden="1"/>
    <cellStyle name="Hipervínculo" xfId="34334" builtinId="8" hidden="1"/>
    <cellStyle name="Hipervínculo" xfId="34336" builtinId="8" hidden="1"/>
    <cellStyle name="Hipervínculo" xfId="34338" builtinId="8" hidden="1"/>
    <cellStyle name="Hipervínculo" xfId="34340" builtinId="8" hidden="1"/>
    <cellStyle name="Hipervínculo" xfId="34342" builtinId="8" hidden="1"/>
    <cellStyle name="Hipervínculo" xfId="34344" builtinId="8" hidden="1"/>
    <cellStyle name="Hipervínculo" xfId="34346" builtinId="8" hidden="1"/>
    <cellStyle name="Hipervínculo" xfId="34348" builtinId="8" hidden="1"/>
    <cellStyle name="Hipervínculo" xfId="34350" builtinId="8" hidden="1"/>
    <cellStyle name="Hipervínculo" xfId="34352" builtinId="8" hidden="1"/>
    <cellStyle name="Hipervínculo" xfId="34354" builtinId="8" hidden="1"/>
    <cellStyle name="Hipervínculo" xfId="34356" builtinId="8" hidden="1"/>
    <cellStyle name="Hipervínculo" xfId="34358" builtinId="8" hidden="1"/>
    <cellStyle name="Hipervínculo" xfId="34360" builtinId="8" hidden="1"/>
    <cellStyle name="Hipervínculo" xfId="34362" builtinId="8" hidden="1"/>
    <cellStyle name="Hipervínculo" xfId="34364" builtinId="8" hidden="1"/>
    <cellStyle name="Hipervínculo" xfId="34366" builtinId="8" hidden="1"/>
    <cellStyle name="Hipervínculo" xfId="34368" builtinId="8" hidden="1"/>
    <cellStyle name="Hipervínculo" xfId="34370" builtinId="8" hidden="1"/>
    <cellStyle name="Hipervínculo" xfId="34372" builtinId="8" hidden="1"/>
    <cellStyle name="Hipervínculo" xfId="34374" builtinId="8" hidden="1"/>
    <cellStyle name="Hipervínculo" xfId="34376" builtinId="8" hidden="1"/>
    <cellStyle name="Hipervínculo" xfId="34378" builtinId="8" hidden="1"/>
    <cellStyle name="Hipervínculo" xfId="34380" builtinId="8" hidden="1"/>
    <cellStyle name="Hipervínculo" xfId="34382" builtinId="8" hidden="1"/>
    <cellStyle name="Hipervínculo" xfId="34384" builtinId="8" hidden="1"/>
    <cellStyle name="Hipervínculo" xfId="34386" builtinId="8" hidden="1"/>
    <cellStyle name="Hipervínculo" xfId="34388" builtinId="8" hidden="1"/>
    <cellStyle name="Hipervínculo" xfId="34390" builtinId="8" hidden="1"/>
    <cellStyle name="Hipervínculo" xfId="34392" builtinId="8" hidden="1"/>
    <cellStyle name="Hipervínculo" xfId="34394" builtinId="8" hidden="1"/>
    <cellStyle name="Hipervínculo" xfId="34396" builtinId="8" hidden="1"/>
    <cellStyle name="Hipervínculo" xfId="34398" builtinId="8" hidden="1"/>
    <cellStyle name="Hipervínculo" xfId="34400" builtinId="8" hidden="1"/>
    <cellStyle name="Hipervínculo" xfId="34402" builtinId="8" hidden="1"/>
    <cellStyle name="Hipervínculo" xfId="34404" builtinId="8" hidden="1"/>
    <cellStyle name="Hipervínculo" xfId="34406" builtinId="8" hidden="1"/>
    <cellStyle name="Hipervínculo" xfId="34408" builtinId="8" hidden="1"/>
    <cellStyle name="Hipervínculo" xfId="34410" builtinId="8" hidden="1"/>
    <cellStyle name="Hipervínculo" xfId="34412" builtinId="8" hidden="1"/>
    <cellStyle name="Hipervínculo" xfId="34414" builtinId="8" hidden="1"/>
    <cellStyle name="Hipervínculo" xfId="34416" builtinId="8" hidden="1"/>
    <cellStyle name="Hipervínculo" xfId="34418" builtinId="8" hidden="1"/>
    <cellStyle name="Hipervínculo" xfId="34420" builtinId="8" hidden="1"/>
    <cellStyle name="Hipervínculo" xfId="34422" builtinId="8" hidden="1"/>
    <cellStyle name="Hipervínculo" xfId="34424" builtinId="8" hidden="1"/>
    <cellStyle name="Hipervínculo" xfId="34426" builtinId="8" hidden="1"/>
    <cellStyle name="Hipervínculo" xfId="34428" builtinId="8" hidden="1"/>
    <cellStyle name="Hipervínculo" xfId="34430" builtinId="8" hidden="1"/>
    <cellStyle name="Hipervínculo" xfId="34432" builtinId="8" hidden="1"/>
    <cellStyle name="Hipervínculo" xfId="34434" builtinId="8" hidden="1"/>
    <cellStyle name="Hipervínculo" xfId="34436" builtinId="8" hidden="1"/>
    <cellStyle name="Hipervínculo" xfId="34438" builtinId="8" hidden="1"/>
    <cellStyle name="Hipervínculo" xfId="34440" builtinId="8" hidden="1"/>
    <cellStyle name="Hipervínculo" xfId="34442" builtinId="8" hidden="1"/>
    <cellStyle name="Hipervínculo" xfId="34444" builtinId="8" hidden="1"/>
    <cellStyle name="Hipervínculo" xfId="34446" builtinId="8" hidden="1"/>
    <cellStyle name="Hipervínculo" xfId="34448" builtinId="8" hidden="1"/>
    <cellStyle name="Hipervínculo" xfId="34450" builtinId="8" hidden="1"/>
    <cellStyle name="Hipervínculo" xfId="34452" builtinId="8" hidden="1"/>
    <cellStyle name="Hipervínculo" xfId="34454" builtinId="8" hidden="1"/>
    <cellStyle name="Hipervínculo" xfId="34456" builtinId="8" hidden="1"/>
    <cellStyle name="Hipervínculo" xfId="34458" builtinId="8" hidden="1"/>
    <cellStyle name="Hipervínculo" xfId="34460" builtinId="8" hidden="1"/>
    <cellStyle name="Hipervínculo" xfId="34462" builtinId="8" hidden="1"/>
    <cellStyle name="Hipervínculo" xfId="34464" builtinId="8" hidden="1"/>
    <cellStyle name="Hipervínculo" xfId="34466" builtinId="8" hidden="1"/>
    <cellStyle name="Hipervínculo" xfId="34468" builtinId="8" hidden="1"/>
    <cellStyle name="Hipervínculo" xfId="34470" builtinId="8" hidden="1"/>
    <cellStyle name="Hipervínculo" xfId="34472" builtinId="8" hidden="1"/>
    <cellStyle name="Hipervínculo" xfId="34474" builtinId="8" hidden="1"/>
    <cellStyle name="Hipervínculo" xfId="34476" builtinId="8" hidden="1"/>
    <cellStyle name="Hipervínculo" xfId="34478" builtinId="8" hidden="1"/>
    <cellStyle name="Hipervínculo" xfId="34480" builtinId="8" hidden="1"/>
    <cellStyle name="Hipervínculo" xfId="34482" builtinId="8" hidden="1"/>
    <cellStyle name="Hipervínculo" xfId="34484" builtinId="8" hidden="1"/>
    <cellStyle name="Hipervínculo" xfId="34486" builtinId="8" hidden="1"/>
    <cellStyle name="Hipervínculo" xfId="34488" builtinId="8" hidden="1"/>
    <cellStyle name="Hipervínculo" xfId="34490" builtinId="8" hidden="1"/>
    <cellStyle name="Hipervínculo" xfId="34492" builtinId="8" hidden="1"/>
    <cellStyle name="Hipervínculo" xfId="34494" builtinId="8" hidden="1"/>
    <cellStyle name="Hipervínculo" xfId="34496" builtinId="8" hidden="1"/>
    <cellStyle name="Hipervínculo" xfId="34498" builtinId="8" hidden="1"/>
    <cellStyle name="Hipervínculo" xfId="34500" builtinId="8" hidden="1"/>
    <cellStyle name="Hipervínculo" xfId="34502" builtinId="8" hidden="1"/>
    <cellStyle name="Hipervínculo" xfId="34504" builtinId="8" hidden="1"/>
    <cellStyle name="Hipervínculo" xfId="34506" builtinId="8" hidden="1"/>
    <cellStyle name="Hipervínculo" xfId="34508" builtinId="8" hidden="1"/>
    <cellStyle name="Hipervínculo" xfId="34510" builtinId="8" hidden="1"/>
    <cellStyle name="Hipervínculo" xfId="34512" builtinId="8" hidden="1"/>
    <cellStyle name="Hipervínculo" xfId="34514" builtinId="8" hidden="1"/>
    <cellStyle name="Hipervínculo" xfId="34516" builtinId="8" hidden="1"/>
    <cellStyle name="Hipervínculo" xfId="34518" builtinId="8" hidden="1"/>
    <cellStyle name="Hipervínculo" xfId="34520" builtinId="8" hidden="1"/>
    <cellStyle name="Hipervínculo" xfId="34522" builtinId="8" hidden="1"/>
    <cellStyle name="Hipervínculo" xfId="34524" builtinId="8" hidden="1"/>
    <cellStyle name="Hipervínculo" xfId="34526" builtinId="8" hidden="1"/>
    <cellStyle name="Hipervínculo" xfId="34528" builtinId="8" hidden="1"/>
    <cellStyle name="Hipervínculo" xfId="34530" builtinId="8" hidden="1"/>
    <cellStyle name="Hipervínculo" xfId="34532" builtinId="8" hidden="1"/>
    <cellStyle name="Hipervínculo" xfId="34534" builtinId="8" hidden="1"/>
    <cellStyle name="Hipervínculo" xfId="34536" builtinId="8" hidden="1"/>
    <cellStyle name="Hipervínculo" xfId="34538" builtinId="8" hidden="1"/>
    <cellStyle name="Hipervínculo" xfId="34540" builtinId="8" hidden="1"/>
    <cellStyle name="Hipervínculo" xfId="34542" builtinId="8" hidden="1"/>
    <cellStyle name="Hipervínculo" xfId="34544" builtinId="8" hidden="1"/>
    <cellStyle name="Hipervínculo" xfId="34546" builtinId="8" hidden="1"/>
    <cellStyle name="Hipervínculo" xfId="34548" builtinId="8" hidden="1"/>
    <cellStyle name="Hipervínculo" xfId="34550" builtinId="8" hidden="1"/>
    <cellStyle name="Hipervínculo" xfId="34552" builtinId="8" hidden="1"/>
    <cellStyle name="Hipervínculo" xfId="34554" builtinId="8" hidden="1"/>
    <cellStyle name="Hipervínculo" xfId="34556" builtinId="8" hidden="1"/>
    <cellStyle name="Hipervínculo" xfId="34558" builtinId="8" hidden="1"/>
    <cellStyle name="Hipervínculo" xfId="34560" builtinId="8" hidden="1"/>
    <cellStyle name="Hipervínculo" xfId="34562" builtinId="8" hidden="1"/>
    <cellStyle name="Hipervínculo" xfId="34564" builtinId="8" hidden="1"/>
    <cellStyle name="Hipervínculo" xfId="34566" builtinId="8" hidden="1"/>
    <cellStyle name="Hipervínculo" xfId="34568" builtinId="8" hidden="1"/>
    <cellStyle name="Hipervínculo" xfId="34570" builtinId="8" hidden="1"/>
    <cellStyle name="Hipervínculo" xfId="34572" builtinId="8" hidden="1"/>
    <cellStyle name="Hipervínculo" xfId="34574" builtinId="8" hidden="1"/>
    <cellStyle name="Hipervínculo" xfId="34576" builtinId="8" hidden="1"/>
    <cellStyle name="Hipervínculo" xfId="34578" builtinId="8" hidden="1"/>
    <cellStyle name="Hipervínculo" xfId="34580" builtinId="8" hidden="1"/>
    <cellStyle name="Hipervínculo" xfId="34582" builtinId="8" hidden="1"/>
    <cellStyle name="Hipervínculo" xfId="34584" builtinId="8" hidden="1"/>
    <cellStyle name="Hipervínculo" xfId="34586" builtinId="8" hidden="1"/>
    <cellStyle name="Hipervínculo" xfId="34588" builtinId="8" hidden="1"/>
    <cellStyle name="Hipervínculo" xfId="34590" builtinId="8" hidden="1"/>
    <cellStyle name="Hipervínculo" xfId="34592" builtinId="8" hidden="1"/>
    <cellStyle name="Hipervínculo" xfId="34594" builtinId="8" hidden="1"/>
    <cellStyle name="Hipervínculo" xfId="34596" builtinId="8" hidden="1"/>
    <cellStyle name="Hipervínculo" xfId="34598" builtinId="8" hidden="1"/>
    <cellStyle name="Hipervínculo" xfId="34600" builtinId="8" hidden="1"/>
    <cellStyle name="Hipervínculo" xfId="34602" builtinId="8" hidden="1"/>
    <cellStyle name="Hipervínculo" xfId="34604" builtinId="8" hidden="1"/>
    <cellStyle name="Hipervínculo" xfId="34606" builtinId="8" hidden="1"/>
    <cellStyle name="Hipervínculo" xfId="34608" builtinId="8" hidden="1"/>
    <cellStyle name="Hipervínculo" xfId="34610" builtinId="8" hidden="1"/>
    <cellStyle name="Hipervínculo" xfId="34612" builtinId="8" hidden="1"/>
    <cellStyle name="Hipervínculo" xfId="34614" builtinId="8" hidden="1"/>
    <cellStyle name="Hipervínculo" xfId="34616" builtinId="8" hidden="1"/>
    <cellStyle name="Hipervínculo" xfId="34618" builtinId="8" hidden="1"/>
    <cellStyle name="Hipervínculo" xfId="34620" builtinId="8" hidden="1"/>
    <cellStyle name="Hipervínculo" xfId="34622" builtinId="8" hidden="1"/>
    <cellStyle name="Hipervínculo" xfId="34624" builtinId="8" hidden="1"/>
    <cellStyle name="Hipervínculo" xfId="34626" builtinId="8" hidden="1"/>
    <cellStyle name="Hipervínculo" xfId="34628" builtinId="8" hidden="1"/>
    <cellStyle name="Hipervínculo" xfId="34630" builtinId="8" hidden="1"/>
    <cellStyle name="Hipervínculo" xfId="34632" builtinId="8" hidden="1"/>
    <cellStyle name="Hipervínculo" xfId="34634" builtinId="8" hidden="1"/>
    <cellStyle name="Hipervínculo" xfId="34636" builtinId="8" hidden="1"/>
    <cellStyle name="Hipervínculo" xfId="34638" builtinId="8" hidden="1"/>
    <cellStyle name="Hipervínculo" xfId="34640" builtinId="8" hidden="1"/>
    <cellStyle name="Hipervínculo" xfId="34642" builtinId="8" hidden="1"/>
    <cellStyle name="Hipervínculo" xfId="34644" builtinId="8" hidden="1"/>
    <cellStyle name="Hipervínculo" xfId="34646" builtinId="8" hidden="1"/>
    <cellStyle name="Hipervínculo" xfId="34648" builtinId="8" hidden="1"/>
    <cellStyle name="Hipervínculo" xfId="34650" builtinId="8" hidden="1"/>
    <cellStyle name="Hipervínculo" xfId="34652" builtinId="8" hidden="1"/>
    <cellStyle name="Hipervínculo" xfId="34654" builtinId="8" hidden="1"/>
    <cellStyle name="Hipervínculo" xfId="34656" builtinId="8" hidden="1"/>
    <cellStyle name="Hipervínculo" xfId="34658" builtinId="8" hidden="1"/>
    <cellStyle name="Hipervínculo" xfId="34660" builtinId="8" hidden="1"/>
    <cellStyle name="Hipervínculo" xfId="34662" builtinId="8" hidden="1"/>
    <cellStyle name="Hipervínculo" xfId="34664" builtinId="8" hidden="1"/>
    <cellStyle name="Hipervínculo" xfId="34666" builtinId="8" hidden="1"/>
    <cellStyle name="Hipervínculo" xfId="34668" builtinId="8" hidden="1"/>
    <cellStyle name="Hipervínculo" xfId="34670" builtinId="8" hidden="1"/>
    <cellStyle name="Hipervínculo" xfId="34672" builtinId="8" hidden="1"/>
    <cellStyle name="Hipervínculo" xfId="34674" builtinId="8" hidden="1"/>
    <cellStyle name="Hipervínculo" xfId="34676" builtinId="8" hidden="1"/>
    <cellStyle name="Hipervínculo" xfId="34678" builtinId="8" hidden="1"/>
    <cellStyle name="Hipervínculo" xfId="34680" builtinId="8" hidden="1"/>
    <cellStyle name="Hipervínculo" xfId="34682" builtinId="8" hidden="1"/>
    <cellStyle name="Hipervínculo" xfId="34684" builtinId="8" hidden="1"/>
    <cellStyle name="Hipervínculo" xfId="34686" builtinId="8" hidden="1"/>
    <cellStyle name="Hipervínculo" xfId="34688" builtinId="8" hidden="1"/>
    <cellStyle name="Hipervínculo" xfId="34690" builtinId="8" hidden="1"/>
    <cellStyle name="Hipervínculo" xfId="34692" builtinId="8" hidden="1"/>
    <cellStyle name="Hipervínculo" xfId="34694" builtinId="8" hidden="1"/>
    <cellStyle name="Hipervínculo" xfId="34696" builtinId="8" hidden="1"/>
    <cellStyle name="Hipervínculo" xfId="34698" builtinId="8" hidden="1"/>
    <cellStyle name="Hipervínculo" xfId="34700" builtinId="8" hidden="1"/>
    <cellStyle name="Hipervínculo" xfId="34702" builtinId="8" hidden="1"/>
    <cellStyle name="Hipervínculo" xfId="34704" builtinId="8" hidden="1"/>
    <cellStyle name="Hipervínculo" xfId="34706" builtinId="8" hidden="1"/>
    <cellStyle name="Hipervínculo" xfId="34708" builtinId="8" hidden="1"/>
    <cellStyle name="Hipervínculo" xfId="34710" builtinId="8" hidden="1"/>
    <cellStyle name="Hipervínculo" xfId="34712" builtinId="8" hidden="1"/>
    <cellStyle name="Hipervínculo" xfId="34714" builtinId="8" hidden="1"/>
    <cellStyle name="Hipervínculo" xfId="34716" builtinId="8" hidden="1"/>
    <cellStyle name="Hipervínculo" xfId="34718" builtinId="8" hidden="1"/>
    <cellStyle name="Hipervínculo" xfId="34720" builtinId="8" hidden="1"/>
    <cellStyle name="Hipervínculo" xfId="34722" builtinId="8" hidden="1"/>
    <cellStyle name="Hipervínculo" xfId="34724" builtinId="8" hidden="1"/>
    <cellStyle name="Hipervínculo" xfId="34726" builtinId="8" hidden="1"/>
    <cellStyle name="Hipervínculo" xfId="34728" builtinId="8" hidden="1"/>
    <cellStyle name="Hipervínculo" xfId="34730" builtinId="8" hidden="1"/>
    <cellStyle name="Hipervínculo" xfId="34732" builtinId="8" hidden="1"/>
    <cellStyle name="Hipervínculo" xfId="34734" builtinId="8" hidden="1"/>
    <cellStyle name="Hipervínculo" xfId="34736" builtinId="8" hidden="1"/>
    <cellStyle name="Hipervínculo" xfId="34738" builtinId="8" hidden="1"/>
    <cellStyle name="Hipervínculo" xfId="34740" builtinId="8" hidden="1"/>
    <cellStyle name="Hipervínculo" xfId="34742" builtinId="8" hidden="1"/>
    <cellStyle name="Hipervínculo" xfId="34744" builtinId="8" hidden="1"/>
    <cellStyle name="Hipervínculo" xfId="34746" builtinId="8" hidden="1"/>
    <cellStyle name="Hipervínculo" xfId="34748" builtinId="8" hidden="1"/>
    <cellStyle name="Hipervínculo" xfId="34750" builtinId="8" hidden="1"/>
    <cellStyle name="Hipervínculo" xfId="34752" builtinId="8" hidden="1"/>
    <cellStyle name="Hipervínculo" xfId="34754" builtinId="8" hidden="1"/>
    <cellStyle name="Hipervínculo" xfId="34756" builtinId="8" hidden="1"/>
    <cellStyle name="Hipervínculo" xfId="34758" builtinId="8" hidden="1"/>
    <cellStyle name="Hipervínculo" xfId="34760" builtinId="8" hidden="1"/>
    <cellStyle name="Hipervínculo" xfId="34762" builtinId="8" hidden="1"/>
    <cellStyle name="Hipervínculo" xfId="34764" builtinId="8" hidden="1"/>
    <cellStyle name="Hipervínculo" xfId="34766" builtinId="8" hidden="1"/>
    <cellStyle name="Hipervínculo" xfId="34768" builtinId="8" hidden="1"/>
    <cellStyle name="Hipervínculo" xfId="34770" builtinId="8" hidden="1"/>
    <cellStyle name="Hipervínculo" xfId="34772" builtinId="8" hidden="1"/>
    <cellStyle name="Hipervínculo" xfId="34774" builtinId="8" hidden="1"/>
    <cellStyle name="Hipervínculo" xfId="34776" builtinId="8" hidden="1"/>
    <cellStyle name="Hipervínculo" xfId="34778" builtinId="8" hidden="1"/>
    <cellStyle name="Hipervínculo" xfId="34780" builtinId="8" hidden="1"/>
    <cellStyle name="Hipervínculo" xfId="34782" builtinId="8" hidden="1"/>
    <cellStyle name="Hipervínculo" xfId="34784" builtinId="8" hidden="1"/>
    <cellStyle name="Hipervínculo" xfId="34786" builtinId="8" hidden="1"/>
    <cellStyle name="Hipervínculo" xfId="34788" builtinId="8" hidden="1"/>
    <cellStyle name="Hipervínculo" xfId="34790" builtinId="8" hidden="1"/>
    <cellStyle name="Hipervínculo" xfId="34792" builtinId="8" hidden="1"/>
    <cellStyle name="Hipervínculo" xfId="34794" builtinId="8" hidden="1"/>
    <cellStyle name="Hipervínculo" xfId="34796" builtinId="8" hidden="1"/>
    <cellStyle name="Hipervínculo" xfId="34798" builtinId="8" hidden="1"/>
    <cellStyle name="Hipervínculo" xfId="34800" builtinId="8" hidden="1"/>
    <cellStyle name="Hipervínculo" xfId="34802" builtinId="8" hidden="1"/>
    <cellStyle name="Hipervínculo" xfId="34804" builtinId="8" hidden="1"/>
    <cellStyle name="Hipervínculo" xfId="34806" builtinId="8" hidden="1"/>
    <cellStyle name="Hipervínculo" xfId="34808" builtinId="8" hidden="1"/>
    <cellStyle name="Hipervínculo" xfId="34810" builtinId="8" hidden="1"/>
    <cellStyle name="Hipervínculo" xfId="34812" builtinId="8" hidden="1"/>
    <cellStyle name="Hipervínculo" xfId="34814" builtinId="8" hidden="1"/>
    <cellStyle name="Hipervínculo" xfId="34816" builtinId="8" hidden="1"/>
    <cellStyle name="Hipervínculo" xfId="34818" builtinId="8" hidden="1"/>
    <cellStyle name="Hipervínculo" xfId="34820" builtinId="8" hidden="1"/>
    <cellStyle name="Hipervínculo" xfId="34822" builtinId="8" hidden="1"/>
    <cellStyle name="Hipervínculo" xfId="34824" builtinId="8" hidden="1"/>
    <cellStyle name="Hipervínculo" xfId="34826" builtinId="8" hidden="1"/>
    <cellStyle name="Hipervínculo" xfId="34828" builtinId="8" hidden="1"/>
    <cellStyle name="Hipervínculo" xfId="34830" builtinId="8" hidden="1"/>
    <cellStyle name="Hipervínculo" xfId="34832" builtinId="8" hidden="1"/>
    <cellStyle name="Hipervínculo" xfId="34834" builtinId="8" hidden="1"/>
    <cellStyle name="Hipervínculo" xfId="34836" builtinId="8" hidden="1"/>
    <cellStyle name="Hipervínculo" xfId="34838" builtinId="8" hidden="1"/>
    <cellStyle name="Hipervínculo" xfId="34840" builtinId="8" hidden="1"/>
    <cellStyle name="Hipervínculo" xfId="34842" builtinId="8" hidden="1"/>
    <cellStyle name="Hipervínculo" xfId="34844" builtinId="8" hidden="1"/>
    <cellStyle name="Hipervínculo" xfId="34846" builtinId="8" hidden="1"/>
    <cellStyle name="Hipervínculo" xfId="34848" builtinId="8" hidden="1"/>
    <cellStyle name="Hipervínculo" xfId="34850" builtinId="8" hidden="1"/>
    <cellStyle name="Hipervínculo" xfId="34852" builtinId="8" hidden="1"/>
    <cellStyle name="Hipervínculo" xfId="34854" builtinId="8" hidden="1"/>
    <cellStyle name="Hipervínculo" xfId="34856" builtinId="8" hidden="1"/>
    <cellStyle name="Hipervínculo" xfId="34858" builtinId="8" hidden="1"/>
    <cellStyle name="Hipervínculo" xfId="34860" builtinId="8" hidden="1"/>
    <cellStyle name="Hipervínculo" xfId="34862" builtinId="8" hidden="1"/>
    <cellStyle name="Hipervínculo" xfId="34864" builtinId="8" hidden="1"/>
    <cellStyle name="Hipervínculo" xfId="34866" builtinId="8" hidden="1"/>
    <cellStyle name="Hipervínculo" xfId="34868" builtinId="8" hidden="1"/>
    <cellStyle name="Hipervínculo" xfId="34870" builtinId="8" hidden="1"/>
    <cellStyle name="Hipervínculo" xfId="34872" builtinId="8" hidden="1"/>
    <cellStyle name="Hipervínculo" xfId="34874" builtinId="8" hidden="1"/>
    <cellStyle name="Hipervínculo" xfId="34876" builtinId="8" hidden="1"/>
    <cellStyle name="Hipervínculo" xfId="34878" builtinId="8" hidden="1"/>
    <cellStyle name="Hipervínculo" xfId="34880" builtinId="8" hidden="1"/>
    <cellStyle name="Hipervínculo" xfId="34882" builtinId="8" hidden="1"/>
    <cellStyle name="Hipervínculo" xfId="34884" builtinId="8" hidden="1"/>
    <cellStyle name="Hipervínculo" xfId="34886" builtinId="8" hidden="1"/>
    <cellStyle name="Hipervínculo" xfId="34888" builtinId="8" hidden="1"/>
    <cellStyle name="Hipervínculo" xfId="34890" builtinId="8" hidden="1"/>
    <cellStyle name="Hipervínculo" xfId="34892" builtinId="8" hidden="1"/>
    <cellStyle name="Hipervínculo" xfId="34894" builtinId="8" hidden="1"/>
    <cellStyle name="Hipervínculo" xfId="34896" builtinId="8" hidden="1"/>
    <cellStyle name="Hipervínculo" xfId="34898" builtinId="8" hidden="1"/>
    <cellStyle name="Hipervínculo" xfId="34900" builtinId="8" hidden="1"/>
    <cellStyle name="Hipervínculo" xfId="34902" builtinId="8" hidden="1"/>
    <cellStyle name="Hipervínculo" xfId="34904" builtinId="8" hidden="1"/>
    <cellStyle name="Hipervínculo" xfId="34906" builtinId="8" hidden="1"/>
    <cellStyle name="Hipervínculo" xfId="34908" builtinId="8" hidden="1"/>
    <cellStyle name="Hipervínculo" xfId="34910" builtinId="8" hidden="1"/>
    <cellStyle name="Hipervínculo" xfId="34912" builtinId="8" hidden="1"/>
    <cellStyle name="Hipervínculo" xfId="34914" builtinId="8" hidden="1"/>
    <cellStyle name="Hipervínculo" xfId="34916" builtinId="8" hidden="1"/>
    <cellStyle name="Hipervínculo" xfId="34918" builtinId="8" hidden="1"/>
    <cellStyle name="Hipervínculo" xfId="34920" builtinId="8" hidden="1"/>
    <cellStyle name="Hipervínculo" xfId="34922" builtinId="8" hidden="1"/>
    <cellStyle name="Hipervínculo" xfId="34924" builtinId="8" hidden="1"/>
    <cellStyle name="Hipervínculo" xfId="34926" builtinId="8" hidden="1"/>
    <cellStyle name="Hipervínculo" xfId="34928" builtinId="8" hidden="1"/>
    <cellStyle name="Hipervínculo" xfId="34930" builtinId="8" hidden="1"/>
    <cellStyle name="Hipervínculo" xfId="34932" builtinId="8" hidden="1"/>
    <cellStyle name="Hipervínculo" xfId="34934" builtinId="8" hidden="1"/>
    <cellStyle name="Hipervínculo" xfId="34936" builtinId="8" hidden="1"/>
    <cellStyle name="Hipervínculo" xfId="34938" builtinId="8" hidden="1"/>
    <cellStyle name="Hipervínculo" xfId="34940" builtinId="8" hidden="1"/>
    <cellStyle name="Hipervínculo" xfId="34942" builtinId="8" hidden="1"/>
    <cellStyle name="Hipervínculo" xfId="34944" builtinId="8" hidden="1"/>
    <cellStyle name="Hipervínculo" xfId="34946" builtinId="8" hidden="1"/>
    <cellStyle name="Hipervínculo" xfId="34948" builtinId="8" hidden="1"/>
    <cellStyle name="Hipervínculo" xfId="34950" builtinId="8" hidden="1"/>
    <cellStyle name="Hipervínculo" xfId="34952" builtinId="8" hidden="1"/>
    <cellStyle name="Hipervínculo" xfId="34954" builtinId="8" hidden="1"/>
    <cellStyle name="Hipervínculo" xfId="34956" builtinId="8" hidden="1"/>
    <cellStyle name="Hipervínculo" xfId="34958" builtinId="8" hidden="1"/>
    <cellStyle name="Hipervínculo" xfId="34960" builtinId="8" hidden="1"/>
    <cellStyle name="Hipervínculo" xfId="34962" builtinId="8" hidden="1"/>
    <cellStyle name="Hipervínculo" xfId="34964" builtinId="8" hidden="1"/>
    <cellStyle name="Hipervínculo" xfId="34966" builtinId="8" hidden="1"/>
    <cellStyle name="Hipervínculo" xfId="34968" builtinId="8" hidden="1"/>
    <cellStyle name="Hipervínculo" xfId="34970" builtinId="8" hidden="1"/>
    <cellStyle name="Hipervínculo" xfId="34972" builtinId="8" hidden="1"/>
    <cellStyle name="Hipervínculo" xfId="34974" builtinId="8" hidden="1"/>
    <cellStyle name="Hipervínculo" xfId="34976" builtinId="8" hidden="1"/>
    <cellStyle name="Hipervínculo" xfId="34978" builtinId="8" hidden="1"/>
    <cellStyle name="Hipervínculo" xfId="34980" builtinId="8" hidden="1"/>
    <cellStyle name="Hipervínculo" xfId="34982" builtinId="8" hidden="1"/>
    <cellStyle name="Hipervínculo" xfId="34984" builtinId="8" hidden="1"/>
    <cellStyle name="Hipervínculo" xfId="34986" builtinId="8" hidden="1"/>
    <cellStyle name="Hipervínculo" xfId="34988" builtinId="8" hidden="1"/>
    <cellStyle name="Hipervínculo" xfId="34990" builtinId="8" hidden="1"/>
    <cellStyle name="Hipervínculo" xfId="34992" builtinId="8" hidden="1"/>
    <cellStyle name="Hipervínculo" xfId="34994" builtinId="8" hidden="1"/>
    <cellStyle name="Hipervínculo" xfId="34996" builtinId="8" hidden="1"/>
    <cellStyle name="Hipervínculo" xfId="34998" builtinId="8" hidden="1"/>
    <cellStyle name="Hipervínculo" xfId="35000" builtinId="8" hidden="1"/>
    <cellStyle name="Hipervínculo" xfId="35002" builtinId="8" hidden="1"/>
    <cellStyle name="Hipervínculo" xfId="35004" builtinId="8" hidden="1"/>
    <cellStyle name="Hipervínculo" xfId="35006" builtinId="8" hidden="1"/>
    <cellStyle name="Hipervínculo" xfId="35008" builtinId="8" hidden="1"/>
    <cellStyle name="Hipervínculo" xfId="35010" builtinId="8" hidden="1"/>
    <cellStyle name="Hipervínculo" xfId="35012" builtinId="8" hidden="1"/>
    <cellStyle name="Hipervínculo" xfId="35014" builtinId="8" hidden="1"/>
    <cellStyle name="Hipervínculo" xfId="35016" builtinId="8" hidden="1"/>
    <cellStyle name="Hipervínculo" xfId="35018" builtinId="8" hidden="1"/>
    <cellStyle name="Hipervínculo" xfId="35020" builtinId="8" hidden="1"/>
    <cellStyle name="Hipervínculo" xfId="35022" builtinId="8" hidden="1"/>
    <cellStyle name="Hipervínculo" xfId="35024" builtinId="8" hidden="1"/>
    <cellStyle name="Hipervínculo" xfId="35026" builtinId="8" hidden="1"/>
    <cellStyle name="Hipervínculo" xfId="35028" builtinId="8" hidden="1"/>
    <cellStyle name="Hipervínculo" xfId="35030" builtinId="8" hidden="1"/>
    <cellStyle name="Hipervínculo" xfId="35032" builtinId="8" hidden="1"/>
    <cellStyle name="Hipervínculo" xfId="35034" builtinId="8" hidden="1"/>
    <cellStyle name="Hipervínculo" xfId="35036" builtinId="8" hidden="1"/>
    <cellStyle name="Hipervínculo" xfId="35038" builtinId="8" hidden="1"/>
    <cellStyle name="Hipervínculo" xfId="35040" builtinId="8" hidden="1"/>
    <cellStyle name="Hipervínculo" xfId="35042" builtinId="8" hidden="1"/>
    <cellStyle name="Hipervínculo" xfId="35044" builtinId="8" hidden="1"/>
    <cellStyle name="Hipervínculo" xfId="35046" builtinId="8" hidden="1"/>
    <cellStyle name="Hipervínculo" xfId="35048" builtinId="8" hidden="1"/>
    <cellStyle name="Hipervínculo" xfId="35050" builtinId="8" hidden="1"/>
    <cellStyle name="Hipervínculo" xfId="35052" builtinId="8" hidden="1"/>
    <cellStyle name="Hipervínculo" xfId="35054" builtinId="8" hidden="1"/>
    <cellStyle name="Hipervínculo" xfId="35056" builtinId="8" hidden="1"/>
    <cellStyle name="Hipervínculo" xfId="35058" builtinId="8" hidden="1"/>
    <cellStyle name="Hipervínculo" xfId="35060" builtinId="8" hidden="1"/>
    <cellStyle name="Hipervínculo" xfId="35062" builtinId="8" hidden="1"/>
    <cellStyle name="Hipervínculo" xfId="35064" builtinId="8" hidden="1"/>
    <cellStyle name="Hipervínculo" xfId="35066" builtinId="8" hidden="1"/>
    <cellStyle name="Hipervínculo" xfId="35068" builtinId="8" hidden="1"/>
    <cellStyle name="Hipervínculo" xfId="35070" builtinId="8" hidden="1"/>
    <cellStyle name="Hipervínculo" xfId="35072" builtinId="8" hidden="1"/>
    <cellStyle name="Hipervínculo" xfId="35074" builtinId="8" hidden="1"/>
    <cellStyle name="Hipervínculo" xfId="35076" builtinId="8" hidden="1"/>
    <cellStyle name="Hipervínculo" xfId="35078" builtinId="8" hidden="1"/>
    <cellStyle name="Hipervínculo" xfId="35080" builtinId="8" hidden="1"/>
    <cellStyle name="Hipervínculo" xfId="35082" builtinId="8" hidden="1"/>
    <cellStyle name="Hipervínculo" xfId="35084" builtinId="8" hidden="1"/>
    <cellStyle name="Hipervínculo" xfId="35086" builtinId="8" hidden="1"/>
    <cellStyle name="Hipervínculo" xfId="35088" builtinId="8" hidden="1"/>
    <cellStyle name="Hipervínculo" xfId="35090" builtinId="8" hidden="1"/>
    <cellStyle name="Hipervínculo" xfId="35092" builtinId="8" hidden="1"/>
    <cellStyle name="Hipervínculo" xfId="35094" builtinId="8" hidden="1"/>
    <cellStyle name="Hipervínculo" xfId="35096" builtinId="8" hidden="1"/>
    <cellStyle name="Hipervínculo" xfId="35098" builtinId="8" hidden="1"/>
    <cellStyle name="Hipervínculo" xfId="35100" builtinId="8" hidden="1"/>
    <cellStyle name="Hipervínculo" xfId="35102" builtinId="8" hidden="1"/>
    <cellStyle name="Hipervínculo" xfId="35104" builtinId="8" hidden="1"/>
    <cellStyle name="Hipervínculo" xfId="35106" builtinId="8" hidden="1"/>
    <cellStyle name="Hipervínculo" xfId="35108" builtinId="8" hidden="1"/>
    <cellStyle name="Hipervínculo" xfId="35110" builtinId="8" hidden="1"/>
    <cellStyle name="Hipervínculo" xfId="35112" builtinId="8" hidden="1"/>
    <cellStyle name="Hipervínculo" xfId="35114" builtinId="8" hidden="1"/>
    <cellStyle name="Hipervínculo" xfId="35116" builtinId="8" hidden="1"/>
    <cellStyle name="Hipervínculo" xfId="35118" builtinId="8" hidden="1"/>
    <cellStyle name="Hipervínculo" xfId="35120" builtinId="8" hidden="1"/>
    <cellStyle name="Hipervínculo" xfId="35122" builtinId="8" hidden="1"/>
    <cellStyle name="Hipervínculo" xfId="35124" builtinId="8" hidden="1"/>
    <cellStyle name="Hipervínculo" xfId="35126" builtinId="8" hidden="1"/>
    <cellStyle name="Hipervínculo" xfId="35128" builtinId="8" hidden="1"/>
    <cellStyle name="Hipervínculo" xfId="35130" builtinId="8" hidden="1"/>
    <cellStyle name="Hipervínculo" xfId="35132" builtinId="8" hidden="1"/>
    <cellStyle name="Hipervínculo" xfId="35134" builtinId="8" hidden="1"/>
    <cellStyle name="Hipervínculo" xfId="35136" builtinId="8" hidden="1"/>
    <cellStyle name="Hipervínculo" xfId="35138" builtinId="8" hidden="1"/>
    <cellStyle name="Hipervínculo" xfId="35140" builtinId="8" hidden="1"/>
    <cellStyle name="Hipervínculo" xfId="35142" builtinId="8" hidden="1"/>
    <cellStyle name="Hipervínculo" xfId="35144" builtinId="8" hidden="1"/>
    <cellStyle name="Hipervínculo" xfId="35146" builtinId="8" hidden="1"/>
    <cellStyle name="Hipervínculo" xfId="35148" builtinId="8" hidden="1"/>
    <cellStyle name="Hipervínculo" xfId="35150" builtinId="8" hidden="1"/>
    <cellStyle name="Hipervínculo" xfId="35152" builtinId="8" hidden="1"/>
    <cellStyle name="Hipervínculo" xfId="35154" builtinId="8" hidden="1"/>
    <cellStyle name="Hipervínculo" xfId="35156" builtinId="8" hidden="1"/>
    <cellStyle name="Hipervínculo" xfId="35158" builtinId="8" hidden="1"/>
    <cellStyle name="Hipervínculo" xfId="35160" builtinId="8" hidden="1"/>
    <cellStyle name="Hipervínculo" xfId="35162" builtinId="8" hidden="1"/>
    <cellStyle name="Hipervínculo" xfId="35164" builtinId="8" hidden="1"/>
    <cellStyle name="Hipervínculo" xfId="35166" builtinId="8" hidden="1"/>
    <cellStyle name="Hipervínculo" xfId="35168" builtinId="8" hidden="1"/>
    <cellStyle name="Hipervínculo" xfId="35170" builtinId="8" hidden="1"/>
    <cellStyle name="Hipervínculo" xfId="35172" builtinId="8" hidden="1"/>
    <cellStyle name="Hipervínculo" xfId="35174" builtinId="8" hidden="1"/>
    <cellStyle name="Hipervínculo" xfId="35176" builtinId="8" hidden="1"/>
    <cellStyle name="Hipervínculo" xfId="35178" builtinId="8" hidden="1"/>
    <cellStyle name="Hipervínculo" xfId="35180" builtinId="8" hidden="1"/>
    <cellStyle name="Hipervínculo" xfId="35182" builtinId="8" hidden="1"/>
    <cellStyle name="Hipervínculo" xfId="35184" builtinId="8" hidden="1"/>
    <cellStyle name="Hipervínculo" xfId="35186" builtinId="8" hidden="1"/>
    <cellStyle name="Hipervínculo" xfId="35188" builtinId="8" hidden="1"/>
    <cellStyle name="Hipervínculo" xfId="35190" builtinId="8" hidden="1"/>
    <cellStyle name="Hipervínculo" xfId="35192" builtinId="8" hidden="1"/>
    <cellStyle name="Hipervínculo" xfId="35194" builtinId="8" hidden="1"/>
    <cellStyle name="Hipervínculo" xfId="35196" builtinId="8" hidden="1"/>
    <cellStyle name="Hipervínculo" xfId="35198" builtinId="8" hidden="1"/>
    <cellStyle name="Hipervínculo" xfId="35200" builtinId="8" hidden="1"/>
    <cellStyle name="Hipervínculo" xfId="35202" builtinId="8" hidden="1"/>
    <cellStyle name="Hipervínculo" xfId="35204" builtinId="8" hidden="1"/>
    <cellStyle name="Hipervínculo" xfId="35206" builtinId="8" hidden="1"/>
    <cellStyle name="Hipervínculo" xfId="35208" builtinId="8" hidden="1"/>
    <cellStyle name="Hipervínculo" xfId="35210" builtinId="8" hidden="1"/>
    <cellStyle name="Hipervínculo" xfId="35212" builtinId="8" hidden="1"/>
    <cellStyle name="Hipervínculo" xfId="35214" builtinId="8" hidden="1"/>
    <cellStyle name="Hipervínculo" xfId="35216" builtinId="8" hidden="1"/>
    <cellStyle name="Hipervínculo" xfId="35218" builtinId="8" hidden="1"/>
    <cellStyle name="Hipervínculo" xfId="35220" builtinId="8" hidden="1"/>
    <cellStyle name="Hipervínculo" xfId="35222" builtinId="8" hidden="1"/>
    <cellStyle name="Hipervínculo" xfId="35224" builtinId="8" hidden="1"/>
    <cellStyle name="Hipervínculo" xfId="35226" builtinId="8" hidden="1"/>
    <cellStyle name="Hipervínculo" xfId="35228" builtinId="8" hidden="1"/>
    <cellStyle name="Hipervínculo" xfId="35230" builtinId="8" hidden="1"/>
    <cellStyle name="Hipervínculo" xfId="35232" builtinId="8" hidden="1"/>
    <cellStyle name="Hipervínculo" xfId="35234" builtinId="8" hidden="1"/>
    <cellStyle name="Hipervínculo" xfId="35236" builtinId="8" hidden="1"/>
    <cellStyle name="Hipervínculo" xfId="35238" builtinId="8" hidden="1"/>
    <cellStyle name="Hipervínculo" xfId="35240" builtinId="8" hidden="1"/>
    <cellStyle name="Hipervínculo" xfId="35242" builtinId="8" hidden="1"/>
    <cellStyle name="Hipervínculo" xfId="35244" builtinId="8" hidden="1"/>
    <cellStyle name="Hipervínculo" xfId="35246" builtinId="8" hidden="1"/>
    <cellStyle name="Hipervínculo" xfId="35248" builtinId="8" hidden="1"/>
    <cellStyle name="Hipervínculo" xfId="35250" builtinId="8" hidden="1"/>
    <cellStyle name="Hipervínculo" xfId="35252" builtinId="8" hidden="1"/>
    <cellStyle name="Hipervínculo" xfId="35254" builtinId="8" hidden="1"/>
    <cellStyle name="Hipervínculo" xfId="35256" builtinId="8" hidden="1"/>
    <cellStyle name="Hipervínculo" xfId="35258" builtinId="8" hidden="1"/>
    <cellStyle name="Hipervínculo" xfId="35260" builtinId="8" hidden="1"/>
    <cellStyle name="Hipervínculo" xfId="35262" builtinId="8" hidden="1"/>
    <cellStyle name="Hipervínculo" xfId="35264" builtinId="8" hidden="1"/>
    <cellStyle name="Hipervínculo" xfId="35266" builtinId="8" hidden="1"/>
    <cellStyle name="Hipervínculo" xfId="35268" builtinId="8" hidden="1"/>
    <cellStyle name="Hipervínculo" xfId="35270" builtinId="8" hidden="1"/>
    <cellStyle name="Hipervínculo" xfId="35272" builtinId="8" hidden="1"/>
    <cellStyle name="Hipervínculo" xfId="35274" builtinId="8" hidden="1"/>
    <cellStyle name="Hipervínculo" xfId="35276" builtinId="8" hidden="1"/>
    <cellStyle name="Hipervínculo" xfId="35278" builtinId="8" hidden="1"/>
    <cellStyle name="Hipervínculo" xfId="35280" builtinId="8" hidden="1"/>
    <cellStyle name="Hipervínculo" xfId="35282" builtinId="8" hidden="1"/>
    <cellStyle name="Hipervínculo" xfId="35284" builtinId="8" hidden="1"/>
    <cellStyle name="Hipervínculo" xfId="35286" builtinId="8" hidden="1"/>
    <cellStyle name="Hipervínculo" xfId="35288" builtinId="8" hidden="1"/>
    <cellStyle name="Hipervínculo" xfId="35290" builtinId="8" hidden="1"/>
    <cellStyle name="Hipervínculo" xfId="35292" builtinId="8" hidden="1"/>
    <cellStyle name="Hipervínculo" xfId="35294" builtinId="8" hidden="1"/>
    <cellStyle name="Hipervínculo" xfId="35296" builtinId="8" hidden="1"/>
    <cellStyle name="Hipervínculo" xfId="35298" builtinId="8" hidden="1"/>
    <cellStyle name="Hipervínculo" xfId="35300" builtinId="8" hidden="1"/>
    <cellStyle name="Hipervínculo" xfId="35302" builtinId="8" hidden="1"/>
    <cellStyle name="Hipervínculo" xfId="35304" builtinId="8" hidden="1"/>
    <cellStyle name="Hipervínculo" xfId="35306" builtinId="8" hidden="1"/>
    <cellStyle name="Hipervínculo" xfId="35308" builtinId="8" hidden="1"/>
    <cellStyle name="Hipervínculo" xfId="35310" builtinId="8" hidden="1"/>
    <cellStyle name="Hipervínculo" xfId="35312" builtinId="8" hidden="1"/>
    <cellStyle name="Hipervínculo" xfId="35314" builtinId="8" hidden="1"/>
    <cellStyle name="Hipervínculo" xfId="35316" builtinId="8" hidden="1"/>
    <cellStyle name="Hipervínculo" xfId="35318" builtinId="8" hidden="1"/>
    <cellStyle name="Hipervínculo" xfId="35320" builtinId="8" hidden="1"/>
    <cellStyle name="Hipervínculo" xfId="35322" builtinId="8" hidden="1"/>
    <cellStyle name="Hipervínculo" xfId="35324" builtinId="8" hidden="1"/>
    <cellStyle name="Hipervínculo" xfId="35326" builtinId="8" hidden="1"/>
    <cellStyle name="Hipervínculo" xfId="35328" builtinId="8" hidden="1"/>
    <cellStyle name="Hipervínculo" xfId="35330" builtinId="8" hidden="1"/>
    <cellStyle name="Hipervínculo" xfId="35332" builtinId="8" hidden="1"/>
    <cellStyle name="Hipervínculo" xfId="35334" builtinId="8" hidden="1"/>
    <cellStyle name="Hipervínculo" xfId="35336" builtinId="8" hidden="1"/>
    <cellStyle name="Hipervínculo" xfId="35338" builtinId="8" hidden="1"/>
    <cellStyle name="Hipervínculo" xfId="35340" builtinId="8" hidden="1"/>
    <cellStyle name="Hipervínculo" xfId="35342" builtinId="8" hidden="1"/>
    <cellStyle name="Hipervínculo" xfId="35344" builtinId="8" hidden="1"/>
    <cellStyle name="Hipervínculo" xfId="35346" builtinId="8" hidden="1"/>
    <cellStyle name="Hipervínculo" xfId="35348" builtinId="8" hidden="1"/>
    <cellStyle name="Hipervínculo" xfId="35350" builtinId="8" hidden="1"/>
    <cellStyle name="Hipervínculo" xfId="35352" builtinId="8" hidden="1"/>
    <cellStyle name="Hipervínculo" xfId="35354" builtinId="8" hidden="1"/>
    <cellStyle name="Hipervínculo" xfId="35356" builtinId="8" hidden="1"/>
    <cellStyle name="Hipervínculo" xfId="35358" builtinId="8" hidden="1"/>
    <cellStyle name="Hipervínculo" xfId="35360" builtinId="8" hidden="1"/>
    <cellStyle name="Hipervínculo" xfId="35362" builtinId="8" hidden="1"/>
    <cellStyle name="Hipervínculo" xfId="35364" builtinId="8" hidden="1"/>
    <cellStyle name="Hipervínculo" xfId="35366" builtinId="8" hidden="1"/>
    <cellStyle name="Hipervínculo" xfId="35368" builtinId="8" hidden="1"/>
    <cellStyle name="Hipervínculo" xfId="35370" builtinId="8" hidden="1"/>
    <cellStyle name="Hipervínculo" xfId="35372" builtinId="8" hidden="1"/>
    <cellStyle name="Hipervínculo" xfId="35374" builtinId="8" hidden="1"/>
    <cellStyle name="Hipervínculo" xfId="35376" builtinId="8" hidden="1"/>
    <cellStyle name="Hipervínculo" xfId="35378" builtinId="8" hidden="1"/>
    <cellStyle name="Hipervínculo" xfId="35380" builtinId="8" hidden="1"/>
    <cellStyle name="Hipervínculo" xfId="35382" builtinId="8" hidden="1"/>
    <cellStyle name="Hipervínculo" xfId="35384" builtinId="8" hidden="1"/>
    <cellStyle name="Hipervínculo" xfId="35386" builtinId="8" hidden="1"/>
    <cellStyle name="Hipervínculo" xfId="35388" builtinId="8" hidden="1"/>
    <cellStyle name="Hipervínculo" xfId="35390" builtinId="8" hidden="1"/>
    <cellStyle name="Hipervínculo" xfId="35392" builtinId="8" hidden="1"/>
    <cellStyle name="Hipervínculo" xfId="35394" builtinId="8" hidden="1"/>
    <cellStyle name="Hipervínculo" xfId="35396" builtinId="8" hidden="1"/>
    <cellStyle name="Hipervínculo" xfId="35398" builtinId="8" hidden="1"/>
    <cellStyle name="Hipervínculo" xfId="35400" builtinId="8" hidden="1"/>
    <cellStyle name="Hipervínculo" xfId="35402" builtinId="8" hidden="1"/>
    <cellStyle name="Hipervínculo" xfId="35404" builtinId="8" hidden="1"/>
    <cellStyle name="Hipervínculo" xfId="35406" builtinId="8" hidden="1"/>
    <cellStyle name="Hipervínculo" xfId="35408" builtinId="8" hidden="1"/>
    <cellStyle name="Hipervínculo" xfId="35410" builtinId="8" hidden="1"/>
    <cellStyle name="Hipervínculo" xfId="35412" builtinId="8" hidden="1"/>
    <cellStyle name="Hipervínculo" xfId="35414" builtinId="8" hidden="1"/>
    <cellStyle name="Hipervínculo" xfId="35416" builtinId="8" hidden="1"/>
    <cellStyle name="Hipervínculo" xfId="35418" builtinId="8" hidden="1"/>
    <cellStyle name="Hipervínculo" xfId="35420" builtinId="8" hidden="1"/>
    <cellStyle name="Hipervínculo" xfId="35422" builtinId="8" hidden="1"/>
    <cellStyle name="Hipervínculo" xfId="35424" builtinId="8" hidden="1"/>
    <cellStyle name="Hipervínculo" xfId="35426" builtinId="8" hidden="1"/>
    <cellStyle name="Hipervínculo" xfId="35428" builtinId="8" hidden="1"/>
    <cellStyle name="Hipervínculo" xfId="35430" builtinId="8" hidden="1"/>
    <cellStyle name="Hipervínculo" xfId="35432" builtinId="8" hidden="1"/>
    <cellStyle name="Hipervínculo" xfId="35434" builtinId="8" hidden="1"/>
    <cellStyle name="Hipervínculo" xfId="35436" builtinId="8" hidden="1"/>
    <cellStyle name="Hipervínculo" xfId="35438" builtinId="8" hidden="1"/>
    <cellStyle name="Hipervínculo" xfId="35440" builtinId="8" hidden="1"/>
    <cellStyle name="Hipervínculo" xfId="35442" builtinId="8" hidden="1"/>
    <cellStyle name="Hipervínculo" xfId="35444" builtinId="8" hidden="1"/>
    <cellStyle name="Hipervínculo" xfId="35446" builtinId="8" hidden="1"/>
    <cellStyle name="Hipervínculo" xfId="35448" builtinId="8" hidden="1"/>
    <cellStyle name="Hipervínculo" xfId="35450" builtinId="8" hidden="1"/>
    <cellStyle name="Hipervínculo" xfId="35452" builtinId="8" hidden="1"/>
    <cellStyle name="Hipervínculo" xfId="35454" builtinId="8" hidden="1"/>
    <cellStyle name="Hipervínculo" xfId="35456" builtinId="8" hidden="1"/>
    <cellStyle name="Hipervínculo" xfId="35458" builtinId="8" hidden="1"/>
    <cellStyle name="Hipervínculo" xfId="35460" builtinId="8" hidden="1"/>
    <cellStyle name="Hipervínculo" xfId="35462" builtinId="8" hidden="1"/>
    <cellStyle name="Hipervínculo" xfId="35464" builtinId="8" hidden="1"/>
    <cellStyle name="Hipervínculo" xfId="35466" builtinId="8" hidden="1"/>
    <cellStyle name="Hipervínculo" xfId="35468" builtinId="8" hidden="1"/>
    <cellStyle name="Hipervínculo" xfId="35470" builtinId="8" hidden="1"/>
    <cellStyle name="Hipervínculo" xfId="35472" builtinId="8" hidden="1"/>
    <cellStyle name="Hipervínculo" xfId="35474" builtinId="8" hidden="1"/>
    <cellStyle name="Hipervínculo" xfId="35476" builtinId="8" hidden="1"/>
    <cellStyle name="Hipervínculo" xfId="35478" builtinId="8" hidden="1"/>
    <cellStyle name="Hipervínculo" xfId="35480" builtinId="8" hidden="1"/>
    <cellStyle name="Hipervínculo" xfId="35482" builtinId="8" hidden="1"/>
    <cellStyle name="Hipervínculo" xfId="35484" builtinId="8" hidden="1"/>
    <cellStyle name="Hipervínculo" xfId="35486" builtinId="8" hidden="1"/>
    <cellStyle name="Hipervínculo" xfId="35488" builtinId="8" hidden="1"/>
    <cellStyle name="Hipervínculo" xfId="35490" builtinId="8" hidden="1"/>
    <cellStyle name="Hipervínculo" xfId="35492" builtinId="8" hidden="1"/>
    <cellStyle name="Hipervínculo" xfId="35494" builtinId="8" hidden="1"/>
    <cellStyle name="Hipervínculo" xfId="35496" builtinId="8" hidden="1"/>
    <cellStyle name="Hipervínculo" xfId="35498" builtinId="8" hidden="1"/>
    <cellStyle name="Hipervínculo" xfId="35500" builtinId="8" hidden="1"/>
    <cellStyle name="Hipervínculo" xfId="35502" builtinId="8" hidden="1"/>
    <cellStyle name="Hipervínculo" xfId="35504" builtinId="8" hidden="1"/>
    <cellStyle name="Hipervínculo" xfId="35506" builtinId="8" hidden="1"/>
    <cellStyle name="Hipervínculo" xfId="35508" builtinId="8" hidden="1"/>
    <cellStyle name="Hipervínculo" xfId="35510" builtinId="8" hidden="1"/>
    <cellStyle name="Hipervínculo" xfId="35512" builtinId="8" hidden="1"/>
    <cellStyle name="Hipervínculo" xfId="35514" builtinId="8" hidden="1"/>
    <cellStyle name="Hipervínculo" xfId="35516" builtinId="8" hidden="1"/>
    <cellStyle name="Hipervínculo" xfId="35518" builtinId="8" hidden="1"/>
    <cellStyle name="Hipervínculo" xfId="35520" builtinId="8" hidden="1"/>
    <cellStyle name="Hipervínculo" xfId="35522" builtinId="8" hidden="1"/>
    <cellStyle name="Hipervínculo" xfId="35524" builtinId="8" hidden="1"/>
    <cellStyle name="Hipervínculo" xfId="35526" builtinId="8" hidden="1"/>
    <cellStyle name="Hipervínculo" xfId="35528" builtinId="8" hidden="1"/>
    <cellStyle name="Hipervínculo" xfId="35530" builtinId="8" hidden="1"/>
    <cellStyle name="Hipervínculo" xfId="35532" builtinId="8" hidden="1"/>
    <cellStyle name="Hipervínculo" xfId="35534" builtinId="8" hidden="1"/>
    <cellStyle name="Hipervínculo" xfId="35536" builtinId="8" hidden="1"/>
    <cellStyle name="Hipervínculo" xfId="35538" builtinId="8" hidden="1"/>
    <cellStyle name="Hipervínculo" xfId="35540" builtinId="8" hidden="1"/>
    <cellStyle name="Hipervínculo" xfId="35542" builtinId="8" hidden="1"/>
    <cellStyle name="Hipervínculo" xfId="35544" builtinId="8" hidden="1"/>
    <cellStyle name="Hipervínculo" xfId="35546" builtinId="8" hidden="1"/>
    <cellStyle name="Hipervínculo" xfId="35548" builtinId="8" hidden="1"/>
    <cellStyle name="Hipervínculo" xfId="35550" builtinId="8" hidden="1"/>
    <cellStyle name="Hipervínculo" xfId="35552" builtinId="8" hidden="1"/>
    <cellStyle name="Hipervínculo" xfId="35554" builtinId="8" hidden="1"/>
    <cellStyle name="Hipervínculo" xfId="35556" builtinId="8" hidden="1"/>
    <cellStyle name="Hipervínculo" xfId="35558" builtinId="8" hidden="1"/>
    <cellStyle name="Hipervínculo" xfId="35560" builtinId="8" hidden="1"/>
    <cellStyle name="Hipervínculo" xfId="35562" builtinId="8" hidden="1"/>
    <cellStyle name="Hipervínculo" xfId="35564" builtinId="8" hidden="1"/>
    <cellStyle name="Hipervínculo" xfId="35566" builtinId="8" hidden="1"/>
    <cellStyle name="Hipervínculo" xfId="35568" builtinId="8" hidden="1"/>
    <cellStyle name="Hipervínculo" xfId="35570" builtinId="8" hidden="1"/>
    <cellStyle name="Hipervínculo" xfId="35572" builtinId="8" hidden="1"/>
    <cellStyle name="Hipervínculo" xfId="35574" builtinId="8" hidden="1"/>
    <cellStyle name="Hipervínculo" xfId="35576" builtinId="8" hidden="1"/>
    <cellStyle name="Hipervínculo" xfId="35578" builtinId="8" hidden="1"/>
    <cellStyle name="Hipervínculo" xfId="35580" builtinId="8" hidden="1"/>
    <cellStyle name="Hipervínculo" xfId="35582" builtinId="8" hidden="1"/>
    <cellStyle name="Hipervínculo" xfId="35584" builtinId="8" hidden="1"/>
    <cellStyle name="Hipervínculo" xfId="35586" builtinId="8" hidden="1"/>
    <cellStyle name="Hipervínculo" xfId="35588" builtinId="8" hidden="1"/>
    <cellStyle name="Hipervínculo" xfId="35590" builtinId="8" hidden="1"/>
    <cellStyle name="Hipervínculo" xfId="35592" builtinId="8" hidden="1"/>
    <cellStyle name="Hipervínculo" xfId="35594" builtinId="8" hidden="1"/>
    <cellStyle name="Hipervínculo" xfId="35596" builtinId="8" hidden="1"/>
    <cellStyle name="Hipervínculo" xfId="35598" builtinId="8" hidden="1"/>
    <cellStyle name="Hipervínculo" xfId="35600" builtinId="8" hidden="1"/>
    <cellStyle name="Hipervínculo" xfId="35602" builtinId="8" hidden="1"/>
    <cellStyle name="Hipervínculo" xfId="35604" builtinId="8" hidden="1"/>
    <cellStyle name="Hipervínculo" xfId="35606" builtinId="8" hidden="1"/>
    <cellStyle name="Hipervínculo" xfId="35608" builtinId="8" hidden="1"/>
    <cellStyle name="Hipervínculo" xfId="35610" builtinId="8" hidden="1"/>
    <cellStyle name="Hipervínculo" xfId="35612" builtinId="8" hidden="1"/>
    <cellStyle name="Hipervínculo" xfId="35614" builtinId="8" hidden="1"/>
    <cellStyle name="Hipervínculo" xfId="35616" builtinId="8" hidden="1"/>
    <cellStyle name="Hipervínculo" xfId="35618" builtinId="8" hidden="1"/>
    <cellStyle name="Hipervínculo" xfId="35620" builtinId="8" hidden="1"/>
    <cellStyle name="Hipervínculo" xfId="35622" builtinId="8" hidden="1"/>
    <cellStyle name="Hipervínculo" xfId="35624" builtinId="8" hidden="1"/>
    <cellStyle name="Hipervínculo" xfId="35626" builtinId="8" hidden="1"/>
    <cellStyle name="Hipervínculo" xfId="35628" builtinId="8" hidden="1"/>
    <cellStyle name="Hipervínculo" xfId="35630" builtinId="8" hidden="1"/>
    <cellStyle name="Hipervínculo" xfId="35632" builtinId="8" hidden="1"/>
    <cellStyle name="Hipervínculo" xfId="35634" builtinId="8" hidden="1"/>
    <cellStyle name="Hipervínculo" xfId="35636" builtinId="8" hidden="1"/>
    <cellStyle name="Hipervínculo" xfId="35638" builtinId="8" hidden="1"/>
    <cellStyle name="Hipervínculo" xfId="35640" builtinId="8" hidden="1"/>
    <cellStyle name="Hipervínculo" xfId="35642" builtinId="8" hidden="1"/>
    <cellStyle name="Hipervínculo" xfId="35644" builtinId="8" hidden="1"/>
    <cellStyle name="Hipervínculo" xfId="35646" builtinId="8" hidden="1"/>
    <cellStyle name="Hipervínculo" xfId="35648" builtinId="8" hidden="1"/>
    <cellStyle name="Hipervínculo" xfId="35650" builtinId="8" hidden="1"/>
    <cellStyle name="Hipervínculo" xfId="35652" builtinId="8" hidden="1"/>
    <cellStyle name="Hipervínculo" xfId="35654" builtinId="8" hidden="1"/>
    <cellStyle name="Hipervínculo" xfId="35656" builtinId="8" hidden="1"/>
    <cellStyle name="Hipervínculo" xfId="35658" builtinId="8" hidden="1"/>
    <cellStyle name="Hipervínculo" xfId="35660" builtinId="8" hidden="1"/>
    <cellStyle name="Hipervínculo" xfId="35662" builtinId="8" hidden="1"/>
    <cellStyle name="Hipervínculo" xfId="35664" builtinId="8" hidden="1"/>
    <cellStyle name="Hipervínculo" xfId="35666" builtinId="8" hidden="1"/>
    <cellStyle name="Hipervínculo" xfId="35668" builtinId="8" hidden="1"/>
    <cellStyle name="Hipervínculo" xfId="35670" builtinId="8" hidden="1"/>
    <cellStyle name="Hipervínculo" xfId="35672" builtinId="8" hidden="1"/>
    <cellStyle name="Hipervínculo" xfId="35674" builtinId="8" hidden="1"/>
    <cellStyle name="Hipervínculo" xfId="35676" builtinId="8" hidden="1"/>
    <cellStyle name="Hipervínculo" xfId="35678" builtinId="8" hidden="1"/>
    <cellStyle name="Hipervínculo" xfId="35680" builtinId="8" hidden="1"/>
    <cellStyle name="Hipervínculo" xfId="35682" builtinId="8" hidden="1"/>
    <cellStyle name="Hipervínculo" xfId="35684" builtinId="8" hidden="1"/>
    <cellStyle name="Hipervínculo" xfId="35686" builtinId="8" hidden="1"/>
    <cellStyle name="Hipervínculo" xfId="35688" builtinId="8" hidden="1"/>
    <cellStyle name="Hipervínculo" xfId="35690" builtinId="8" hidden="1"/>
    <cellStyle name="Hipervínculo" xfId="35692" builtinId="8" hidden="1"/>
    <cellStyle name="Hipervínculo" xfId="35694" builtinId="8" hidden="1"/>
    <cellStyle name="Hipervínculo" xfId="35696" builtinId="8" hidden="1"/>
    <cellStyle name="Hipervínculo" xfId="35698" builtinId="8" hidden="1"/>
    <cellStyle name="Hipervínculo" xfId="35700" builtinId="8" hidden="1"/>
    <cellStyle name="Hipervínculo" xfId="35702" builtinId="8" hidden="1"/>
    <cellStyle name="Hipervínculo" xfId="35704" builtinId="8" hidden="1"/>
    <cellStyle name="Hipervínculo" xfId="35706" builtinId="8" hidden="1"/>
    <cellStyle name="Hipervínculo" xfId="35708" builtinId="8" hidden="1"/>
    <cellStyle name="Hipervínculo" xfId="35710" builtinId="8" hidden="1"/>
    <cellStyle name="Hipervínculo" xfId="35712" builtinId="8" hidden="1"/>
    <cellStyle name="Hipervínculo" xfId="35714" builtinId="8" hidden="1"/>
    <cellStyle name="Hipervínculo" xfId="35716" builtinId="8" hidden="1"/>
    <cellStyle name="Hipervínculo" xfId="35718" builtinId="8" hidden="1"/>
    <cellStyle name="Hipervínculo" xfId="35720" builtinId="8" hidden="1"/>
    <cellStyle name="Hipervínculo" xfId="35722" builtinId="8" hidden="1"/>
    <cellStyle name="Hipervínculo" xfId="35724" builtinId="8" hidden="1"/>
    <cellStyle name="Hipervínculo" xfId="35726" builtinId="8" hidden="1"/>
    <cellStyle name="Hipervínculo" xfId="35728" builtinId="8" hidden="1"/>
    <cellStyle name="Hipervínculo" xfId="35730" builtinId="8" hidden="1"/>
    <cellStyle name="Hipervínculo" xfId="35732" builtinId="8" hidden="1"/>
    <cellStyle name="Hipervínculo" xfId="35734" builtinId="8" hidden="1"/>
    <cellStyle name="Hipervínculo" xfId="35736" builtinId="8" hidden="1"/>
    <cellStyle name="Hipervínculo" xfId="35738" builtinId="8" hidden="1"/>
    <cellStyle name="Hipervínculo" xfId="35740" builtinId="8" hidden="1"/>
    <cellStyle name="Hipervínculo" xfId="35742" builtinId="8" hidden="1"/>
    <cellStyle name="Hipervínculo" xfId="35744" builtinId="8" hidden="1"/>
    <cellStyle name="Hipervínculo" xfId="35746" builtinId="8" hidden="1"/>
    <cellStyle name="Hipervínculo" xfId="35748" builtinId="8" hidden="1"/>
    <cellStyle name="Hipervínculo" xfId="35750" builtinId="8" hidden="1"/>
    <cellStyle name="Hipervínculo" xfId="35752" builtinId="8" hidden="1"/>
    <cellStyle name="Hipervínculo" xfId="35754" builtinId="8" hidden="1"/>
    <cellStyle name="Hipervínculo" xfId="35756" builtinId="8" hidden="1"/>
    <cellStyle name="Hipervínculo" xfId="35758" builtinId="8" hidden="1"/>
    <cellStyle name="Hipervínculo" xfId="35760" builtinId="8" hidden="1"/>
    <cellStyle name="Hipervínculo" xfId="35762" builtinId="8" hidden="1"/>
    <cellStyle name="Hipervínculo" xfId="35764" builtinId="8" hidden="1"/>
    <cellStyle name="Hipervínculo" xfId="35766" builtinId="8" hidden="1"/>
    <cellStyle name="Hipervínculo" xfId="35768" builtinId="8" hidden="1"/>
    <cellStyle name="Hipervínculo" xfId="35770" builtinId="8" hidden="1"/>
    <cellStyle name="Hipervínculo" xfId="35772" builtinId="8" hidden="1"/>
    <cellStyle name="Hipervínculo" xfId="35774" builtinId="8" hidden="1"/>
    <cellStyle name="Hipervínculo" xfId="35776" builtinId="8" hidden="1"/>
    <cellStyle name="Hipervínculo" xfId="35778" builtinId="8" hidden="1"/>
    <cellStyle name="Hipervínculo" xfId="35780" builtinId="8" hidden="1"/>
    <cellStyle name="Hipervínculo" xfId="35782" builtinId="8" hidden="1"/>
    <cellStyle name="Hipervínculo" xfId="35784" builtinId="8" hidden="1"/>
    <cellStyle name="Hipervínculo" xfId="35786" builtinId="8" hidden="1"/>
    <cellStyle name="Hipervínculo" xfId="35788" builtinId="8" hidden="1"/>
    <cellStyle name="Hipervínculo" xfId="35790" builtinId="8" hidden="1"/>
    <cellStyle name="Hipervínculo" xfId="35792" builtinId="8" hidden="1"/>
    <cellStyle name="Hipervínculo" xfId="35794" builtinId="8" hidden="1"/>
    <cellStyle name="Hipervínculo" xfId="35796" builtinId="8" hidden="1"/>
    <cellStyle name="Hipervínculo" xfId="35798" builtinId="8" hidden="1"/>
    <cellStyle name="Hipervínculo" xfId="35800" builtinId="8" hidden="1"/>
    <cellStyle name="Hipervínculo" xfId="35802" builtinId="8" hidden="1"/>
    <cellStyle name="Hipervínculo" xfId="35804" builtinId="8" hidden="1"/>
    <cellStyle name="Hipervínculo" xfId="35806" builtinId="8" hidden="1"/>
    <cellStyle name="Hipervínculo" xfId="35808" builtinId="8" hidden="1"/>
    <cellStyle name="Hipervínculo" xfId="35810" builtinId="8" hidden="1"/>
    <cellStyle name="Hipervínculo" xfId="35812" builtinId="8" hidden="1"/>
    <cellStyle name="Hipervínculo" xfId="35814" builtinId="8" hidden="1"/>
    <cellStyle name="Hipervínculo" xfId="35816" builtinId="8" hidden="1"/>
    <cellStyle name="Hipervínculo" xfId="35818" builtinId="8" hidden="1"/>
    <cellStyle name="Hipervínculo" xfId="35820" builtinId="8" hidden="1"/>
    <cellStyle name="Hipervínculo" xfId="35822" builtinId="8" hidden="1"/>
    <cellStyle name="Hipervínculo" xfId="35824" builtinId="8" hidden="1"/>
    <cellStyle name="Hipervínculo" xfId="35826" builtinId="8" hidden="1"/>
    <cellStyle name="Hipervínculo" xfId="35828" builtinId="8" hidden="1"/>
    <cellStyle name="Hipervínculo" xfId="35830" builtinId="8" hidden="1"/>
    <cellStyle name="Hipervínculo" xfId="35832" builtinId="8" hidden="1"/>
    <cellStyle name="Hipervínculo" xfId="35834" builtinId="8" hidden="1"/>
    <cellStyle name="Hipervínculo" xfId="35836" builtinId="8" hidden="1"/>
    <cellStyle name="Hipervínculo" xfId="35838" builtinId="8" hidden="1"/>
    <cellStyle name="Hipervínculo" xfId="35840" builtinId="8" hidden="1"/>
    <cellStyle name="Hipervínculo" xfId="35842" builtinId="8" hidden="1"/>
    <cellStyle name="Hipervínculo" xfId="35844" builtinId="8" hidden="1"/>
    <cellStyle name="Hipervínculo" xfId="35846" builtinId="8" hidden="1"/>
    <cellStyle name="Hipervínculo" xfId="35848" builtinId="8" hidden="1"/>
    <cellStyle name="Hipervínculo" xfId="35850" builtinId="8" hidden="1"/>
    <cellStyle name="Hipervínculo" xfId="35852" builtinId="8" hidden="1"/>
    <cellStyle name="Hipervínculo" xfId="35854" builtinId="8" hidden="1"/>
    <cellStyle name="Hipervínculo" xfId="35856" builtinId="8" hidden="1"/>
    <cellStyle name="Hipervínculo" xfId="35858" builtinId="8" hidden="1"/>
    <cellStyle name="Hipervínculo" xfId="35860" builtinId="8" hidden="1"/>
    <cellStyle name="Hipervínculo" xfId="35862" builtinId="8" hidden="1"/>
    <cellStyle name="Hipervínculo" xfId="35864" builtinId="8" hidden="1"/>
    <cellStyle name="Hipervínculo" xfId="35866" builtinId="8" hidden="1"/>
    <cellStyle name="Hipervínculo" xfId="35868" builtinId="8" hidden="1"/>
    <cellStyle name="Hipervínculo" xfId="35870" builtinId="8" hidden="1"/>
    <cellStyle name="Hipervínculo" xfId="35872" builtinId="8" hidden="1"/>
    <cellStyle name="Hipervínculo" xfId="35874" builtinId="8" hidden="1"/>
    <cellStyle name="Hipervínculo" xfId="35876" builtinId="8" hidden="1"/>
    <cellStyle name="Hipervínculo" xfId="35878" builtinId="8" hidden="1"/>
    <cellStyle name="Hipervínculo" xfId="35880" builtinId="8" hidden="1"/>
    <cellStyle name="Hipervínculo" xfId="35882" builtinId="8" hidden="1"/>
    <cellStyle name="Hipervínculo" xfId="35884" builtinId="8" hidden="1"/>
    <cellStyle name="Hipervínculo" xfId="35886" builtinId="8" hidden="1"/>
    <cellStyle name="Hipervínculo" xfId="35888" builtinId="8" hidden="1"/>
    <cellStyle name="Hipervínculo" xfId="35890" builtinId="8" hidden="1"/>
    <cellStyle name="Hipervínculo" xfId="35892" builtinId="8" hidden="1"/>
    <cellStyle name="Hipervínculo" xfId="35894" builtinId="8" hidden="1"/>
    <cellStyle name="Hipervínculo" xfId="35896" builtinId="8" hidden="1"/>
    <cellStyle name="Hipervínculo" xfId="35898" builtinId="8" hidden="1"/>
    <cellStyle name="Hipervínculo" xfId="35900" builtinId="8" hidden="1"/>
    <cellStyle name="Hipervínculo" xfId="35902" builtinId="8" hidden="1"/>
    <cellStyle name="Hipervínculo" xfId="35904" builtinId="8" hidden="1"/>
    <cellStyle name="Hipervínculo" xfId="35906" builtinId="8" hidden="1"/>
    <cellStyle name="Hipervínculo" xfId="35908" builtinId="8" hidden="1"/>
    <cellStyle name="Hipervínculo" xfId="35910" builtinId="8" hidden="1"/>
    <cellStyle name="Hipervínculo" xfId="35912" builtinId="8" hidden="1"/>
    <cellStyle name="Hipervínculo" xfId="35914" builtinId="8" hidden="1"/>
    <cellStyle name="Hipervínculo" xfId="35916" builtinId="8" hidden="1"/>
    <cellStyle name="Hipervínculo" xfId="35918" builtinId="8" hidden="1"/>
    <cellStyle name="Hipervínculo" xfId="35920" builtinId="8" hidden="1"/>
    <cellStyle name="Hipervínculo" xfId="35922" builtinId="8" hidden="1"/>
    <cellStyle name="Hipervínculo" xfId="35924" builtinId="8" hidden="1"/>
    <cellStyle name="Hipervínculo" xfId="35926" builtinId="8" hidden="1"/>
    <cellStyle name="Hipervínculo" xfId="35928" builtinId="8" hidden="1"/>
    <cellStyle name="Hipervínculo" xfId="35930" builtinId="8" hidden="1"/>
    <cellStyle name="Hipervínculo" xfId="35932" builtinId="8" hidden="1"/>
    <cellStyle name="Hipervínculo" xfId="35934" builtinId="8" hidden="1"/>
    <cellStyle name="Hipervínculo" xfId="35936" builtinId="8" hidden="1"/>
    <cellStyle name="Hipervínculo" xfId="35938" builtinId="8" hidden="1"/>
    <cellStyle name="Hipervínculo" xfId="35940" builtinId="8" hidden="1"/>
    <cellStyle name="Hipervínculo" xfId="35942" builtinId="8" hidden="1"/>
    <cellStyle name="Hipervínculo" xfId="35944" builtinId="8" hidden="1"/>
    <cellStyle name="Hipervínculo" xfId="35946" builtinId="8" hidden="1"/>
    <cellStyle name="Hipervínculo" xfId="35948" builtinId="8" hidden="1"/>
    <cellStyle name="Hipervínculo" xfId="35950" builtinId="8" hidden="1"/>
    <cellStyle name="Hipervínculo" xfId="35952" builtinId="8" hidden="1"/>
    <cellStyle name="Hipervínculo" xfId="35954" builtinId="8" hidden="1"/>
    <cellStyle name="Hipervínculo" xfId="35956" builtinId="8" hidden="1"/>
    <cellStyle name="Hipervínculo" xfId="35958" builtinId="8" hidden="1"/>
    <cellStyle name="Hipervínculo" xfId="35960" builtinId="8" hidden="1"/>
    <cellStyle name="Hipervínculo" xfId="35962" builtinId="8" hidden="1"/>
    <cellStyle name="Hipervínculo" xfId="35964" builtinId="8" hidden="1"/>
    <cellStyle name="Hipervínculo" xfId="35966" builtinId="8" hidden="1"/>
    <cellStyle name="Hipervínculo" xfId="35968" builtinId="8" hidden="1"/>
    <cellStyle name="Hipervínculo" xfId="35970" builtinId="8" hidden="1"/>
    <cellStyle name="Hipervínculo" xfId="35972" builtinId="8" hidden="1"/>
    <cellStyle name="Hipervínculo" xfId="35974" builtinId="8" hidden="1"/>
    <cellStyle name="Hipervínculo" xfId="35976" builtinId="8" hidden="1"/>
    <cellStyle name="Hipervínculo" xfId="35978" builtinId="8" hidden="1"/>
    <cellStyle name="Hipervínculo" xfId="35980" builtinId="8" hidden="1"/>
    <cellStyle name="Hipervínculo" xfId="35982" builtinId="8" hidden="1"/>
    <cellStyle name="Hipervínculo" xfId="35984" builtinId="8" hidden="1"/>
    <cellStyle name="Hipervínculo" xfId="35986" builtinId="8" hidden="1"/>
    <cellStyle name="Hipervínculo" xfId="35988" builtinId="8" hidden="1"/>
    <cellStyle name="Hipervínculo" xfId="35990" builtinId="8" hidden="1"/>
    <cellStyle name="Hipervínculo" xfId="35992" builtinId="8" hidden="1"/>
    <cellStyle name="Hipervínculo" xfId="35994" builtinId="8" hidden="1"/>
    <cellStyle name="Hipervínculo" xfId="35996" builtinId="8" hidden="1"/>
    <cellStyle name="Hipervínculo" xfId="35998" builtinId="8" hidden="1"/>
    <cellStyle name="Hipervínculo" xfId="36000" builtinId="8" hidden="1"/>
    <cellStyle name="Hipervínculo" xfId="36002" builtinId="8" hidden="1"/>
    <cellStyle name="Hipervínculo" xfId="36004" builtinId="8" hidden="1"/>
    <cellStyle name="Hipervínculo" xfId="36006" builtinId="8" hidden="1"/>
    <cellStyle name="Hipervínculo" xfId="36008" builtinId="8" hidden="1"/>
    <cellStyle name="Hipervínculo" xfId="36010" builtinId="8" hidden="1"/>
    <cellStyle name="Hipervínculo" xfId="36012" builtinId="8" hidden="1"/>
    <cellStyle name="Hipervínculo" xfId="36014" builtinId="8" hidden="1"/>
    <cellStyle name="Hipervínculo" xfId="36016" builtinId="8" hidden="1"/>
    <cellStyle name="Hipervínculo" xfId="36018" builtinId="8" hidden="1"/>
    <cellStyle name="Hipervínculo" xfId="36020" builtinId="8" hidden="1"/>
    <cellStyle name="Hipervínculo" xfId="36022" builtinId="8" hidden="1"/>
    <cellStyle name="Hipervínculo" xfId="36024" builtinId="8" hidden="1"/>
    <cellStyle name="Hipervínculo" xfId="36026" builtinId="8" hidden="1"/>
    <cellStyle name="Hipervínculo" xfId="36028" builtinId="8" hidden="1"/>
    <cellStyle name="Hipervínculo" xfId="36030" builtinId="8" hidden="1"/>
    <cellStyle name="Hipervínculo" xfId="36032" builtinId="8" hidden="1"/>
    <cellStyle name="Hipervínculo" xfId="36034" builtinId="8" hidden="1"/>
    <cellStyle name="Hipervínculo" xfId="36036" builtinId="8" hidden="1"/>
    <cellStyle name="Hipervínculo" xfId="36038" builtinId="8" hidden="1"/>
    <cellStyle name="Hipervínculo" xfId="36040" builtinId="8" hidden="1"/>
    <cellStyle name="Hipervínculo" xfId="36042" builtinId="8" hidden="1"/>
    <cellStyle name="Hipervínculo" xfId="36044" builtinId="8" hidden="1"/>
    <cellStyle name="Hipervínculo" xfId="36046" builtinId="8" hidden="1"/>
    <cellStyle name="Hipervínculo" xfId="36048" builtinId="8" hidden="1"/>
    <cellStyle name="Hipervínculo" xfId="36050" builtinId="8" hidden="1"/>
    <cellStyle name="Hipervínculo" xfId="36052" builtinId="8" hidden="1"/>
    <cellStyle name="Hipervínculo" xfId="36054" builtinId="8" hidden="1"/>
    <cellStyle name="Hipervínculo" xfId="36056" builtinId="8" hidden="1"/>
    <cellStyle name="Hipervínculo" xfId="36058" builtinId="8" hidden="1"/>
    <cellStyle name="Hipervínculo" xfId="36060" builtinId="8" hidden="1"/>
    <cellStyle name="Hipervínculo" xfId="36062" builtinId="8" hidden="1"/>
    <cellStyle name="Hipervínculo" xfId="36064" builtinId="8" hidden="1"/>
    <cellStyle name="Hipervínculo" xfId="36066" builtinId="8" hidden="1"/>
    <cellStyle name="Hipervínculo" xfId="36068" builtinId="8" hidden="1"/>
    <cellStyle name="Hipervínculo" xfId="36070" builtinId="8" hidden="1"/>
    <cellStyle name="Hipervínculo" xfId="36072" builtinId="8" hidden="1"/>
    <cellStyle name="Hipervínculo" xfId="36074" builtinId="8" hidden="1"/>
    <cellStyle name="Hipervínculo" xfId="36076" builtinId="8" hidden="1"/>
    <cellStyle name="Hipervínculo" xfId="36078" builtinId="8" hidden="1"/>
    <cellStyle name="Hipervínculo" xfId="36080" builtinId="8" hidden="1"/>
    <cellStyle name="Hipervínculo" xfId="36082" builtinId="8" hidden="1"/>
    <cellStyle name="Hipervínculo" xfId="36084" builtinId="8" hidden="1"/>
    <cellStyle name="Hipervínculo" xfId="36086" builtinId="8" hidden="1"/>
    <cellStyle name="Hipervínculo" xfId="36088" builtinId="8" hidden="1"/>
    <cellStyle name="Hipervínculo" xfId="36090" builtinId="8" hidden="1"/>
    <cellStyle name="Hipervínculo" xfId="36092" builtinId="8" hidden="1"/>
    <cellStyle name="Hipervínculo" xfId="36094" builtinId="8" hidden="1"/>
    <cellStyle name="Hipervínculo" xfId="36096" builtinId="8" hidden="1"/>
    <cellStyle name="Hipervínculo" xfId="36098" builtinId="8" hidden="1"/>
    <cellStyle name="Hipervínculo" xfId="36100" builtinId="8" hidden="1"/>
    <cellStyle name="Hipervínculo" xfId="36102" builtinId="8" hidden="1"/>
    <cellStyle name="Hipervínculo" xfId="36104" builtinId="8" hidden="1"/>
    <cellStyle name="Hipervínculo" xfId="36106" builtinId="8" hidden="1"/>
    <cellStyle name="Hipervínculo" xfId="36108" builtinId="8" hidden="1"/>
    <cellStyle name="Hipervínculo" xfId="36110" builtinId="8" hidden="1"/>
    <cellStyle name="Hipervínculo" xfId="36112" builtinId="8" hidden="1"/>
    <cellStyle name="Hipervínculo" xfId="36114" builtinId="8" hidden="1"/>
    <cellStyle name="Hipervínculo" xfId="36116" builtinId="8" hidden="1"/>
    <cellStyle name="Hipervínculo" xfId="36118" builtinId="8" hidden="1"/>
    <cellStyle name="Hipervínculo" xfId="36120" builtinId="8" hidden="1"/>
    <cellStyle name="Hipervínculo" xfId="36122" builtinId="8" hidden="1"/>
    <cellStyle name="Hipervínculo" xfId="36124" builtinId="8" hidden="1"/>
    <cellStyle name="Hipervínculo" xfId="36126" builtinId="8" hidden="1"/>
    <cellStyle name="Hipervínculo" xfId="36128" builtinId="8" hidden="1"/>
    <cellStyle name="Hipervínculo" xfId="36130" builtinId="8" hidden="1"/>
    <cellStyle name="Hipervínculo" xfId="36132" builtinId="8" hidden="1"/>
    <cellStyle name="Hipervínculo" xfId="36134" builtinId="8" hidden="1"/>
    <cellStyle name="Hipervínculo" xfId="36136" builtinId="8" hidden="1"/>
    <cellStyle name="Hipervínculo" xfId="36138" builtinId="8" hidden="1"/>
    <cellStyle name="Hipervínculo" xfId="36140" builtinId="8" hidden="1"/>
    <cellStyle name="Hipervínculo" xfId="36142" builtinId="8" hidden="1"/>
    <cellStyle name="Hipervínculo" xfId="36144" builtinId="8" hidden="1"/>
    <cellStyle name="Hipervínculo" xfId="36146" builtinId="8" hidden="1"/>
    <cellStyle name="Hipervínculo" xfId="36148" builtinId="8" hidden="1"/>
    <cellStyle name="Hipervínculo" xfId="36150" builtinId="8" hidden="1"/>
    <cellStyle name="Hipervínculo" xfId="36152" builtinId="8" hidden="1"/>
    <cellStyle name="Hipervínculo" xfId="36154" builtinId="8" hidden="1"/>
    <cellStyle name="Hipervínculo" xfId="36156" builtinId="8" hidden="1"/>
    <cellStyle name="Hipervínculo" xfId="36158" builtinId="8" hidden="1"/>
    <cellStyle name="Hipervínculo" xfId="36160" builtinId="8" hidden="1"/>
    <cellStyle name="Hipervínculo" xfId="36162" builtinId="8" hidden="1"/>
    <cellStyle name="Hipervínculo" xfId="36164" builtinId="8" hidden="1"/>
    <cellStyle name="Hipervínculo" xfId="36166" builtinId="8" hidden="1"/>
    <cellStyle name="Hipervínculo" xfId="36168" builtinId="8" hidden="1"/>
    <cellStyle name="Hipervínculo" xfId="36170" builtinId="8" hidden="1"/>
    <cellStyle name="Hipervínculo" xfId="36172" builtinId="8" hidden="1"/>
    <cellStyle name="Hipervínculo" xfId="36174" builtinId="8" hidden="1"/>
    <cellStyle name="Hipervínculo" xfId="36176" builtinId="8" hidden="1"/>
    <cellStyle name="Hipervínculo" xfId="36178" builtinId="8" hidden="1"/>
    <cellStyle name="Hipervínculo" xfId="36180" builtinId="8" hidden="1"/>
    <cellStyle name="Hipervínculo" xfId="36182" builtinId="8" hidden="1"/>
    <cellStyle name="Hipervínculo" xfId="36184" builtinId="8" hidden="1"/>
    <cellStyle name="Hipervínculo" xfId="36186" builtinId="8" hidden="1"/>
    <cellStyle name="Hipervínculo" xfId="36188" builtinId="8" hidden="1"/>
    <cellStyle name="Hipervínculo" xfId="36190" builtinId="8" hidden="1"/>
    <cellStyle name="Hipervínculo" xfId="36192" builtinId="8" hidden="1"/>
    <cellStyle name="Hipervínculo" xfId="36194" builtinId="8" hidden="1"/>
    <cellStyle name="Hipervínculo" xfId="36196" builtinId="8" hidden="1"/>
    <cellStyle name="Hipervínculo" xfId="36198" builtinId="8" hidden="1"/>
    <cellStyle name="Hipervínculo" xfId="36200" builtinId="8" hidden="1"/>
    <cellStyle name="Hipervínculo" xfId="36202" builtinId="8" hidden="1"/>
    <cellStyle name="Hipervínculo" xfId="36204" builtinId="8" hidden="1"/>
    <cellStyle name="Hipervínculo" xfId="36206" builtinId="8" hidden="1"/>
    <cellStyle name="Hipervínculo" xfId="36208" builtinId="8" hidden="1"/>
    <cellStyle name="Hipervínculo" xfId="36210" builtinId="8" hidden="1"/>
    <cellStyle name="Hipervínculo" xfId="36212" builtinId="8" hidden="1"/>
    <cellStyle name="Hipervínculo" xfId="36214" builtinId="8" hidden="1"/>
    <cellStyle name="Hipervínculo" xfId="36216" builtinId="8" hidden="1"/>
    <cellStyle name="Hipervínculo" xfId="36218" builtinId="8" hidden="1"/>
    <cellStyle name="Hipervínculo" xfId="36220" builtinId="8" hidden="1"/>
    <cellStyle name="Hipervínculo" xfId="36222" builtinId="8" hidden="1"/>
    <cellStyle name="Hipervínculo" xfId="36224" builtinId="8" hidden="1"/>
    <cellStyle name="Hipervínculo" xfId="36226" builtinId="8" hidden="1"/>
    <cellStyle name="Hipervínculo" xfId="36228" builtinId="8" hidden="1"/>
    <cellStyle name="Hipervínculo" xfId="36230" builtinId="8" hidden="1"/>
    <cellStyle name="Hipervínculo" xfId="36232" builtinId="8" hidden="1"/>
    <cellStyle name="Hipervínculo" xfId="36234" builtinId="8" hidden="1"/>
    <cellStyle name="Hipervínculo" xfId="36236" builtinId="8" hidden="1"/>
    <cellStyle name="Hipervínculo" xfId="36238" builtinId="8" hidden="1"/>
    <cellStyle name="Hipervínculo" xfId="36240" builtinId="8" hidden="1"/>
    <cellStyle name="Hipervínculo" xfId="36242" builtinId="8" hidden="1"/>
    <cellStyle name="Hipervínculo" xfId="36244" builtinId="8" hidden="1"/>
    <cellStyle name="Hipervínculo" xfId="36246" builtinId="8" hidden="1"/>
    <cellStyle name="Hipervínculo" xfId="36248" builtinId="8" hidden="1"/>
    <cellStyle name="Hipervínculo" xfId="36250" builtinId="8" hidden="1"/>
    <cellStyle name="Hipervínculo" xfId="36252" builtinId="8" hidden="1"/>
    <cellStyle name="Hipervínculo" xfId="36254" builtinId="8" hidden="1"/>
    <cellStyle name="Hipervínculo" xfId="36256" builtinId="8" hidden="1"/>
    <cellStyle name="Hipervínculo" xfId="36258" builtinId="8" hidden="1"/>
    <cellStyle name="Hipervínculo" xfId="36260" builtinId="8" hidden="1"/>
    <cellStyle name="Hipervínculo" xfId="36262" builtinId="8" hidden="1"/>
    <cellStyle name="Hipervínculo" xfId="36264" builtinId="8" hidden="1"/>
    <cellStyle name="Hipervínculo" xfId="36266" builtinId="8" hidden="1"/>
    <cellStyle name="Hipervínculo" xfId="36268" builtinId="8" hidden="1"/>
    <cellStyle name="Hipervínculo" xfId="36270" builtinId="8" hidden="1"/>
    <cellStyle name="Hipervínculo" xfId="36272" builtinId="8" hidden="1"/>
    <cellStyle name="Hipervínculo" xfId="36274" builtinId="8" hidden="1"/>
    <cellStyle name="Hipervínculo" xfId="36276" builtinId="8" hidden="1"/>
    <cellStyle name="Hipervínculo" xfId="36278" builtinId="8" hidden="1"/>
    <cellStyle name="Hipervínculo" xfId="36280" builtinId="8" hidden="1"/>
    <cellStyle name="Hipervínculo" xfId="36282" builtinId="8" hidden="1"/>
    <cellStyle name="Hipervínculo" xfId="36284" builtinId="8" hidden="1"/>
    <cellStyle name="Hipervínculo" xfId="36286" builtinId="8" hidden="1"/>
    <cellStyle name="Hipervínculo" xfId="36288" builtinId="8" hidden="1"/>
    <cellStyle name="Hipervínculo" xfId="36290" builtinId="8" hidden="1"/>
    <cellStyle name="Hipervínculo" xfId="36292" builtinId="8" hidden="1"/>
    <cellStyle name="Hipervínculo" xfId="36294" builtinId="8" hidden="1"/>
    <cellStyle name="Hipervínculo" xfId="36296" builtinId="8" hidden="1"/>
    <cellStyle name="Hipervínculo" xfId="36298" builtinId="8" hidden="1"/>
    <cellStyle name="Hipervínculo" xfId="36300" builtinId="8" hidden="1"/>
    <cellStyle name="Hipervínculo" xfId="36302" builtinId="8" hidden="1"/>
    <cellStyle name="Hipervínculo" xfId="36304" builtinId="8" hidden="1"/>
    <cellStyle name="Hipervínculo" xfId="36306" builtinId="8" hidden="1"/>
    <cellStyle name="Hipervínculo" xfId="36308" builtinId="8" hidden="1"/>
    <cellStyle name="Hipervínculo" xfId="36310" builtinId="8" hidden="1"/>
    <cellStyle name="Hipervínculo" xfId="36312" builtinId="8" hidden="1"/>
    <cellStyle name="Hipervínculo" xfId="36314" builtinId="8" hidden="1"/>
    <cellStyle name="Hipervínculo" xfId="36316" builtinId="8" hidden="1"/>
    <cellStyle name="Hipervínculo" xfId="36318" builtinId="8" hidden="1"/>
    <cellStyle name="Hipervínculo" xfId="36320" builtinId="8" hidden="1"/>
    <cellStyle name="Hipervínculo" xfId="36322" builtinId="8" hidden="1"/>
    <cellStyle name="Hipervínculo" xfId="36324" builtinId="8" hidden="1"/>
    <cellStyle name="Hipervínculo" xfId="36326" builtinId="8" hidden="1"/>
    <cellStyle name="Hipervínculo" xfId="36328" builtinId="8" hidden="1"/>
    <cellStyle name="Hipervínculo" xfId="36330" builtinId="8" hidden="1"/>
    <cellStyle name="Hipervínculo" xfId="36332" builtinId="8" hidden="1"/>
    <cellStyle name="Hipervínculo" xfId="36334" builtinId="8" hidden="1"/>
    <cellStyle name="Hipervínculo" xfId="36336" builtinId="8" hidden="1"/>
    <cellStyle name="Hipervínculo" xfId="36338" builtinId="8" hidden="1"/>
    <cellStyle name="Hipervínculo" xfId="36340" builtinId="8" hidden="1"/>
    <cellStyle name="Hipervínculo" xfId="36342" builtinId="8" hidden="1"/>
    <cellStyle name="Hipervínculo" xfId="36344" builtinId="8" hidden="1"/>
    <cellStyle name="Hipervínculo" xfId="36346" builtinId="8" hidden="1"/>
    <cellStyle name="Hipervínculo" xfId="36348" builtinId="8" hidden="1"/>
    <cellStyle name="Hipervínculo" xfId="36350" builtinId="8" hidden="1"/>
    <cellStyle name="Hipervínculo" xfId="36352" builtinId="8" hidden="1"/>
    <cellStyle name="Hipervínculo" xfId="36354" builtinId="8" hidden="1"/>
    <cellStyle name="Hipervínculo" xfId="36356" builtinId="8" hidden="1"/>
    <cellStyle name="Hipervínculo" xfId="36358" builtinId="8" hidden="1"/>
    <cellStyle name="Hipervínculo" xfId="36360" builtinId="8" hidden="1"/>
    <cellStyle name="Hipervínculo" xfId="36362" builtinId="8" hidden="1"/>
    <cellStyle name="Hipervínculo" xfId="36364" builtinId="8" hidden="1"/>
    <cellStyle name="Hipervínculo" xfId="36366" builtinId="8" hidden="1"/>
    <cellStyle name="Hipervínculo" xfId="36368" builtinId="8" hidden="1"/>
    <cellStyle name="Hipervínculo" xfId="36370" builtinId="8" hidden="1"/>
    <cellStyle name="Hipervínculo" xfId="36372" builtinId="8" hidden="1"/>
    <cellStyle name="Hipervínculo" xfId="36374" builtinId="8" hidden="1"/>
    <cellStyle name="Hipervínculo" xfId="36376" builtinId="8" hidden="1"/>
    <cellStyle name="Hipervínculo" xfId="36378" builtinId="8" hidden="1"/>
    <cellStyle name="Hipervínculo" xfId="36380" builtinId="8" hidden="1"/>
    <cellStyle name="Hipervínculo" xfId="36382" builtinId="8" hidden="1"/>
    <cellStyle name="Hipervínculo" xfId="36384" builtinId="8" hidden="1"/>
    <cellStyle name="Hipervínculo" xfId="36386" builtinId="8" hidden="1"/>
    <cellStyle name="Hipervínculo" xfId="36388" builtinId="8" hidden="1"/>
    <cellStyle name="Hipervínculo" xfId="36390" builtinId="8" hidden="1"/>
    <cellStyle name="Hipervínculo" xfId="36392" builtinId="8" hidden="1"/>
    <cellStyle name="Hipervínculo" xfId="36394" builtinId="8" hidden="1"/>
    <cellStyle name="Hipervínculo" xfId="36396" builtinId="8" hidden="1"/>
    <cellStyle name="Hipervínculo" xfId="36398" builtinId="8" hidden="1"/>
    <cellStyle name="Hipervínculo" xfId="36400" builtinId="8" hidden="1"/>
    <cellStyle name="Hipervínculo" xfId="36402" builtinId="8" hidden="1"/>
    <cellStyle name="Hipervínculo" xfId="36404" builtinId="8" hidden="1"/>
    <cellStyle name="Hipervínculo" xfId="36406" builtinId="8" hidden="1"/>
    <cellStyle name="Hipervínculo" xfId="36408" builtinId="8" hidden="1"/>
    <cellStyle name="Hipervínculo" xfId="36410" builtinId="8" hidden="1"/>
    <cellStyle name="Hipervínculo" xfId="36412" builtinId="8" hidden="1"/>
    <cellStyle name="Hipervínculo" xfId="36414" builtinId="8" hidden="1"/>
    <cellStyle name="Hipervínculo" xfId="36416" builtinId="8" hidden="1"/>
    <cellStyle name="Hipervínculo" xfId="36418" builtinId="8" hidden="1"/>
    <cellStyle name="Hipervínculo" xfId="36420" builtinId="8" hidden="1"/>
    <cellStyle name="Hipervínculo" xfId="36422" builtinId="8" hidden="1"/>
    <cellStyle name="Hipervínculo" xfId="36424" builtinId="8" hidden="1"/>
    <cellStyle name="Hipervínculo" xfId="36426" builtinId="8" hidden="1"/>
    <cellStyle name="Hipervínculo" xfId="36428" builtinId="8" hidden="1"/>
    <cellStyle name="Hipervínculo" xfId="36430" builtinId="8" hidden="1"/>
    <cellStyle name="Hipervínculo" xfId="36432" builtinId="8" hidden="1"/>
    <cellStyle name="Hipervínculo" xfId="36434" builtinId="8" hidden="1"/>
    <cellStyle name="Hipervínculo" xfId="36436" builtinId="8" hidden="1"/>
    <cellStyle name="Hipervínculo" xfId="36438" builtinId="8" hidden="1"/>
    <cellStyle name="Hipervínculo" xfId="36440" builtinId="8" hidden="1"/>
    <cellStyle name="Hipervínculo" xfId="36442" builtinId="8" hidden="1"/>
    <cellStyle name="Hipervínculo" xfId="36444" builtinId="8" hidden="1"/>
    <cellStyle name="Hipervínculo" xfId="36446" builtinId="8" hidden="1"/>
    <cellStyle name="Hipervínculo" xfId="36448" builtinId="8" hidden="1"/>
    <cellStyle name="Hipervínculo" xfId="36450" builtinId="8" hidden="1"/>
    <cellStyle name="Hipervínculo" xfId="36452" builtinId="8" hidden="1"/>
    <cellStyle name="Hipervínculo" xfId="36454" builtinId="8" hidden="1"/>
    <cellStyle name="Hipervínculo" xfId="36456" builtinId="8" hidden="1"/>
    <cellStyle name="Hipervínculo" xfId="36458" builtinId="8" hidden="1"/>
    <cellStyle name="Hipervínculo" xfId="36460" builtinId="8" hidden="1"/>
    <cellStyle name="Hipervínculo" xfId="36462" builtinId="8" hidden="1"/>
    <cellStyle name="Hipervínculo" xfId="36464" builtinId="8" hidden="1"/>
    <cellStyle name="Hipervínculo" xfId="36466" builtinId="8" hidden="1"/>
    <cellStyle name="Hipervínculo" xfId="36468" builtinId="8" hidden="1"/>
    <cellStyle name="Hipervínculo" xfId="36470" builtinId="8" hidden="1"/>
    <cellStyle name="Hipervínculo" xfId="36472" builtinId="8" hidden="1"/>
    <cellStyle name="Hipervínculo" xfId="36474" builtinId="8" hidden="1"/>
    <cellStyle name="Hipervínculo" xfId="36476" builtinId="8" hidden="1"/>
    <cellStyle name="Hipervínculo" xfId="36478" builtinId="8" hidden="1"/>
    <cellStyle name="Hipervínculo" xfId="36480" builtinId="8" hidden="1"/>
    <cellStyle name="Hipervínculo" xfId="36482" builtinId="8" hidden="1"/>
    <cellStyle name="Hipervínculo" xfId="36484" builtinId="8" hidden="1"/>
    <cellStyle name="Hipervínculo" xfId="36486" builtinId="8" hidden="1"/>
    <cellStyle name="Hipervínculo" xfId="36488" builtinId="8" hidden="1"/>
    <cellStyle name="Hipervínculo" xfId="36490" builtinId="8" hidden="1"/>
    <cellStyle name="Hipervínculo" xfId="36492" builtinId="8" hidden="1"/>
    <cellStyle name="Hipervínculo" xfId="36494" builtinId="8" hidden="1"/>
    <cellStyle name="Hipervínculo" xfId="36496" builtinId="8" hidden="1"/>
    <cellStyle name="Hipervínculo" xfId="36498" builtinId="8" hidden="1"/>
    <cellStyle name="Hipervínculo" xfId="36500" builtinId="8" hidden="1"/>
    <cellStyle name="Hipervínculo" xfId="36502" builtinId="8" hidden="1"/>
    <cellStyle name="Hipervínculo" xfId="36504" builtinId="8" hidden="1"/>
    <cellStyle name="Hipervínculo" xfId="36506" builtinId="8" hidden="1"/>
    <cellStyle name="Hipervínculo" xfId="36508" builtinId="8" hidden="1"/>
    <cellStyle name="Hipervínculo" xfId="36510" builtinId="8" hidden="1"/>
    <cellStyle name="Hipervínculo" xfId="36512" builtinId="8" hidden="1"/>
    <cellStyle name="Hipervínculo" xfId="36514" builtinId="8" hidden="1"/>
    <cellStyle name="Hipervínculo" xfId="36516" builtinId="8" hidden="1"/>
    <cellStyle name="Hipervínculo" xfId="36518" builtinId="8" hidden="1"/>
    <cellStyle name="Hipervínculo" xfId="36520" builtinId="8" hidden="1"/>
    <cellStyle name="Hipervínculo" xfId="36522" builtinId="8" hidden="1"/>
    <cellStyle name="Hipervínculo" xfId="36524" builtinId="8" hidden="1"/>
    <cellStyle name="Hipervínculo" xfId="36526" builtinId="8" hidden="1"/>
    <cellStyle name="Hipervínculo" xfId="36528" builtinId="8" hidden="1"/>
    <cellStyle name="Hipervínculo" xfId="36530" builtinId="8" hidden="1"/>
    <cellStyle name="Hipervínculo" xfId="36532" builtinId="8" hidden="1"/>
    <cellStyle name="Hipervínculo" xfId="36534" builtinId="8" hidden="1"/>
    <cellStyle name="Hipervínculo" xfId="36536" builtinId="8" hidden="1"/>
    <cellStyle name="Hipervínculo" xfId="36538" builtinId="8" hidden="1"/>
    <cellStyle name="Hipervínculo" xfId="36540" builtinId="8" hidden="1"/>
    <cellStyle name="Hipervínculo" xfId="36542" builtinId="8" hidden="1"/>
    <cellStyle name="Hipervínculo" xfId="36544" builtinId="8" hidden="1"/>
    <cellStyle name="Hipervínculo" xfId="36546" builtinId="8" hidden="1"/>
    <cellStyle name="Hipervínculo" xfId="36548" builtinId="8" hidden="1"/>
    <cellStyle name="Hipervínculo" xfId="36550" builtinId="8" hidden="1"/>
    <cellStyle name="Hipervínculo" xfId="36552" builtinId="8" hidden="1"/>
    <cellStyle name="Hipervínculo" xfId="36554" builtinId="8" hidden="1"/>
    <cellStyle name="Hipervínculo" xfId="36556" builtinId="8" hidden="1"/>
    <cellStyle name="Hipervínculo" xfId="36558" builtinId="8" hidden="1"/>
    <cellStyle name="Hipervínculo" xfId="36560" builtinId="8" hidden="1"/>
    <cellStyle name="Hipervínculo" xfId="36562" builtinId="8" hidden="1"/>
    <cellStyle name="Hipervínculo" xfId="36564" builtinId="8" hidden="1"/>
    <cellStyle name="Hipervínculo" xfId="36566" builtinId="8" hidden="1"/>
    <cellStyle name="Hipervínculo" xfId="36568" builtinId="8" hidden="1"/>
    <cellStyle name="Hipervínculo" xfId="36570" builtinId="8" hidden="1"/>
    <cellStyle name="Hipervínculo" xfId="36572" builtinId="8" hidden="1"/>
    <cellStyle name="Hipervínculo" xfId="36574" builtinId="8" hidden="1"/>
    <cellStyle name="Hipervínculo" xfId="36576" builtinId="8" hidden="1"/>
    <cellStyle name="Hipervínculo" xfId="36578" builtinId="8" hidden="1"/>
    <cellStyle name="Hipervínculo" xfId="36580" builtinId="8" hidden="1"/>
    <cellStyle name="Hipervínculo" xfId="36582" builtinId="8" hidden="1"/>
    <cellStyle name="Hipervínculo" xfId="36584" builtinId="8" hidden="1"/>
    <cellStyle name="Hipervínculo" xfId="36586" builtinId="8" hidden="1"/>
    <cellStyle name="Hipervínculo" xfId="36588" builtinId="8" hidden="1"/>
    <cellStyle name="Hipervínculo" xfId="36590" builtinId="8" hidden="1"/>
    <cellStyle name="Hipervínculo" xfId="36592" builtinId="8" hidden="1"/>
    <cellStyle name="Hipervínculo" xfId="36594" builtinId="8" hidden="1"/>
    <cellStyle name="Hipervínculo" xfId="36596" builtinId="8" hidden="1"/>
    <cellStyle name="Hipervínculo" xfId="36598" builtinId="8" hidden="1"/>
    <cellStyle name="Hipervínculo" xfId="36600" builtinId="8" hidden="1"/>
    <cellStyle name="Hipervínculo" xfId="36602" builtinId="8" hidden="1"/>
    <cellStyle name="Hipervínculo" xfId="36604" builtinId="8" hidden="1"/>
    <cellStyle name="Hipervínculo" xfId="36606" builtinId="8" hidden="1"/>
    <cellStyle name="Hipervínculo" xfId="36608" builtinId="8" hidden="1"/>
    <cellStyle name="Hipervínculo" xfId="36610" builtinId="8" hidden="1"/>
    <cellStyle name="Hipervínculo" xfId="36612" builtinId="8" hidden="1"/>
    <cellStyle name="Hipervínculo" xfId="36614" builtinId="8" hidden="1"/>
    <cellStyle name="Hipervínculo" xfId="36616" builtinId="8" hidden="1"/>
    <cellStyle name="Hipervínculo" xfId="36618" builtinId="8" hidden="1"/>
    <cellStyle name="Hipervínculo" xfId="36620" builtinId="8" hidden="1"/>
    <cellStyle name="Hipervínculo" xfId="36622" builtinId="8" hidden="1"/>
    <cellStyle name="Hipervínculo" xfId="36624" builtinId="8" hidden="1"/>
    <cellStyle name="Hipervínculo" xfId="36626" builtinId="8" hidden="1"/>
    <cellStyle name="Hipervínculo" xfId="36628" builtinId="8" hidden="1"/>
    <cellStyle name="Hipervínculo" xfId="36630" builtinId="8" hidden="1"/>
    <cellStyle name="Hipervínculo" xfId="36632" builtinId="8" hidden="1"/>
    <cellStyle name="Hipervínculo" xfId="36634" builtinId="8" hidden="1"/>
    <cellStyle name="Hipervínculo" xfId="36636" builtinId="8" hidden="1"/>
    <cellStyle name="Hipervínculo" xfId="36638" builtinId="8" hidden="1"/>
    <cellStyle name="Hipervínculo" xfId="36640" builtinId="8" hidden="1"/>
    <cellStyle name="Hipervínculo" xfId="36642" builtinId="8" hidden="1"/>
    <cellStyle name="Hipervínculo" xfId="36644" builtinId="8" hidden="1"/>
    <cellStyle name="Hipervínculo" xfId="36646" builtinId="8" hidden="1"/>
    <cellStyle name="Hipervínculo" xfId="36648" builtinId="8" hidden="1"/>
    <cellStyle name="Hipervínculo" xfId="36650" builtinId="8" hidden="1"/>
    <cellStyle name="Hipervínculo" xfId="36652" builtinId="8" hidden="1"/>
    <cellStyle name="Hipervínculo" xfId="36654" builtinId="8" hidden="1"/>
    <cellStyle name="Hipervínculo" xfId="36656" builtinId="8" hidden="1"/>
    <cellStyle name="Hipervínculo" xfId="36658" builtinId="8" hidden="1"/>
    <cellStyle name="Hipervínculo" xfId="36660" builtinId="8" hidden="1"/>
    <cellStyle name="Hipervínculo" xfId="36662" builtinId="8" hidden="1"/>
    <cellStyle name="Hipervínculo" xfId="36664" builtinId="8" hidden="1"/>
    <cellStyle name="Hipervínculo" xfId="36666" builtinId="8" hidden="1"/>
    <cellStyle name="Hipervínculo" xfId="36668" builtinId="8" hidden="1"/>
    <cellStyle name="Hipervínculo" xfId="36670" builtinId="8" hidden="1"/>
    <cellStyle name="Hipervínculo" xfId="36672" builtinId="8" hidden="1"/>
    <cellStyle name="Hipervínculo" xfId="36674" builtinId="8" hidden="1"/>
    <cellStyle name="Hipervínculo" xfId="36676" builtinId="8" hidden="1"/>
    <cellStyle name="Hipervínculo" xfId="36678" builtinId="8" hidden="1"/>
    <cellStyle name="Hipervínculo" xfId="36680" builtinId="8" hidden="1"/>
    <cellStyle name="Hipervínculo" xfId="36682" builtinId="8" hidden="1"/>
    <cellStyle name="Hipervínculo" xfId="36684" builtinId="8" hidden="1"/>
    <cellStyle name="Hipervínculo" xfId="36686" builtinId="8" hidden="1"/>
    <cellStyle name="Hipervínculo" xfId="36688" builtinId="8" hidden="1"/>
    <cellStyle name="Hipervínculo" xfId="36690" builtinId="8" hidden="1"/>
    <cellStyle name="Hipervínculo" xfId="36692" builtinId="8" hidden="1"/>
    <cellStyle name="Hipervínculo" xfId="36694" builtinId="8" hidden="1"/>
    <cellStyle name="Hipervínculo" xfId="36696" builtinId="8" hidden="1"/>
    <cellStyle name="Hipervínculo" xfId="36698" builtinId="8" hidden="1"/>
    <cellStyle name="Hipervínculo" xfId="36700" builtinId="8" hidden="1"/>
    <cellStyle name="Hipervínculo" xfId="36702" builtinId="8" hidden="1"/>
    <cellStyle name="Hipervínculo" xfId="36704" builtinId="8" hidden="1"/>
    <cellStyle name="Hipervínculo" xfId="36706" builtinId="8" hidden="1"/>
    <cellStyle name="Hipervínculo" xfId="36708" builtinId="8" hidden="1"/>
    <cellStyle name="Hipervínculo" xfId="36710" builtinId="8" hidden="1"/>
    <cellStyle name="Hipervínculo" xfId="36712" builtinId="8" hidden="1"/>
    <cellStyle name="Hipervínculo" xfId="36714" builtinId="8" hidden="1"/>
    <cellStyle name="Hipervínculo" xfId="36716" builtinId="8" hidden="1"/>
    <cellStyle name="Hipervínculo" xfId="36718" builtinId="8" hidden="1"/>
    <cellStyle name="Hipervínculo" xfId="36720" builtinId="8" hidden="1"/>
    <cellStyle name="Hipervínculo" xfId="36722" builtinId="8" hidden="1"/>
    <cellStyle name="Hipervínculo" xfId="36724" builtinId="8" hidden="1"/>
    <cellStyle name="Hipervínculo" xfId="36726" builtinId="8" hidden="1"/>
    <cellStyle name="Hipervínculo" xfId="36728" builtinId="8" hidden="1"/>
    <cellStyle name="Hipervínculo" xfId="36730" builtinId="8" hidden="1"/>
    <cellStyle name="Hipervínculo" xfId="36732" builtinId="8" hidden="1"/>
    <cellStyle name="Hipervínculo" xfId="36734" builtinId="8" hidden="1"/>
    <cellStyle name="Hipervínculo" xfId="36736" builtinId="8" hidden="1"/>
    <cellStyle name="Hipervínculo" xfId="36738" builtinId="8" hidden="1"/>
    <cellStyle name="Hipervínculo" xfId="36740" builtinId="8" hidden="1"/>
    <cellStyle name="Hipervínculo" xfId="36742" builtinId="8" hidden="1"/>
    <cellStyle name="Hipervínculo" xfId="36744" builtinId="8" hidden="1"/>
    <cellStyle name="Hipervínculo" xfId="36746" builtinId="8" hidden="1"/>
    <cellStyle name="Hipervínculo" xfId="36748" builtinId="8" hidden="1"/>
    <cellStyle name="Hipervínculo" xfId="36750" builtinId="8" hidden="1"/>
    <cellStyle name="Hipervínculo" xfId="36752" builtinId="8" hidden="1"/>
    <cellStyle name="Hipervínculo" xfId="36754" builtinId="8" hidden="1"/>
    <cellStyle name="Hipervínculo" xfId="36756" builtinId="8" hidden="1"/>
    <cellStyle name="Hipervínculo" xfId="36758" builtinId="8" hidden="1"/>
    <cellStyle name="Hipervínculo" xfId="36760" builtinId="8" hidden="1"/>
    <cellStyle name="Hipervínculo" xfId="36762" builtinId="8" hidden="1"/>
    <cellStyle name="Hipervínculo" xfId="36764" builtinId="8" hidden="1"/>
    <cellStyle name="Hipervínculo" xfId="36766" builtinId="8" hidden="1"/>
    <cellStyle name="Hipervínculo" xfId="36768" builtinId="8" hidden="1"/>
    <cellStyle name="Hipervínculo" xfId="36770" builtinId="8" hidden="1"/>
    <cellStyle name="Hipervínculo" xfId="36772" builtinId="8" hidden="1"/>
    <cellStyle name="Hipervínculo" xfId="36774" builtinId="8" hidden="1"/>
    <cellStyle name="Hipervínculo" xfId="36776" builtinId="8" hidden="1"/>
    <cellStyle name="Hipervínculo" xfId="36778" builtinId="8" hidden="1"/>
    <cellStyle name="Hipervínculo" xfId="36780" builtinId="8" hidden="1"/>
    <cellStyle name="Hipervínculo" xfId="36782" builtinId="8" hidden="1"/>
    <cellStyle name="Hipervínculo" xfId="36784" builtinId="8" hidden="1"/>
    <cellStyle name="Hipervínculo" xfId="36786" builtinId="8" hidden="1"/>
    <cellStyle name="Hipervínculo" xfId="36788" builtinId="8" hidden="1"/>
    <cellStyle name="Hipervínculo" xfId="36790" builtinId="8" hidden="1"/>
    <cellStyle name="Hipervínculo" xfId="36792" builtinId="8" hidden="1"/>
    <cellStyle name="Hipervínculo" xfId="36794" builtinId="8" hidden="1"/>
    <cellStyle name="Hipervínculo" xfId="36796" builtinId="8" hidden="1"/>
    <cellStyle name="Hipervínculo" xfId="36798" builtinId="8" hidden="1"/>
    <cellStyle name="Hipervínculo" xfId="36800" builtinId="8" hidden="1"/>
    <cellStyle name="Hipervínculo" xfId="36802" builtinId="8" hidden="1"/>
    <cellStyle name="Hipervínculo" xfId="36804" builtinId="8" hidden="1"/>
    <cellStyle name="Hipervínculo" xfId="36806" builtinId="8" hidden="1"/>
    <cellStyle name="Hipervínculo" xfId="36808" builtinId="8" hidden="1"/>
    <cellStyle name="Hipervínculo" xfId="36810" builtinId="8" hidden="1"/>
    <cellStyle name="Hipervínculo" xfId="36812" builtinId="8" hidden="1"/>
    <cellStyle name="Hipervínculo" xfId="36814" builtinId="8" hidden="1"/>
    <cellStyle name="Hipervínculo" xfId="36816" builtinId="8" hidden="1"/>
    <cellStyle name="Hipervínculo" xfId="36818" builtinId="8" hidden="1"/>
    <cellStyle name="Hipervínculo" xfId="36820" builtinId="8" hidden="1"/>
    <cellStyle name="Hipervínculo" xfId="36822" builtinId="8" hidden="1"/>
    <cellStyle name="Hipervínculo" xfId="36824" builtinId="8" hidden="1"/>
    <cellStyle name="Hipervínculo" xfId="36826" builtinId="8" hidden="1"/>
    <cellStyle name="Hipervínculo" xfId="36828" builtinId="8" hidden="1"/>
    <cellStyle name="Hipervínculo" xfId="36830" builtinId="8" hidden="1"/>
    <cellStyle name="Hipervínculo" xfId="36832" builtinId="8" hidden="1"/>
    <cellStyle name="Hipervínculo" xfId="36834" builtinId="8" hidden="1"/>
    <cellStyle name="Hipervínculo" xfId="36836" builtinId="8" hidden="1"/>
    <cellStyle name="Hipervínculo" xfId="36838" builtinId="8" hidden="1"/>
    <cellStyle name="Hipervínculo" xfId="36840" builtinId="8" hidden="1"/>
    <cellStyle name="Hipervínculo" xfId="36842" builtinId="8" hidden="1"/>
    <cellStyle name="Hipervínculo" xfId="36844" builtinId="8" hidden="1"/>
    <cellStyle name="Hipervínculo" xfId="36846" builtinId="8" hidden="1"/>
    <cellStyle name="Hipervínculo" xfId="36848" builtinId="8" hidden="1"/>
    <cellStyle name="Hipervínculo" xfId="36850" builtinId="8" hidden="1"/>
    <cellStyle name="Hipervínculo" xfId="36852" builtinId="8" hidden="1"/>
    <cellStyle name="Hipervínculo" xfId="36854" builtinId="8" hidden="1"/>
    <cellStyle name="Hipervínculo" xfId="36856" builtinId="8" hidden="1"/>
    <cellStyle name="Hipervínculo" xfId="36858" builtinId="8" hidden="1"/>
    <cellStyle name="Hipervínculo" xfId="36860" builtinId="8" hidden="1"/>
    <cellStyle name="Hipervínculo" xfId="36862" builtinId="8" hidden="1"/>
    <cellStyle name="Hipervínculo" xfId="36864" builtinId="8" hidden="1"/>
    <cellStyle name="Hipervínculo" xfId="36866" builtinId="8" hidden="1"/>
    <cellStyle name="Hipervínculo" xfId="36868" builtinId="8" hidden="1"/>
    <cellStyle name="Hipervínculo" xfId="36870" builtinId="8" hidden="1"/>
    <cellStyle name="Hipervínculo" xfId="36872" builtinId="8" hidden="1"/>
    <cellStyle name="Hipervínculo" xfId="36874" builtinId="8" hidden="1"/>
    <cellStyle name="Hipervínculo" xfId="36876" builtinId="8" hidden="1"/>
    <cellStyle name="Hipervínculo" xfId="36878" builtinId="8" hidden="1"/>
    <cellStyle name="Hipervínculo" xfId="36880" builtinId="8" hidden="1"/>
    <cellStyle name="Hipervínculo" xfId="36882" builtinId="8" hidden="1"/>
    <cellStyle name="Hipervínculo" xfId="36884" builtinId="8" hidden="1"/>
    <cellStyle name="Hipervínculo" xfId="36886" builtinId="8" hidden="1"/>
    <cellStyle name="Hipervínculo" xfId="36888" builtinId="8" hidden="1"/>
    <cellStyle name="Hipervínculo" xfId="36890" builtinId="8" hidden="1"/>
    <cellStyle name="Hipervínculo" xfId="36892" builtinId="8" hidden="1"/>
    <cellStyle name="Hipervínculo" xfId="36894" builtinId="8" hidden="1"/>
    <cellStyle name="Hipervínculo" xfId="36896" builtinId="8" hidden="1"/>
    <cellStyle name="Hipervínculo" xfId="36898" builtinId="8" hidden="1"/>
    <cellStyle name="Hipervínculo" xfId="36900" builtinId="8" hidden="1"/>
    <cellStyle name="Hipervínculo" xfId="36902" builtinId="8" hidden="1"/>
    <cellStyle name="Hipervínculo" xfId="36904" builtinId="8" hidden="1"/>
    <cellStyle name="Hipervínculo" xfId="36906" builtinId="8" hidden="1"/>
    <cellStyle name="Hipervínculo" xfId="36908" builtinId="8" hidden="1"/>
    <cellStyle name="Hipervínculo" xfId="36910" builtinId="8" hidden="1"/>
    <cellStyle name="Hipervínculo" xfId="36912" builtinId="8" hidden="1"/>
    <cellStyle name="Hipervínculo" xfId="36914" builtinId="8" hidden="1"/>
    <cellStyle name="Hipervínculo" xfId="36916" builtinId="8" hidden="1"/>
    <cellStyle name="Hipervínculo" xfId="36918" builtinId="8" hidden="1"/>
    <cellStyle name="Hipervínculo" xfId="36920" builtinId="8" hidden="1"/>
    <cellStyle name="Hipervínculo" xfId="36922" builtinId="8" hidden="1"/>
    <cellStyle name="Hipervínculo" xfId="36924" builtinId="8" hidden="1"/>
    <cellStyle name="Hipervínculo" xfId="36926" builtinId="8" hidden="1"/>
    <cellStyle name="Hipervínculo" xfId="36928" builtinId="8" hidden="1"/>
    <cellStyle name="Hipervínculo" xfId="36930" builtinId="8" hidden="1"/>
    <cellStyle name="Hipervínculo" xfId="36932" builtinId="8" hidden="1"/>
    <cellStyle name="Hipervínculo" xfId="36934" builtinId="8" hidden="1"/>
    <cellStyle name="Hipervínculo" xfId="36936" builtinId="8" hidden="1"/>
    <cellStyle name="Hipervínculo" xfId="36938" builtinId="8" hidden="1"/>
    <cellStyle name="Hipervínculo" xfId="36940" builtinId="8" hidden="1"/>
    <cellStyle name="Hipervínculo" xfId="36942" builtinId="8" hidden="1"/>
    <cellStyle name="Hipervínculo" xfId="36944" builtinId="8" hidden="1"/>
    <cellStyle name="Hipervínculo" xfId="36946" builtinId="8" hidden="1"/>
    <cellStyle name="Hipervínculo" xfId="36948" builtinId="8" hidden="1"/>
    <cellStyle name="Hipervínculo" xfId="36950" builtinId="8" hidden="1"/>
    <cellStyle name="Hipervínculo" xfId="36952" builtinId="8" hidden="1"/>
    <cellStyle name="Hipervínculo" xfId="36954" builtinId="8" hidden="1"/>
    <cellStyle name="Hipervínculo" xfId="36956" builtinId="8" hidden="1"/>
    <cellStyle name="Hipervínculo" xfId="36958" builtinId="8" hidden="1"/>
    <cellStyle name="Hipervínculo" xfId="36960" builtinId="8" hidden="1"/>
    <cellStyle name="Hipervínculo" xfId="36962" builtinId="8" hidden="1"/>
    <cellStyle name="Hipervínculo" xfId="36964" builtinId="8" hidden="1"/>
    <cellStyle name="Hipervínculo" xfId="36966" builtinId="8" hidden="1"/>
    <cellStyle name="Hipervínculo" xfId="36968" builtinId="8" hidden="1"/>
    <cellStyle name="Hipervínculo" xfId="36970" builtinId="8" hidden="1"/>
    <cellStyle name="Hipervínculo" xfId="36972" builtinId="8" hidden="1"/>
    <cellStyle name="Hipervínculo" xfId="36974" builtinId="8" hidden="1"/>
    <cellStyle name="Hipervínculo" xfId="36976" builtinId="8" hidden="1"/>
    <cellStyle name="Hipervínculo" xfId="36978" builtinId="8" hidden="1"/>
    <cellStyle name="Hipervínculo" xfId="36980" builtinId="8" hidden="1"/>
    <cellStyle name="Hipervínculo" xfId="36982" builtinId="8" hidden="1"/>
    <cellStyle name="Hipervínculo" xfId="36984" builtinId="8" hidden="1"/>
    <cellStyle name="Hipervínculo" xfId="36986" builtinId="8" hidden="1"/>
    <cellStyle name="Hipervínculo" xfId="36988" builtinId="8" hidden="1"/>
    <cellStyle name="Hipervínculo" xfId="36990" builtinId="8" hidden="1"/>
    <cellStyle name="Hipervínculo" xfId="36992" builtinId="8" hidden="1"/>
    <cellStyle name="Hipervínculo" xfId="36994" builtinId="8" hidden="1"/>
    <cellStyle name="Hipervínculo" xfId="36996" builtinId="8" hidden="1"/>
    <cellStyle name="Hipervínculo" xfId="36998" builtinId="8" hidden="1"/>
    <cellStyle name="Hipervínculo" xfId="37000" builtinId="8" hidden="1"/>
    <cellStyle name="Hipervínculo" xfId="37002" builtinId="8" hidden="1"/>
    <cellStyle name="Hipervínculo" xfId="37004" builtinId="8" hidden="1"/>
    <cellStyle name="Hipervínculo" xfId="37006" builtinId="8" hidden="1"/>
    <cellStyle name="Hipervínculo" xfId="37008" builtinId="8" hidden="1"/>
    <cellStyle name="Hipervínculo" xfId="37010" builtinId="8" hidden="1"/>
    <cellStyle name="Hipervínculo" xfId="37012" builtinId="8" hidden="1"/>
    <cellStyle name="Hipervínculo" xfId="37014" builtinId="8" hidden="1"/>
    <cellStyle name="Hipervínculo" xfId="37016" builtinId="8" hidden="1"/>
    <cellStyle name="Hipervínculo" xfId="37018" builtinId="8" hidden="1"/>
    <cellStyle name="Hipervínculo" xfId="37020" builtinId="8" hidden="1"/>
    <cellStyle name="Hipervínculo" xfId="37022" builtinId="8" hidden="1"/>
    <cellStyle name="Hipervínculo" xfId="37024" builtinId="8" hidden="1"/>
    <cellStyle name="Hipervínculo" xfId="37026" builtinId="8" hidden="1"/>
    <cellStyle name="Hipervínculo" xfId="37028" builtinId="8" hidden="1"/>
    <cellStyle name="Hipervínculo" xfId="37030" builtinId="8" hidden="1"/>
    <cellStyle name="Hipervínculo" xfId="37032" builtinId="8" hidden="1"/>
    <cellStyle name="Hipervínculo" xfId="37034" builtinId="8" hidden="1"/>
    <cellStyle name="Hipervínculo" xfId="37036" builtinId="8" hidden="1"/>
    <cellStyle name="Hipervínculo" xfId="37038" builtinId="8" hidden="1"/>
    <cellStyle name="Hipervínculo" xfId="37040" builtinId="8" hidden="1"/>
    <cellStyle name="Hipervínculo" xfId="37042" builtinId="8" hidden="1"/>
    <cellStyle name="Hipervínculo" xfId="37044" builtinId="8" hidden="1"/>
    <cellStyle name="Hipervínculo" xfId="37046" builtinId="8" hidden="1"/>
    <cellStyle name="Hipervínculo" xfId="37048" builtinId="8" hidden="1"/>
    <cellStyle name="Hipervínculo" xfId="37050" builtinId="8" hidden="1"/>
    <cellStyle name="Hipervínculo" xfId="37052" builtinId="8" hidden="1"/>
    <cellStyle name="Hipervínculo" xfId="37054" builtinId="8" hidden="1"/>
    <cellStyle name="Hipervínculo" xfId="37056" builtinId="8" hidden="1"/>
    <cellStyle name="Hipervínculo" xfId="37058" builtinId="8" hidden="1"/>
    <cellStyle name="Hipervínculo" xfId="37060" builtinId="8" hidden="1"/>
    <cellStyle name="Hipervínculo" xfId="37062" builtinId="8" hidden="1"/>
    <cellStyle name="Hipervínculo" xfId="37064" builtinId="8" hidden="1"/>
    <cellStyle name="Hipervínculo" xfId="37066" builtinId="8" hidden="1"/>
    <cellStyle name="Hipervínculo" xfId="37068" builtinId="8" hidden="1"/>
    <cellStyle name="Hipervínculo" xfId="37070" builtinId="8" hidden="1"/>
    <cellStyle name="Hipervínculo" xfId="37072" builtinId="8" hidden="1"/>
    <cellStyle name="Hipervínculo" xfId="37074" builtinId="8" hidden="1"/>
    <cellStyle name="Hipervínculo" xfId="37076" builtinId="8" hidden="1"/>
    <cellStyle name="Hipervínculo" xfId="37078" builtinId="8" hidden="1"/>
    <cellStyle name="Hipervínculo" xfId="37080" builtinId="8" hidden="1"/>
    <cellStyle name="Hipervínculo" xfId="37082" builtinId="8" hidden="1"/>
    <cellStyle name="Hipervínculo" xfId="37084" builtinId="8" hidden="1"/>
    <cellStyle name="Hipervínculo" xfId="37086" builtinId="8" hidden="1"/>
    <cellStyle name="Hipervínculo" xfId="37088" builtinId="8" hidden="1"/>
    <cellStyle name="Hipervínculo" xfId="37090" builtinId="8" hidden="1"/>
    <cellStyle name="Hipervínculo" xfId="37092" builtinId="8" hidden="1"/>
    <cellStyle name="Hipervínculo" xfId="37094" builtinId="8" hidden="1"/>
    <cellStyle name="Hipervínculo" xfId="37096" builtinId="8" hidden="1"/>
    <cellStyle name="Hipervínculo" xfId="37098" builtinId="8" hidden="1"/>
    <cellStyle name="Hipervínculo" xfId="37100" builtinId="8" hidden="1"/>
    <cellStyle name="Hipervínculo" xfId="37102" builtinId="8" hidden="1"/>
    <cellStyle name="Hipervínculo" xfId="37104" builtinId="8" hidden="1"/>
    <cellStyle name="Hipervínculo" xfId="37106" builtinId="8" hidden="1"/>
    <cellStyle name="Hipervínculo" xfId="37108" builtinId="8" hidden="1"/>
    <cellStyle name="Hipervínculo" xfId="37110" builtinId="8" hidden="1"/>
    <cellStyle name="Hipervínculo" xfId="37112" builtinId="8" hidden="1"/>
    <cellStyle name="Hipervínculo" xfId="37114" builtinId="8" hidden="1"/>
    <cellStyle name="Hipervínculo" xfId="37116" builtinId="8" hidden="1"/>
    <cellStyle name="Hipervínculo" xfId="37118" builtinId="8" hidden="1"/>
    <cellStyle name="Hipervínculo" xfId="37120" builtinId="8" hidden="1"/>
    <cellStyle name="Hipervínculo" xfId="37122" builtinId="8" hidden="1"/>
    <cellStyle name="Hipervínculo" xfId="37124" builtinId="8" hidden="1"/>
    <cellStyle name="Hipervínculo" xfId="37126" builtinId="8" hidden="1"/>
    <cellStyle name="Hipervínculo" xfId="37128" builtinId="8" hidden="1"/>
    <cellStyle name="Hipervínculo" xfId="37130" builtinId="8" hidden="1"/>
    <cellStyle name="Hipervínculo" xfId="37132" builtinId="8" hidden="1"/>
    <cellStyle name="Hipervínculo" xfId="37134" builtinId="8" hidden="1"/>
    <cellStyle name="Hipervínculo" xfId="37136" builtinId="8" hidden="1"/>
    <cellStyle name="Hipervínculo" xfId="37138" builtinId="8" hidden="1"/>
    <cellStyle name="Hipervínculo" xfId="37140" builtinId="8" hidden="1"/>
    <cellStyle name="Hipervínculo" xfId="37142" builtinId="8" hidden="1"/>
    <cellStyle name="Hipervínculo" xfId="37144" builtinId="8" hidden="1"/>
    <cellStyle name="Hipervínculo" xfId="37146" builtinId="8" hidden="1"/>
    <cellStyle name="Hipervínculo" xfId="37148" builtinId="8" hidden="1"/>
    <cellStyle name="Hipervínculo" xfId="37150" builtinId="8" hidden="1"/>
    <cellStyle name="Hipervínculo" xfId="37152" builtinId="8" hidden="1"/>
    <cellStyle name="Hipervínculo" xfId="37154" builtinId="8" hidden="1"/>
    <cellStyle name="Hipervínculo" xfId="37156" builtinId="8" hidden="1"/>
    <cellStyle name="Hipervínculo" xfId="37158" builtinId="8" hidden="1"/>
    <cellStyle name="Hipervínculo" xfId="37160" builtinId="8" hidden="1"/>
    <cellStyle name="Hipervínculo" xfId="37162" builtinId="8" hidden="1"/>
    <cellStyle name="Hipervínculo" xfId="37164" builtinId="8" hidden="1"/>
    <cellStyle name="Hipervínculo" xfId="37166" builtinId="8" hidden="1"/>
    <cellStyle name="Hipervínculo" xfId="37168" builtinId="8" hidden="1"/>
    <cellStyle name="Hipervínculo" xfId="37170" builtinId="8" hidden="1"/>
    <cellStyle name="Hipervínculo" xfId="37172" builtinId="8" hidden="1"/>
    <cellStyle name="Hipervínculo" xfId="37174" builtinId="8" hidden="1"/>
    <cellStyle name="Hipervínculo" xfId="37176" builtinId="8" hidden="1"/>
    <cellStyle name="Hipervínculo" xfId="37178" builtinId="8" hidden="1"/>
    <cellStyle name="Hipervínculo" xfId="37180" builtinId="8" hidden="1"/>
    <cellStyle name="Hipervínculo" xfId="37182" builtinId="8" hidden="1"/>
    <cellStyle name="Hipervínculo" xfId="37184" builtinId="8" hidden="1"/>
    <cellStyle name="Hipervínculo" xfId="37186" builtinId="8" hidden="1"/>
    <cellStyle name="Hipervínculo" xfId="37188" builtinId="8" hidden="1"/>
    <cellStyle name="Hipervínculo" xfId="37190" builtinId="8" hidden="1"/>
    <cellStyle name="Hipervínculo" xfId="37192" builtinId="8" hidden="1"/>
    <cellStyle name="Hipervínculo" xfId="37194" builtinId="8" hidden="1"/>
    <cellStyle name="Hipervínculo" xfId="37196" builtinId="8" hidden="1"/>
    <cellStyle name="Hipervínculo" xfId="37198" builtinId="8" hidden="1"/>
    <cellStyle name="Hipervínculo" xfId="37200" builtinId="8" hidden="1"/>
    <cellStyle name="Hipervínculo" xfId="37202" builtinId="8" hidden="1"/>
    <cellStyle name="Hipervínculo" xfId="37204" builtinId="8" hidden="1"/>
    <cellStyle name="Hipervínculo" xfId="37206" builtinId="8" hidden="1"/>
    <cellStyle name="Hipervínculo" xfId="37208" builtinId="8" hidden="1"/>
    <cellStyle name="Hipervínculo" xfId="37210" builtinId="8" hidden="1"/>
    <cellStyle name="Hipervínculo" xfId="37212" builtinId="8" hidden="1"/>
    <cellStyle name="Hipervínculo" xfId="37214" builtinId="8" hidden="1"/>
    <cellStyle name="Hipervínculo" xfId="37216" builtinId="8" hidden="1"/>
    <cellStyle name="Hipervínculo" xfId="37218" builtinId="8" hidden="1"/>
    <cellStyle name="Hipervínculo" xfId="37220" builtinId="8" hidden="1"/>
    <cellStyle name="Hipervínculo" xfId="37222" builtinId="8" hidden="1"/>
    <cellStyle name="Hipervínculo" xfId="37224" builtinId="8" hidden="1"/>
    <cellStyle name="Hipervínculo" xfId="37226" builtinId="8" hidden="1"/>
    <cellStyle name="Hipervínculo" xfId="37228" builtinId="8" hidden="1"/>
    <cellStyle name="Hipervínculo" xfId="37230" builtinId="8" hidden="1"/>
    <cellStyle name="Hipervínculo" xfId="37232" builtinId="8" hidden="1"/>
    <cellStyle name="Hipervínculo" xfId="37234" builtinId="8" hidden="1"/>
    <cellStyle name="Hipervínculo" xfId="37236" builtinId="8" hidden="1"/>
    <cellStyle name="Hipervínculo" xfId="37238" builtinId="8" hidden="1"/>
    <cellStyle name="Hipervínculo" xfId="37240" builtinId="8" hidden="1"/>
    <cellStyle name="Hipervínculo" xfId="37242" builtinId="8" hidden="1"/>
    <cellStyle name="Hipervínculo" xfId="37244" builtinId="8" hidden="1"/>
    <cellStyle name="Hipervínculo" xfId="37246" builtinId="8" hidden="1"/>
    <cellStyle name="Hipervínculo" xfId="37248" builtinId="8" hidden="1"/>
    <cellStyle name="Hipervínculo" xfId="37250" builtinId="8" hidden="1"/>
    <cellStyle name="Hipervínculo" xfId="37252" builtinId="8" hidden="1"/>
    <cellStyle name="Hipervínculo" xfId="37254" builtinId="8" hidden="1"/>
    <cellStyle name="Hipervínculo" xfId="37256" builtinId="8" hidden="1"/>
    <cellStyle name="Hipervínculo" xfId="37258" builtinId="8" hidden="1"/>
    <cellStyle name="Hipervínculo" xfId="37260" builtinId="8" hidden="1"/>
    <cellStyle name="Hipervínculo" xfId="37262" builtinId="8" hidden="1"/>
    <cellStyle name="Hipervínculo" xfId="37264" builtinId="8" hidden="1"/>
    <cellStyle name="Hipervínculo" xfId="37266" builtinId="8" hidden="1"/>
    <cellStyle name="Hipervínculo" xfId="37268" builtinId="8" hidden="1"/>
    <cellStyle name="Hipervínculo" xfId="37270" builtinId="8" hidden="1"/>
    <cellStyle name="Hipervínculo" xfId="37272" builtinId="8" hidden="1"/>
    <cellStyle name="Hipervínculo" xfId="37274" builtinId="8" hidden="1"/>
    <cellStyle name="Hipervínculo" xfId="37276" builtinId="8" hidden="1"/>
    <cellStyle name="Hipervínculo" xfId="37278" builtinId="8" hidden="1"/>
    <cellStyle name="Hipervínculo" xfId="37280" builtinId="8" hidden="1"/>
    <cellStyle name="Hipervínculo" xfId="37282" builtinId="8" hidden="1"/>
    <cellStyle name="Hipervínculo" xfId="37284" builtinId="8" hidden="1"/>
    <cellStyle name="Hipervínculo" xfId="37286" builtinId="8" hidden="1"/>
    <cellStyle name="Hipervínculo" xfId="37288" builtinId="8" hidden="1"/>
    <cellStyle name="Hipervínculo" xfId="37290" builtinId="8" hidden="1"/>
    <cellStyle name="Hipervínculo" xfId="37292" builtinId="8" hidden="1"/>
    <cellStyle name="Hipervínculo" xfId="37294" builtinId="8" hidden="1"/>
    <cellStyle name="Hipervínculo" xfId="37296" builtinId="8" hidden="1"/>
    <cellStyle name="Hipervínculo" xfId="37298" builtinId="8" hidden="1"/>
    <cellStyle name="Hipervínculo" xfId="37300" builtinId="8" hidden="1"/>
    <cellStyle name="Hipervínculo" xfId="37302" builtinId="8" hidden="1"/>
    <cellStyle name="Hipervínculo" xfId="37304" builtinId="8" hidden="1"/>
    <cellStyle name="Hipervínculo" xfId="37306" builtinId="8" hidden="1"/>
    <cellStyle name="Hipervínculo" xfId="37308" builtinId="8" hidden="1"/>
    <cellStyle name="Hipervínculo" xfId="37310" builtinId="8" hidden="1"/>
    <cellStyle name="Hipervínculo" xfId="37312" builtinId="8" hidden="1"/>
    <cellStyle name="Hipervínculo" xfId="37314" builtinId="8" hidden="1"/>
    <cellStyle name="Hipervínculo" xfId="37316" builtinId="8" hidden="1"/>
    <cellStyle name="Hipervínculo" xfId="37318" builtinId="8" hidden="1"/>
    <cellStyle name="Hipervínculo" xfId="37320" builtinId="8" hidden="1"/>
    <cellStyle name="Hipervínculo" xfId="37322" builtinId="8" hidden="1"/>
    <cellStyle name="Hipervínculo" xfId="37324" builtinId="8" hidden="1"/>
    <cellStyle name="Hipervínculo" xfId="37326" builtinId="8" hidden="1"/>
    <cellStyle name="Hipervínculo" xfId="37328" builtinId="8" hidden="1"/>
    <cellStyle name="Hipervínculo" xfId="37330" builtinId="8" hidden="1"/>
    <cellStyle name="Hipervínculo" xfId="37332" builtinId="8" hidden="1"/>
    <cellStyle name="Hipervínculo" xfId="37334" builtinId="8" hidden="1"/>
    <cellStyle name="Hipervínculo" xfId="37336" builtinId="8" hidden="1"/>
    <cellStyle name="Hipervínculo" xfId="37338" builtinId="8" hidden="1"/>
    <cellStyle name="Hipervínculo" xfId="37340" builtinId="8" hidden="1"/>
    <cellStyle name="Hipervínculo" xfId="37342" builtinId="8" hidden="1"/>
    <cellStyle name="Hipervínculo" xfId="37344" builtinId="8" hidden="1"/>
    <cellStyle name="Hipervínculo" xfId="37346" builtinId="8" hidden="1"/>
    <cellStyle name="Hipervínculo" xfId="37348" builtinId="8" hidden="1"/>
    <cellStyle name="Hipervínculo" xfId="37350" builtinId="8" hidden="1"/>
    <cellStyle name="Hipervínculo" xfId="37352" builtinId="8" hidden="1"/>
    <cellStyle name="Hipervínculo" xfId="37354" builtinId="8" hidden="1"/>
    <cellStyle name="Hipervínculo" xfId="37356" builtinId="8" hidden="1"/>
    <cellStyle name="Hipervínculo" xfId="37358" builtinId="8" hidden="1"/>
    <cellStyle name="Hipervínculo" xfId="37360" builtinId="8" hidden="1"/>
    <cellStyle name="Hipervínculo" xfId="37362" builtinId="8" hidden="1"/>
    <cellStyle name="Hipervínculo" xfId="37364" builtinId="8" hidden="1"/>
    <cellStyle name="Hipervínculo" xfId="37366" builtinId="8" hidden="1"/>
    <cellStyle name="Hipervínculo" xfId="37368" builtinId="8" hidden="1"/>
    <cellStyle name="Hipervínculo" xfId="37370" builtinId="8" hidden="1"/>
    <cellStyle name="Hipervínculo" xfId="37372" builtinId="8" hidden="1"/>
    <cellStyle name="Hipervínculo" xfId="37374" builtinId="8" hidden="1"/>
    <cellStyle name="Hipervínculo" xfId="37376" builtinId="8" hidden="1"/>
    <cellStyle name="Hipervínculo" xfId="37378" builtinId="8" hidden="1"/>
    <cellStyle name="Hipervínculo" xfId="37380" builtinId="8" hidden="1"/>
    <cellStyle name="Hipervínculo" xfId="37382" builtinId="8" hidden="1"/>
    <cellStyle name="Hipervínculo" xfId="37384" builtinId="8" hidden="1"/>
    <cellStyle name="Hipervínculo" xfId="37386" builtinId="8" hidden="1"/>
    <cellStyle name="Hipervínculo" xfId="37388" builtinId="8" hidden="1"/>
    <cellStyle name="Hipervínculo" xfId="37390" builtinId="8" hidden="1"/>
    <cellStyle name="Hipervínculo" xfId="37392" builtinId="8" hidden="1"/>
    <cellStyle name="Hipervínculo" xfId="37394" builtinId="8" hidden="1"/>
    <cellStyle name="Hipervínculo" xfId="37396" builtinId="8" hidden="1"/>
    <cellStyle name="Hipervínculo" xfId="37398" builtinId="8" hidden="1"/>
    <cellStyle name="Hipervínculo" xfId="37400" builtinId="8" hidden="1"/>
    <cellStyle name="Hipervínculo" xfId="37402" builtinId="8" hidden="1"/>
    <cellStyle name="Hipervínculo" xfId="37404" builtinId="8" hidden="1"/>
    <cellStyle name="Hipervínculo" xfId="37406" builtinId="8" hidden="1"/>
    <cellStyle name="Hipervínculo" xfId="37408" builtinId="8" hidden="1"/>
    <cellStyle name="Hipervínculo" xfId="37410" builtinId="8" hidden="1"/>
    <cellStyle name="Hipervínculo" xfId="37412" builtinId="8" hidden="1"/>
    <cellStyle name="Hipervínculo" xfId="37414" builtinId="8" hidden="1"/>
    <cellStyle name="Hipervínculo" xfId="37416" builtinId="8" hidden="1"/>
    <cellStyle name="Hipervínculo" xfId="37418" builtinId="8" hidden="1"/>
    <cellStyle name="Hipervínculo" xfId="37420" builtinId="8" hidden="1"/>
    <cellStyle name="Hipervínculo" xfId="37422" builtinId="8" hidden="1"/>
    <cellStyle name="Hipervínculo" xfId="37424" builtinId="8" hidden="1"/>
    <cellStyle name="Hipervínculo" xfId="37426" builtinId="8" hidden="1"/>
    <cellStyle name="Hipervínculo" xfId="37428" builtinId="8" hidden="1"/>
    <cellStyle name="Hipervínculo" xfId="37430" builtinId="8" hidden="1"/>
    <cellStyle name="Hipervínculo" xfId="37432" builtinId="8" hidden="1"/>
    <cellStyle name="Hipervínculo" xfId="37434" builtinId="8" hidden="1"/>
    <cellStyle name="Hipervínculo" xfId="37436" builtinId="8" hidden="1"/>
    <cellStyle name="Hipervínculo" xfId="37438" builtinId="8" hidden="1"/>
    <cellStyle name="Hipervínculo" xfId="37440" builtinId="8" hidden="1"/>
    <cellStyle name="Hipervínculo" xfId="37442" builtinId="8" hidden="1"/>
    <cellStyle name="Hipervínculo" xfId="37444" builtinId="8" hidden="1"/>
    <cellStyle name="Hipervínculo" xfId="37446" builtinId="8" hidden="1"/>
    <cellStyle name="Hipervínculo" xfId="37448" builtinId="8" hidden="1"/>
    <cellStyle name="Hipervínculo" xfId="37450" builtinId="8" hidden="1"/>
    <cellStyle name="Hipervínculo" xfId="37452" builtinId="8" hidden="1"/>
    <cellStyle name="Hipervínculo" xfId="37454" builtinId="8" hidden="1"/>
    <cellStyle name="Hipervínculo" xfId="37456" builtinId="8" hidden="1"/>
    <cellStyle name="Hipervínculo" xfId="37458" builtinId="8" hidden="1"/>
    <cellStyle name="Hipervínculo" xfId="37460" builtinId="8" hidden="1"/>
    <cellStyle name="Hipervínculo" xfId="37462" builtinId="8" hidden="1"/>
    <cellStyle name="Hipervínculo" xfId="37464" builtinId="8" hidden="1"/>
    <cellStyle name="Hipervínculo" xfId="37466" builtinId="8" hidden="1"/>
    <cellStyle name="Hipervínculo" xfId="37468" builtinId="8" hidden="1"/>
    <cellStyle name="Hipervínculo" xfId="37470" builtinId="8" hidden="1"/>
    <cellStyle name="Hipervínculo" xfId="37472" builtinId="8" hidden="1"/>
    <cellStyle name="Hipervínculo" xfId="37474" builtinId="8" hidden="1"/>
    <cellStyle name="Hipervínculo" xfId="37476" builtinId="8" hidden="1"/>
    <cellStyle name="Hipervínculo" xfId="37478" builtinId="8" hidden="1"/>
    <cellStyle name="Hipervínculo" xfId="37480" builtinId="8" hidden="1"/>
    <cellStyle name="Hipervínculo" xfId="37482" builtinId="8" hidden="1"/>
    <cellStyle name="Hipervínculo" xfId="37484" builtinId="8" hidden="1"/>
    <cellStyle name="Hipervínculo" xfId="37486" builtinId="8" hidden="1"/>
    <cellStyle name="Hipervínculo" xfId="37488" builtinId="8" hidden="1"/>
    <cellStyle name="Hipervínculo" xfId="37490" builtinId="8" hidden="1"/>
    <cellStyle name="Hipervínculo" xfId="37492" builtinId="8" hidden="1"/>
    <cellStyle name="Hipervínculo" xfId="37494" builtinId="8" hidden="1"/>
    <cellStyle name="Hipervínculo" xfId="37496" builtinId="8" hidden="1"/>
    <cellStyle name="Hipervínculo" xfId="37498" builtinId="8" hidden="1"/>
    <cellStyle name="Hipervínculo" xfId="37500" builtinId="8" hidden="1"/>
    <cellStyle name="Hipervínculo" xfId="37502" builtinId="8" hidden="1"/>
    <cellStyle name="Hipervínculo" xfId="37504" builtinId="8" hidden="1"/>
    <cellStyle name="Hipervínculo" xfId="37506" builtinId="8" hidden="1"/>
    <cellStyle name="Hipervínculo" xfId="37508" builtinId="8" hidden="1"/>
    <cellStyle name="Hipervínculo" xfId="37510" builtinId="8" hidden="1"/>
    <cellStyle name="Hipervínculo" xfId="37512" builtinId="8" hidden="1"/>
    <cellStyle name="Hipervínculo" xfId="37514" builtinId="8" hidden="1"/>
    <cellStyle name="Hipervínculo" xfId="37516" builtinId="8" hidden="1"/>
    <cellStyle name="Hipervínculo" xfId="37518" builtinId="8" hidden="1"/>
    <cellStyle name="Hipervínculo" xfId="37520" builtinId="8" hidden="1"/>
    <cellStyle name="Hipervínculo" xfId="37522" builtinId="8" hidden="1"/>
    <cellStyle name="Hipervínculo" xfId="37524" builtinId="8" hidden="1"/>
    <cellStyle name="Hipervínculo" xfId="37526" builtinId="8" hidden="1"/>
    <cellStyle name="Hipervínculo" xfId="37528" builtinId="8" hidden="1"/>
    <cellStyle name="Hipervínculo" xfId="37530" builtinId="8" hidden="1"/>
    <cellStyle name="Hipervínculo" xfId="37532" builtinId="8" hidden="1"/>
    <cellStyle name="Hipervínculo" xfId="37534" builtinId="8" hidden="1"/>
    <cellStyle name="Hipervínculo" xfId="37536" builtinId="8" hidden="1"/>
    <cellStyle name="Hipervínculo" xfId="37538" builtinId="8" hidden="1"/>
    <cellStyle name="Hipervínculo" xfId="37540" builtinId="8" hidden="1"/>
    <cellStyle name="Hipervínculo" xfId="37542" builtinId="8" hidden="1"/>
    <cellStyle name="Hipervínculo" xfId="37544" builtinId="8" hidden="1"/>
    <cellStyle name="Hipervínculo" xfId="37546" builtinId="8" hidden="1"/>
    <cellStyle name="Hipervínculo" xfId="37548" builtinId="8" hidden="1"/>
    <cellStyle name="Hipervínculo" xfId="37550" builtinId="8" hidden="1"/>
    <cellStyle name="Hipervínculo" xfId="37552" builtinId="8" hidden="1"/>
    <cellStyle name="Hipervínculo" xfId="37554" builtinId="8" hidden="1"/>
    <cellStyle name="Hipervínculo" xfId="37556" builtinId="8" hidden="1"/>
    <cellStyle name="Hipervínculo" xfId="37558" builtinId="8" hidden="1"/>
    <cellStyle name="Hipervínculo" xfId="37560" builtinId="8" hidden="1"/>
    <cellStyle name="Hipervínculo" xfId="37562" builtinId="8" hidden="1"/>
    <cellStyle name="Hipervínculo" xfId="37564" builtinId="8" hidden="1"/>
    <cellStyle name="Hipervínculo" xfId="37566" builtinId="8" hidden="1"/>
    <cellStyle name="Hipervínculo" xfId="37568" builtinId="8" hidden="1"/>
    <cellStyle name="Hipervínculo" xfId="37570" builtinId="8" hidden="1"/>
    <cellStyle name="Hipervínculo" xfId="37572" builtinId="8" hidden="1"/>
    <cellStyle name="Hipervínculo" xfId="37574" builtinId="8" hidden="1"/>
    <cellStyle name="Hipervínculo" xfId="37576" builtinId="8" hidden="1"/>
    <cellStyle name="Hipervínculo" xfId="37578" builtinId="8" hidden="1"/>
    <cellStyle name="Hipervínculo" xfId="37580" builtinId="8" hidden="1"/>
    <cellStyle name="Hipervínculo" xfId="37582" builtinId="8" hidden="1"/>
    <cellStyle name="Hipervínculo" xfId="37584" builtinId="8" hidden="1"/>
    <cellStyle name="Hipervínculo" xfId="37586" builtinId="8" hidden="1"/>
    <cellStyle name="Hipervínculo" xfId="37588" builtinId="8" hidden="1"/>
    <cellStyle name="Hipervínculo" xfId="37590" builtinId="8" hidden="1"/>
    <cellStyle name="Hipervínculo" xfId="37592" builtinId="8" hidden="1"/>
    <cellStyle name="Hipervínculo" xfId="37594" builtinId="8" hidden="1"/>
    <cellStyle name="Hipervínculo" xfId="37596" builtinId="8" hidden="1"/>
    <cellStyle name="Hipervínculo" xfId="37598" builtinId="8" hidden="1"/>
    <cellStyle name="Hipervínculo" xfId="37600" builtinId="8" hidden="1"/>
    <cellStyle name="Hipervínculo" xfId="37602" builtinId="8" hidden="1"/>
    <cellStyle name="Hipervínculo" xfId="37604" builtinId="8" hidden="1"/>
    <cellStyle name="Hipervínculo" xfId="37606" builtinId="8" hidden="1"/>
    <cellStyle name="Hipervínculo" xfId="37608" builtinId="8" hidden="1"/>
    <cellStyle name="Hipervínculo" xfId="37610" builtinId="8" hidden="1"/>
    <cellStyle name="Hipervínculo" xfId="37612" builtinId="8" hidden="1"/>
    <cellStyle name="Hipervínculo" xfId="37614" builtinId="8" hidden="1"/>
    <cellStyle name="Hipervínculo" xfId="37616" builtinId="8" hidden="1"/>
    <cellStyle name="Hipervínculo" xfId="37618" builtinId="8" hidden="1"/>
    <cellStyle name="Hipervínculo" xfId="37620" builtinId="8" hidden="1"/>
    <cellStyle name="Hipervínculo" xfId="37622" builtinId="8" hidden="1"/>
    <cellStyle name="Hipervínculo" xfId="37624" builtinId="8" hidden="1"/>
    <cellStyle name="Hipervínculo" xfId="37626" builtinId="8" hidden="1"/>
    <cellStyle name="Hipervínculo" xfId="37628" builtinId="8" hidden="1"/>
    <cellStyle name="Hipervínculo" xfId="37630" builtinId="8" hidden="1"/>
    <cellStyle name="Hipervínculo" xfId="37632" builtinId="8" hidden="1"/>
    <cellStyle name="Hipervínculo" xfId="37634" builtinId="8" hidden="1"/>
    <cellStyle name="Hipervínculo" xfId="37636" builtinId="8" hidden="1"/>
    <cellStyle name="Hipervínculo" xfId="37638" builtinId="8" hidden="1"/>
    <cellStyle name="Hipervínculo" xfId="37640" builtinId="8" hidden="1"/>
    <cellStyle name="Hipervínculo" xfId="37642" builtinId="8" hidden="1"/>
    <cellStyle name="Hipervínculo" xfId="37644" builtinId="8" hidden="1"/>
    <cellStyle name="Hipervínculo" xfId="37646" builtinId="8" hidden="1"/>
    <cellStyle name="Hipervínculo" xfId="37648" builtinId="8" hidden="1"/>
    <cellStyle name="Hipervínculo" xfId="37650" builtinId="8" hidden="1"/>
    <cellStyle name="Hipervínculo" xfId="37652" builtinId="8" hidden="1"/>
    <cellStyle name="Hipervínculo" xfId="37654" builtinId="8" hidden="1"/>
    <cellStyle name="Hipervínculo" xfId="37656" builtinId="8" hidden="1"/>
    <cellStyle name="Hipervínculo" xfId="37658" builtinId="8" hidden="1"/>
    <cellStyle name="Hipervínculo" xfId="37660" builtinId="8" hidden="1"/>
    <cellStyle name="Hipervínculo" xfId="37662" builtinId="8" hidden="1"/>
    <cellStyle name="Hipervínculo" xfId="37664" builtinId="8" hidden="1"/>
    <cellStyle name="Hipervínculo" xfId="37666" builtinId="8" hidden="1"/>
    <cellStyle name="Hipervínculo" xfId="37668" builtinId="8" hidden="1"/>
    <cellStyle name="Hipervínculo" xfId="37670" builtinId="8" hidden="1"/>
    <cellStyle name="Hipervínculo" xfId="37672" builtinId="8" hidden="1"/>
    <cellStyle name="Hipervínculo" xfId="37674" builtinId="8" hidden="1"/>
    <cellStyle name="Hipervínculo" xfId="37676" builtinId="8" hidden="1"/>
    <cellStyle name="Hipervínculo" xfId="37678" builtinId="8" hidden="1"/>
    <cellStyle name="Hipervínculo" xfId="37680" builtinId="8" hidden="1"/>
    <cellStyle name="Hipervínculo" xfId="37682" builtinId="8" hidden="1"/>
    <cellStyle name="Hipervínculo" xfId="37684" builtinId="8" hidden="1"/>
    <cellStyle name="Hipervínculo" xfId="37686" builtinId="8" hidden="1"/>
    <cellStyle name="Hipervínculo" xfId="37688" builtinId="8" hidden="1"/>
    <cellStyle name="Hipervínculo" xfId="37690" builtinId="8" hidden="1"/>
    <cellStyle name="Hipervínculo" xfId="37692" builtinId="8" hidden="1"/>
    <cellStyle name="Hipervínculo" xfId="37694" builtinId="8" hidden="1"/>
    <cellStyle name="Hipervínculo" xfId="37696" builtinId="8" hidden="1"/>
    <cellStyle name="Hipervínculo" xfId="37698" builtinId="8" hidden="1"/>
    <cellStyle name="Hipervínculo" xfId="37700" builtinId="8" hidden="1"/>
    <cellStyle name="Hipervínculo" xfId="37702" builtinId="8" hidden="1"/>
    <cellStyle name="Hipervínculo" xfId="37704" builtinId="8" hidden="1"/>
    <cellStyle name="Hipervínculo" xfId="37706" builtinId="8" hidden="1"/>
    <cellStyle name="Hipervínculo" xfId="37708" builtinId="8" hidden="1"/>
    <cellStyle name="Hipervínculo" xfId="37710" builtinId="8" hidden="1"/>
    <cellStyle name="Hipervínculo" xfId="37712" builtinId="8" hidden="1"/>
    <cellStyle name="Hipervínculo" xfId="37714" builtinId="8" hidden="1"/>
    <cellStyle name="Hipervínculo" xfId="37716" builtinId="8" hidden="1"/>
    <cellStyle name="Hipervínculo" xfId="37718" builtinId="8" hidden="1"/>
    <cellStyle name="Hipervínculo" xfId="37720" builtinId="8" hidden="1"/>
    <cellStyle name="Hipervínculo" xfId="37722" builtinId="8" hidden="1"/>
    <cellStyle name="Hipervínculo" xfId="37724" builtinId="8" hidden="1"/>
    <cellStyle name="Hipervínculo" xfId="37726" builtinId="8" hidden="1"/>
    <cellStyle name="Hipervínculo" xfId="37728" builtinId="8" hidden="1"/>
    <cellStyle name="Hipervínculo" xfId="37730" builtinId="8" hidden="1"/>
    <cellStyle name="Hipervínculo" xfId="37732" builtinId="8" hidden="1"/>
    <cellStyle name="Hipervínculo" xfId="37734" builtinId="8" hidden="1"/>
    <cellStyle name="Hipervínculo" xfId="37736" builtinId="8" hidden="1"/>
    <cellStyle name="Hipervínculo" xfId="37738" builtinId="8" hidden="1"/>
    <cellStyle name="Hipervínculo" xfId="37740" builtinId="8" hidden="1"/>
    <cellStyle name="Hipervínculo" xfId="37742" builtinId="8" hidden="1"/>
    <cellStyle name="Hipervínculo" xfId="37744" builtinId="8" hidden="1"/>
    <cellStyle name="Hipervínculo" xfId="37746" builtinId="8" hidden="1"/>
    <cellStyle name="Hipervínculo" xfId="37748" builtinId="8" hidden="1"/>
    <cellStyle name="Hipervínculo" xfId="37750" builtinId="8" hidden="1"/>
    <cellStyle name="Hipervínculo" xfId="37752" builtinId="8" hidden="1"/>
    <cellStyle name="Hipervínculo" xfId="37754" builtinId="8" hidden="1"/>
    <cellStyle name="Hipervínculo" xfId="37756" builtinId="8" hidden="1"/>
    <cellStyle name="Hipervínculo" xfId="37758" builtinId="8" hidden="1"/>
    <cellStyle name="Hipervínculo" xfId="37760" builtinId="8" hidden="1"/>
    <cellStyle name="Hipervínculo" xfId="37762" builtinId="8" hidden="1"/>
    <cellStyle name="Hipervínculo" xfId="37764" builtinId="8" hidden="1"/>
    <cellStyle name="Hipervínculo" xfId="37766" builtinId="8" hidden="1"/>
    <cellStyle name="Hipervínculo" xfId="37768" builtinId="8" hidden="1"/>
    <cellStyle name="Hipervínculo" xfId="37770" builtinId="8" hidden="1"/>
    <cellStyle name="Hipervínculo" xfId="37772" builtinId="8" hidden="1"/>
    <cellStyle name="Hipervínculo" xfId="37774" builtinId="8" hidden="1"/>
    <cellStyle name="Hipervínculo" xfId="37776" builtinId="8" hidden="1"/>
    <cellStyle name="Hipervínculo" xfId="37778" builtinId="8" hidden="1"/>
    <cellStyle name="Hipervínculo" xfId="37780" builtinId="8" hidden="1"/>
    <cellStyle name="Hipervínculo" xfId="37782" builtinId="8" hidden="1"/>
    <cellStyle name="Hipervínculo" xfId="37784" builtinId="8" hidden="1"/>
    <cellStyle name="Hipervínculo" xfId="37786" builtinId="8" hidden="1"/>
    <cellStyle name="Hipervínculo" xfId="37788" builtinId="8" hidden="1"/>
    <cellStyle name="Hipervínculo" xfId="37790" builtinId="8" hidden="1"/>
    <cellStyle name="Hipervínculo" xfId="37792" builtinId="8" hidden="1"/>
    <cellStyle name="Hipervínculo" xfId="37794" builtinId="8" hidden="1"/>
    <cellStyle name="Hipervínculo" xfId="37796" builtinId="8" hidden="1"/>
    <cellStyle name="Hipervínculo" xfId="37798" builtinId="8" hidden="1"/>
    <cellStyle name="Hipervínculo" xfId="37800" builtinId="8" hidden="1"/>
    <cellStyle name="Hipervínculo" xfId="37802" builtinId="8" hidden="1"/>
    <cellStyle name="Hipervínculo" xfId="37804" builtinId="8" hidden="1"/>
    <cellStyle name="Hipervínculo" xfId="37806" builtinId="8" hidden="1"/>
    <cellStyle name="Hipervínculo" xfId="37808" builtinId="8" hidden="1"/>
    <cellStyle name="Hipervínculo" xfId="37810" builtinId="8" hidden="1"/>
    <cellStyle name="Hipervínculo" xfId="37812" builtinId="8" hidden="1"/>
    <cellStyle name="Hipervínculo" xfId="37814" builtinId="8" hidden="1"/>
    <cellStyle name="Hipervínculo" xfId="37816" builtinId="8" hidden="1"/>
    <cellStyle name="Hipervínculo" xfId="37818" builtinId="8" hidden="1"/>
    <cellStyle name="Hipervínculo" xfId="37820" builtinId="8" hidden="1"/>
    <cellStyle name="Hipervínculo" xfId="37822" builtinId="8" hidden="1"/>
    <cellStyle name="Hipervínculo" xfId="37824" builtinId="8" hidden="1"/>
    <cellStyle name="Hipervínculo" xfId="37826" builtinId="8" hidden="1"/>
    <cellStyle name="Hipervínculo" xfId="37828" builtinId="8" hidden="1"/>
    <cellStyle name="Hipervínculo" xfId="37830" builtinId="8" hidden="1"/>
    <cellStyle name="Hipervínculo" xfId="37832" builtinId="8" hidden="1"/>
    <cellStyle name="Hipervínculo" xfId="37834" builtinId="8" hidden="1"/>
    <cellStyle name="Hipervínculo" xfId="37836" builtinId="8" hidden="1"/>
    <cellStyle name="Hipervínculo" xfId="37838" builtinId="8" hidden="1"/>
    <cellStyle name="Hipervínculo" xfId="37840" builtinId="8" hidden="1"/>
    <cellStyle name="Hipervínculo" xfId="37842" builtinId="8" hidden="1"/>
    <cellStyle name="Hipervínculo" xfId="37844" builtinId="8" hidden="1"/>
    <cellStyle name="Hipervínculo" xfId="37846" builtinId="8" hidden="1"/>
    <cellStyle name="Hipervínculo" xfId="37848" builtinId="8" hidden="1"/>
    <cellStyle name="Hipervínculo" xfId="37850" builtinId="8" hidden="1"/>
    <cellStyle name="Hipervínculo" xfId="37852" builtinId="8" hidden="1"/>
    <cellStyle name="Hipervínculo" xfId="37854" builtinId="8" hidden="1"/>
    <cellStyle name="Hipervínculo" xfId="37856" builtinId="8" hidden="1"/>
    <cellStyle name="Hipervínculo" xfId="37858" builtinId="8" hidden="1"/>
    <cellStyle name="Hipervínculo" xfId="37860" builtinId="8" hidden="1"/>
    <cellStyle name="Hipervínculo" xfId="37862" builtinId="8" hidden="1"/>
    <cellStyle name="Hipervínculo" xfId="37864" builtinId="8" hidden="1"/>
    <cellStyle name="Hipervínculo" xfId="37866" builtinId="8" hidden="1"/>
    <cellStyle name="Hipervínculo" xfId="37868" builtinId="8" hidden="1"/>
    <cellStyle name="Hipervínculo" xfId="37870" builtinId="8" hidden="1"/>
    <cellStyle name="Hipervínculo" xfId="37872" builtinId="8" hidden="1"/>
    <cellStyle name="Hipervínculo" xfId="37874" builtinId="8" hidden="1"/>
    <cellStyle name="Hipervínculo" xfId="37876" builtinId="8" hidden="1"/>
    <cellStyle name="Hipervínculo" xfId="37878" builtinId="8" hidden="1"/>
    <cellStyle name="Hipervínculo" xfId="37880" builtinId="8" hidden="1"/>
    <cellStyle name="Hipervínculo" xfId="37882" builtinId="8" hidden="1"/>
    <cellStyle name="Hipervínculo" xfId="37884" builtinId="8" hidden="1"/>
    <cellStyle name="Hipervínculo" xfId="37886" builtinId="8" hidden="1"/>
    <cellStyle name="Hipervínculo" xfId="37888" builtinId="8" hidden="1"/>
    <cellStyle name="Hipervínculo" xfId="37890" builtinId="8" hidden="1"/>
    <cellStyle name="Hipervínculo" xfId="37892" builtinId="8" hidden="1"/>
    <cellStyle name="Hipervínculo" xfId="37894" builtinId="8" hidden="1"/>
    <cellStyle name="Hipervínculo" xfId="37896" builtinId="8" hidden="1"/>
    <cellStyle name="Hipervínculo" xfId="37898" builtinId="8" hidden="1"/>
    <cellStyle name="Hipervínculo" xfId="37900" builtinId="8" hidden="1"/>
    <cellStyle name="Hipervínculo" xfId="37902" builtinId="8" hidden="1"/>
    <cellStyle name="Hipervínculo" xfId="37904" builtinId="8" hidden="1"/>
    <cellStyle name="Hipervínculo" xfId="37906" builtinId="8" hidden="1"/>
    <cellStyle name="Hipervínculo" xfId="37908" builtinId="8" hidden="1"/>
    <cellStyle name="Hipervínculo" xfId="37910" builtinId="8" hidden="1"/>
    <cellStyle name="Hipervínculo" xfId="37912" builtinId="8" hidden="1"/>
    <cellStyle name="Hipervínculo" xfId="37914" builtinId="8" hidden="1"/>
    <cellStyle name="Hipervínculo" xfId="37916" builtinId="8" hidden="1"/>
    <cellStyle name="Hipervínculo" xfId="37918" builtinId="8" hidden="1"/>
    <cellStyle name="Hipervínculo" xfId="37920" builtinId="8" hidden="1"/>
    <cellStyle name="Hipervínculo" xfId="37922" builtinId="8" hidden="1"/>
    <cellStyle name="Hipervínculo" xfId="37924" builtinId="8" hidden="1"/>
    <cellStyle name="Hipervínculo" xfId="37926" builtinId="8" hidden="1"/>
    <cellStyle name="Hipervínculo" xfId="37928" builtinId="8" hidden="1"/>
    <cellStyle name="Hipervínculo" xfId="37930" builtinId="8" hidden="1"/>
    <cellStyle name="Hipervínculo" xfId="37932" builtinId="8" hidden="1"/>
    <cellStyle name="Hipervínculo" xfId="37934" builtinId="8" hidden="1"/>
    <cellStyle name="Hipervínculo" xfId="37936" builtinId="8" hidden="1"/>
    <cellStyle name="Hipervínculo" xfId="37938" builtinId="8" hidden="1"/>
    <cellStyle name="Hipervínculo" xfId="37940" builtinId="8" hidden="1"/>
    <cellStyle name="Hipervínculo" xfId="37942" builtinId="8" hidden="1"/>
    <cellStyle name="Hipervínculo" xfId="37944" builtinId="8" hidden="1"/>
    <cellStyle name="Hipervínculo" xfId="37946" builtinId="8" hidden="1"/>
    <cellStyle name="Hipervínculo" xfId="37948" builtinId="8" hidden="1"/>
    <cellStyle name="Hipervínculo" xfId="37950" builtinId="8" hidden="1"/>
    <cellStyle name="Hipervínculo" xfId="37952" builtinId="8" hidden="1"/>
    <cellStyle name="Hipervínculo" xfId="37954" builtinId="8" hidden="1"/>
    <cellStyle name="Hipervínculo" xfId="37956" builtinId="8" hidden="1"/>
    <cellStyle name="Hipervínculo" xfId="37958" builtinId="8" hidden="1"/>
    <cellStyle name="Hipervínculo" xfId="37960" builtinId="8" hidden="1"/>
    <cellStyle name="Hipervínculo" xfId="37962" builtinId="8" hidden="1"/>
    <cellStyle name="Hipervínculo" xfId="37964" builtinId="8" hidden="1"/>
    <cellStyle name="Hipervínculo" xfId="37966" builtinId="8" hidden="1"/>
    <cellStyle name="Hipervínculo" xfId="37968" builtinId="8" hidden="1"/>
    <cellStyle name="Hipervínculo" xfId="37970" builtinId="8" hidden="1"/>
    <cellStyle name="Hipervínculo" xfId="37972" builtinId="8" hidden="1"/>
    <cellStyle name="Hipervínculo" xfId="37974" builtinId="8" hidden="1"/>
    <cellStyle name="Hipervínculo" xfId="37976" builtinId="8" hidden="1"/>
    <cellStyle name="Hipervínculo" xfId="37978" builtinId="8" hidden="1"/>
    <cellStyle name="Hipervínculo" xfId="37980" builtinId="8" hidden="1"/>
    <cellStyle name="Hipervínculo" xfId="37982" builtinId="8" hidden="1"/>
    <cellStyle name="Hipervínculo" xfId="37984" builtinId="8" hidden="1"/>
    <cellStyle name="Hipervínculo" xfId="37986" builtinId="8" hidden="1"/>
    <cellStyle name="Hipervínculo" xfId="37988" builtinId="8" hidden="1"/>
    <cellStyle name="Hipervínculo" xfId="37990" builtinId="8" hidden="1"/>
    <cellStyle name="Hipervínculo" xfId="37992" builtinId="8" hidden="1"/>
    <cellStyle name="Hipervínculo" xfId="37994" builtinId="8" hidden="1"/>
    <cellStyle name="Hipervínculo" xfId="37996" builtinId="8" hidden="1"/>
    <cellStyle name="Hipervínculo" xfId="37998" builtinId="8" hidden="1"/>
    <cellStyle name="Hipervínculo" xfId="38000" builtinId="8" hidden="1"/>
    <cellStyle name="Hipervínculo" xfId="38002" builtinId="8" hidden="1"/>
    <cellStyle name="Hipervínculo" xfId="38004" builtinId="8" hidden="1"/>
    <cellStyle name="Hipervínculo" xfId="38006" builtinId="8" hidden="1"/>
    <cellStyle name="Hipervínculo" xfId="38008" builtinId="8" hidden="1"/>
    <cellStyle name="Hipervínculo" xfId="38010" builtinId="8" hidden="1"/>
    <cellStyle name="Hipervínculo" xfId="38012" builtinId="8" hidden="1"/>
    <cellStyle name="Hipervínculo" xfId="38014" builtinId="8" hidden="1"/>
    <cellStyle name="Hipervínculo" xfId="38016" builtinId="8" hidden="1"/>
    <cellStyle name="Hipervínculo" xfId="38018" builtinId="8" hidden="1"/>
    <cellStyle name="Hipervínculo" xfId="38020" builtinId="8" hidden="1"/>
    <cellStyle name="Hipervínculo" xfId="38022" builtinId="8" hidden="1"/>
    <cellStyle name="Hipervínculo" xfId="38024" builtinId="8" hidden="1"/>
    <cellStyle name="Hipervínculo" xfId="38026" builtinId="8" hidden="1"/>
    <cellStyle name="Hipervínculo" xfId="38028" builtinId="8" hidden="1"/>
    <cellStyle name="Hipervínculo" xfId="38030" builtinId="8" hidden="1"/>
    <cellStyle name="Hipervínculo" xfId="38032" builtinId="8" hidden="1"/>
    <cellStyle name="Hipervínculo" xfId="38034" builtinId="8" hidden="1"/>
    <cellStyle name="Hipervínculo" xfId="38036" builtinId="8" hidden="1"/>
    <cellStyle name="Hipervínculo" xfId="38038" builtinId="8" hidden="1"/>
    <cellStyle name="Hipervínculo" xfId="38040" builtinId="8" hidden="1"/>
    <cellStyle name="Hipervínculo" xfId="38042" builtinId="8" hidden="1"/>
    <cellStyle name="Hipervínculo" xfId="38044" builtinId="8" hidden="1"/>
    <cellStyle name="Hipervínculo" xfId="38046" builtinId="8" hidden="1"/>
    <cellStyle name="Hipervínculo" xfId="38048" builtinId="8" hidden="1"/>
    <cellStyle name="Hipervínculo" xfId="38050" builtinId="8" hidden="1"/>
    <cellStyle name="Hipervínculo" xfId="38052" builtinId="8" hidden="1"/>
    <cellStyle name="Hipervínculo" xfId="38054" builtinId="8" hidden="1"/>
    <cellStyle name="Hipervínculo" xfId="38056" builtinId="8" hidden="1"/>
    <cellStyle name="Hipervínculo" xfId="38058" builtinId="8" hidden="1"/>
    <cellStyle name="Hipervínculo" xfId="38060" builtinId="8" hidden="1"/>
    <cellStyle name="Hipervínculo" xfId="38062" builtinId="8" hidden="1"/>
    <cellStyle name="Hipervínculo" xfId="38064" builtinId="8" hidden="1"/>
    <cellStyle name="Hipervínculo" xfId="38066" builtinId="8" hidden="1"/>
    <cellStyle name="Hipervínculo" xfId="38068" builtinId="8" hidden="1"/>
    <cellStyle name="Hipervínculo" xfId="38070" builtinId="8" hidden="1"/>
    <cellStyle name="Hipervínculo" xfId="38072" builtinId="8" hidden="1"/>
    <cellStyle name="Hipervínculo" xfId="38074" builtinId="8" hidden="1"/>
    <cellStyle name="Hipervínculo" xfId="38076" builtinId="8" hidden="1"/>
    <cellStyle name="Hipervínculo" xfId="38078" builtinId="8" hidden="1"/>
    <cellStyle name="Hipervínculo" xfId="38080" builtinId="8" hidden="1"/>
    <cellStyle name="Hipervínculo" xfId="38082" builtinId="8" hidden="1"/>
    <cellStyle name="Hipervínculo" xfId="38084" builtinId="8" hidden="1"/>
    <cellStyle name="Hipervínculo" xfId="38086" builtinId="8" hidden="1"/>
    <cellStyle name="Hipervínculo" xfId="38088" builtinId="8" hidden="1"/>
    <cellStyle name="Hipervínculo" xfId="38090" builtinId="8" hidden="1"/>
    <cellStyle name="Hipervínculo" xfId="38092" builtinId="8" hidden="1"/>
    <cellStyle name="Hipervínculo" xfId="38094" builtinId="8" hidden="1"/>
    <cellStyle name="Hipervínculo" xfId="38096" builtinId="8" hidden="1"/>
    <cellStyle name="Hipervínculo" xfId="38098" builtinId="8" hidden="1"/>
    <cellStyle name="Hipervínculo" xfId="38100" builtinId="8" hidden="1"/>
    <cellStyle name="Hipervínculo" xfId="38102" builtinId="8" hidden="1"/>
    <cellStyle name="Hipervínculo" xfId="38104" builtinId="8" hidden="1"/>
    <cellStyle name="Hipervínculo" xfId="38106" builtinId="8" hidden="1"/>
    <cellStyle name="Hipervínculo" xfId="38108" builtinId="8" hidden="1"/>
    <cellStyle name="Hipervínculo" xfId="38110" builtinId="8" hidden="1"/>
    <cellStyle name="Hipervínculo" xfId="38112" builtinId="8" hidden="1"/>
    <cellStyle name="Hipervínculo" xfId="38114" builtinId="8" hidden="1"/>
    <cellStyle name="Hipervínculo" xfId="38116" builtinId="8" hidden="1"/>
    <cellStyle name="Hipervínculo" xfId="38118" builtinId="8" hidden="1"/>
    <cellStyle name="Hipervínculo" xfId="38120" builtinId="8" hidden="1"/>
    <cellStyle name="Hipervínculo" xfId="38122" builtinId="8" hidden="1"/>
    <cellStyle name="Hipervínculo" xfId="38124" builtinId="8" hidden="1"/>
    <cellStyle name="Hipervínculo" xfId="38126" builtinId="8" hidden="1"/>
    <cellStyle name="Hipervínculo" xfId="38128" builtinId="8" hidden="1"/>
    <cellStyle name="Hipervínculo" xfId="38130" builtinId="8" hidden="1"/>
    <cellStyle name="Hipervínculo" xfId="38132" builtinId="8" hidden="1"/>
    <cellStyle name="Hipervínculo" xfId="38134" builtinId="8" hidden="1"/>
    <cellStyle name="Hipervínculo" xfId="38136" builtinId="8" hidden="1"/>
    <cellStyle name="Hipervínculo" xfId="38138" builtinId="8" hidden="1"/>
    <cellStyle name="Hipervínculo" xfId="38140" builtinId="8" hidden="1"/>
    <cellStyle name="Hipervínculo" xfId="38142" builtinId="8" hidden="1"/>
    <cellStyle name="Hipervínculo" xfId="38144" builtinId="8" hidden="1"/>
    <cellStyle name="Hipervínculo" xfId="38146" builtinId="8" hidden="1"/>
    <cellStyle name="Hipervínculo" xfId="38148" builtinId="8" hidden="1"/>
    <cellStyle name="Hipervínculo" xfId="38150" builtinId="8" hidden="1"/>
    <cellStyle name="Hipervínculo" xfId="38152" builtinId="8" hidden="1"/>
    <cellStyle name="Hipervínculo" xfId="38154" builtinId="8" hidden="1"/>
    <cellStyle name="Hipervínculo" xfId="38156" builtinId="8" hidden="1"/>
    <cellStyle name="Hipervínculo" xfId="38158" builtinId="8" hidden="1"/>
    <cellStyle name="Hipervínculo" xfId="38160" builtinId="8" hidden="1"/>
    <cellStyle name="Hipervínculo" xfId="38162" builtinId="8" hidden="1"/>
    <cellStyle name="Hipervínculo" xfId="38164" builtinId="8" hidden="1"/>
    <cellStyle name="Hipervínculo" xfId="38166" builtinId="8" hidden="1"/>
    <cellStyle name="Hipervínculo" xfId="38168" builtinId="8" hidden="1"/>
    <cellStyle name="Hipervínculo" xfId="38170" builtinId="8" hidden="1"/>
    <cellStyle name="Hipervínculo" xfId="38172" builtinId="8" hidden="1"/>
    <cellStyle name="Hipervínculo" xfId="38174" builtinId="8" hidden="1"/>
    <cellStyle name="Hipervínculo" xfId="38176" builtinId="8" hidden="1"/>
    <cellStyle name="Hipervínculo" xfId="38178" builtinId="8" hidden="1"/>
    <cellStyle name="Hipervínculo" xfId="38180" builtinId="8" hidden="1"/>
    <cellStyle name="Hipervínculo" xfId="38182" builtinId="8" hidden="1"/>
    <cellStyle name="Hipervínculo" xfId="38184" builtinId="8" hidden="1"/>
    <cellStyle name="Hipervínculo" xfId="38186" builtinId="8" hidden="1"/>
    <cellStyle name="Hipervínculo" xfId="38188" builtinId="8" hidden="1"/>
    <cellStyle name="Hipervínculo" xfId="38190" builtinId="8" hidden="1"/>
    <cellStyle name="Hipervínculo" xfId="38192" builtinId="8" hidden="1"/>
    <cellStyle name="Hipervínculo" xfId="38194" builtinId="8" hidden="1"/>
    <cellStyle name="Hipervínculo" xfId="38196" builtinId="8" hidden="1"/>
    <cellStyle name="Hipervínculo" xfId="38198" builtinId="8" hidden="1"/>
    <cellStyle name="Hipervínculo" xfId="38200" builtinId="8" hidden="1"/>
    <cellStyle name="Hipervínculo" xfId="38202" builtinId="8" hidden="1"/>
    <cellStyle name="Hipervínculo" xfId="38204" builtinId="8" hidden="1"/>
    <cellStyle name="Hipervínculo" xfId="38206" builtinId="8" hidden="1"/>
    <cellStyle name="Hipervínculo" xfId="38208" builtinId="8" hidden="1"/>
    <cellStyle name="Hipervínculo" xfId="38210" builtinId="8" hidden="1"/>
    <cellStyle name="Hipervínculo" xfId="38212" builtinId="8" hidden="1"/>
    <cellStyle name="Hipervínculo" xfId="38214" builtinId="8" hidden="1"/>
    <cellStyle name="Hipervínculo" xfId="38216" builtinId="8" hidden="1"/>
    <cellStyle name="Hipervínculo" xfId="38218" builtinId="8" hidden="1"/>
    <cellStyle name="Hipervínculo" xfId="38220" builtinId="8" hidden="1"/>
    <cellStyle name="Hipervínculo" xfId="38222" builtinId="8" hidden="1"/>
    <cellStyle name="Hipervínculo" xfId="38224" builtinId="8" hidden="1"/>
    <cellStyle name="Hipervínculo" xfId="38226" builtinId="8" hidden="1"/>
    <cellStyle name="Hipervínculo" xfId="38228" builtinId="8" hidden="1"/>
    <cellStyle name="Hipervínculo" xfId="38230" builtinId="8" hidden="1"/>
    <cellStyle name="Hipervínculo" xfId="38232" builtinId="8" hidden="1"/>
    <cellStyle name="Hipervínculo" xfId="38234" builtinId="8" hidden="1"/>
    <cellStyle name="Hipervínculo" xfId="38236" builtinId="8" hidden="1"/>
    <cellStyle name="Hipervínculo" xfId="38238" builtinId="8" hidden="1"/>
    <cellStyle name="Hipervínculo" xfId="38240" builtinId="8" hidden="1"/>
    <cellStyle name="Hipervínculo" xfId="38242" builtinId="8" hidden="1"/>
    <cellStyle name="Hipervínculo" xfId="38244" builtinId="8" hidden="1"/>
    <cellStyle name="Hipervínculo" xfId="38246" builtinId="8" hidden="1"/>
    <cellStyle name="Hipervínculo" xfId="38248" builtinId="8" hidden="1"/>
    <cellStyle name="Hipervínculo" xfId="38250" builtinId="8" hidden="1"/>
    <cellStyle name="Hipervínculo" xfId="38252" builtinId="8" hidden="1"/>
    <cellStyle name="Hipervínculo" xfId="38254" builtinId="8" hidden="1"/>
    <cellStyle name="Hipervínculo" xfId="38256" builtinId="8" hidden="1"/>
    <cellStyle name="Hipervínculo" xfId="38258" builtinId="8" hidden="1"/>
    <cellStyle name="Hipervínculo" xfId="38260" builtinId="8" hidden="1"/>
    <cellStyle name="Hipervínculo" xfId="38262" builtinId="8" hidden="1"/>
    <cellStyle name="Hipervínculo" xfId="38264" builtinId="8" hidden="1"/>
    <cellStyle name="Hipervínculo" xfId="38266" builtinId="8" hidden="1"/>
    <cellStyle name="Hipervínculo" xfId="38268" builtinId="8" hidden="1"/>
    <cellStyle name="Hipervínculo" xfId="38270" builtinId="8" hidden="1"/>
    <cellStyle name="Hipervínculo" xfId="38272" builtinId="8" hidden="1"/>
    <cellStyle name="Hipervínculo" xfId="38274" builtinId="8" hidden="1"/>
    <cellStyle name="Hipervínculo" xfId="38276" builtinId="8" hidden="1"/>
    <cellStyle name="Hipervínculo" xfId="38278" builtinId="8" hidden="1"/>
    <cellStyle name="Hipervínculo" xfId="38280" builtinId="8" hidden="1"/>
    <cellStyle name="Hipervínculo" xfId="38282" builtinId="8" hidden="1"/>
    <cellStyle name="Hipervínculo" xfId="38284" builtinId="8" hidden="1"/>
    <cellStyle name="Hipervínculo" xfId="38286" builtinId="8" hidden="1"/>
    <cellStyle name="Hipervínculo" xfId="38288" builtinId="8" hidden="1"/>
    <cellStyle name="Hipervínculo" xfId="38290" builtinId="8" hidden="1"/>
    <cellStyle name="Hipervínculo" xfId="38292" builtinId="8" hidden="1"/>
    <cellStyle name="Hipervínculo" xfId="38294" builtinId="8" hidden="1"/>
    <cellStyle name="Hipervínculo" xfId="38296" builtinId="8" hidden="1"/>
    <cellStyle name="Hipervínculo" xfId="38298" builtinId="8" hidden="1"/>
    <cellStyle name="Hipervínculo" xfId="38300" builtinId="8" hidden="1"/>
    <cellStyle name="Hipervínculo" xfId="38302" builtinId="8" hidden="1"/>
    <cellStyle name="Hipervínculo" xfId="38304" builtinId="8" hidden="1"/>
    <cellStyle name="Hipervínculo" xfId="38306" builtinId="8" hidden="1"/>
    <cellStyle name="Hipervínculo" xfId="38308" builtinId="8" hidden="1"/>
    <cellStyle name="Hipervínculo" xfId="38310" builtinId="8" hidden="1"/>
    <cellStyle name="Hipervínculo" xfId="38312" builtinId="8" hidden="1"/>
    <cellStyle name="Hipervínculo" xfId="38314" builtinId="8" hidden="1"/>
    <cellStyle name="Hipervínculo" xfId="38316" builtinId="8" hidden="1"/>
    <cellStyle name="Hipervínculo" xfId="38318" builtinId="8" hidden="1"/>
    <cellStyle name="Hipervínculo" xfId="38320" builtinId="8" hidden="1"/>
    <cellStyle name="Hipervínculo" xfId="38322" builtinId="8" hidden="1"/>
    <cellStyle name="Hipervínculo" xfId="38324" builtinId="8" hidden="1"/>
    <cellStyle name="Hipervínculo" xfId="38326" builtinId="8" hidden="1"/>
    <cellStyle name="Hipervínculo" xfId="38328" builtinId="8" hidden="1"/>
    <cellStyle name="Hipervínculo" xfId="38330" builtinId="8" hidden="1"/>
    <cellStyle name="Hipervínculo" xfId="38332" builtinId="8" hidden="1"/>
    <cellStyle name="Hipervínculo" xfId="38334" builtinId="8" hidden="1"/>
    <cellStyle name="Hipervínculo" xfId="38336" builtinId="8" hidden="1"/>
    <cellStyle name="Hipervínculo" xfId="38338" builtinId="8" hidden="1"/>
    <cellStyle name="Hipervínculo" xfId="38340" builtinId="8" hidden="1"/>
    <cellStyle name="Hipervínculo" xfId="38342" builtinId="8" hidden="1"/>
    <cellStyle name="Hipervínculo" xfId="38344" builtinId="8" hidden="1"/>
    <cellStyle name="Hipervínculo" xfId="38346" builtinId="8" hidden="1"/>
    <cellStyle name="Hipervínculo" xfId="38348" builtinId="8" hidden="1"/>
    <cellStyle name="Hipervínculo" xfId="38350" builtinId="8" hidden="1"/>
    <cellStyle name="Hipervínculo" xfId="38352" builtinId="8" hidden="1"/>
    <cellStyle name="Hipervínculo" xfId="38354" builtinId="8" hidden="1"/>
    <cellStyle name="Hipervínculo" xfId="38356" builtinId="8" hidden="1"/>
    <cellStyle name="Hipervínculo" xfId="38358" builtinId="8" hidden="1"/>
    <cellStyle name="Hipervínculo" xfId="38360" builtinId="8" hidden="1"/>
    <cellStyle name="Hipervínculo" xfId="38362" builtinId="8" hidden="1"/>
    <cellStyle name="Hipervínculo" xfId="38364" builtinId="8" hidden="1"/>
    <cellStyle name="Hipervínculo" xfId="38366" builtinId="8" hidden="1"/>
    <cellStyle name="Hipervínculo" xfId="38368" builtinId="8" hidden="1"/>
    <cellStyle name="Hipervínculo" xfId="38370" builtinId="8" hidden="1"/>
    <cellStyle name="Hipervínculo" xfId="38372" builtinId="8" hidden="1"/>
    <cellStyle name="Hipervínculo" xfId="38374" builtinId="8" hidden="1"/>
    <cellStyle name="Hipervínculo" xfId="38376" builtinId="8" hidden="1"/>
    <cellStyle name="Hipervínculo" xfId="38378" builtinId="8" hidden="1"/>
    <cellStyle name="Hipervínculo" xfId="38380" builtinId="8" hidden="1"/>
    <cellStyle name="Hipervínculo" xfId="38382" builtinId="8" hidden="1"/>
    <cellStyle name="Hipervínculo" xfId="38384" builtinId="8" hidden="1"/>
    <cellStyle name="Hipervínculo" xfId="38386" builtinId="8" hidden="1"/>
    <cellStyle name="Hipervínculo" xfId="38388" builtinId="8" hidden="1"/>
    <cellStyle name="Hipervínculo" xfId="38390" builtinId="8" hidden="1"/>
    <cellStyle name="Hipervínculo" xfId="38392" builtinId="8" hidden="1"/>
    <cellStyle name="Hipervínculo" xfId="38394" builtinId="8" hidden="1"/>
    <cellStyle name="Hipervínculo" xfId="38396" builtinId="8" hidden="1"/>
    <cellStyle name="Hipervínculo" xfId="38398" builtinId="8" hidden="1"/>
    <cellStyle name="Hipervínculo" xfId="38400" builtinId="8" hidden="1"/>
    <cellStyle name="Hipervínculo" xfId="38402" builtinId="8" hidden="1"/>
    <cellStyle name="Hipervínculo" xfId="38404" builtinId="8" hidden="1"/>
    <cellStyle name="Hipervínculo" xfId="38406" builtinId="8" hidden="1"/>
    <cellStyle name="Hipervínculo" xfId="38408" builtinId="8" hidden="1"/>
    <cellStyle name="Hipervínculo" xfId="38410" builtinId="8" hidden="1"/>
    <cellStyle name="Hipervínculo" xfId="38412" builtinId="8" hidden="1"/>
    <cellStyle name="Hipervínculo" xfId="38414" builtinId="8" hidden="1"/>
    <cellStyle name="Hipervínculo" xfId="38416" builtinId="8" hidden="1"/>
    <cellStyle name="Hipervínculo" xfId="38418" builtinId="8" hidden="1"/>
    <cellStyle name="Hipervínculo" xfId="38420" builtinId="8" hidden="1"/>
    <cellStyle name="Hipervínculo" xfId="38422" builtinId="8" hidden="1"/>
    <cellStyle name="Hipervínculo" xfId="38424" builtinId="8" hidden="1"/>
    <cellStyle name="Hipervínculo" xfId="38426" builtinId="8" hidden="1"/>
    <cellStyle name="Hipervínculo" xfId="38428" builtinId="8" hidden="1"/>
    <cellStyle name="Hipervínculo" xfId="38430" builtinId="8" hidden="1"/>
    <cellStyle name="Hipervínculo" xfId="38432" builtinId="8" hidden="1"/>
    <cellStyle name="Hipervínculo" xfId="38434" builtinId="8" hidden="1"/>
    <cellStyle name="Hipervínculo" xfId="38436" builtinId="8" hidden="1"/>
    <cellStyle name="Hipervínculo" xfId="38438" builtinId="8" hidden="1"/>
    <cellStyle name="Hipervínculo" xfId="38440" builtinId="8" hidden="1"/>
    <cellStyle name="Hipervínculo" xfId="38442" builtinId="8" hidden="1"/>
    <cellStyle name="Hipervínculo" xfId="38444" builtinId="8" hidden="1"/>
    <cellStyle name="Hipervínculo" xfId="38446" builtinId="8" hidden="1"/>
    <cellStyle name="Hipervínculo" xfId="38448" builtinId="8" hidden="1"/>
    <cellStyle name="Hipervínculo" xfId="38450" builtinId="8" hidden="1"/>
    <cellStyle name="Hipervínculo" xfId="38452" builtinId="8" hidden="1"/>
    <cellStyle name="Hipervínculo" xfId="38454" builtinId="8" hidden="1"/>
    <cellStyle name="Hipervínculo" xfId="38456" builtinId="8" hidden="1"/>
    <cellStyle name="Hipervínculo" xfId="38458" builtinId="8" hidden="1"/>
    <cellStyle name="Hipervínculo" xfId="38460" builtinId="8" hidden="1"/>
    <cellStyle name="Hipervínculo" xfId="38462" builtinId="8" hidden="1"/>
    <cellStyle name="Hipervínculo" xfId="38464" builtinId="8" hidden="1"/>
    <cellStyle name="Hipervínculo" xfId="38466" builtinId="8" hidden="1"/>
    <cellStyle name="Hipervínculo" xfId="38468" builtinId="8" hidden="1"/>
    <cellStyle name="Hipervínculo" xfId="38470" builtinId="8" hidden="1"/>
    <cellStyle name="Hipervínculo" xfId="38472" builtinId="8" hidden="1"/>
    <cellStyle name="Hipervínculo" xfId="38474" builtinId="8" hidden="1"/>
    <cellStyle name="Hipervínculo" xfId="38476" builtinId="8" hidden="1"/>
    <cellStyle name="Hipervínculo" xfId="38478" builtinId="8" hidden="1"/>
    <cellStyle name="Hipervínculo" xfId="38480" builtinId="8" hidden="1"/>
    <cellStyle name="Hipervínculo" xfId="38482" builtinId="8" hidden="1"/>
    <cellStyle name="Hipervínculo" xfId="38484" builtinId="8" hidden="1"/>
    <cellStyle name="Hipervínculo" xfId="38486" builtinId="8" hidden="1"/>
    <cellStyle name="Hipervínculo" xfId="38488" builtinId="8" hidden="1"/>
    <cellStyle name="Hipervínculo" xfId="38490" builtinId="8" hidden="1"/>
    <cellStyle name="Hipervínculo" xfId="38492" builtinId="8" hidden="1"/>
    <cellStyle name="Hipervínculo" xfId="38494" builtinId="8" hidden="1"/>
    <cellStyle name="Hipervínculo" xfId="38496" builtinId="8" hidden="1"/>
    <cellStyle name="Hipervínculo" xfId="38498" builtinId="8" hidden="1"/>
    <cellStyle name="Hipervínculo" xfId="38500" builtinId="8" hidden="1"/>
    <cellStyle name="Hipervínculo" xfId="38502" builtinId="8" hidden="1"/>
    <cellStyle name="Hipervínculo" xfId="38504" builtinId="8" hidden="1"/>
    <cellStyle name="Hipervínculo" xfId="38506" builtinId="8" hidden="1"/>
    <cellStyle name="Hipervínculo" xfId="38508" builtinId="8" hidden="1"/>
    <cellStyle name="Hipervínculo" xfId="38510" builtinId="8" hidden="1"/>
    <cellStyle name="Hipervínculo" xfId="38512" builtinId="8" hidden="1"/>
    <cellStyle name="Hipervínculo" xfId="38514" builtinId="8" hidden="1"/>
    <cellStyle name="Hipervínculo" xfId="38516" builtinId="8" hidden="1"/>
    <cellStyle name="Hipervínculo" xfId="38518" builtinId="8" hidden="1"/>
    <cellStyle name="Hipervínculo" xfId="38520" builtinId="8" hidden="1"/>
    <cellStyle name="Hipervínculo" xfId="38522" builtinId="8" hidden="1"/>
    <cellStyle name="Hipervínculo" xfId="38524" builtinId="8" hidden="1"/>
    <cellStyle name="Hipervínculo" xfId="38526" builtinId="8" hidden="1"/>
    <cellStyle name="Hipervínculo" xfId="38528" builtinId="8" hidden="1"/>
    <cellStyle name="Hipervínculo" xfId="38530" builtinId="8" hidden="1"/>
    <cellStyle name="Hipervínculo" xfId="38532" builtinId="8" hidden="1"/>
    <cellStyle name="Hipervínculo" xfId="38534" builtinId="8" hidden="1"/>
    <cellStyle name="Hipervínculo" xfId="38536" builtinId="8" hidden="1"/>
    <cellStyle name="Hipervínculo" xfId="38538" builtinId="8" hidden="1"/>
    <cellStyle name="Hipervínculo" xfId="38540" builtinId="8" hidden="1"/>
    <cellStyle name="Hipervínculo" xfId="38542" builtinId="8" hidden="1"/>
    <cellStyle name="Hipervínculo" xfId="38544" builtinId="8" hidden="1"/>
    <cellStyle name="Hipervínculo" xfId="38546" builtinId="8" hidden="1"/>
    <cellStyle name="Hipervínculo" xfId="38548" builtinId="8" hidden="1"/>
    <cellStyle name="Hipervínculo" xfId="38550" builtinId="8" hidden="1"/>
    <cellStyle name="Hipervínculo" xfId="38552" builtinId="8" hidden="1"/>
    <cellStyle name="Hipervínculo" xfId="38554" builtinId="8" hidden="1"/>
    <cellStyle name="Hipervínculo" xfId="38556" builtinId="8" hidden="1"/>
    <cellStyle name="Hipervínculo" xfId="38558" builtinId="8" hidden="1"/>
    <cellStyle name="Hipervínculo" xfId="38560" builtinId="8" hidden="1"/>
    <cellStyle name="Hipervínculo" xfId="38562" builtinId="8" hidden="1"/>
    <cellStyle name="Hipervínculo" xfId="38564" builtinId="8" hidden="1"/>
    <cellStyle name="Hipervínculo" xfId="38566" builtinId="8" hidden="1"/>
    <cellStyle name="Hipervínculo" xfId="38568" builtinId="8" hidden="1"/>
    <cellStyle name="Hipervínculo" xfId="38570" builtinId="8" hidden="1"/>
    <cellStyle name="Hipervínculo" xfId="38572" builtinId="8" hidden="1"/>
    <cellStyle name="Hipervínculo" xfId="38574" builtinId="8" hidden="1"/>
    <cellStyle name="Hipervínculo" xfId="38576" builtinId="8" hidden="1"/>
    <cellStyle name="Hipervínculo" xfId="38578" builtinId="8" hidden="1"/>
    <cellStyle name="Hipervínculo" xfId="38580" builtinId="8" hidden="1"/>
    <cellStyle name="Hipervínculo" xfId="38582" builtinId="8" hidden="1"/>
    <cellStyle name="Hipervínculo" xfId="38584" builtinId="8" hidden="1"/>
    <cellStyle name="Hipervínculo" xfId="38586" builtinId="8" hidden="1"/>
    <cellStyle name="Hipervínculo" xfId="38588" builtinId="8" hidden="1"/>
    <cellStyle name="Hipervínculo" xfId="38590" builtinId="8" hidden="1"/>
    <cellStyle name="Hipervínculo" xfId="38592" builtinId="8" hidden="1"/>
    <cellStyle name="Hipervínculo" xfId="38594" builtinId="8" hidden="1"/>
    <cellStyle name="Hipervínculo" xfId="38596" builtinId="8" hidden="1"/>
    <cellStyle name="Hipervínculo" xfId="38598" builtinId="8" hidden="1"/>
    <cellStyle name="Hipervínculo" xfId="38600" builtinId="8" hidden="1"/>
    <cellStyle name="Hipervínculo" xfId="38602" builtinId="8" hidden="1"/>
    <cellStyle name="Hipervínculo" xfId="38604" builtinId="8" hidden="1"/>
    <cellStyle name="Hipervínculo" xfId="38606" builtinId="8" hidden="1"/>
    <cellStyle name="Hipervínculo" xfId="38608" builtinId="8" hidden="1"/>
    <cellStyle name="Hipervínculo" xfId="38610" builtinId="8" hidden="1"/>
    <cellStyle name="Hipervínculo" xfId="38612" builtinId="8" hidden="1"/>
    <cellStyle name="Hipervínculo" xfId="38614" builtinId="8" hidden="1"/>
    <cellStyle name="Hipervínculo" xfId="38616" builtinId="8" hidden="1"/>
    <cellStyle name="Hipervínculo" xfId="38618" builtinId="8" hidden="1"/>
    <cellStyle name="Hipervínculo" xfId="38620" builtinId="8" hidden="1"/>
    <cellStyle name="Hipervínculo" xfId="38622" builtinId="8" hidden="1"/>
    <cellStyle name="Hipervínculo" xfId="38624" builtinId="8" hidden="1"/>
    <cellStyle name="Hipervínculo" xfId="38626" builtinId="8" hidden="1"/>
    <cellStyle name="Hipervínculo" xfId="38628" builtinId="8" hidden="1"/>
    <cellStyle name="Hipervínculo" xfId="38630" builtinId="8" hidden="1"/>
    <cellStyle name="Hipervínculo" xfId="38632" builtinId="8" hidden="1"/>
    <cellStyle name="Hipervínculo" xfId="38634" builtinId="8" hidden="1"/>
    <cellStyle name="Hipervínculo" xfId="38636" builtinId="8" hidden="1"/>
    <cellStyle name="Hipervínculo" xfId="38638" builtinId="8" hidden="1"/>
    <cellStyle name="Hipervínculo" xfId="38640" builtinId="8" hidden="1"/>
    <cellStyle name="Hipervínculo" xfId="38642" builtinId="8" hidden="1"/>
    <cellStyle name="Hipervínculo" xfId="38644" builtinId="8" hidden="1"/>
    <cellStyle name="Hipervínculo" xfId="38646" builtinId="8" hidden="1"/>
    <cellStyle name="Hipervínculo" xfId="38648" builtinId="8" hidden="1"/>
    <cellStyle name="Hipervínculo" xfId="38650" builtinId="8" hidden="1"/>
    <cellStyle name="Hipervínculo" xfId="38652" builtinId="8" hidden="1"/>
    <cellStyle name="Hipervínculo" xfId="38654" builtinId="8" hidden="1"/>
    <cellStyle name="Hipervínculo" xfId="38656" builtinId="8" hidden="1"/>
    <cellStyle name="Hipervínculo" xfId="38658" builtinId="8" hidden="1"/>
    <cellStyle name="Hipervínculo" xfId="38660" builtinId="8" hidden="1"/>
    <cellStyle name="Hipervínculo" xfId="38662" builtinId="8" hidden="1"/>
    <cellStyle name="Hipervínculo" xfId="38664" builtinId="8" hidden="1"/>
    <cellStyle name="Hipervínculo" xfId="38666" builtinId="8" hidden="1"/>
    <cellStyle name="Hipervínculo" xfId="38668" builtinId="8" hidden="1"/>
    <cellStyle name="Hipervínculo" xfId="38670" builtinId="8" hidden="1"/>
    <cellStyle name="Hipervínculo" xfId="38672" builtinId="8" hidden="1"/>
    <cellStyle name="Hipervínculo" xfId="38674" builtinId="8" hidden="1"/>
    <cellStyle name="Hipervínculo" xfId="38676" builtinId="8" hidden="1"/>
    <cellStyle name="Hipervínculo" xfId="38678" builtinId="8" hidden="1"/>
    <cellStyle name="Hipervínculo" xfId="38680" builtinId="8" hidden="1"/>
    <cellStyle name="Hipervínculo" xfId="38682" builtinId="8" hidden="1"/>
    <cellStyle name="Hipervínculo" xfId="38684" builtinId="8" hidden="1"/>
    <cellStyle name="Hipervínculo" xfId="38686" builtinId="8" hidden="1"/>
    <cellStyle name="Hipervínculo" xfId="38688" builtinId="8" hidden="1"/>
    <cellStyle name="Hipervínculo" xfId="38690" builtinId="8" hidden="1"/>
    <cellStyle name="Hipervínculo" xfId="38692" builtinId="8" hidden="1"/>
    <cellStyle name="Hipervínculo" xfId="38694" builtinId="8" hidden="1"/>
    <cellStyle name="Hipervínculo" xfId="38696" builtinId="8" hidden="1"/>
    <cellStyle name="Hipervínculo" xfId="38698" builtinId="8" hidden="1"/>
    <cellStyle name="Hipervínculo" xfId="38700" builtinId="8" hidden="1"/>
    <cellStyle name="Hipervínculo" xfId="38702" builtinId="8" hidden="1"/>
    <cellStyle name="Hipervínculo" xfId="38704" builtinId="8" hidden="1"/>
    <cellStyle name="Hipervínculo" xfId="38706" builtinId="8" hidden="1"/>
    <cellStyle name="Hipervínculo" xfId="38708" builtinId="8" hidden="1"/>
    <cellStyle name="Hipervínculo" xfId="38710" builtinId="8" hidden="1"/>
    <cellStyle name="Hipervínculo" xfId="38712" builtinId="8" hidden="1"/>
    <cellStyle name="Hipervínculo" xfId="38714" builtinId="8" hidden="1"/>
    <cellStyle name="Hipervínculo" xfId="38716" builtinId="8" hidden="1"/>
    <cellStyle name="Hipervínculo" xfId="38718" builtinId="8" hidden="1"/>
    <cellStyle name="Hipervínculo" xfId="38720" builtinId="8" hidden="1"/>
    <cellStyle name="Hipervínculo" xfId="38722" builtinId="8" hidden="1"/>
    <cellStyle name="Hipervínculo" xfId="38724" builtinId="8" hidden="1"/>
    <cellStyle name="Hipervínculo" xfId="38726" builtinId="8" hidden="1"/>
    <cellStyle name="Hipervínculo" xfId="38728" builtinId="8" hidden="1"/>
    <cellStyle name="Hipervínculo" xfId="38730" builtinId="8" hidden="1"/>
    <cellStyle name="Hipervínculo" xfId="38732" builtinId="8" hidden="1"/>
    <cellStyle name="Hipervínculo" xfId="38734" builtinId="8" hidden="1"/>
    <cellStyle name="Hipervínculo" xfId="38736" builtinId="8" hidden="1"/>
    <cellStyle name="Hipervínculo" xfId="38738" builtinId="8" hidden="1"/>
    <cellStyle name="Hipervínculo" xfId="38740" builtinId="8" hidden="1"/>
    <cellStyle name="Hipervínculo" xfId="38742" builtinId="8" hidden="1"/>
    <cellStyle name="Hipervínculo" xfId="38744" builtinId="8" hidden="1"/>
    <cellStyle name="Hipervínculo" xfId="38746" builtinId="8" hidden="1"/>
    <cellStyle name="Hipervínculo" xfId="38748" builtinId="8" hidden="1"/>
    <cellStyle name="Hipervínculo" xfId="38750" builtinId="8" hidden="1"/>
    <cellStyle name="Hipervínculo" xfId="38752" builtinId="8" hidden="1"/>
    <cellStyle name="Hipervínculo" xfId="38754" builtinId="8" hidden="1"/>
    <cellStyle name="Hipervínculo" xfId="38756" builtinId="8" hidden="1"/>
    <cellStyle name="Hipervínculo" xfId="38758" builtinId="8" hidden="1"/>
    <cellStyle name="Hipervínculo" xfId="38760" builtinId="8" hidden="1"/>
    <cellStyle name="Hipervínculo" xfId="38762" builtinId="8" hidden="1"/>
    <cellStyle name="Hipervínculo" xfId="38764" builtinId="8" hidden="1"/>
    <cellStyle name="Hipervínculo" xfId="38766" builtinId="8" hidden="1"/>
    <cellStyle name="Hipervínculo" xfId="38768" builtinId="8" hidden="1"/>
    <cellStyle name="Hipervínculo" xfId="38770" builtinId="8" hidden="1"/>
    <cellStyle name="Hipervínculo" xfId="38772" builtinId="8" hidden="1"/>
    <cellStyle name="Hipervínculo" xfId="38774" builtinId="8" hidden="1"/>
    <cellStyle name="Hipervínculo" xfId="38776" builtinId="8" hidden="1"/>
    <cellStyle name="Hipervínculo" xfId="38778" builtinId="8" hidden="1"/>
    <cellStyle name="Hipervínculo" xfId="38780" builtinId="8" hidden="1"/>
    <cellStyle name="Hipervínculo" xfId="38782" builtinId="8" hidden="1"/>
    <cellStyle name="Hipervínculo" xfId="38784" builtinId="8" hidden="1"/>
    <cellStyle name="Hipervínculo" xfId="38786" builtinId="8" hidden="1"/>
    <cellStyle name="Hipervínculo" xfId="38788" builtinId="8" hidden="1"/>
    <cellStyle name="Hipervínculo" xfId="38790" builtinId="8" hidden="1"/>
    <cellStyle name="Hipervínculo" xfId="38792" builtinId="8" hidden="1"/>
    <cellStyle name="Hipervínculo" xfId="38794" builtinId="8" hidden="1"/>
    <cellStyle name="Hipervínculo" xfId="38796" builtinId="8" hidden="1"/>
    <cellStyle name="Hipervínculo" xfId="38798" builtinId="8" hidden="1"/>
    <cellStyle name="Hipervínculo" xfId="38800" builtinId="8" hidden="1"/>
    <cellStyle name="Hipervínculo" xfId="38802" builtinId="8" hidden="1"/>
    <cellStyle name="Hipervínculo" xfId="38804" builtinId="8" hidden="1"/>
    <cellStyle name="Hipervínculo" xfId="38806" builtinId="8" hidden="1"/>
    <cellStyle name="Hipervínculo" xfId="38808" builtinId="8" hidden="1"/>
    <cellStyle name="Hipervínculo" xfId="38810" builtinId="8" hidden="1"/>
    <cellStyle name="Hipervínculo" xfId="38812" builtinId="8" hidden="1"/>
    <cellStyle name="Hipervínculo" xfId="38814" builtinId="8" hidden="1"/>
    <cellStyle name="Hipervínculo" xfId="38816" builtinId="8" hidden="1"/>
    <cellStyle name="Hipervínculo" xfId="38818" builtinId="8" hidden="1"/>
    <cellStyle name="Hipervínculo" xfId="38820" builtinId="8" hidden="1"/>
    <cellStyle name="Hipervínculo" xfId="38822" builtinId="8" hidden="1"/>
    <cellStyle name="Hipervínculo" xfId="38824" builtinId="8" hidden="1"/>
    <cellStyle name="Hipervínculo" xfId="38826" builtinId="8" hidden="1"/>
    <cellStyle name="Hipervínculo" xfId="38828" builtinId="8" hidden="1"/>
    <cellStyle name="Hipervínculo" xfId="38830" builtinId="8" hidden="1"/>
    <cellStyle name="Hipervínculo" xfId="38832" builtinId="8" hidden="1"/>
    <cellStyle name="Hipervínculo" xfId="38834" builtinId="8" hidden="1"/>
    <cellStyle name="Hipervínculo" xfId="38836" builtinId="8" hidden="1"/>
    <cellStyle name="Hipervínculo" xfId="38838" builtinId="8" hidden="1"/>
    <cellStyle name="Hipervínculo" xfId="38840" builtinId="8" hidden="1"/>
    <cellStyle name="Hipervínculo" xfId="38842" builtinId="8" hidden="1"/>
    <cellStyle name="Hipervínculo" xfId="38844" builtinId="8" hidden="1"/>
    <cellStyle name="Hipervínculo" xfId="38846" builtinId="8" hidden="1"/>
    <cellStyle name="Hipervínculo" xfId="38848" builtinId="8" hidden="1"/>
    <cellStyle name="Hipervínculo" xfId="38850" builtinId="8" hidden="1"/>
    <cellStyle name="Hipervínculo" xfId="38852" builtinId="8" hidden="1"/>
    <cellStyle name="Hipervínculo" xfId="38854" builtinId="8" hidden="1"/>
    <cellStyle name="Hipervínculo" xfId="38856" builtinId="8" hidden="1"/>
    <cellStyle name="Hipervínculo" xfId="38858" builtinId="8" hidden="1"/>
    <cellStyle name="Hipervínculo" xfId="38860" builtinId="8" hidden="1"/>
    <cellStyle name="Hipervínculo" xfId="38862" builtinId="8" hidden="1"/>
    <cellStyle name="Hipervínculo" xfId="38864" builtinId="8" hidden="1"/>
    <cellStyle name="Hipervínculo" xfId="38866" builtinId="8" hidden="1"/>
    <cellStyle name="Hipervínculo" xfId="38868" builtinId="8" hidden="1"/>
    <cellStyle name="Hipervínculo" xfId="38870" builtinId="8" hidden="1"/>
    <cellStyle name="Hipervínculo" xfId="38872" builtinId="8" hidden="1"/>
    <cellStyle name="Hipervínculo" xfId="38874" builtinId="8" hidden="1"/>
    <cellStyle name="Hipervínculo" xfId="38876" builtinId="8" hidden="1"/>
    <cellStyle name="Hipervínculo" xfId="38878" builtinId="8" hidden="1"/>
    <cellStyle name="Hipervínculo" xfId="38880" builtinId="8" hidden="1"/>
    <cellStyle name="Hipervínculo" xfId="38882" builtinId="8" hidden="1"/>
    <cellStyle name="Hipervínculo" xfId="38884" builtinId="8" hidden="1"/>
    <cellStyle name="Hipervínculo" xfId="38886" builtinId="8" hidden="1"/>
    <cellStyle name="Hipervínculo" xfId="38888" builtinId="8" hidden="1"/>
    <cellStyle name="Hipervínculo" xfId="38890" builtinId="8" hidden="1"/>
    <cellStyle name="Hipervínculo" xfId="38892" builtinId="8" hidden="1"/>
    <cellStyle name="Hipervínculo" xfId="38894" builtinId="8" hidden="1"/>
    <cellStyle name="Hipervínculo" xfId="38896" builtinId="8" hidden="1"/>
    <cellStyle name="Hipervínculo" xfId="38898" builtinId="8" hidden="1"/>
    <cellStyle name="Hipervínculo" xfId="38900" builtinId="8" hidden="1"/>
    <cellStyle name="Hipervínculo" xfId="38902" builtinId="8" hidden="1"/>
    <cellStyle name="Hipervínculo" xfId="38904" builtinId="8" hidden="1"/>
    <cellStyle name="Hipervínculo" xfId="38906" builtinId="8" hidden="1"/>
    <cellStyle name="Hipervínculo" xfId="38908" builtinId="8" hidden="1"/>
    <cellStyle name="Hipervínculo" xfId="38910" builtinId="8" hidden="1"/>
    <cellStyle name="Hipervínculo" xfId="38912" builtinId="8" hidden="1"/>
    <cellStyle name="Hipervínculo" xfId="38914" builtinId="8" hidden="1"/>
    <cellStyle name="Hipervínculo" xfId="38916" builtinId="8" hidden="1"/>
    <cellStyle name="Hipervínculo" xfId="38918" builtinId="8" hidden="1"/>
    <cellStyle name="Hipervínculo" xfId="38920" builtinId="8" hidden="1"/>
    <cellStyle name="Hipervínculo" xfId="38922" builtinId="8" hidden="1"/>
    <cellStyle name="Hipervínculo" xfId="38924" builtinId="8" hidden="1"/>
    <cellStyle name="Hipervínculo" xfId="38926" builtinId="8" hidden="1"/>
    <cellStyle name="Hipervínculo" xfId="38928" builtinId="8" hidden="1"/>
    <cellStyle name="Hipervínculo" xfId="38930" builtinId="8" hidden="1"/>
    <cellStyle name="Hipervínculo" xfId="38932" builtinId="8" hidden="1"/>
    <cellStyle name="Hipervínculo" xfId="38934" builtinId="8" hidden="1"/>
    <cellStyle name="Hipervínculo" xfId="38936" builtinId="8" hidden="1"/>
    <cellStyle name="Hipervínculo" xfId="38938" builtinId="8" hidden="1"/>
    <cellStyle name="Hipervínculo" xfId="38940" builtinId="8" hidden="1"/>
    <cellStyle name="Hipervínculo" xfId="38942" builtinId="8" hidden="1"/>
    <cellStyle name="Hipervínculo" xfId="38944" builtinId="8" hidden="1"/>
    <cellStyle name="Hipervínculo" xfId="38946" builtinId="8" hidden="1"/>
    <cellStyle name="Hipervínculo" xfId="38948" builtinId="8" hidden="1"/>
    <cellStyle name="Hipervínculo" xfId="38950" builtinId="8" hidden="1"/>
    <cellStyle name="Hipervínculo" xfId="38952" builtinId="8" hidden="1"/>
    <cellStyle name="Hipervínculo" xfId="38954" builtinId="8" hidden="1"/>
    <cellStyle name="Hipervínculo" xfId="38956" builtinId="8" hidden="1"/>
    <cellStyle name="Hipervínculo" xfId="38958" builtinId="8" hidden="1"/>
    <cellStyle name="Hipervínculo" xfId="38960" builtinId="8" hidden="1"/>
    <cellStyle name="Hipervínculo" xfId="38962" builtinId="8" hidden="1"/>
    <cellStyle name="Hipervínculo" xfId="38964" builtinId="8" hidden="1"/>
    <cellStyle name="Hipervínculo" xfId="38966" builtinId="8" hidden="1"/>
    <cellStyle name="Hipervínculo" xfId="38968" builtinId="8" hidden="1"/>
    <cellStyle name="Hipervínculo" xfId="38970" builtinId="8" hidden="1"/>
    <cellStyle name="Hipervínculo" xfId="38972" builtinId="8" hidden="1"/>
    <cellStyle name="Hipervínculo" xfId="38974" builtinId="8" hidden="1"/>
    <cellStyle name="Hipervínculo" xfId="38976" builtinId="8" hidden="1"/>
    <cellStyle name="Hipervínculo" xfId="38978" builtinId="8" hidden="1"/>
    <cellStyle name="Hipervínculo" xfId="38980" builtinId="8" hidden="1"/>
    <cellStyle name="Hipervínculo" xfId="38982" builtinId="8" hidden="1"/>
    <cellStyle name="Hipervínculo" xfId="38984" builtinId="8" hidden="1"/>
    <cellStyle name="Hipervínculo" xfId="38986" builtinId="8" hidden="1"/>
    <cellStyle name="Hipervínculo" xfId="38988" builtinId="8" hidden="1"/>
    <cellStyle name="Hipervínculo" xfId="38990" builtinId="8" hidden="1"/>
    <cellStyle name="Hipervínculo" xfId="38992" builtinId="8" hidden="1"/>
    <cellStyle name="Hipervínculo" xfId="38994" builtinId="8" hidden="1"/>
    <cellStyle name="Hipervínculo" xfId="38996" builtinId="8" hidden="1"/>
    <cellStyle name="Hipervínculo" xfId="38998" builtinId="8" hidden="1"/>
    <cellStyle name="Hipervínculo" xfId="39000" builtinId="8" hidden="1"/>
    <cellStyle name="Hipervínculo" xfId="39002" builtinId="8" hidden="1"/>
    <cellStyle name="Hipervínculo" xfId="39004" builtinId="8" hidden="1"/>
    <cellStyle name="Hipervínculo" xfId="39006" builtinId="8" hidden="1"/>
    <cellStyle name="Hipervínculo" xfId="39008" builtinId="8" hidden="1"/>
    <cellStyle name="Hipervínculo" xfId="39010" builtinId="8" hidden="1"/>
    <cellStyle name="Hipervínculo" xfId="39012" builtinId="8" hidden="1"/>
    <cellStyle name="Hipervínculo" xfId="39014" builtinId="8" hidden="1"/>
    <cellStyle name="Hipervínculo" xfId="39016" builtinId="8" hidden="1"/>
    <cellStyle name="Hipervínculo" xfId="39018" builtinId="8" hidden="1"/>
    <cellStyle name="Hipervínculo" xfId="39020" builtinId="8" hidden="1"/>
    <cellStyle name="Hipervínculo" xfId="39022" builtinId="8" hidden="1"/>
    <cellStyle name="Hipervínculo" xfId="39024" builtinId="8" hidden="1"/>
    <cellStyle name="Hipervínculo" xfId="39026" builtinId="8" hidden="1"/>
    <cellStyle name="Hipervínculo" xfId="39028" builtinId="8" hidden="1"/>
    <cellStyle name="Hipervínculo" xfId="39030" builtinId="8" hidden="1"/>
    <cellStyle name="Hipervínculo" xfId="39032" builtinId="8" hidden="1"/>
    <cellStyle name="Hipervínculo" xfId="39034" builtinId="8" hidden="1"/>
    <cellStyle name="Hipervínculo" xfId="39036" builtinId="8" hidden="1"/>
    <cellStyle name="Hipervínculo" xfId="39038" builtinId="8" hidden="1"/>
    <cellStyle name="Hipervínculo" xfId="39040" builtinId="8" hidden="1"/>
    <cellStyle name="Hipervínculo" xfId="39042" builtinId="8" hidden="1"/>
    <cellStyle name="Hipervínculo" xfId="39044" builtinId="8" hidden="1"/>
    <cellStyle name="Hipervínculo" xfId="39046" builtinId="8" hidden="1"/>
    <cellStyle name="Hipervínculo" xfId="39048" builtinId="8" hidden="1"/>
    <cellStyle name="Hipervínculo" xfId="39050" builtinId="8" hidden="1"/>
    <cellStyle name="Hipervínculo" xfId="39052" builtinId="8" hidden="1"/>
    <cellStyle name="Hipervínculo" xfId="39054" builtinId="8" hidden="1"/>
    <cellStyle name="Hipervínculo" xfId="39056" builtinId="8" hidden="1"/>
    <cellStyle name="Hipervínculo" xfId="39058" builtinId="8" hidden="1"/>
    <cellStyle name="Hipervínculo" xfId="39060" builtinId="8" hidden="1"/>
    <cellStyle name="Hipervínculo" xfId="39062" builtinId="8" hidden="1"/>
    <cellStyle name="Hipervínculo" xfId="39064" builtinId="8" hidden="1"/>
    <cellStyle name="Hipervínculo" xfId="39066" builtinId="8" hidden="1"/>
    <cellStyle name="Hipervínculo" xfId="39068" builtinId="8" hidden="1"/>
    <cellStyle name="Hipervínculo" xfId="39070" builtinId="8" hidden="1"/>
    <cellStyle name="Hipervínculo" xfId="39072" builtinId="8" hidden="1"/>
    <cellStyle name="Hipervínculo" xfId="39074" builtinId="8" hidden="1"/>
    <cellStyle name="Hipervínculo" xfId="39076" builtinId="8" hidden="1"/>
    <cellStyle name="Hipervínculo" xfId="39078" builtinId="8" hidden="1"/>
    <cellStyle name="Hipervínculo" xfId="39080" builtinId="8" hidden="1"/>
    <cellStyle name="Hipervínculo" xfId="39082" builtinId="8" hidden="1"/>
    <cellStyle name="Hipervínculo" xfId="39084" builtinId="8" hidden="1"/>
    <cellStyle name="Hipervínculo" xfId="39086" builtinId="8" hidden="1"/>
    <cellStyle name="Hipervínculo" xfId="39088" builtinId="8" hidden="1"/>
    <cellStyle name="Hipervínculo" xfId="39090" builtinId="8" hidden="1"/>
    <cellStyle name="Hipervínculo" xfId="39092" builtinId="8" hidden="1"/>
    <cellStyle name="Hipervínculo" xfId="39094" builtinId="8" hidden="1"/>
    <cellStyle name="Hipervínculo" xfId="39096" builtinId="8" hidden="1"/>
    <cellStyle name="Hipervínculo" xfId="39098" builtinId="8" hidden="1"/>
    <cellStyle name="Hipervínculo" xfId="39100" builtinId="8" hidden="1"/>
    <cellStyle name="Hipervínculo" xfId="39102" builtinId="8" hidden="1"/>
    <cellStyle name="Hipervínculo" xfId="39104" builtinId="8" hidden="1"/>
    <cellStyle name="Hipervínculo" xfId="39106" builtinId="8" hidden="1"/>
    <cellStyle name="Hipervínculo" xfId="39108" builtinId="8" hidden="1"/>
    <cellStyle name="Hipervínculo" xfId="39110" builtinId="8" hidden="1"/>
    <cellStyle name="Hipervínculo" xfId="39112" builtinId="8" hidden="1"/>
    <cellStyle name="Hipervínculo" xfId="39114" builtinId="8" hidden="1"/>
    <cellStyle name="Hipervínculo" xfId="39116" builtinId="8" hidden="1"/>
    <cellStyle name="Hipervínculo" xfId="39118" builtinId="8" hidden="1"/>
    <cellStyle name="Hipervínculo" xfId="39120" builtinId="8" hidden="1"/>
    <cellStyle name="Hipervínculo" xfId="39122" builtinId="8" hidden="1"/>
    <cellStyle name="Hipervínculo" xfId="39124" builtinId="8" hidden="1"/>
    <cellStyle name="Hipervínculo" xfId="39126" builtinId="8" hidden="1"/>
    <cellStyle name="Hipervínculo" xfId="39128" builtinId="8" hidden="1"/>
    <cellStyle name="Hipervínculo" xfId="39130" builtinId="8" hidden="1"/>
    <cellStyle name="Hipervínculo" xfId="39132" builtinId="8" hidden="1"/>
    <cellStyle name="Hipervínculo" xfId="39134" builtinId="8" hidden="1"/>
    <cellStyle name="Hipervínculo" xfId="39136" builtinId="8" hidden="1"/>
    <cellStyle name="Hipervínculo" xfId="39138" builtinId="8" hidden="1"/>
    <cellStyle name="Hipervínculo" xfId="39140" builtinId="8" hidden="1"/>
    <cellStyle name="Hipervínculo" xfId="39142" builtinId="8" hidden="1"/>
    <cellStyle name="Hipervínculo" xfId="39144" builtinId="8" hidden="1"/>
    <cellStyle name="Hipervínculo" xfId="39146" builtinId="8" hidden="1"/>
    <cellStyle name="Hipervínculo" xfId="39148" builtinId="8" hidden="1"/>
    <cellStyle name="Hipervínculo" xfId="39150" builtinId="8" hidden="1"/>
    <cellStyle name="Hipervínculo" xfId="39152" builtinId="8" hidden="1"/>
    <cellStyle name="Hipervínculo" xfId="39154" builtinId="8" hidden="1"/>
    <cellStyle name="Hipervínculo" xfId="39156" builtinId="8" hidden="1"/>
    <cellStyle name="Hipervínculo" xfId="39158" builtinId="8" hidden="1"/>
    <cellStyle name="Hipervínculo" xfId="39160" builtinId="8" hidden="1"/>
    <cellStyle name="Hipervínculo" xfId="39162" builtinId="8" hidden="1"/>
    <cellStyle name="Hipervínculo" xfId="39164" builtinId="8" hidden="1"/>
    <cellStyle name="Hipervínculo" xfId="39166" builtinId="8" hidden="1"/>
    <cellStyle name="Hipervínculo" xfId="39168" builtinId="8" hidden="1"/>
    <cellStyle name="Hipervínculo" xfId="39170" builtinId="8" hidden="1"/>
    <cellStyle name="Hipervínculo" xfId="39172" builtinId="8" hidden="1"/>
    <cellStyle name="Hipervínculo" xfId="39174" builtinId="8" hidden="1"/>
    <cellStyle name="Hipervínculo" xfId="39176" builtinId="8" hidden="1"/>
    <cellStyle name="Hipervínculo" xfId="39178" builtinId="8" hidden="1"/>
    <cellStyle name="Hipervínculo" xfId="39180" builtinId="8" hidden="1"/>
    <cellStyle name="Hipervínculo" xfId="39182" builtinId="8" hidden="1"/>
    <cellStyle name="Hipervínculo" xfId="39184" builtinId="8" hidden="1"/>
    <cellStyle name="Hipervínculo" xfId="39186" builtinId="8" hidden="1"/>
    <cellStyle name="Hipervínculo" xfId="39188" builtinId="8" hidden="1"/>
    <cellStyle name="Hipervínculo" xfId="39190" builtinId="8" hidden="1"/>
    <cellStyle name="Hipervínculo" xfId="39192" builtinId="8" hidden="1"/>
    <cellStyle name="Hipervínculo" xfId="39194" builtinId="8" hidden="1"/>
    <cellStyle name="Hipervínculo" xfId="39196" builtinId="8" hidden="1"/>
    <cellStyle name="Hipervínculo" xfId="39198" builtinId="8" hidden="1"/>
    <cellStyle name="Hipervínculo" xfId="39200" builtinId="8" hidden="1"/>
    <cellStyle name="Hipervínculo" xfId="39202" builtinId="8" hidden="1"/>
    <cellStyle name="Hipervínculo" xfId="39204" builtinId="8" hidden="1"/>
    <cellStyle name="Hipervínculo" xfId="39206" builtinId="8" hidden="1"/>
    <cellStyle name="Hipervínculo" xfId="39208" builtinId="8" hidden="1"/>
    <cellStyle name="Hipervínculo" xfId="39210" builtinId="8" hidden="1"/>
    <cellStyle name="Hipervínculo" xfId="39212" builtinId="8" hidden="1"/>
    <cellStyle name="Hipervínculo" xfId="39214" builtinId="8" hidden="1"/>
    <cellStyle name="Hipervínculo" xfId="39216" builtinId="8" hidden="1"/>
    <cellStyle name="Hipervínculo" xfId="39218" builtinId="8" hidden="1"/>
    <cellStyle name="Hipervínculo" xfId="39220" builtinId="8" hidden="1"/>
    <cellStyle name="Hipervínculo" xfId="39222" builtinId="8" hidden="1"/>
    <cellStyle name="Hipervínculo" xfId="39224" builtinId="8" hidden="1"/>
    <cellStyle name="Hipervínculo" xfId="39226" builtinId="8" hidden="1"/>
    <cellStyle name="Hipervínculo" xfId="39228" builtinId="8" hidden="1"/>
    <cellStyle name="Hipervínculo" xfId="39230" builtinId="8" hidden="1"/>
    <cellStyle name="Hipervínculo" xfId="39232" builtinId="8" hidden="1"/>
    <cellStyle name="Hipervínculo" xfId="39234" builtinId="8" hidden="1"/>
    <cellStyle name="Hipervínculo" xfId="39236" builtinId="8" hidden="1"/>
    <cellStyle name="Hipervínculo" xfId="39238" builtinId="8" hidden="1"/>
    <cellStyle name="Hipervínculo" xfId="39240" builtinId="8" hidden="1"/>
    <cellStyle name="Hipervínculo" xfId="39242" builtinId="8" hidden="1"/>
    <cellStyle name="Hipervínculo" xfId="39244" builtinId="8" hidden="1"/>
    <cellStyle name="Hipervínculo" xfId="39246" builtinId="8" hidden="1"/>
    <cellStyle name="Hipervínculo" xfId="39248" builtinId="8" hidden="1"/>
    <cellStyle name="Hipervínculo" xfId="39250" builtinId="8" hidden="1"/>
    <cellStyle name="Hipervínculo" xfId="39252" builtinId="8" hidden="1"/>
    <cellStyle name="Hipervínculo" xfId="39254" builtinId="8" hidden="1"/>
    <cellStyle name="Hipervínculo" xfId="39256" builtinId="8" hidden="1"/>
    <cellStyle name="Hipervínculo" xfId="39258" builtinId="8" hidden="1"/>
    <cellStyle name="Hipervínculo" xfId="39260" builtinId="8" hidden="1"/>
    <cellStyle name="Hipervínculo" xfId="39262" builtinId="8" hidden="1"/>
    <cellStyle name="Hipervínculo" xfId="39264" builtinId="8" hidden="1"/>
    <cellStyle name="Hipervínculo" xfId="39266" builtinId="8" hidden="1"/>
    <cellStyle name="Hipervínculo" xfId="39268" builtinId="8" hidden="1"/>
    <cellStyle name="Hipervínculo" xfId="39270" builtinId="8" hidden="1"/>
    <cellStyle name="Hipervínculo" xfId="39272" builtinId="8" hidden="1"/>
    <cellStyle name="Hipervínculo" xfId="39274" builtinId="8" hidden="1"/>
    <cellStyle name="Hipervínculo" xfId="39276" builtinId="8" hidden="1"/>
    <cellStyle name="Hipervínculo" xfId="39278" builtinId="8" hidden="1"/>
    <cellStyle name="Hipervínculo" xfId="39280" builtinId="8" hidden="1"/>
    <cellStyle name="Hipervínculo" xfId="39282" builtinId="8" hidden="1"/>
    <cellStyle name="Hipervínculo" xfId="39284" builtinId="8" hidden="1"/>
    <cellStyle name="Hipervínculo" xfId="39286" builtinId="8" hidden="1"/>
    <cellStyle name="Hipervínculo" xfId="39288" builtinId="8" hidden="1"/>
    <cellStyle name="Hipervínculo" xfId="39290" builtinId="8" hidden="1"/>
    <cellStyle name="Hipervínculo" xfId="39292" builtinId="8" hidden="1"/>
    <cellStyle name="Hipervínculo" xfId="39294" builtinId="8" hidden="1"/>
    <cellStyle name="Hipervínculo" xfId="39296" builtinId="8" hidden="1"/>
    <cellStyle name="Hipervínculo" xfId="39298" builtinId="8" hidden="1"/>
    <cellStyle name="Hipervínculo" xfId="39300" builtinId="8" hidden="1"/>
    <cellStyle name="Hipervínculo" xfId="39302" builtinId="8" hidden="1"/>
    <cellStyle name="Hipervínculo" xfId="39304" builtinId="8" hidden="1"/>
    <cellStyle name="Hipervínculo" xfId="39306" builtinId="8" hidden="1"/>
    <cellStyle name="Hipervínculo" xfId="39308" builtinId="8" hidden="1"/>
    <cellStyle name="Hipervínculo" xfId="39310" builtinId="8" hidden="1"/>
    <cellStyle name="Hipervínculo" xfId="39312" builtinId="8" hidden="1"/>
    <cellStyle name="Hipervínculo" xfId="39314" builtinId="8" hidden="1"/>
    <cellStyle name="Hipervínculo" xfId="39316" builtinId="8" hidden="1"/>
    <cellStyle name="Hipervínculo" xfId="39318" builtinId="8" hidden="1"/>
    <cellStyle name="Hipervínculo" xfId="39320" builtinId="8" hidden="1"/>
    <cellStyle name="Hipervínculo" xfId="39322" builtinId="8" hidden="1"/>
    <cellStyle name="Hipervínculo" xfId="39324" builtinId="8" hidden="1"/>
    <cellStyle name="Hipervínculo" xfId="39326" builtinId="8" hidden="1"/>
    <cellStyle name="Hipervínculo" xfId="39328" builtinId="8" hidden="1"/>
    <cellStyle name="Hipervínculo" xfId="39330" builtinId="8" hidden="1"/>
    <cellStyle name="Hipervínculo" xfId="39332" builtinId="8" hidden="1"/>
    <cellStyle name="Hipervínculo" xfId="39334" builtinId="8" hidden="1"/>
    <cellStyle name="Hipervínculo" xfId="39336" builtinId="8" hidden="1"/>
    <cellStyle name="Hipervínculo" xfId="39338" builtinId="8" hidden="1"/>
    <cellStyle name="Hipervínculo" xfId="39340" builtinId="8" hidden="1"/>
    <cellStyle name="Hipervínculo" xfId="39342" builtinId="8" hidden="1"/>
    <cellStyle name="Hipervínculo" xfId="39344" builtinId="8" hidden="1"/>
    <cellStyle name="Hipervínculo" xfId="39346" builtinId="8" hidden="1"/>
    <cellStyle name="Hipervínculo" xfId="39348" builtinId="8" hidden="1"/>
    <cellStyle name="Hipervínculo" xfId="39350" builtinId="8" hidden="1"/>
    <cellStyle name="Hipervínculo" xfId="39352" builtinId="8" hidden="1"/>
    <cellStyle name="Hipervínculo" xfId="39354" builtinId="8" hidden="1"/>
    <cellStyle name="Hipervínculo" xfId="39356" builtinId="8" hidden="1"/>
    <cellStyle name="Hipervínculo" xfId="39358" builtinId="8" hidden="1"/>
    <cellStyle name="Hipervínculo" xfId="39360" builtinId="8" hidden="1"/>
    <cellStyle name="Hipervínculo" xfId="39362" builtinId="8" hidden="1"/>
    <cellStyle name="Hipervínculo" xfId="39364" builtinId="8" hidden="1"/>
    <cellStyle name="Hipervínculo" xfId="39366" builtinId="8" hidden="1"/>
    <cellStyle name="Hipervínculo" xfId="39368" builtinId="8" hidden="1"/>
    <cellStyle name="Hipervínculo" xfId="39370" builtinId="8" hidden="1"/>
    <cellStyle name="Hipervínculo" xfId="39372" builtinId="8" hidden="1"/>
    <cellStyle name="Hipervínculo" xfId="39374" builtinId="8" hidden="1"/>
    <cellStyle name="Hipervínculo" xfId="39376" builtinId="8" hidden="1"/>
    <cellStyle name="Hipervínculo" xfId="39378" builtinId="8" hidden="1"/>
    <cellStyle name="Hipervínculo" xfId="39380" builtinId="8" hidden="1"/>
    <cellStyle name="Hipervínculo" xfId="39382" builtinId="8" hidden="1"/>
    <cellStyle name="Hipervínculo" xfId="39384" builtinId="8" hidden="1"/>
    <cellStyle name="Hipervínculo" xfId="39386" builtinId="8" hidden="1"/>
    <cellStyle name="Hipervínculo" xfId="39388" builtinId="8" hidden="1"/>
    <cellStyle name="Hipervínculo" xfId="39390" builtinId="8" hidden="1"/>
    <cellStyle name="Hipervínculo" xfId="39392" builtinId="8" hidden="1"/>
    <cellStyle name="Hipervínculo" xfId="39394" builtinId="8" hidden="1"/>
    <cellStyle name="Hipervínculo" xfId="39396" builtinId="8" hidden="1"/>
    <cellStyle name="Hipervínculo" xfId="39398" builtinId="8" hidden="1"/>
    <cellStyle name="Hipervínculo" xfId="39400" builtinId="8" hidden="1"/>
    <cellStyle name="Hipervínculo" xfId="39402" builtinId="8" hidden="1"/>
    <cellStyle name="Hipervínculo" xfId="39404" builtinId="8" hidden="1"/>
    <cellStyle name="Hipervínculo" xfId="39406" builtinId="8" hidden="1"/>
    <cellStyle name="Hipervínculo" xfId="39408" builtinId="8" hidden="1"/>
    <cellStyle name="Hipervínculo" xfId="39410" builtinId="8" hidden="1"/>
    <cellStyle name="Hipervínculo" xfId="39412" builtinId="8" hidden="1"/>
    <cellStyle name="Hipervínculo" xfId="39414" builtinId="8" hidden="1"/>
    <cellStyle name="Hipervínculo" xfId="39416" builtinId="8" hidden="1"/>
    <cellStyle name="Hipervínculo" xfId="39418" builtinId="8" hidden="1"/>
    <cellStyle name="Hipervínculo" xfId="39420" builtinId="8" hidden="1"/>
    <cellStyle name="Hipervínculo" xfId="39422" builtinId="8" hidden="1"/>
    <cellStyle name="Hipervínculo" xfId="39424" builtinId="8" hidden="1"/>
    <cellStyle name="Hipervínculo" xfId="39426" builtinId="8" hidden="1"/>
    <cellStyle name="Hipervínculo" xfId="39428" builtinId="8" hidden="1"/>
    <cellStyle name="Hipervínculo" xfId="39430" builtinId="8" hidden="1"/>
    <cellStyle name="Hipervínculo" xfId="39432" builtinId="8" hidden="1"/>
    <cellStyle name="Hipervínculo" xfId="39434" builtinId="8" hidden="1"/>
    <cellStyle name="Hipervínculo" xfId="39436" builtinId="8" hidden="1"/>
    <cellStyle name="Hipervínculo" xfId="39438" builtinId="8" hidden="1"/>
    <cellStyle name="Hipervínculo" xfId="39440" builtinId="8" hidden="1"/>
    <cellStyle name="Hipervínculo" xfId="39442" builtinId="8" hidden="1"/>
    <cellStyle name="Hipervínculo" xfId="39444" builtinId="8" hidden="1"/>
    <cellStyle name="Hipervínculo" xfId="39446" builtinId="8" hidden="1"/>
    <cellStyle name="Hipervínculo" xfId="39448" builtinId="8" hidden="1"/>
    <cellStyle name="Hipervínculo" xfId="39450" builtinId="8" hidden="1"/>
    <cellStyle name="Hipervínculo" xfId="39452" builtinId="8" hidden="1"/>
    <cellStyle name="Hipervínculo" xfId="39454" builtinId="8" hidden="1"/>
    <cellStyle name="Hipervínculo" xfId="39456" builtinId="8" hidden="1"/>
    <cellStyle name="Hipervínculo" xfId="39458" builtinId="8" hidden="1"/>
    <cellStyle name="Hipervínculo" xfId="39460" builtinId="8" hidden="1"/>
    <cellStyle name="Hipervínculo" xfId="39462" builtinId="8" hidden="1"/>
    <cellStyle name="Hipervínculo" xfId="39464" builtinId="8" hidden="1"/>
    <cellStyle name="Hipervínculo" xfId="39466" builtinId="8" hidden="1"/>
    <cellStyle name="Hipervínculo" xfId="39468" builtinId="8" hidden="1"/>
    <cellStyle name="Hipervínculo" xfId="39470" builtinId="8" hidden="1"/>
    <cellStyle name="Hipervínculo" xfId="39472" builtinId="8" hidden="1"/>
    <cellStyle name="Hipervínculo" xfId="39474" builtinId="8" hidden="1"/>
    <cellStyle name="Hipervínculo" xfId="39476" builtinId="8" hidden="1"/>
    <cellStyle name="Hipervínculo" xfId="39478" builtinId="8" hidden="1"/>
    <cellStyle name="Hipervínculo" xfId="39480" builtinId="8" hidden="1"/>
    <cellStyle name="Hipervínculo" xfId="39482" builtinId="8" hidden="1"/>
    <cellStyle name="Hipervínculo" xfId="39484" builtinId="8" hidden="1"/>
    <cellStyle name="Hipervínculo" xfId="39486" builtinId="8" hidden="1"/>
    <cellStyle name="Hipervínculo" xfId="39488" builtinId="8" hidden="1"/>
    <cellStyle name="Hipervínculo" xfId="39490" builtinId="8" hidden="1"/>
    <cellStyle name="Hipervínculo" xfId="39492" builtinId="8" hidden="1"/>
    <cellStyle name="Hipervínculo" xfId="39494" builtinId="8" hidden="1"/>
    <cellStyle name="Hipervínculo" xfId="39496" builtinId="8" hidden="1"/>
    <cellStyle name="Hipervínculo" xfId="39498" builtinId="8" hidden="1"/>
    <cellStyle name="Hipervínculo" xfId="39500" builtinId="8" hidden="1"/>
    <cellStyle name="Hipervínculo" xfId="39502" builtinId="8" hidden="1"/>
    <cellStyle name="Hipervínculo" xfId="39504" builtinId="8" hidden="1"/>
    <cellStyle name="Hipervínculo" xfId="39506" builtinId="8" hidden="1"/>
    <cellStyle name="Hipervínculo" xfId="39508" builtinId="8" hidden="1"/>
    <cellStyle name="Hipervínculo" xfId="39510" builtinId="8" hidden="1"/>
    <cellStyle name="Hipervínculo" xfId="39512" builtinId="8" hidden="1"/>
    <cellStyle name="Hipervínculo" xfId="39514" builtinId="8" hidden="1"/>
    <cellStyle name="Hipervínculo" xfId="39516" builtinId="8" hidden="1"/>
    <cellStyle name="Hipervínculo" xfId="39518" builtinId="8" hidden="1"/>
    <cellStyle name="Hipervínculo" xfId="39520" builtinId="8" hidden="1"/>
    <cellStyle name="Hipervínculo" xfId="39522" builtinId="8" hidden="1"/>
    <cellStyle name="Hipervínculo" xfId="39524" builtinId="8" hidden="1"/>
    <cellStyle name="Hipervínculo" xfId="39526" builtinId="8" hidden="1"/>
    <cellStyle name="Hipervínculo" xfId="39528" builtinId="8" hidden="1"/>
    <cellStyle name="Hipervínculo" xfId="39530" builtinId="8" hidden="1"/>
    <cellStyle name="Hipervínculo" xfId="39532" builtinId="8" hidden="1"/>
    <cellStyle name="Hipervínculo" xfId="39534" builtinId="8" hidden="1"/>
    <cellStyle name="Hipervínculo" xfId="39536" builtinId="8" hidden="1"/>
    <cellStyle name="Hipervínculo" xfId="39538" builtinId="8" hidden="1"/>
    <cellStyle name="Hipervínculo" xfId="39540" builtinId="8" hidden="1"/>
    <cellStyle name="Hipervínculo" xfId="39542" builtinId="8" hidden="1"/>
    <cellStyle name="Hipervínculo" xfId="39544" builtinId="8" hidden="1"/>
    <cellStyle name="Hipervínculo" xfId="39546" builtinId="8" hidden="1"/>
    <cellStyle name="Hipervínculo" xfId="39548" builtinId="8" hidden="1"/>
    <cellStyle name="Hipervínculo" xfId="39550" builtinId="8" hidden="1"/>
    <cellStyle name="Hipervínculo" xfId="39552" builtinId="8" hidden="1"/>
    <cellStyle name="Hipervínculo" xfId="39554" builtinId="8" hidden="1"/>
    <cellStyle name="Hipervínculo" xfId="39556" builtinId="8" hidden="1"/>
    <cellStyle name="Hipervínculo" xfId="39558" builtinId="8" hidden="1"/>
    <cellStyle name="Hipervínculo" xfId="39560" builtinId="8" hidden="1"/>
    <cellStyle name="Hipervínculo" xfId="39562" builtinId="8" hidden="1"/>
    <cellStyle name="Hipervínculo" xfId="39564" builtinId="8" hidden="1"/>
    <cellStyle name="Hipervínculo" xfId="39566" builtinId="8" hidden="1"/>
    <cellStyle name="Hipervínculo" xfId="39568" builtinId="8" hidden="1"/>
    <cellStyle name="Hipervínculo" xfId="39570" builtinId="8" hidden="1"/>
    <cellStyle name="Hipervínculo" xfId="39572" builtinId="8" hidden="1"/>
    <cellStyle name="Hipervínculo" xfId="39574" builtinId="8" hidden="1"/>
    <cellStyle name="Hipervínculo" xfId="39576" builtinId="8" hidden="1"/>
    <cellStyle name="Hipervínculo" xfId="39578" builtinId="8" hidden="1"/>
    <cellStyle name="Hipervínculo" xfId="39580" builtinId="8" hidden="1"/>
    <cellStyle name="Hipervínculo" xfId="39582" builtinId="8" hidden="1"/>
    <cellStyle name="Hipervínculo" xfId="39584" builtinId="8" hidden="1"/>
    <cellStyle name="Hipervínculo" xfId="39586" builtinId="8" hidden="1"/>
    <cellStyle name="Hipervínculo" xfId="39588" builtinId="8" hidden="1"/>
    <cellStyle name="Hipervínculo" xfId="39590" builtinId="8" hidden="1"/>
    <cellStyle name="Hipervínculo" xfId="39592" builtinId="8" hidden="1"/>
    <cellStyle name="Hipervínculo" xfId="39594" builtinId="8" hidden="1"/>
    <cellStyle name="Hipervínculo" xfId="39596" builtinId="8" hidden="1"/>
    <cellStyle name="Hipervínculo" xfId="39598" builtinId="8" hidden="1"/>
    <cellStyle name="Hipervínculo" xfId="39600" builtinId="8" hidden="1"/>
    <cellStyle name="Hipervínculo" xfId="39602" builtinId="8" hidden="1"/>
    <cellStyle name="Hipervínculo" xfId="39604" builtinId="8" hidden="1"/>
    <cellStyle name="Hipervínculo" xfId="39606" builtinId="8" hidden="1"/>
    <cellStyle name="Hipervínculo" xfId="39608" builtinId="8" hidden="1"/>
    <cellStyle name="Hipervínculo" xfId="39610" builtinId="8" hidden="1"/>
    <cellStyle name="Hipervínculo" xfId="39612" builtinId="8" hidden="1"/>
    <cellStyle name="Hipervínculo" xfId="39614" builtinId="8" hidden="1"/>
    <cellStyle name="Hipervínculo" xfId="39616" builtinId="8" hidden="1"/>
    <cellStyle name="Hipervínculo" xfId="39618" builtinId="8" hidden="1"/>
    <cellStyle name="Hipervínculo" xfId="39620" builtinId="8" hidden="1"/>
    <cellStyle name="Hipervínculo" xfId="39622" builtinId="8" hidden="1"/>
    <cellStyle name="Hipervínculo" xfId="39624" builtinId="8" hidden="1"/>
    <cellStyle name="Hipervínculo" xfId="39626" builtinId="8" hidden="1"/>
    <cellStyle name="Hipervínculo" xfId="39628" builtinId="8" hidden="1"/>
    <cellStyle name="Hipervínculo" xfId="39630" builtinId="8" hidden="1"/>
    <cellStyle name="Hipervínculo" xfId="39632" builtinId="8" hidden="1"/>
    <cellStyle name="Hipervínculo" xfId="39634" builtinId="8" hidden="1"/>
    <cellStyle name="Hipervínculo" xfId="39636" builtinId="8" hidden="1"/>
    <cellStyle name="Hipervínculo" xfId="39638" builtinId="8" hidden="1"/>
    <cellStyle name="Hipervínculo" xfId="39640" builtinId="8" hidden="1"/>
    <cellStyle name="Hipervínculo" xfId="39642" builtinId="8" hidden="1"/>
    <cellStyle name="Hipervínculo" xfId="39644" builtinId="8" hidden="1"/>
    <cellStyle name="Hipervínculo" xfId="39646" builtinId="8" hidden="1"/>
    <cellStyle name="Hipervínculo" xfId="39648" builtinId="8" hidden="1"/>
    <cellStyle name="Hipervínculo" xfId="39650" builtinId="8" hidden="1"/>
    <cellStyle name="Hipervínculo" xfId="39652" builtinId="8" hidden="1"/>
    <cellStyle name="Hipervínculo" xfId="39654" builtinId="8" hidden="1"/>
    <cellStyle name="Hipervínculo" xfId="39656" builtinId="8" hidden="1"/>
    <cellStyle name="Hipervínculo" xfId="39658" builtinId="8" hidden="1"/>
    <cellStyle name="Hipervínculo" xfId="39660" builtinId="8" hidden="1"/>
    <cellStyle name="Hipervínculo" xfId="39662" builtinId="8" hidden="1"/>
    <cellStyle name="Hipervínculo" xfId="39664" builtinId="8" hidden="1"/>
    <cellStyle name="Hipervínculo" xfId="39666" builtinId="8" hidden="1"/>
    <cellStyle name="Hipervínculo" xfId="39668" builtinId="8" hidden="1"/>
    <cellStyle name="Hipervínculo" xfId="39670" builtinId="8" hidden="1"/>
    <cellStyle name="Hipervínculo" xfId="39672" builtinId="8" hidden="1"/>
    <cellStyle name="Hipervínculo" xfId="39674" builtinId="8" hidden="1"/>
    <cellStyle name="Hipervínculo" xfId="39676" builtinId="8" hidden="1"/>
    <cellStyle name="Hipervínculo" xfId="39678" builtinId="8" hidden="1"/>
    <cellStyle name="Hipervínculo" xfId="39680" builtinId="8" hidden="1"/>
    <cellStyle name="Hipervínculo" xfId="39682" builtinId="8" hidden="1"/>
    <cellStyle name="Hipervínculo" xfId="39684" builtinId="8" hidden="1"/>
    <cellStyle name="Hipervínculo" xfId="39686" builtinId="8" hidden="1"/>
    <cellStyle name="Hipervínculo" xfId="39688" builtinId="8" hidden="1"/>
    <cellStyle name="Hipervínculo" xfId="39690" builtinId="8" hidden="1"/>
    <cellStyle name="Hipervínculo" xfId="39692" builtinId="8" hidden="1"/>
    <cellStyle name="Hipervínculo" xfId="39694" builtinId="8" hidden="1"/>
    <cellStyle name="Hipervínculo" xfId="39696" builtinId="8" hidden="1"/>
    <cellStyle name="Hipervínculo" xfId="39698" builtinId="8" hidden="1"/>
    <cellStyle name="Hipervínculo" xfId="39700" builtinId="8" hidden="1"/>
    <cellStyle name="Hipervínculo" xfId="39702" builtinId="8" hidden="1"/>
    <cellStyle name="Hipervínculo" xfId="39704" builtinId="8" hidden="1"/>
    <cellStyle name="Hipervínculo" xfId="39706" builtinId="8" hidden="1"/>
    <cellStyle name="Hipervínculo" xfId="39708" builtinId="8" hidden="1"/>
    <cellStyle name="Hipervínculo" xfId="39710" builtinId="8" hidden="1"/>
    <cellStyle name="Hipervínculo" xfId="39712" builtinId="8" hidden="1"/>
    <cellStyle name="Hipervínculo" xfId="39714" builtinId="8" hidden="1"/>
    <cellStyle name="Hipervínculo" xfId="39716" builtinId="8" hidden="1"/>
    <cellStyle name="Hipervínculo" xfId="39718" builtinId="8" hidden="1"/>
    <cellStyle name="Hipervínculo" xfId="39720" builtinId="8" hidden="1"/>
    <cellStyle name="Hipervínculo" xfId="39722" builtinId="8" hidden="1"/>
    <cellStyle name="Hipervínculo" xfId="39724" builtinId="8" hidden="1"/>
    <cellStyle name="Hipervínculo" xfId="39726" builtinId="8" hidden="1"/>
    <cellStyle name="Hipervínculo" xfId="39728" builtinId="8" hidden="1"/>
    <cellStyle name="Hipervínculo" xfId="39730" builtinId="8" hidden="1"/>
    <cellStyle name="Hipervínculo" xfId="39732" builtinId="8" hidden="1"/>
    <cellStyle name="Hipervínculo" xfId="39734" builtinId="8" hidden="1"/>
    <cellStyle name="Hipervínculo" xfId="39736" builtinId="8" hidden="1"/>
    <cellStyle name="Hipervínculo" xfId="39738" builtinId="8" hidden="1"/>
    <cellStyle name="Hipervínculo" xfId="39740" builtinId="8" hidden="1"/>
    <cellStyle name="Hipervínculo" xfId="39742" builtinId="8" hidden="1"/>
    <cellStyle name="Hipervínculo" xfId="39744" builtinId="8" hidden="1"/>
    <cellStyle name="Hipervínculo" xfId="39746" builtinId="8" hidden="1"/>
    <cellStyle name="Hipervínculo" xfId="39748" builtinId="8" hidden="1"/>
    <cellStyle name="Hipervínculo" xfId="39750" builtinId="8" hidden="1"/>
    <cellStyle name="Hipervínculo" xfId="39752" builtinId="8" hidden="1"/>
    <cellStyle name="Hipervínculo" xfId="39754" builtinId="8" hidden="1"/>
    <cellStyle name="Hipervínculo" xfId="39756" builtinId="8" hidden="1"/>
    <cellStyle name="Hipervínculo" xfId="39758" builtinId="8" hidden="1"/>
    <cellStyle name="Hipervínculo" xfId="39760" builtinId="8" hidden="1"/>
    <cellStyle name="Hipervínculo" xfId="39762" builtinId="8" hidden="1"/>
    <cellStyle name="Hipervínculo" xfId="39764" builtinId="8" hidden="1"/>
    <cellStyle name="Hipervínculo" xfId="39766" builtinId="8" hidden="1"/>
    <cellStyle name="Hipervínculo" xfId="39768" builtinId="8" hidden="1"/>
    <cellStyle name="Hipervínculo" xfId="39770" builtinId="8" hidden="1"/>
    <cellStyle name="Hipervínculo" xfId="39772" builtinId="8" hidden="1"/>
    <cellStyle name="Hipervínculo" xfId="39774" builtinId="8" hidden="1"/>
    <cellStyle name="Hipervínculo" xfId="39776" builtinId="8" hidden="1"/>
    <cellStyle name="Hipervínculo" xfId="39778" builtinId="8" hidden="1"/>
    <cellStyle name="Hipervínculo" xfId="39780" builtinId="8" hidden="1"/>
    <cellStyle name="Hipervínculo" xfId="39782" builtinId="8" hidden="1"/>
    <cellStyle name="Hipervínculo" xfId="39784" builtinId="8" hidden="1"/>
    <cellStyle name="Hipervínculo" xfId="39786" builtinId="8" hidden="1"/>
    <cellStyle name="Hipervínculo" xfId="39788" builtinId="8" hidden="1"/>
    <cellStyle name="Hipervínculo" xfId="39790" builtinId="8" hidden="1"/>
    <cellStyle name="Hipervínculo" xfId="39792" builtinId="8" hidden="1"/>
    <cellStyle name="Hipervínculo" xfId="39794" builtinId="8" hidden="1"/>
    <cellStyle name="Hipervínculo" xfId="39796" builtinId="8" hidden="1"/>
    <cellStyle name="Hipervínculo" xfId="39798" builtinId="8" hidden="1"/>
    <cellStyle name="Hipervínculo" xfId="39800" builtinId="8" hidden="1"/>
    <cellStyle name="Hipervínculo" xfId="39802" builtinId="8" hidden="1"/>
    <cellStyle name="Hipervínculo" xfId="39804" builtinId="8" hidden="1"/>
    <cellStyle name="Hipervínculo" xfId="39806" builtinId="8" hidden="1"/>
    <cellStyle name="Hipervínculo" xfId="39808" builtinId="8" hidden="1"/>
    <cellStyle name="Hipervínculo" xfId="39810" builtinId="8" hidden="1"/>
    <cellStyle name="Hipervínculo" xfId="39812" builtinId="8" hidden="1"/>
    <cellStyle name="Hipervínculo" xfId="39814" builtinId="8" hidden="1"/>
    <cellStyle name="Hipervínculo" xfId="39816" builtinId="8" hidden="1"/>
    <cellStyle name="Hipervínculo" xfId="39818" builtinId="8" hidden="1"/>
    <cellStyle name="Hipervínculo" xfId="39820" builtinId="8" hidden="1"/>
    <cellStyle name="Hipervínculo" xfId="39822" builtinId="8" hidden="1"/>
    <cellStyle name="Hipervínculo" xfId="39824" builtinId="8" hidden="1"/>
    <cellStyle name="Hipervínculo" xfId="39826" builtinId="8" hidden="1"/>
    <cellStyle name="Hipervínculo" xfId="39828" builtinId="8" hidden="1"/>
    <cellStyle name="Hipervínculo" xfId="39830" builtinId="8" hidden="1"/>
    <cellStyle name="Hipervínculo" xfId="39832" builtinId="8" hidden="1"/>
    <cellStyle name="Hipervínculo" xfId="39834" builtinId="8" hidden="1"/>
    <cellStyle name="Hipervínculo" xfId="39836" builtinId="8" hidden="1"/>
    <cellStyle name="Hipervínculo" xfId="39838" builtinId="8" hidden="1"/>
    <cellStyle name="Hipervínculo" xfId="39840" builtinId="8" hidden="1"/>
    <cellStyle name="Hipervínculo" xfId="39842" builtinId="8" hidden="1"/>
    <cellStyle name="Hipervínculo" xfId="39844" builtinId="8" hidden="1"/>
    <cellStyle name="Hipervínculo" xfId="39846" builtinId="8" hidden="1"/>
    <cellStyle name="Hipervínculo" xfId="39848" builtinId="8" hidden="1"/>
    <cellStyle name="Hipervínculo" xfId="39850" builtinId="8" hidden="1"/>
    <cellStyle name="Hipervínculo" xfId="39852" builtinId="8" hidden="1"/>
    <cellStyle name="Hipervínculo" xfId="39854" builtinId="8" hidden="1"/>
    <cellStyle name="Hipervínculo" xfId="39856" builtinId="8" hidden="1"/>
    <cellStyle name="Hipervínculo" xfId="39858" builtinId="8" hidden="1"/>
    <cellStyle name="Hipervínculo" xfId="39860" builtinId="8" hidden="1"/>
    <cellStyle name="Hipervínculo" xfId="39862" builtinId="8" hidden="1"/>
    <cellStyle name="Hipervínculo" xfId="39864" builtinId="8" hidden="1"/>
    <cellStyle name="Hipervínculo" xfId="39866" builtinId="8" hidden="1"/>
    <cellStyle name="Hipervínculo" xfId="39868" builtinId="8" hidden="1"/>
    <cellStyle name="Hipervínculo" xfId="39870" builtinId="8" hidden="1"/>
    <cellStyle name="Hipervínculo" xfId="39872" builtinId="8" hidden="1"/>
    <cellStyle name="Hipervínculo" xfId="39874" builtinId="8" hidden="1"/>
    <cellStyle name="Hipervínculo" xfId="39876" builtinId="8" hidden="1"/>
    <cellStyle name="Hipervínculo" xfId="39878" builtinId="8" hidden="1"/>
    <cellStyle name="Hipervínculo" xfId="39880" builtinId="8" hidden="1"/>
    <cellStyle name="Hipervínculo" xfId="39882" builtinId="8" hidden="1"/>
    <cellStyle name="Hipervínculo" xfId="39884" builtinId="8" hidden="1"/>
    <cellStyle name="Hipervínculo" xfId="39886" builtinId="8" hidden="1"/>
    <cellStyle name="Hipervínculo" xfId="39888" builtinId="8" hidden="1"/>
    <cellStyle name="Hipervínculo" xfId="39890" builtinId="8" hidden="1"/>
    <cellStyle name="Hipervínculo" xfId="39892" builtinId="8" hidden="1"/>
    <cellStyle name="Hipervínculo" xfId="39894" builtinId="8" hidden="1"/>
    <cellStyle name="Hipervínculo" xfId="39896" builtinId="8" hidden="1"/>
    <cellStyle name="Hipervínculo" xfId="39898" builtinId="8" hidden="1"/>
    <cellStyle name="Hipervínculo" xfId="39900" builtinId="8" hidden="1"/>
    <cellStyle name="Hipervínculo" xfId="39902" builtinId="8" hidden="1"/>
    <cellStyle name="Hipervínculo" xfId="39904" builtinId="8" hidden="1"/>
    <cellStyle name="Hipervínculo" xfId="39906" builtinId="8" hidden="1"/>
    <cellStyle name="Hipervínculo" xfId="39908" builtinId="8" hidden="1"/>
    <cellStyle name="Hipervínculo" xfId="39910" builtinId="8" hidden="1"/>
    <cellStyle name="Hipervínculo" xfId="39912" builtinId="8" hidden="1"/>
    <cellStyle name="Hipervínculo" xfId="39914" builtinId="8" hidden="1"/>
    <cellStyle name="Hipervínculo" xfId="39916" builtinId="8" hidden="1"/>
    <cellStyle name="Hipervínculo" xfId="39918" builtinId="8" hidden="1"/>
    <cellStyle name="Hipervínculo" xfId="39920" builtinId="8" hidden="1"/>
    <cellStyle name="Hipervínculo" xfId="39922" builtinId="8" hidden="1"/>
    <cellStyle name="Hipervínculo" xfId="39924" builtinId="8" hidden="1"/>
    <cellStyle name="Hipervínculo" xfId="39926" builtinId="8" hidden="1"/>
    <cellStyle name="Hipervínculo" xfId="39928" builtinId="8" hidden="1"/>
    <cellStyle name="Hipervínculo" xfId="39930" builtinId="8" hidden="1"/>
    <cellStyle name="Hipervínculo" xfId="39932" builtinId="8" hidden="1"/>
    <cellStyle name="Hipervínculo" xfId="39934" builtinId="8" hidden="1"/>
    <cellStyle name="Hipervínculo" xfId="39936" builtinId="8" hidden="1"/>
    <cellStyle name="Hipervínculo" xfId="39938" builtinId="8" hidden="1"/>
    <cellStyle name="Hipervínculo" xfId="39940" builtinId="8" hidden="1"/>
    <cellStyle name="Hipervínculo" xfId="39942" builtinId="8" hidden="1"/>
    <cellStyle name="Hipervínculo" xfId="39944" builtinId="8" hidden="1"/>
    <cellStyle name="Hipervínculo" xfId="39946" builtinId="8" hidden="1"/>
    <cellStyle name="Hipervínculo" xfId="39948" builtinId="8" hidden="1"/>
    <cellStyle name="Hipervínculo" xfId="39950" builtinId="8" hidden="1"/>
    <cellStyle name="Hipervínculo" xfId="39952" builtinId="8" hidden="1"/>
    <cellStyle name="Hipervínculo" xfId="39954" builtinId="8" hidden="1"/>
    <cellStyle name="Hipervínculo" xfId="39956" builtinId="8" hidden="1"/>
    <cellStyle name="Hipervínculo" xfId="39958" builtinId="8" hidden="1"/>
    <cellStyle name="Hipervínculo" xfId="39960" builtinId="8" hidden="1"/>
    <cellStyle name="Hipervínculo" xfId="39962" builtinId="8" hidden="1"/>
    <cellStyle name="Hipervínculo" xfId="39964" builtinId="8" hidden="1"/>
    <cellStyle name="Hipervínculo" xfId="39966" builtinId="8" hidden="1"/>
    <cellStyle name="Hipervínculo" xfId="39968" builtinId="8" hidden="1"/>
    <cellStyle name="Hipervínculo" xfId="39970" builtinId="8" hidden="1"/>
    <cellStyle name="Hipervínculo" xfId="39972" builtinId="8" hidden="1"/>
    <cellStyle name="Hipervínculo" xfId="39974" builtinId="8" hidden="1"/>
    <cellStyle name="Hipervínculo" xfId="39976" builtinId="8" hidden="1"/>
    <cellStyle name="Hipervínculo" xfId="39978" builtinId="8" hidden="1"/>
    <cellStyle name="Hipervínculo" xfId="39980" builtinId="8" hidden="1"/>
    <cellStyle name="Hipervínculo" xfId="39982" builtinId="8" hidden="1"/>
    <cellStyle name="Hipervínculo" xfId="39984" builtinId="8" hidden="1"/>
    <cellStyle name="Hipervínculo" xfId="39986" builtinId="8" hidden="1"/>
    <cellStyle name="Hipervínculo" xfId="39988" builtinId="8" hidden="1"/>
    <cellStyle name="Hipervínculo" xfId="39990" builtinId="8" hidden="1"/>
    <cellStyle name="Hipervínculo" xfId="39992" builtinId="8" hidden="1"/>
    <cellStyle name="Hipervínculo" xfId="39994" builtinId="8" hidden="1"/>
    <cellStyle name="Hipervínculo" xfId="39996" builtinId="8" hidden="1"/>
    <cellStyle name="Hipervínculo" xfId="39998" builtinId="8" hidden="1"/>
    <cellStyle name="Hipervínculo" xfId="40000" builtinId="8" hidden="1"/>
    <cellStyle name="Hipervínculo" xfId="40002" builtinId="8" hidden="1"/>
    <cellStyle name="Hipervínculo" xfId="40004" builtinId="8" hidden="1"/>
    <cellStyle name="Hipervínculo" xfId="40006" builtinId="8" hidden="1"/>
    <cellStyle name="Hipervínculo" xfId="40008" builtinId="8" hidden="1"/>
    <cellStyle name="Hipervínculo" xfId="40010" builtinId="8" hidden="1"/>
    <cellStyle name="Hipervínculo" xfId="40012" builtinId="8" hidden="1"/>
    <cellStyle name="Hipervínculo" xfId="40014" builtinId="8" hidden="1"/>
    <cellStyle name="Hipervínculo" xfId="40016" builtinId="8" hidden="1"/>
    <cellStyle name="Hipervínculo" xfId="40018" builtinId="8" hidden="1"/>
    <cellStyle name="Hipervínculo" xfId="40020" builtinId="8" hidden="1"/>
    <cellStyle name="Hipervínculo" xfId="40022" builtinId="8" hidden="1"/>
    <cellStyle name="Hipervínculo" xfId="40024" builtinId="8" hidden="1"/>
    <cellStyle name="Hipervínculo" xfId="40026" builtinId="8" hidden="1"/>
    <cellStyle name="Hipervínculo" xfId="40028" builtinId="8" hidden="1"/>
    <cellStyle name="Hipervínculo" xfId="40030" builtinId="8" hidden="1"/>
    <cellStyle name="Hipervínculo" xfId="40032" builtinId="8" hidden="1"/>
    <cellStyle name="Hipervínculo" xfId="40034" builtinId="8" hidden="1"/>
    <cellStyle name="Hipervínculo" xfId="40036" builtinId="8" hidden="1"/>
    <cellStyle name="Hipervínculo" xfId="40038" builtinId="8" hidden="1"/>
    <cellStyle name="Hipervínculo" xfId="40040" builtinId="8" hidden="1"/>
    <cellStyle name="Hipervínculo" xfId="40042" builtinId="8" hidden="1"/>
    <cellStyle name="Hipervínculo" xfId="40044" builtinId="8" hidden="1"/>
    <cellStyle name="Hipervínculo" xfId="40046" builtinId="8" hidden="1"/>
    <cellStyle name="Hipervínculo" xfId="40048" builtinId="8" hidden="1"/>
    <cellStyle name="Hipervínculo" xfId="40050" builtinId="8" hidden="1"/>
    <cellStyle name="Hipervínculo" xfId="40052" builtinId="8" hidden="1"/>
    <cellStyle name="Hipervínculo" xfId="40054" builtinId="8" hidden="1"/>
    <cellStyle name="Hipervínculo" xfId="40056" builtinId="8" hidden="1"/>
    <cellStyle name="Hipervínculo" xfId="40058" builtinId="8" hidden="1"/>
    <cellStyle name="Hipervínculo" xfId="40060" builtinId="8" hidden="1"/>
    <cellStyle name="Hipervínculo" xfId="40062" builtinId="8" hidden="1"/>
    <cellStyle name="Hipervínculo" xfId="40064" builtinId="8" hidden="1"/>
    <cellStyle name="Hipervínculo" xfId="40066" builtinId="8" hidden="1"/>
    <cellStyle name="Hipervínculo" xfId="40068" builtinId="8" hidden="1"/>
    <cellStyle name="Hipervínculo" xfId="40070" builtinId="8" hidden="1"/>
    <cellStyle name="Hipervínculo" xfId="40072" builtinId="8" hidden="1"/>
    <cellStyle name="Hipervínculo" xfId="40074" builtinId="8" hidden="1"/>
    <cellStyle name="Hipervínculo" xfId="40076" builtinId="8" hidden="1"/>
    <cellStyle name="Hipervínculo" xfId="40078" builtinId="8" hidden="1"/>
    <cellStyle name="Hipervínculo" xfId="40080" builtinId="8" hidden="1"/>
    <cellStyle name="Hipervínculo" xfId="40082" builtinId="8" hidden="1"/>
    <cellStyle name="Hipervínculo" xfId="40084" builtinId="8" hidden="1"/>
    <cellStyle name="Hipervínculo" xfId="40086" builtinId="8" hidden="1"/>
    <cellStyle name="Hipervínculo" xfId="40088" builtinId="8" hidden="1"/>
    <cellStyle name="Hipervínculo" xfId="40090" builtinId="8" hidden="1"/>
    <cellStyle name="Hipervínculo" xfId="40092" builtinId="8" hidden="1"/>
    <cellStyle name="Hipervínculo" xfId="40094" builtinId="8" hidden="1"/>
    <cellStyle name="Hipervínculo" xfId="40096" builtinId="8" hidden="1"/>
    <cellStyle name="Hipervínculo" xfId="40098" builtinId="8" hidden="1"/>
    <cellStyle name="Hipervínculo" xfId="40100" builtinId="8" hidden="1"/>
    <cellStyle name="Hipervínculo" xfId="40102" builtinId="8" hidden="1"/>
    <cellStyle name="Hipervínculo" xfId="40104" builtinId="8" hidden="1"/>
    <cellStyle name="Hipervínculo" xfId="40106" builtinId="8" hidden="1"/>
    <cellStyle name="Hipervínculo" xfId="40108" builtinId="8" hidden="1"/>
    <cellStyle name="Hipervínculo" xfId="40110" builtinId="8" hidden="1"/>
    <cellStyle name="Hipervínculo" xfId="40112" builtinId="8" hidden="1"/>
    <cellStyle name="Hipervínculo" xfId="40114" builtinId="8" hidden="1"/>
    <cellStyle name="Hipervínculo" xfId="40116" builtinId="8" hidden="1"/>
    <cellStyle name="Hipervínculo" xfId="40118" builtinId="8" hidden="1"/>
    <cellStyle name="Hipervínculo" xfId="40120" builtinId="8" hidden="1"/>
    <cellStyle name="Hipervínculo" xfId="40122" builtinId="8" hidden="1"/>
    <cellStyle name="Hipervínculo" xfId="40124" builtinId="8" hidden="1"/>
    <cellStyle name="Hipervínculo" xfId="40126" builtinId="8" hidden="1"/>
    <cellStyle name="Hipervínculo" xfId="40128" builtinId="8" hidden="1"/>
    <cellStyle name="Hipervínculo" xfId="40130" builtinId="8" hidden="1"/>
    <cellStyle name="Hipervínculo" xfId="40132" builtinId="8" hidden="1"/>
    <cellStyle name="Hipervínculo" xfId="40134" builtinId="8" hidden="1"/>
    <cellStyle name="Hipervínculo" xfId="40136" builtinId="8" hidden="1"/>
    <cellStyle name="Hipervínculo" xfId="40138" builtinId="8" hidden="1"/>
    <cellStyle name="Hipervínculo" xfId="40140" builtinId="8" hidden="1"/>
    <cellStyle name="Hipervínculo" xfId="40142" builtinId="8" hidden="1"/>
    <cellStyle name="Hipervínculo" xfId="40144" builtinId="8" hidden="1"/>
    <cellStyle name="Hipervínculo" xfId="40146" builtinId="8" hidden="1"/>
    <cellStyle name="Hipervínculo" xfId="40148" builtinId="8" hidden="1"/>
    <cellStyle name="Hipervínculo" xfId="40150" builtinId="8" hidden="1"/>
    <cellStyle name="Hipervínculo" xfId="40152" builtinId="8" hidden="1"/>
    <cellStyle name="Hipervínculo" xfId="40154" builtinId="8" hidden="1"/>
    <cellStyle name="Hipervínculo" xfId="40156" builtinId="8" hidden="1"/>
    <cellStyle name="Hipervínculo" xfId="40158" builtinId="8" hidden="1"/>
    <cellStyle name="Hipervínculo" xfId="40160" builtinId="8" hidden="1"/>
    <cellStyle name="Hipervínculo" xfId="40162" builtinId="8" hidden="1"/>
    <cellStyle name="Hipervínculo" xfId="40164" builtinId="8" hidden="1"/>
    <cellStyle name="Hipervínculo" xfId="40166" builtinId="8" hidden="1"/>
    <cellStyle name="Hipervínculo" xfId="40168" builtinId="8" hidden="1"/>
    <cellStyle name="Hipervínculo" xfId="40170" builtinId="8" hidden="1"/>
    <cellStyle name="Hipervínculo" xfId="40172" builtinId="8" hidden="1"/>
    <cellStyle name="Hipervínculo" xfId="40174" builtinId="8" hidden="1"/>
    <cellStyle name="Hipervínculo" xfId="40176" builtinId="8" hidden="1"/>
    <cellStyle name="Hipervínculo" xfId="40178" builtinId="8" hidden="1"/>
    <cellStyle name="Hipervínculo" xfId="40180" builtinId="8" hidden="1"/>
    <cellStyle name="Hipervínculo" xfId="40182" builtinId="8" hidden="1"/>
    <cellStyle name="Hipervínculo" xfId="40184" builtinId="8" hidden="1"/>
    <cellStyle name="Hipervínculo" xfId="40186" builtinId="8" hidden="1"/>
    <cellStyle name="Hipervínculo" xfId="40188" builtinId="8" hidden="1"/>
    <cellStyle name="Hipervínculo" xfId="40190" builtinId="8" hidden="1"/>
    <cellStyle name="Hipervínculo" xfId="40192" builtinId="8" hidden="1"/>
    <cellStyle name="Hipervínculo" xfId="40194" builtinId="8" hidden="1"/>
    <cellStyle name="Hipervínculo" xfId="40196" builtinId="8" hidden="1"/>
    <cellStyle name="Hipervínculo" xfId="40198" builtinId="8" hidden="1"/>
    <cellStyle name="Hipervínculo" xfId="40200" builtinId="8" hidden="1"/>
    <cellStyle name="Hipervínculo" xfId="40202" builtinId="8" hidden="1"/>
    <cellStyle name="Hipervínculo" xfId="40204" builtinId="8" hidden="1"/>
    <cellStyle name="Hipervínculo" xfId="40206" builtinId="8" hidden="1"/>
    <cellStyle name="Hipervínculo" xfId="40208" builtinId="8" hidden="1"/>
    <cellStyle name="Hipervínculo" xfId="40210" builtinId="8" hidden="1"/>
    <cellStyle name="Hipervínculo" xfId="40212" builtinId="8" hidden="1"/>
    <cellStyle name="Hipervínculo" xfId="40214" builtinId="8" hidden="1"/>
    <cellStyle name="Hipervínculo" xfId="40216" builtinId="8" hidden="1"/>
    <cellStyle name="Hipervínculo" xfId="40218" builtinId="8" hidden="1"/>
    <cellStyle name="Hipervínculo" xfId="40220" builtinId="8" hidden="1"/>
    <cellStyle name="Hipervínculo" xfId="40222" builtinId="8" hidden="1"/>
    <cellStyle name="Hipervínculo" xfId="40224" builtinId="8" hidden="1"/>
    <cellStyle name="Hipervínculo" xfId="40226" builtinId="8" hidden="1"/>
    <cellStyle name="Hipervínculo" xfId="40228" builtinId="8" hidden="1"/>
    <cellStyle name="Hipervínculo" xfId="40230" builtinId="8" hidden="1"/>
    <cellStyle name="Hipervínculo" xfId="40232" builtinId="8" hidden="1"/>
    <cellStyle name="Hipervínculo" xfId="40234" builtinId="8" hidden="1"/>
    <cellStyle name="Hipervínculo" xfId="40236" builtinId="8" hidden="1"/>
    <cellStyle name="Hipervínculo" xfId="40238" builtinId="8" hidden="1"/>
    <cellStyle name="Hipervínculo" xfId="40240" builtinId="8" hidden="1"/>
    <cellStyle name="Hipervínculo" xfId="40242" builtinId="8" hidden="1"/>
    <cellStyle name="Hipervínculo" xfId="40244" builtinId="8" hidden="1"/>
    <cellStyle name="Hipervínculo" xfId="40246" builtinId="8" hidden="1"/>
    <cellStyle name="Hipervínculo" xfId="40248" builtinId="8" hidden="1"/>
    <cellStyle name="Hipervínculo" xfId="40250" builtinId="8" hidden="1"/>
    <cellStyle name="Hipervínculo" xfId="40252" builtinId="8" hidden="1"/>
    <cellStyle name="Hipervínculo" xfId="40254" builtinId="8" hidden="1"/>
    <cellStyle name="Hipervínculo" xfId="40256" builtinId="8" hidden="1"/>
    <cellStyle name="Hipervínculo" xfId="40258" builtinId="8" hidden="1"/>
    <cellStyle name="Hipervínculo" xfId="40260" builtinId="8" hidden="1"/>
    <cellStyle name="Hipervínculo" xfId="40262" builtinId="8" hidden="1"/>
    <cellStyle name="Hipervínculo" xfId="40264" builtinId="8" hidden="1"/>
    <cellStyle name="Hipervínculo" xfId="40266" builtinId="8" hidden="1"/>
    <cellStyle name="Hipervínculo" xfId="40268" builtinId="8" hidden="1"/>
    <cellStyle name="Hipervínculo" xfId="40270" builtinId="8" hidden="1"/>
    <cellStyle name="Hipervínculo" xfId="40272" builtinId="8" hidden="1"/>
    <cellStyle name="Hipervínculo" xfId="40274" builtinId="8" hidden="1"/>
    <cellStyle name="Hipervínculo" xfId="40276" builtinId="8" hidden="1"/>
    <cellStyle name="Hipervínculo" xfId="40278" builtinId="8" hidden="1"/>
    <cellStyle name="Hipervínculo" xfId="40280" builtinId="8" hidden="1"/>
    <cellStyle name="Hipervínculo" xfId="40282" builtinId="8" hidden="1"/>
    <cellStyle name="Hipervínculo" xfId="40284" builtinId="8" hidden="1"/>
    <cellStyle name="Hipervínculo" xfId="40286" builtinId="8" hidden="1"/>
    <cellStyle name="Hipervínculo" xfId="40288" builtinId="8" hidden="1"/>
    <cellStyle name="Hipervínculo" xfId="40290" builtinId="8" hidden="1"/>
    <cellStyle name="Hipervínculo" xfId="40292" builtinId="8" hidden="1"/>
    <cellStyle name="Hipervínculo" xfId="40294" builtinId="8" hidden="1"/>
    <cellStyle name="Hipervínculo" xfId="40296" builtinId="8" hidden="1"/>
    <cellStyle name="Hipervínculo" xfId="40298" builtinId="8" hidden="1"/>
    <cellStyle name="Hipervínculo" xfId="40300" builtinId="8" hidden="1"/>
    <cellStyle name="Hipervínculo" xfId="40302" builtinId="8" hidden="1"/>
    <cellStyle name="Hipervínculo" xfId="40304" builtinId="8" hidden="1"/>
    <cellStyle name="Hipervínculo" xfId="40306" builtinId="8" hidden="1"/>
    <cellStyle name="Hipervínculo" xfId="40308" builtinId="8" hidden="1"/>
    <cellStyle name="Hipervínculo" xfId="40310" builtinId="8" hidden="1"/>
    <cellStyle name="Hipervínculo" xfId="40312" builtinId="8" hidden="1"/>
    <cellStyle name="Hipervínculo" xfId="40314" builtinId="8" hidden="1"/>
    <cellStyle name="Hipervínculo" xfId="40316" builtinId="8" hidden="1"/>
    <cellStyle name="Hipervínculo" xfId="40318" builtinId="8" hidden="1"/>
    <cellStyle name="Hipervínculo" xfId="40320" builtinId="8" hidden="1"/>
    <cellStyle name="Hipervínculo" xfId="40322" builtinId="8" hidden="1"/>
    <cellStyle name="Hipervínculo" xfId="40324" builtinId="8" hidden="1"/>
    <cellStyle name="Hipervínculo" xfId="40326" builtinId="8" hidden="1"/>
    <cellStyle name="Hipervínculo" xfId="40328" builtinId="8" hidden="1"/>
    <cellStyle name="Hipervínculo" xfId="40330" builtinId="8" hidden="1"/>
    <cellStyle name="Hipervínculo" xfId="40332" builtinId="8" hidden="1"/>
    <cellStyle name="Hipervínculo" xfId="40334" builtinId="8" hidden="1"/>
    <cellStyle name="Hipervínculo" xfId="40336" builtinId="8" hidden="1"/>
    <cellStyle name="Hipervínculo" xfId="40338" builtinId="8" hidden="1"/>
    <cellStyle name="Hipervínculo" xfId="40340" builtinId="8" hidden="1"/>
    <cellStyle name="Hipervínculo" xfId="40342" builtinId="8" hidden="1"/>
    <cellStyle name="Hipervínculo" xfId="40344" builtinId="8" hidden="1"/>
    <cellStyle name="Hipervínculo" xfId="40346" builtinId="8" hidden="1"/>
    <cellStyle name="Hipervínculo" xfId="40348" builtinId="8" hidden="1"/>
    <cellStyle name="Hipervínculo" xfId="40350" builtinId="8" hidden="1"/>
    <cellStyle name="Hipervínculo" xfId="40352" builtinId="8" hidden="1"/>
    <cellStyle name="Hipervínculo" xfId="40354" builtinId="8" hidden="1"/>
    <cellStyle name="Hipervínculo" xfId="40356" builtinId="8" hidden="1"/>
    <cellStyle name="Hipervínculo" xfId="40358" builtinId="8" hidden="1"/>
    <cellStyle name="Hipervínculo" xfId="40360" builtinId="8" hidden="1"/>
    <cellStyle name="Hipervínculo" xfId="40362" builtinId="8" hidden="1"/>
    <cellStyle name="Hipervínculo" xfId="40364" builtinId="8" hidden="1"/>
    <cellStyle name="Hipervínculo" xfId="40366" builtinId="8" hidden="1"/>
    <cellStyle name="Hipervínculo" xfId="40368" builtinId="8" hidden="1"/>
    <cellStyle name="Hipervínculo" xfId="40370" builtinId="8" hidden="1"/>
    <cellStyle name="Hipervínculo" xfId="40372" builtinId="8" hidden="1"/>
    <cellStyle name="Hipervínculo" xfId="40374" builtinId="8" hidden="1"/>
    <cellStyle name="Hipervínculo" xfId="40376" builtinId="8" hidden="1"/>
    <cellStyle name="Hipervínculo" xfId="40378" builtinId="8" hidden="1"/>
    <cellStyle name="Hipervínculo" xfId="40380" builtinId="8" hidden="1"/>
    <cellStyle name="Hipervínculo" xfId="40382" builtinId="8" hidden="1"/>
    <cellStyle name="Hipervínculo" xfId="40384" builtinId="8" hidden="1"/>
    <cellStyle name="Hipervínculo" xfId="40386" builtinId="8" hidden="1"/>
    <cellStyle name="Hipervínculo" xfId="40388" builtinId="8" hidden="1"/>
    <cellStyle name="Hipervínculo" xfId="40390" builtinId="8" hidden="1"/>
    <cellStyle name="Hipervínculo" xfId="40392" builtinId="8" hidden="1"/>
    <cellStyle name="Hipervínculo" xfId="40394" builtinId="8" hidden="1"/>
    <cellStyle name="Hipervínculo" xfId="40396" builtinId="8" hidden="1"/>
    <cellStyle name="Hipervínculo" xfId="40398" builtinId="8" hidden="1"/>
    <cellStyle name="Hipervínculo" xfId="40400" builtinId="8" hidden="1"/>
    <cellStyle name="Hipervínculo" xfId="40402" builtinId="8" hidden="1"/>
    <cellStyle name="Hipervínculo" xfId="40404" builtinId="8" hidden="1"/>
    <cellStyle name="Hipervínculo" xfId="40406" builtinId="8" hidden="1"/>
    <cellStyle name="Hipervínculo" xfId="40408" builtinId="8" hidden="1"/>
    <cellStyle name="Hipervínculo" xfId="40410" builtinId="8" hidden="1"/>
    <cellStyle name="Hipervínculo" xfId="40412" builtinId="8" hidden="1"/>
    <cellStyle name="Hipervínculo" xfId="40414" builtinId="8" hidden="1"/>
    <cellStyle name="Hipervínculo" xfId="40416" builtinId="8" hidden="1"/>
    <cellStyle name="Hipervínculo" xfId="40418" builtinId="8" hidden="1"/>
    <cellStyle name="Hipervínculo" xfId="40420" builtinId="8" hidden="1"/>
    <cellStyle name="Hipervínculo" xfId="40422" builtinId="8" hidden="1"/>
    <cellStyle name="Hipervínculo" xfId="40424" builtinId="8" hidden="1"/>
    <cellStyle name="Hipervínculo" xfId="40426" builtinId="8" hidden="1"/>
    <cellStyle name="Hipervínculo" xfId="40428" builtinId="8" hidden="1"/>
    <cellStyle name="Hipervínculo" xfId="40430" builtinId="8" hidden="1"/>
    <cellStyle name="Hipervínculo" xfId="40432" builtinId="8" hidden="1"/>
    <cellStyle name="Hipervínculo" xfId="40434" builtinId="8" hidden="1"/>
    <cellStyle name="Hipervínculo" xfId="40436" builtinId="8" hidden="1"/>
    <cellStyle name="Hipervínculo" xfId="40438" builtinId="8" hidden="1"/>
    <cellStyle name="Hipervínculo" xfId="40440" builtinId="8" hidden="1"/>
    <cellStyle name="Hipervínculo" xfId="40442" builtinId="8" hidden="1"/>
    <cellStyle name="Hipervínculo" xfId="40444" builtinId="8" hidden="1"/>
    <cellStyle name="Hipervínculo" xfId="40446" builtinId="8" hidden="1"/>
    <cellStyle name="Hipervínculo" xfId="40448" builtinId="8" hidden="1"/>
    <cellStyle name="Hipervínculo" xfId="40450" builtinId="8" hidden="1"/>
    <cellStyle name="Hipervínculo" xfId="40452" builtinId="8" hidden="1"/>
    <cellStyle name="Hipervínculo" xfId="40454" builtinId="8" hidden="1"/>
    <cellStyle name="Hipervínculo" xfId="40456" builtinId="8" hidden="1"/>
    <cellStyle name="Hipervínculo" xfId="40458" builtinId="8" hidden="1"/>
    <cellStyle name="Hipervínculo" xfId="40460" builtinId="8" hidden="1"/>
    <cellStyle name="Hipervínculo" xfId="40462" builtinId="8" hidden="1"/>
    <cellStyle name="Hipervínculo" xfId="40464" builtinId="8" hidden="1"/>
    <cellStyle name="Hipervínculo" xfId="40466" builtinId="8" hidden="1"/>
    <cellStyle name="Hipervínculo" xfId="40468" builtinId="8" hidden="1"/>
    <cellStyle name="Hipervínculo" xfId="40470" builtinId="8" hidden="1"/>
    <cellStyle name="Hipervínculo" xfId="40472" builtinId="8" hidden="1"/>
    <cellStyle name="Hipervínculo" xfId="40474" builtinId="8" hidden="1"/>
    <cellStyle name="Hipervínculo" xfId="40476" builtinId="8" hidden="1"/>
    <cellStyle name="Hipervínculo" xfId="40478" builtinId="8" hidden="1"/>
    <cellStyle name="Hipervínculo" xfId="40480" builtinId="8" hidden="1"/>
    <cellStyle name="Hipervínculo" xfId="40482" builtinId="8" hidden="1"/>
    <cellStyle name="Hipervínculo" xfId="40484" builtinId="8" hidden="1"/>
    <cellStyle name="Hipervínculo" xfId="40486" builtinId="8" hidden="1"/>
    <cellStyle name="Hipervínculo" xfId="40488" builtinId="8" hidden="1"/>
    <cellStyle name="Hipervínculo" xfId="40490" builtinId="8" hidden="1"/>
    <cellStyle name="Hipervínculo" xfId="40492" builtinId="8" hidden="1"/>
    <cellStyle name="Hipervínculo" xfId="40494" builtinId="8" hidden="1"/>
    <cellStyle name="Hipervínculo" xfId="40496" builtinId="8" hidden="1"/>
    <cellStyle name="Hipervínculo" xfId="40498" builtinId="8" hidden="1"/>
    <cellStyle name="Hipervínculo" xfId="40500" builtinId="8" hidden="1"/>
    <cellStyle name="Hipervínculo" xfId="40502" builtinId="8" hidden="1"/>
    <cellStyle name="Hipervínculo" xfId="40504" builtinId="8" hidden="1"/>
    <cellStyle name="Hipervínculo" xfId="40506" builtinId="8" hidden="1"/>
    <cellStyle name="Hipervínculo" xfId="40508" builtinId="8" hidden="1"/>
    <cellStyle name="Hipervínculo" xfId="40510" builtinId="8" hidden="1"/>
    <cellStyle name="Hipervínculo" xfId="40512" builtinId="8" hidden="1"/>
    <cellStyle name="Hipervínculo" xfId="40514" builtinId="8" hidden="1"/>
    <cellStyle name="Hipervínculo" xfId="40516" builtinId="8" hidden="1"/>
    <cellStyle name="Hipervínculo" xfId="40518" builtinId="8" hidden="1"/>
    <cellStyle name="Hipervínculo" xfId="40520" builtinId="8" hidden="1"/>
    <cellStyle name="Hipervínculo" xfId="40522" builtinId="8" hidden="1"/>
    <cellStyle name="Hipervínculo" xfId="40524" builtinId="8" hidden="1"/>
    <cellStyle name="Hipervínculo" xfId="40526" builtinId="8" hidden="1"/>
    <cellStyle name="Hipervínculo" xfId="40528" builtinId="8" hidden="1"/>
    <cellStyle name="Hipervínculo" xfId="40530" builtinId="8" hidden="1"/>
    <cellStyle name="Hipervínculo" xfId="40532" builtinId="8" hidden="1"/>
    <cellStyle name="Hipervínculo" xfId="40534" builtinId="8" hidden="1"/>
    <cellStyle name="Hipervínculo" xfId="40536" builtinId="8" hidden="1"/>
    <cellStyle name="Hipervínculo" xfId="40538" builtinId="8" hidden="1"/>
    <cellStyle name="Hipervínculo" xfId="40540" builtinId="8" hidden="1"/>
    <cellStyle name="Hipervínculo" xfId="40542" builtinId="8" hidden="1"/>
    <cellStyle name="Hipervínculo" xfId="40544" builtinId="8" hidden="1"/>
    <cellStyle name="Hipervínculo" xfId="40546" builtinId="8" hidden="1"/>
    <cellStyle name="Hipervínculo" xfId="40548" builtinId="8" hidden="1"/>
    <cellStyle name="Hipervínculo" xfId="40550" builtinId="8" hidden="1"/>
    <cellStyle name="Hipervínculo" xfId="40552" builtinId="8" hidden="1"/>
    <cellStyle name="Hipervínculo" xfId="40554" builtinId="8" hidden="1"/>
    <cellStyle name="Hipervínculo" xfId="40556" builtinId="8" hidden="1"/>
    <cellStyle name="Hipervínculo" xfId="40558" builtinId="8" hidden="1"/>
    <cellStyle name="Hipervínculo" xfId="40560" builtinId="8" hidden="1"/>
    <cellStyle name="Hipervínculo" xfId="40562" builtinId="8" hidden="1"/>
    <cellStyle name="Hipervínculo" xfId="40564" builtinId="8" hidden="1"/>
    <cellStyle name="Hipervínculo" xfId="40566" builtinId="8" hidden="1"/>
    <cellStyle name="Hipervínculo" xfId="40568" builtinId="8" hidden="1"/>
    <cellStyle name="Hipervínculo" xfId="40570" builtinId="8" hidden="1"/>
    <cellStyle name="Hipervínculo" xfId="40572" builtinId="8" hidden="1"/>
    <cellStyle name="Hipervínculo" xfId="40574" builtinId="8" hidden="1"/>
    <cellStyle name="Hipervínculo" xfId="40576" builtinId="8" hidden="1"/>
    <cellStyle name="Hipervínculo" xfId="40578" builtinId="8" hidden="1"/>
    <cellStyle name="Hipervínculo" xfId="40580" builtinId="8" hidden="1"/>
    <cellStyle name="Hipervínculo" xfId="40582" builtinId="8" hidden="1"/>
    <cellStyle name="Hipervínculo" xfId="40584" builtinId="8" hidden="1"/>
    <cellStyle name="Hipervínculo" xfId="40586" builtinId="8" hidden="1"/>
    <cellStyle name="Hipervínculo" xfId="40588" builtinId="8" hidden="1"/>
    <cellStyle name="Hipervínculo" xfId="40590" builtinId="8" hidden="1"/>
    <cellStyle name="Hipervínculo" xfId="40592" builtinId="8" hidden="1"/>
    <cellStyle name="Hipervínculo" xfId="40594" builtinId="8" hidden="1"/>
    <cellStyle name="Hipervínculo" xfId="40596" builtinId="8" hidden="1"/>
    <cellStyle name="Hipervínculo" xfId="40598" builtinId="8" hidden="1"/>
    <cellStyle name="Hipervínculo" xfId="40600" builtinId="8" hidden="1"/>
    <cellStyle name="Hipervínculo" xfId="40602" builtinId="8" hidden="1"/>
    <cellStyle name="Hipervínculo" xfId="40604" builtinId="8" hidden="1"/>
    <cellStyle name="Hipervínculo" xfId="40606" builtinId="8" hidden="1"/>
    <cellStyle name="Hipervínculo" xfId="40608" builtinId="8" hidden="1"/>
    <cellStyle name="Hipervínculo" xfId="40610" builtinId="8" hidden="1"/>
    <cellStyle name="Hipervínculo" xfId="40612" builtinId="8" hidden="1"/>
    <cellStyle name="Hipervínculo" xfId="40614" builtinId="8" hidden="1"/>
    <cellStyle name="Hipervínculo" xfId="40616" builtinId="8" hidden="1"/>
    <cellStyle name="Hipervínculo" xfId="40618" builtinId="8" hidden="1"/>
    <cellStyle name="Hipervínculo" xfId="40620" builtinId="8" hidden="1"/>
    <cellStyle name="Hipervínculo" xfId="40622" builtinId="8" hidden="1"/>
    <cellStyle name="Hipervínculo" xfId="40624" builtinId="8" hidden="1"/>
    <cellStyle name="Hipervínculo" xfId="40626" builtinId="8" hidden="1"/>
    <cellStyle name="Hipervínculo" xfId="40628" builtinId="8" hidden="1"/>
    <cellStyle name="Hipervínculo" xfId="40630" builtinId="8" hidden="1"/>
    <cellStyle name="Hipervínculo" xfId="40632" builtinId="8" hidden="1"/>
    <cellStyle name="Hipervínculo" xfId="40634" builtinId="8" hidden="1"/>
    <cellStyle name="Hipervínculo" xfId="40636" builtinId="8" hidden="1"/>
    <cellStyle name="Hipervínculo" xfId="40638" builtinId="8" hidden="1"/>
    <cellStyle name="Hipervínculo" xfId="40640" builtinId="8" hidden="1"/>
    <cellStyle name="Hipervínculo" xfId="40642" builtinId="8" hidden="1"/>
    <cellStyle name="Hipervínculo" xfId="40644" builtinId="8" hidden="1"/>
    <cellStyle name="Hipervínculo" xfId="40646" builtinId="8" hidden="1"/>
    <cellStyle name="Hipervínculo" xfId="40648" builtinId="8" hidden="1"/>
    <cellStyle name="Hipervínculo" xfId="40650" builtinId="8" hidden="1"/>
    <cellStyle name="Hipervínculo" xfId="40652" builtinId="8" hidden="1"/>
    <cellStyle name="Hipervínculo" xfId="40654" builtinId="8" hidden="1"/>
    <cellStyle name="Hipervínculo" xfId="40656" builtinId="8" hidden="1"/>
    <cellStyle name="Hipervínculo" xfId="40658" builtinId="8" hidden="1"/>
    <cellStyle name="Hipervínculo" xfId="40660" builtinId="8" hidden="1"/>
    <cellStyle name="Hipervínculo" xfId="40662" builtinId="8" hidden="1"/>
    <cellStyle name="Hipervínculo" xfId="40664" builtinId="8" hidden="1"/>
    <cellStyle name="Hipervínculo" xfId="40666" builtinId="8" hidden="1"/>
    <cellStyle name="Hipervínculo" xfId="40668" builtinId="8" hidden="1"/>
    <cellStyle name="Hipervínculo" xfId="40670" builtinId="8" hidden="1"/>
    <cellStyle name="Hipervínculo" xfId="40672" builtinId="8" hidden="1"/>
    <cellStyle name="Hipervínculo" xfId="40674" builtinId="8" hidden="1"/>
    <cellStyle name="Hipervínculo" xfId="40676" builtinId="8" hidden="1"/>
    <cellStyle name="Hipervínculo" xfId="40678" builtinId="8" hidden="1"/>
    <cellStyle name="Hipervínculo" xfId="40680" builtinId="8" hidden="1"/>
    <cellStyle name="Hipervínculo" xfId="40682" builtinId="8" hidden="1"/>
    <cellStyle name="Hipervínculo" xfId="40684" builtinId="8" hidden="1"/>
    <cellStyle name="Hipervínculo" xfId="40686" builtinId="8" hidden="1"/>
    <cellStyle name="Hipervínculo" xfId="40688" builtinId="8" hidden="1"/>
    <cellStyle name="Hipervínculo" xfId="40690" builtinId="8" hidden="1"/>
    <cellStyle name="Hipervínculo" xfId="40692" builtinId="8" hidden="1"/>
    <cellStyle name="Hipervínculo" xfId="40694" builtinId="8" hidden="1"/>
    <cellStyle name="Hipervínculo" xfId="40696" builtinId="8" hidden="1"/>
    <cellStyle name="Hipervínculo" xfId="40698" builtinId="8" hidden="1"/>
    <cellStyle name="Hipervínculo" xfId="40700" builtinId="8" hidden="1"/>
    <cellStyle name="Hipervínculo" xfId="40702" builtinId="8" hidden="1"/>
    <cellStyle name="Hipervínculo" xfId="40704" builtinId="8" hidden="1"/>
    <cellStyle name="Hipervínculo" xfId="40706" builtinId="8" hidden="1"/>
    <cellStyle name="Hipervínculo" xfId="40708" builtinId="8" hidden="1"/>
    <cellStyle name="Hipervínculo" xfId="40710" builtinId="8" hidden="1"/>
    <cellStyle name="Hipervínculo" xfId="40712" builtinId="8" hidden="1"/>
    <cellStyle name="Hipervínculo" xfId="40714" builtinId="8" hidden="1"/>
    <cellStyle name="Hipervínculo" xfId="40716" builtinId="8" hidden="1"/>
    <cellStyle name="Hipervínculo" xfId="40718" builtinId="8" hidden="1"/>
    <cellStyle name="Hipervínculo" xfId="40720" builtinId="8" hidden="1"/>
    <cellStyle name="Hipervínculo" xfId="40722" builtinId="8" hidden="1"/>
    <cellStyle name="Hipervínculo" xfId="40724" builtinId="8" hidden="1"/>
    <cellStyle name="Hipervínculo" xfId="40726" builtinId="8" hidden="1"/>
    <cellStyle name="Hipervínculo" xfId="40728" builtinId="8" hidden="1"/>
    <cellStyle name="Hipervínculo" xfId="40730" builtinId="8" hidden="1"/>
    <cellStyle name="Hipervínculo" xfId="40732" builtinId="8" hidden="1"/>
    <cellStyle name="Hipervínculo" xfId="40734" builtinId="8" hidden="1"/>
    <cellStyle name="Hipervínculo" xfId="40736" builtinId="8" hidden="1"/>
    <cellStyle name="Hipervínculo" xfId="40738" builtinId="8" hidden="1"/>
    <cellStyle name="Hipervínculo" xfId="40740" builtinId="8" hidden="1"/>
    <cellStyle name="Hipervínculo" xfId="40742" builtinId="8" hidden="1"/>
    <cellStyle name="Hipervínculo" xfId="40744" builtinId="8" hidden="1"/>
    <cellStyle name="Hipervínculo" xfId="40746" builtinId="8" hidden="1"/>
    <cellStyle name="Hipervínculo" xfId="40748" builtinId="8" hidden="1"/>
    <cellStyle name="Hipervínculo" xfId="40750" builtinId="8" hidden="1"/>
    <cellStyle name="Hipervínculo" xfId="40752" builtinId="8" hidden="1"/>
    <cellStyle name="Hipervínculo" xfId="40754" builtinId="8" hidden="1"/>
    <cellStyle name="Hipervínculo" xfId="40756" builtinId="8" hidden="1"/>
    <cellStyle name="Hipervínculo" xfId="40758" builtinId="8" hidden="1"/>
    <cellStyle name="Hipervínculo" xfId="40760" builtinId="8" hidden="1"/>
    <cellStyle name="Hipervínculo" xfId="40762" builtinId="8" hidden="1"/>
    <cellStyle name="Hipervínculo" xfId="40764" builtinId="8" hidden="1"/>
    <cellStyle name="Hipervínculo" xfId="40766" builtinId="8" hidden="1"/>
    <cellStyle name="Hipervínculo" xfId="40768" builtinId="8" hidden="1"/>
    <cellStyle name="Hipervínculo" xfId="40770" builtinId="8" hidden="1"/>
    <cellStyle name="Hipervínculo" xfId="40772" builtinId="8" hidden="1"/>
    <cellStyle name="Hipervínculo" xfId="40774" builtinId="8" hidden="1"/>
    <cellStyle name="Hipervínculo" xfId="40776" builtinId="8" hidden="1"/>
    <cellStyle name="Hipervínculo" xfId="40778" builtinId="8" hidden="1"/>
    <cellStyle name="Hipervínculo" xfId="40780" builtinId="8" hidden="1"/>
    <cellStyle name="Hipervínculo" xfId="40782" builtinId="8" hidden="1"/>
    <cellStyle name="Hipervínculo" xfId="40784" builtinId="8" hidden="1"/>
    <cellStyle name="Hipervínculo" xfId="40786" builtinId="8" hidden="1"/>
    <cellStyle name="Hipervínculo" xfId="40788" builtinId="8" hidden="1"/>
    <cellStyle name="Hipervínculo" xfId="40790" builtinId="8" hidden="1"/>
    <cellStyle name="Hipervínculo" xfId="40792" builtinId="8" hidden="1"/>
    <cellStyle name="Hipervínculo" xfId="40794" builtinId="8" hidden="1"/>
    <cellStyle name="Hipervínculo" xfId="40796" builtinId="8" hidden="1"/>
    <cellStyle name="Hipervínculo" xfId="40798" builtinId="8" hidden="1"/>
    <cellStyle name="Hipervínculo" xfId="40800" builtinId="8" hidden="1"/>
    <cellStyle name="Hipervínculo" xfId="40802" builtinId="8" hidden="1"/>
    <cellStyle name="Hipervínculo" xfId="40804" builtinId="8" hidden="1"/>
    <cellStyle name="Hipervínculo" xfId="40806" builtinId="8" hidden="1"/>
    <cellStyle name="Hipervínculo" xfId="40808" builtinId="8" hidden="1"/>
    <cellStyle name="Hipervínculo" xfId="40810" builtinId="8" hidden="1"/>
    <cellStyle name="Hipervínculo" xfId="40812" builtinId="8" hidden="1"/>
    <cellStyle name="Hipervínculo" xfId="40814" builtinId="8" hidden="1"/>
    <cellStyle name="Hipervínculo" xfId="40816" builtinId="8" hidden="1"/>
    <cellStyle name="Hipervínculo" xfId="40818" builtinId="8" hidden="1"/>
    <cellStyle name="Hipervínculo" xfId="40820" builtinId="8" hidden="1"/>
    <cellStyle name="Hipervínculo" xfId="40822" builtinId="8" hidden="1"/>
    <cellStyle name="Hipervínculo" xfId="40824" builtinId="8" hidden="1"/>
    <cellStyle name="Hipervínculo" xfId="40826" builtinId="8" hidden="1"/>
    <cellStyle name="Hipervínculo" xfId="40828" builtinId="8" hidden="1"/>
    <cellStyle name="Hipervínculo" xfId="40830" builtinId="8" hidden="1"/>
    <cellStyle name="Hipervínculo" xfId="40832" builtinId="8" hidden="1"/>
    <cellStyle name="Hipervínculo" xfId="40834" builtinId="8" hidden="1"/>
    <cellStyle name="Hipervínculo" xfId="40836" builtinId="8" hidden="1"/>
    <cellStyle name="Hipervínculo" xfId="40838" builtinId="8" hidden="1"/>
    <cellStyle name="Hipervínculo" xfId="40840" builtinId="8" hidden="1"/>
    <cellStyle name="Hipervínculo" xfId="40842" builtinId="8" hidden="1"/>
    <cellStyle name="Hipervínculo" xfId="40844" builtinId="8" hidden="1"/>
    <cellStyle name="Hipervínculo" xfId="40846" builtinId="8" hidden="1"/>
    <cellStyle name="Hipervínculo" xfId="40848" builtinId="8" hidden="1"/>
    <cellStyle name="Hipervínculo" xfId="40850" builtinId="8" hidden="1"/>
    <cellStyle name="Hipervínculo" xfId="40852" builtinId="8" hidden="1"/>
    <cellStyle name="Hipervínculo" xfId="40854" builtinId="8" hidden="1"/>
    <cellStyle name="Hipervínculo" xfId="40856" builtinId="8" hidden="1"/>
    <cellStyle name="Hipervínculo" xfId="40858" builtinId="8" hidden="1"/>
    <cellStyle name="Hipervínculo" xfId="40860" builtinId="8" hidden="1"/>
    <cellStyle name="Hipervínculo" xfId="40862" builtinId="8" hidden="1"/>
    <cellStyle name="Hipervínculo" xfId="40864" builtinId="8" hidden="1"/>
    <cellStyle name="Hipervínculo" xfId="40866" builtinId="8" hidden="1"/>
    <cellStyle name="Hipervínculo" xfId="40868" builtinId="8" hidden="1"/>
    <cellStyle name="Hipervínculo" xfId="40870" builtinId="8" hidden="1"/>
    <cellStyle name="Hipervínculo" xfId="40872" builtinId="8" hidden="1"/>
    <cellStyle name="Hipervínculo" xfId="40874" builtinId="8" hidden="1"/>
    <cellStyle name="Hipervínculo" xfId="40876" builtinId="8" hidden="1"/>
    <cellStyle name="Hipervínculo" xfId="40878" builtinId="8" hidden="1"/>
    <cellStyle name="Hipervínculo" xfId="40880" builtinId="8" hidden="1"/>
    <cellStyle name="Hipervínculo" xfId="40882" builtinId="8" hidden="1"/>
    <cellStyle name="Hipervínculo" xfId="40884" builtinId="8" hidden="1"/>
    <cellStyle name="Hipervínculo" xfId="40886" builtinId="8" hidden="1"/>
    <cellStyle name="Hipervínculo" xfId="40888" builtinId="8" hidden="1"/>
    <cellStyle name="Hipervínculo" xfId="40890" builtinId="8" hidden="1"/>
    <cellStyle name="Hipervínculo" xfId="40892" builtinId="8" hidden="1"/>
    <cellStyle name="Hipervínculo" xfId="40894" builtinId="8" hidden="1"/>
    <cellStyle name="Hipervínculo" xfId="40896" builtinId="8" hidden="1"/>
    <cellStyle name="Hipervínculo" xfId="40898" builtinId="8" hidden="1"/>
    <cellStyle name="Hipervínculo" xfId="40900" builtinId="8" hidden="1"/>
    <cellStyle name="Hipervínculo" xfId="40902" builtinId="8" hidden="1"/>
    <cellStyle name="Hipervínculo" xfId="40904" builtinId="8" hidden="1"/>
    <cellStyle name="Hipervínculo" xfId="40906" builtinId="8" hidden="1"/>
    <cellStyle name="Hipervínculo" xfId="40908" builtinId="8" hidden="1"/>
    <cellStyle name="Hipervínculo" xfId="40910" builtinId="8" hidden="1"/>
    <cellStyle name="Hipervínculo" xfId="40912" builtinId="8" hidden="1"/>
    <cellStyle name="Hipervínculo" xfId="40914" builtinId="8" hidden="1"/>
    <cellStyle name="Hipervínculo" xfId="40916" builtinId="8" hidden="1"/>
    <cellStyle name="Hipervínculo" xfId="40918" builtinId="8" hidden="1"/>
    <cellStyle name="Hipervínculo" xfId="40920" builtinId="8" hidden="1"/>
    <cellStyle name="Hipervínculo" xfId="40922" builtinId="8" hidden="1"/>
    <cellStyle name="Hipervínculo" xfId="40924" builtinId="8" hidden="1"/>
    <cellStyle name="Hipervínculo" xfId="40926" builtinId="8" hidden="1"/>
    <cellStyle name="Hipervínculo" xfId="40928" builtinId="8" hidden="1"/>
    <cellStyle name="Hipervínculo" xfId="40930" builtinId="8" hidden="1"/>
    <cellStyle name="Hipervínculo" xfId="40932" builtinId="8" hidden="1"/>
    <cellStyle name="Hipervínculo" xfId="40934" builtinId="8" hidden="1"/>
    <cellStyle name="Hipervínculo" xfId="40936" builtinId="8" hidden="1"/>
    <cellStyle name="Hipervínculo" xfId="40938" builtinId="8" hidden="1"/>
    <cellStyle name="Hipervínculo" xfId="40940" builtinId="8" hidden="1"/>
    <cellStyle name="Hipervínculo" xfId="40942" builtinId="8" hidden="1"/>
    <cellStyle name="Hipervínculo" xfId="40944" builtinId="8" hidden="1"/>
    <cellStyle name="Hipervínculo" xfId="40946" builtinId="8" hidden="1"/>
    <cellStyle name="Hipervínculo" xfId="40948" builtinId="8" hidden="1"/>
    <cellStyle name="Hipervínculo" xfId="40950" builtinId="8" hidden="1"/>
    <cellStyle name="Hipervínculo" xfId="40952" builtinId="8" hidden="1"/>
    <cellStyle name="Hipervínculo" xfId="40954" builtinId="8" hidden="1"/>
    <cellStyle name="Hipervínculo" xfId="40956" builtinId="8" hidden="1"/>
    <cellStyle name="Hipervínculo" xfId="40958" builtinId="8" hidden="1"/>
    <cellStyle name="Hipervínculo" xfId="40960" builtinId="8" hidden="1"/>
    <cellStyle name="Hipervínculo" xfId="40962" builtinId="8" hidden="1"/>
    <cellStyle name="Hipervínculo" xfId="40964" builtinId="8" hidden="1"/>
    <cellStyle name="Hipervínculo" xfId="40966" builtinId="8" hidden="1"/>
    <cellStyle name="Hipervínculo" xfId="40968" builtinId="8" hidden="1"/>
    <cellStyle name="Hipervínculo" xfId="40970" builtinId="8" hidden="1"/>
    <cellStyle name="Hipervínculo" xfId="40972" builtinId="8" hidden="1"/>
    <cellStyle name="Hipervínculo" xfId="40974" builtinId="8" hidden="1"/>
    <cellStyle name="Hipervínculo" xfId="40976" builtinId="8" hidden="1"/>
    <cellStyle name="Hipervínculo" xfId="40978" builtinId="8" hidden="1"/>
    <cellStyle name="Hipervínculo" xfId="40980" builtinId="8" hidden="1"/>
    <cellStyle name="Hipervínculo" xfId="40982" builtinId="8" hidden="1"/>
    <cellStyle name="Hipervínculo" xfId="40984" builtinId="8" hidden="1"/>
    <cellStyle name="Hipervínculo" xfId="40986" builtinId="8" hidden="1"/>
    <cellStyle name="Hipervínculo" xfId="40988" builtinId="8" hidden="1"/>
    <cellStyle name="Hipervínculo" xfId="40990" builtinId="8" hidden="1"/>
    <cellStyle name="Hipervínculo" xfId="40992" builtinId="8" hidden="1"/>
    <cellStyle name="Hipervínculo" xfId="40994" builtinId="8" hidden="1"/>
    <cellStyle name="Hipervínculo" xfId="40996" builtinId="8" hidden="1"/>
    <cellStyle name="Hipervínculo" xfId="40998" builtinId="8" hidden="1"/>
    <cellStyle name="Hipervínculo" xfId="41000" builtinId="8" hidden="1"/>
    <cellStyle name="Hipervínculo" xfId="41002" builtinId="8" hidden="1"/>
    <cellStyle name="Hipervínculo" xfId="41004" builtinId="8" hidden="1"/>
    <cellStyle name="Hipervínculo" xfId="41006" builtinId="8" hidden="1"/>
    <cellStyle name="Hipervínculo" xfId="41008" builtinId="8" hidden="1"/>
    <cellStyle name="Hipervínculo" xfId="41010" builtinId="8" hidden="1"/>
    <cellStyle name="Hipervínculo" xfId="41012" builtinId="8" hidden="1"/>
    <cellStyle name="Hipervínculo" xfId="41014" builtinId="8" hidden="1"/>
    <cellStyle name="Hipervínculo" xfId="41016" builtinId="8" hidden="1"/>
    <cellStyle name="Hipervínculo" xfId="41018" builtinId="8" hidden="1"/>
    <cellStyle name="Hipervínculo" xfId="41020" builtinId="8" hidden="1"/>
    <cellStyle name="Hipervínculo" xfId="41022" builtinId="8" hidden="1"/>
    <cellStyle name="Hipervínculo" xfId="41024" builtinId="8" hidden="1"/>
    <cellStyle name="Hipervínculo" xfId="41026" builtinId="8" hidden="1"/>
    <cellStyle name="Hipervínculo" xfId="41028" builtinId="8" hidden="1"/>
    <cellStyle name="Hipervínculo" xfId="41030" builtinId="8" hidden="1"/>
    <cellStyle name="Hipervínculo" xfId="41032" builtinId="8" hidden="1"/>
    <cellStyle name="Hipervínculo" xfId="41034" builtinId="8" hidden="1"/>
    <cellStyle name="Hipervínculo" xfId="41036" builtinId="8" hidden="1"/>
    <cellStyle name="Hipervínculo" xfId="41038" builtinId="8" hidden="1"/>
    <cellStyle name="Hipervínculo" xfId="41040" builtinId="8" hidden="1"/>
    <cellStyle name="Hipervínculo" xfId="41042" builtinId="8" hidden="1"/>
    <cellStyle name="Hipervínculo" xfId="41044" builtinId="8" hidden="1"/>
    <cellStyle name="Hipervínculo" xfId="41046" builtinId="8" hidden="1"/>
    <cellStyle name="Hipervínculo" xfId="41048" builtinId="8" hidden="1"/>
    <cellStyle name="Hipervínculo" xfId="41050" builtinId="8" hidden="1"/>
    <cellStyle name="Hipervínculo" xfId="41052" builtinId="8" hidden="1"/>
    <cellStyle name="Hipervínculo" xfId="41054" builtinId="8" hidden="1"/>
    <cellStyle name="Hipervínculo" xfId="41056" builtinId="8" hidden="1"/>
    <cellStyle name="Hipervínculo" xfId="41058" builtinId="8" hidden="1"/>
    <cellStyle name="Hipervínculo" xfId="41060" builtinId="8" hidden="1"/>
    <cellStyle name="Hipervínculo" xfId="41062" builtinId="8" hidden="1"/>
    <cellStyle name="Hipervínculo" xfId="41064" builtinId="8" hidden="1"/>
    <cellStyle name="Hipervínculo" xfId="41066" builtinId="8" hidden="1"/>
    <cellStyle name="Hipervínculo" xfId="41068" builtinId="8" hidden="1"/>
    <cellStyle name="Hipervínculo" xfId="41070" builtinId="8" hidden="1"/>
    <cellStyle name="Hipervínculo" xfId="41072" builtinId="8" hidden="1"/>
    <cellStyle name="Hipervínculo" xfId="41074" builtinId="8" hidden="1"/>
    <cellStyle name="Hipervínculo" xfId="41076" builtinId="8" hidden="1"/>
    <cellStyle name="Hipervínculo" xfId="41078" builtinId="8" hidden="1"/>
    <cellStyle name="Hipervínculo" xfId="41080" builtinId="8" hidden="1"/>
    <cellStyle name="Hipervínculo" xfId="41082" builtinId="8" hidden="1"/>
    <cellStyle name="Hipervínculo" xfId="41084" builtinId="8" hidden="1"/>
    <cellStyle name="Hipervínculo" xfId="41086" builtinId="8" hidden="1"/>
    <cellStyle name="Hipervínculo" xfId="41088" builtinId="8" hidden="1"/>
    <cellStyle name="Hipervínculo" xfId="41090" builtinId="8" hidden="1"/>
    <cellStyle name="Hipervínculo" xfId="41092" builtinId="8" hidden="1"/>
    <cellStyle name="Hipervínculo" xfId="41094" builtinId="8" hidden="1"/>
    <cellStyle name="Hipervínculo" xfId="41096" builtinId="8" hidden="1"/>
    <cellStyle name="Hipervínculo" xfId="41098" builtinId="8" hidden="1"/>
    <cellStyle name="Hipervínculo" xfId="41100" builtinId="8" hidden="1"/>
    <cellStyle name="Hipervínculo" xfId="41102" builtinId="8" hidden="1"/>
    <cellStyle name="Hipervínculo" xfId="41104" builtinId="8" hidden="1"/>
    <cellStyle name="Hipervínculo" xfId="41106" builtinId="8" hidden="1"/>
    <cellStyle name="Hipervínculo" xfId="41108" builtinId="8" hidden="1"/>
    <cellStyle name="Hipervínculo" xfId="41110" builtinId="8" hidden="1"/>
    <cellStyle name="Hipervínculo" xfId="41112" builtinId="8" hidden="1"/>
    <cellStyle name="Hipervínculo" xfId="41114" builtinId="8" hidden="1"/>
    <cellStyle name="Hipervínculo" xfId="41116" builtinId="8" hidden="1"/>
    <cellStyle name="Hipervínculo" xfId="41118" builtinId="8" hidden="1"/>
    <cellStyle name="Hipervínculo" xfId="41120" builtinId="8" hidden="1"/>
    <cellStyle name="Hipervínculo" xfId="41122" builtinId="8" hidden="1"/>
    <cellStyle name="Hipervínculo" xfId="41124" builtinId="8" hidden="1"/>
    <cellStyle name="Hipervínculo" xfId="41126" builtinId="8" hidden="1"/>
    <cellStyle name="Hipervínculo" xfId="41128" builtinId="8" hidden="1"/>
    <cellStyle name="Hipervínculo" xfId="41130" builtinId="8" hidden="1"/>
    <cellStyle name="Hipervínculo" xfId="41132" builtinId="8" hidden="1"/>
    <cellStyle name="Hipervínculo" xfId="41134" builtinId="8" hidden="1"/>
    <cellStyle name="Hipervínculo" xfId="41136" builtinId="8" hidden="1"/>
    <cellStyle name="Hipervínculo" xfId="41138" builtinId="8" hidden="1"/>
    <cellStyle name="Hipervínculo" xfId="41140" builtinId="8" hidden="1"/>
    <cellStyle name="Hipervínculo" xfId="41142" builtinId="8" hidden="1"/>
    <cellStyle name="Hipervínculo" xfId="41144" builtinId="8" hidden="1"/>
    <cellStyle name="Hipervínculo" xfId="41146" builtinId="8" hidden="1"/>
    <cellStyle name="Hipervínculo" xfId="41148" builtinId="8" hidden="1"/>
    <cellStyle name="Hipervínculo" xfId="41150" builtinId="8" hidden="1"/>
    <cellStyle name="Hipervínculo" xfId="41152" builtinId="8" hidden="1"/>
    <cellStyle name="Hipervínculo" xfId="41154" builtinId="8" hidden="1"/>
    <cellStyle name="Hipervínculo" xfId="41156" builtinId="8" hidden="1"/>
    <cellStyle name="Hipervínculo" xfId="41158" builtinId="8" hidden="1"/>
    <cellStyle name="Hipervínculo" xfId="41160" builtinId="8" hidden="1"/>
    <cellStyle name="Hipervínculo" xfId="41162" builtinId="8" hidden="1"/>
    <cellStyle name="Hipervínculo" xfId="41164" builtinId="8" hidden="1"/>
    <cellStyle name="Hipervínculo" xfId="41166" builtinId="8" hidden="1"/>
    <cellStyle name="Hipervínculo" xfId="41168" builtinId="8" hidden="1"/>
    <cellStyle name="Hipervínculo" xfId="41170" builtinId="8" hidden="1"/>
    <cellStyle name="Hipervínculo" xfId="41172" builtinId="8" hidden="1"/>
    <cellStyle name="Hipervínculo" xfId="41174" builtinId="8" hidden="1"/>
    <cellStyle name="Hipervínculo" xfId="41176" builtinId="8" hidden="1"/>
    <cellStyle name="Hipervínculo" xfId="41178" builtinId="8" hidden="1"/>
    <cellStyle name="Hipervínculo" xfId="41180" builtinId="8" hidden="1"/>
    <cellStyle name="Hipervínculo" xfId="41182" builtinId="8" hidden="1"/>
    <cellStyle name="Hipervínculo" xfId="41184" builtinId="8" hidden="1"/>
    <cellStyle name="Hipervínculo" xfId="41186" builtinId="8" hidden="1"/>
    <cellStyle name="Hipervínculo" xfId="41188" builtinId="8" hidden="1"/>
    <cellStyle name="Hipervínculo" xfId="41190" builtinId="8" hidden="1"/>
    <cellStyle name="Hipervínculo" xfId="41192" builtinId="8" hidden="1"/>
    <cellStyle name="Hipervínculo" xfId="41194" builtinId="8" hidden="1"/>
    <cellStyle name="Hipervínculo" xfId="41196" builtinId="8" hidden="1"/>
    <cellStyle name="Hipervínculo" xfId="41198" builtinId="8" hidden="1"/>
    <cellStyle name="Hipervínculo" xfId="41200" builtinId="8" hidden="1"/>
    <cellStyle name="Hipervínculo" xfId="41202" builtinId="8" hidden="1"/>
    <cellStyle name="Hipervínculo" xfId="41204" builtinId="8" hidden="1"/>
    <cellStyle name="Hipervínculo" xfId="41206" builtinId="8" hidden="1"/>
    <cellStyle name="Hipervínculo" xfId="41208" builtinId="8" hidden="1"/>
    <cellStyle name="Hipervínculo" xfId="41210" builtinId="8" hidden="1"/>
    <cellStyle name="Hipervínculo" xfId="41212" builtinId="8" hidden="1"/>
    <cellStyle name="Hipervínculo" xfId="41214" builtinId="8" hidden="1"/>
    <cellStyle name="Hipervínculo" xfId="41216" builtinId="8" hidden="1"/>
    <cellStyle name="Hipervínculo" xfId="41218" builtinId="8" hidden="1"/>
    <cellStyle name="Hipervínculo" xfId="41220" builtinId="8" hidden="1"/>
    <cellStyle name="Hipervínculo" xfId="41222" builtinId="8" hidden="1"/>
    <cellStyle name="Hipervínculo" xfId="41224" builtinId="8" hidden="1"/>
    <cellStyle name="Hipervínculo" xfId="41226" builtinId="8" hidden="1"/>
    <cellStyle name="Hipervínculo" xfId="41228" builtinId="8" hidden="1"/>
    <cellStyle name="Hipervínculo" xfId="41230" builtinId="8" hidden="1"/>
    <cellStyle name="Hipervínculo" xfId="41232" builtinId="8" hidden="1"/>
    <cellStyle name="Hipervínculo" xfId="41234" builtinId="8" hidden="1"/>
    <cellStyle name="Hipervínculo" xfId="41236" builtinId="8" hidden="1"/>
    <cellStyle name="Hipervínculo" xfId="41238" builtinId="8" hidden="1"/>
    <cellStyle name="Hipervínculo" xfId="41240" builtinId="8" hidden="1"/>
    <cellStyle name="Hipervínculo" xfId="41242" builtinId="8" hidden="1"/>
    <cellStyle name="Hipervínculo" xfId="41244" builtinId="8" hidden="1"/>
    <cellStyle name="Hipervínculo" xfId="41246" builtinId="8" hidden="1"/>
    <cellStyle name="Hipervínculo" xfId="41248" builtinId="8" hidden="1"/>
    <cellStyle name="Hipervínculo" xfId="41250" builtinId="8" hidden="1"/>
    <cellStyle name="Hipervínculo" xfId="41252" builtinId="8" hidden="1"/>
    <cellStyle name="Hipervínculo" xfId="41254" builtinId="8" hidden="1"/>
    <cellStyle name="Hipervínculo" xfId="41256" builtinId="8" hidden="1"/>
    <cellStyle name="Hipervínculo" xfId="41258" builtinId="8" hidden="1"/>
    <cellStyle name="Hipervínculo" xfId="41260" builtinId="8" hidden="1"/>
    <cellStyle name="Hipervínculo" xfId="41262" builtinId="8" hidden="1"/>
    <cellStyle name="Hipervínculo" xfId="41264" builtinId="8" hidden="1"/>
    <cellStyle name="Hipervínculo" xfId="41266" builtinId="8" hidden="1"/>
    <cellStyle name="Hipervínculo" xfId="41268" builtinId="8" hidden="1"/>
    <cellStyle name="Hipervínculo" xfId="41270" builtinId="8" hidden="1"/>
    <cellStyle name="Hipervínculo" xfId="41272" builtinId="8" hidden="1"/>
    <cellStyle name="Hipervínculo" xfId="41274" builtinId="8" hidden="1"/>
    <cellStyle name="Hipervínculo" xfId="41276" builtinId="8" hidden="1"/>
    <cellStyle name="Hipervínculo" xfId="41278" builtinId="8" hidden="1"/>
    <cellStyle name="Hipervínculo" xfId="41280" builtinId="8" hidden="1"/>
    <cellStyle name="Hipervínculo" xfId="41282" builtinId="8" hidden="1"/>
    <cellStyle name="Hipervínculo" xfId="41284" builtinId="8" hidden="1"/>
    <cellStyle name="Hipervínculo" xfId="41286" builtinId="8" hidden="1"/>
    <cellStyle name="Hipervínculo" xfId="41288" builtinId="8" hidden="1"/>
    <cellStyle name="Hipervínculo" xfId="41290" builtinId="8" hidden="1"/>
    <cellStyle name="Hipervínculo" xfId="41292" builtinId="8" hidden="1"/>
    <cellStyle name="Hipervínculo" xfId="41294" builtinId="8" hidden="1"/>
    <cellStyle name="Hipervínculo" xfId="41296" builtinId="8" hidden="1"/>
    <cellStyle name="Hipervínculo" xfId="41298" builtinId="8" hidden="1"/>
    <cellStyle name="Hipervínculo" xfId="41300" builtinId="8" hidden="1"/>
    <cellStyle name="Hipervínculo" xfId="41302" builtinId="8" hidden="1"/>
    <cellStyle name="Hipervínculo" xfId="41304" builtinId="8" hidden="1"/>
    <cellStyle name="Hipervínculo" xfId="41306" builtinId="8" hidden="1"/>
    <cellStyle name="Hipervínculo" xfId="41308" builtinId="8" hidden="1"/>
    <cellStyle name="Hipervínculo" xfId="41310" builtinId="8" hidden="1"/>
    <cellStyle name="Hipervínculo" xfId="41312" builtinId="8" hidden="1"/>
    <cellStyle name="Hipervínculo" xfId="41314" builtinId="8" hidden="1"/>
    <cellStyle name="Hipervínculo" xfId="41316" builtinId="8" hidden="1"/>
    <cellStyle name="Hipervínculo" xfId="41318" builtinId="8" hidden="1"/>
    <cellStyle name="Hipervínculo" xfId="41320" builtinId="8" hidden="1"/>
    <cellStyle name="Hipervínculo" xfId="41322" builtinId="8" hidden="1"/>
    <cellStyle name="Hipervínculo" xfId="41324" builtinId="8" hidden="1"/>
    <cellStyle name="Hipervínculo" xfId="41326" builtinId="8" hidden="1"/>
    <cellStyle name="Hipervínculo" xfId="41328" builtinId="8" hidden="1"/>
    <cellStyle name="Hipervínculo" xfId="41330" builtinId="8" hidden="1"/>
    <cellStyle name="Hipervínculo" xfId="41332" builtinId="8" hidden="1"/>
    <cellStyle name="Hipervínculo" xfId="41334" builtinId="8" hidden="1"/>
    <cellStyle name="Hipervínculo" xfId="41336" builtinId="8" hidden="1"/>
    <cellStyle name="Hipervínculo" xfId="41338" builtinId="8" hidden="1"/>
    <cellStyle name="Hipervínculo" xfId="41340" builtinId="8" hidden="1"/>
    <cellStyle name="Hipervínculo" xfId="41342" builtinId="8" hidden="1"/>
    <cellStyle name="Hipervínculo" xfId="41344" builtinId="8" hidden="1"/>
    <cellStyle name="Hipervínculo" xfId="41346" builtinId="8" hidden="1"/>
    <cellStyle name="Hipervínculo" xfId="41348" builtinId="8" hidden="1"/>
    <cellStyle name="Hipervínculo" xfId="41350" builtinId="8" hidden="1"/>
    <cellStyle name="Hipervínculo" xfId="41352" builtinId="8" hidden="1"/>
    <cellStyle name="Hipervínculo" xfId="41354" builtinId="8" hidden="1"/>
    <cellStyle name="Hipervínculo" xfId="41356" builtinId="8" hidden="1"/>
    <cellStyle name="Hipervínculo" xfId="41358" builtinId="8" hidden="1"/>
    <cellStyle name="Hipervínculo" xfId="41360" builtinId="8" hidden="1"/>
    <cellStyle name="Hipervínculo" xfId="41362" builtinId="8" hidden="1"/>
    <cellStyle name="Hipervínculo" xfId="41364" builtinId="8" hidden="1"/>
    <cellStyle name="Hipervínculo" xfId="41366" builtinId="8" hidden="1"/>
    <cellStyle name="Hipervínculo" xfId="41368" builtinId="8" hidden="1"/>
    <cellStyle name="Hipervínculo" xfId="41370" builtinId="8" hidden="1"/>
    <cellStyle name="Hipervínculo" xfId="41372" builtinId="8" hidden="1"/>
    <cellStyle name="Hipervínculo" xfId="41374" builtinId="8" hidden="1"/>
    <cellStyle name="Hipervínculo" xfId="41376" builtinId="8" hidden="1"/>
    <cellStyle name="Hipervínculo" xfId="41378" builtinId="8" hidden="1"/>
    <cellStyle name="Hipervínculo" xfId="41380" builtinId="8" hidden="1"/>
    <cellStyle name="Hipervínculo" xfId="41382" builtinId="8" hidden="1"/>
    <cellStyle name="Hipervínculo" xfId="41384" builtinId="8" hidden="1"/>
    <cellStyle name="Hipervínculo" xfId="41386" builtinId="8" hidden="1"/>
    <cellStyle name="Hipervínculo" xfId="41388" builtinId="8" hidden="1"/>
    <cellStyle name="Hipervínculo" xfId="41390" builtinId="8" hidden="1"/>
    <cellStyle name="Hipervínculo" xfId="41392" builtinId="8" hidden="1"/>
    <cellStyle name="Hipervínculo" xfId="41394" builtinId="8" hidden="1"/>
    <cellStyle name="Hipervínculo" xfId="41396" builtinId="8" hidden="1"/>
    <cellStyle name="Hipervínculo" xfId="41398" builtinId="8" hidden="1"/>
    <cellStyle name="Hipervínculo" xfId="41400" builtinId="8" hidden="1"/>
    <cellStyle name="Hipervínculo" xfId="41402" builtinId="8" hidden="1"/>
    <cellStyle name="Hipervínculo" xfId="41404" builtinId="8" hidden="1"/>
    <cellStyle name="Hipervínculo" xfId="41406" builtinId="8" hidden="1"/>
    <cellStyle name="Hipervínculo" xfId="41408" builtinId="8" hidden="1"/>
    <cellStyle name="Hipervínculo" xfId="41410" builtinId="8" hidden="1"/>
    <cellStyle name="Hipervínculo" xfId="41412" builtinId="8" hidden="1"/>
    <cellStyle name="Hipervínculo" xfId="41414" builtinId="8" hidden="1"/>
    <cellStyle name="Hipervínculo" xfId="41416" builtinId="8" hidden="1"/>
    <cellStyle name="Hipervínculo" xfId="41418" builtinId="8" hidden="1"/>
    <cellStyle name="Hipervínculo" xfId="41420" builtinId="8" hidden="1"/>
    <cellStyle name="Hipervínculo" xfId="41422" builtinId="8" hidden="1"/>
    <cellStyle name="Hipervínculo" xfId="41424" builtinId="8" hidden="1"/>
    <cellStyle name="Hipervínculo" xfId="41426" builtinId="8" hidden="1"/>
    <cellStyle name="Hipervínculo" xfId="41428" builtinId="8" hidden="1"/>
    <cellStyle name="Hipervínculo" xfId="41430" builtinId="8" hidden="1"/>
    <cellStyle name="Hipervínculo" xfId="41432" builtinId="8" hidden="1"/>
    <cellStyle name="Hipervínculo" xfId="41434" builtinId="8" hidden="1"/>
    <cellStyle name="Hipervínculo" xfId="41436" builtinId="8" hidden="1"/>
    <cellStyle name="Hipervínculo" xfId="41438" builtinId="8" hidden="1"/>
    <cellStyle name="Hipervínculo" xfId="41440" builtinId="8" hidden="1"/>
    <cellStyle name="Hipervínculo" xfId="41442" builtinId="8" hidden="1"/>
    <cellStyle name="Hipervínculo" xfId="41444" builtinId="8" hidden="1"/>
    <cellStyle name="Hipervínculo" xfId="41446" builtinId="8" hidden="1"/>
    <cellStyle name="Hipervínculo" xfId="41448" builtinId="8" hidden="1"/>
    <cellStyle name="Hipervínculo" xfId="41450" builtinId="8" hidden="1"/>
    <cellStyle name="Hipervínculo" xfId="41452" builtinId="8" hidden="1"/>
    <cellStyle name="Hipervínculo" xfId="41454" builtinId="8" hidden="1"/>
    <cellStyle name="Hipervínculo" xfId="41456" builtinId="8" hidden="1"/>
    <cellStyle name="Hipervínculo" xfId="41458" builtinId="8" hidden="1"/>
    <cellStyle name="Hipervínculo" xfId="41460" builtinId="8" hidden="1"/>
    <cellStyle name="Hipervínculo" xfId="41462" builtinId="8" hidden="1"/>
    <cellStyle name="Hipervínculo" xfId="41464" builtinId="8" hidden="1"/>
    <cellStyle name="Hipervínculo" xfId="41466" builtinId="8" hidden="1"/>
    <cellStyle name="Hipervínculo" xfId="41468" builtinId="8" hidden="1"/>
    <cellStyle name="Hipervínculo" xfId="41470" builtinId="8" hidden="1"/>
    <cellStyle name="Hipervínculo" xfId="41472" builtinId="8" hidden="1"/>
    <cellStyle name="Hipervínculo" xfId="41474" builtinId="8" hidden="1"/>
    <cellStyle name="Hipervínculo" xfId="41476" builtinId="8" hidden="1"/>
    <cellStyle name="Hipervínculo" xfId="41478" builtinId="8" hidden="1"/>
    <cellStyle name="Hipervínculo" xfId="41480" builtinId="8" hidden="1"/>
    <cellStyle name="Hipervínculo" xfId="41482" builtinId="8" hidden="1"/>
    <cellStyle name="Hipervínculo" xfId="41484" builtinId="8" hidden="1"/>
    <cellStyle name="Hipervínculo" xfId="41486" builtinId="8" hidden="1"/>
    <cellStyle name="Hipervínculo" xfId="41488" builtinId="8" hidden="1"/>
    <cellStyle name="Hipervínculo" xfId="41490" builtinId="8" hidden="1"/>
    <cellStyle name="Hipervínculo" xfId="41492" builtinId="8" hidden="1"/>
    <cellStyle name="Hipervínculo" xfId="41494" builtinId="8" hidden="1"/>
    <cellStyle name="Hipervínculo" xfId="41496" builtinId="8" hidden="1"/>
    <cellStyle name="Hipervínculo" xfId="41498" builtinId="8" hidden="1"/>
    <cellStyle name="Hipervínculo" xfId="41500" builtinId="8" hidden="1"/>
    <cellStyle name="Hipervínculo" xfId="41502" builtinId="8" hidden="1"/>
    <cellStyle name="Hipervínculo" xfId="41504" builtinId="8" hidden="1"/>
    <cellStyle name="Hipervínculo" xfId="41506" builtinId="8" hidden="1"/>
    <cellStyle name="Hipervínculo" xfId="41508" builtinId="8" hidden="1"/>
    <cellStyle name="Hipervínculo" xfId="41510" builtinId="8" hidden="1"/>
    <cellStyle name="Hipervínculo" xfId="41512" builtinId="8" hidden="1"/>
    <cellStyle name="Hipervínculo" xfId="41514" builtinId="8" hidden="1"/>
    <cellStyle name="Hipervínculo" xfId="41516" builtinId="8" hidden="1"/>
    <cellStyle name="Hipervínculo" xfId="41518" builtinId="8" hidden="1"/>
    <cellStyle name="Hipervínculo" xfId="41520" builtinId="8" hidden="1"/>
    <cellStyle name="Hipervínculo" xfId="41522" builtinId="8" hidden="1"/>
    <cellStyle name="Hipervínculo" xfId="41524" builtinId="8" hidden="1"/>
    <cellStyle name="Hipervínculo" xfId="41526" builtinId="8" hidden="1"/>
    <cellStyle name="Hipervínculo" xfId="41528" builtinId="8" hidden="1"/>
    <cellStyle name="Hipervínculo" xfId="41530" builtinId="8" hidden="1"/>
    <cellStyle name="Hipervínculo" xfId="41532" builtinId="8" hidden="1"/>
    <cellStyle name="Hipervínculo" xfId="41534" builtinId="8" hidden="1"/>
    <cellStyle name="Hipervínculo" xfId="41536" builtinId="8" hidden="1"/>
    <cellStyle name="Hipervínculo" xfId="41538" builtinId="8" hidden="1"/>
    <cellStyle name="Hipervínculo" xfId="41540" builtinId="8" hidden="1"/>
    <cellStyle name="Hipervínculo" xfId="41542" builtinId="8" hidden="1"/>
    <cellStyle name="Hipervínculo" xfId="41544" builtinId="8" hidden="1"/>
    <cellStyle name="Hipervínculo" xfId="41546" builtinId="8" hidden="1"/>
    <cellStyle name="Hipervínculo" xfId="41548" builtinId="8" hidden="1"/>
    <cellStyle name="Hipervínculo" xfId="41550" builtinId="8" hidden="1"/>
    <cellStyle name="Hipervínculo" xfId="41552" builtinId="8" hidden="1"/>
    <cellStyle name="Hipervínculo" xfId="41554" builtinId="8" hidden="1"/>
    <cellStyle name="Hipervínculo" xfId="41556" builtinId="8" hidden="1"/>
    <cellStyle name="Hipervínculo" xfId="41558" builtinId="8" hidden="1"/>
    <cellStyle name="Hipervínculo" xfId="41560" builtinId="8" hidden="1"/>
    <cellStyle name="Hipervínculo" xfId="41562" builtinId="8" hidden="1"/>
    <cellStyle name="Hipervínculo" xfId="41564" builtinId="8" hidden="1"/>
    <cellStyle name="Hipervínculo" xfId="41566" builtinId="8" hidden="1"/>
    <cellStyle name="Hipervínculo" xfId="41568" builtinId="8" hidden="1"/>
    <cellStyle name="Hipervínculo" xfId="41570" builtinId="8" hidden="1"/>
    <cellStyle name="Hipervínculo" xfId="41572" builtinId="8" hidden="1"/>
    <cellStyle name="Hipervínculo" xfId="41574" builtinId="8" hidden="1"/>
    <cellStyle name="Hipervínculo" xfId="41576" builtinId="8" hidden="1"/>
    <cellStyle name="Hipervínculo" xfId="41578" builtinId="8" hidden="1"/>
    <cellStyle name="Hipervínculo" xfId="41580" builtinId="8" hidden="1"/>
    <cellStyle name="Hipervínculo" xfId="41582" builtinId="8" hidden="1"/>
    <cellStyle name="Hipervínculo" xfId="41584" builtinId="8" hidden="1"/>
    <cellStyle name="Hipervínculo" xfId="41586" builtinId="8" hidden="1"/>
    <cellStyle name="Hipervínculo" xfId="41588" builtinId="8" hidden="1"/>
    <cellStyle name="Hipervínculo" xfId="41590" builtinId="8" hidden="1"/>
    <cellStyle name="Hipervínculo" xfId="41592" builtinId="8" hidden="1"/>
    <cellStyle name="Hipervínculo" xfId="41594" builtinId="8" hidden="1"/>
    <cellStyle name="Hipervínculo" xfId="41596" builtinId="8" hidden="1"/>
    <cellStyle name="Hipervínculo" xfId="41598" builtinId="8" hidden="1"/>
    <cellStyle name="Hipervínculo" xfId="41600" builtinId="8" hidden="1"/>
    <cellStyle name="Hipervínculo" xfId="41602" builtinId="8" hidden="1"/>
    <cellStyle name="Hipervínculo" xfId="41604" builtinId="8" hidden="1"/>
    <cellStyle name="Hipervínculo" xfId="41606" builtinId="8" hidden="1"/>
    <cellStyle name="Hipervínculo" xfId="41608" builtinId="8" hidden="1"/>
    <cellStyle name="Hipervínculo" xfId="41610" builtinId="8" hidden="1"/>
    <cellStyle name="Hipervínculo" xfId="41612" builtinId="8" hidden="1"/>
    <cellStyle name="Hipervínculo" xfId="41614" builtinId="8" hidden="1"/>
    <cellStyle name="Hipervínculo" xfId="41616" builtinId="8" hidden="1"/>
    <cellStyle name="Hipervínculo" xfId="41618" builtinId="8" hidden="1"/>
    <cellStyle name="Hipervínculo" xfId="41620" builtinId="8" hidden="1"/>
    <cellStyle name="Hipervínculo" xfId="41622" builtinId="8" hidden="1"/>
    <cellStyle name="Hipervínculo" xfId="41624" builtinId="8" hidden="1"/>
    <cellStyle name="Hipervínculo" xfId="41626" builtinId="8" hidden="1"/>
    <cellStyle name="Hipervínculo" xfId="41628" builtinId="8" hidden="1"/>
    <cellStyle name="Hipervínculo" xfId="41630" builtinId="8" hidden="1"/>
    <cellStyle name="Hipervínculo" xfId="41632" builtinId="8" hidden="1"/>
    <cellStyle name="Hipervínculo" xfId="41634" builtinId="8" hidden="1"/>
    <cellStyle name="Hipervínculo" xfId="41636" builtinId="8" hidden="1"/>
    <cellStyle name="Hipervínculo" xfId="41638" builtinId="8" hidden="1"/>
    <cellStyle name="Hipervínculo" xfId="41640" builtinId="8" hidden="1"/>
    <cellStyle name="Hipervínculo" xfId="41642" builtinId="8" hidden="1"/>
    <cellStyle name="Hipervínculo" xfId="41644" builtinId="8" hidden="1"/>
    <cellStyle name="Hipervínculo" xfId="41646" builtinId="8" hidden="1"/>
    <cellStyle name="Hipervínculo" xfId="41648" builtinId="8" hidden="1"/>
    <cellStyle name="Hipervínculo" xfId="41650" builtinId="8" hidden="1"/>
    <cellStyle name="Hipervínculo" xfId="41652" builtinId="8" hidden="1"/>
    <cellStyle name="Hipervínculo" xfId="41654" builtinId="8" hidden="1"/>
    <cellStyle name="Hipervínculo" xfId="41656" builtinId="8" hidden="1"/>
    <cellStyle name="Hipervínculo" xfId="41658" builtinId="8" hidden="1"/>
    <cellStyle name="Hipervínculo" xfId="41660" builtinId="8" hidden="1"/>
    <cellStyle name="Hipervínculo" xfId="41662" builtinId="8" hidden="1"/>
    <cellStyle name="Hipervínculo" xfId="41664" builtinId="8" hidden="1"/>
    <cellStyle name="Hipervínculo" xfId="41666" builtinId="8" hidden="1"/>
    <cellStyle name="Hipervínculo" xfId="41668" builtinId="8" hidden="1"/>
    <cellStyle name="Hipervínculo" xfId="41670" builtinId="8" hidden="1"/>
    <cellStyle name="Hipervínculo" xfId="41672" builtinId="8" hidden="1"/>
    <cellStyle name="Hipervínculo" xfId="41674" builtinId="8" hidden="1"/>
    <cellStyle name="Hipervínculo" xfId="41676" builtinId="8" hidden="1"/>
    <cellStyle name="Hipervínculo" xfId="41678" builtinId="8" hidden="1"/>
    <cellStyle name="Hipervínculo" xfId="41680" builtinId="8" hidden="1"/>
    <cellStyle name="Hipervínculo" xfId="41682" builtinId="8" hidden="1"/>
    <cellStyle name="Hipervínculo" xfId="41684" builtinId="8" hidden="1"/>
    <cellStyle name="Hipervínculo" xfId="41686" builtinId="8" hidden="1"/>
    <cellStyle name="Hipervínculo" xfId="41688" builtinId="8" hidden="1"/>
    <cellStyle name="Hipervínculo" xfId="41690" builtinId="8" hidden="1"/>
    <cellStyle name="Hipervínculo" xfId="41692" builtinId="8" hidden="1"/>
    <cellStyle name="Hipervínculo" xfId="41694" builtinId="8" hidden="1"/>
    <cellStyle name="Hipervínculo" xfId="41696" builtinId="8" hidden="1"/>
    <cellStyle name="Hipervínculo" xfId="41698" builtinId="8" hidden="1"/>
    <cellStyle name="Hipervínculo" xfId="41700" builtinId="8" hidden="1"/>
    <cellStyle name="Hipervínculo" xfId="41702" builtinId="8" hidden="1"/>
    <cellStyle name="Hipervínculo" xfId="41704" builtinId="8" hidden="1"/>
    <cellStyle name="Hipervínculo" xfId="41706" builtinId="8" hidden="1"/>
    <cellStyle name="Hipervínculo" xfId="41708" builtinId="8" hidden="1"/>
    <cellStyle name="Hipervínculo" xfId="41710" builtinId="8" hidden="1"/>
    <cellStyle name="Hipervínculo" xfId="41712" builtinId="8" hidden="1"/>
    <cellStyle name="Hipervínculo" xfId="41714" builtinId="8" hidden="1"/>
    <cellStyle name="Hipervínculo" xfId="41716" builtinId="8" hidden="1"/>
    <cellStyle name="Hipervínculo" xfId="41718" builtinId="8" hidden="1"/>
    <cellStyle name="Hipervínculo" xfId="41720" builtinId="8" hidden="1"/>
    <cellStyle name="Hipervínculo" xfId="41722" builtinId="8" hidden="1"/>
    <cellStyle name="Hipervínculo" xfId="41724" builtinId="8" hidden="1"/>
    <cellStyle name="Hipervínculo" xfId="41726" builtinId="8" hidden="1"/>
    <cellStyle name="Hipervínculo" xfId="41728" builtinId="8" hidden="1"/>
    <cellStyle name="Hipervínculo" xfId="41730" builtinId="8" hidden="1"/>
    <cellStyle name="Hipervínculo" xfId="41732" builtinId="8" hidden="1"/>
    <cellStyle name="Hipervínculo" xfId="41734" builtinId="8" hidden="1"/>
    <cellStyle name="Hipervínculo" xfId="41736" builtinId="8" hidden="1"/>
    <cellStyle name="Hipervínculo" xfId="41738" builtinId="8" hidden="1"/>
    <cellStyle name="Hipervínculo" xfId="41740" builtinId="8" hidden="1"/>
    <cellStyle name="Hipervínculo" xfId="41742" builtinId="8" hidden="1"/>
    <cellStyle name="Hipervínculo" xfId="41744" builtinId="8" hidden="1"/>
    <cellStyle name="Hipervínculo" xfId="41746" builtinId="8" hidden="1"/>
    <cellStyle name="Hipervínculo" xfId="41748" builtinId="8" hidden="1"/>
    <cellStyle name="Hipervínculo" xfId="41750" builtinId="8" hidden="1"/>
    <cellStyle name="Hipervínculo" xfId="41752" builtinId="8" hidden="1"/>
    <cellStyle name="Hipervínculo" xfId="41754" builtinId="8" hidden="1"/>
    <cellStyle name="Hipervínculo" xfId="41756" builtinId="8" hidden="1"/>
    <cellStyle name="Hipervínculo" xfId="41758" builtinId="8" hidden="1"/>
    <cellStyle name="Hipervínculo" xfId="41760" builtinId="8" hidden="1"/>
    <cellStyle name="Hipervínculo" xfId="41762" builtinId="8" hidden="1"/>
    <cellStyle name="Hipervínculo" xfId="41764" builtinId="8" hidden="1"/>
    <cellStyle name="Hipervínculo" xfId="41766" builtinId="8" hidden="1"/>
    <cellStyle name="Hipervínculo" xfId="41768" builtinId="8" hidden="1"/>
    <cellStyle name="Hipervínculo" xfId="41770" builtinId="8" hidden="1"/>
    <cellStyle name="Hipervínculo" xfId="41772" builtinId="8" hidden="1"/>
    <cellStyle name="Hipervínculo" xfId="41774" builtinId="8" hidden="1"/>
    <cellStyle name="Hipervínculo" xfId="41776" builtinId="8" hidden="1"/>
    <cellStyle name="Hipervínculo" xfId="41778" builtinId="8" hidden="1"/>
    <cellStyle name="Hipervínculo" xfId="41780" builtinId="8" hidden="1"/>
    <cellStyle name="Hipervínculo" xfId="41782" builtinId="8" hidden="1"/>
    <cellStyle name="Hipervínculo" xfId="41784" builtinId="8" hidden="1"/>
    <cellStyle name="Hipervínculo" xfId="41786" builtinId="8" hidden="1"/>
    <cellStyle name="Hipervínculo" xfId="41788" builtinId="8" hidden="1"/>
    <cellStyle name="Hipervínculo" xfId="41790" builtinId="8" hidden="1"/>
    <cellStyle name="Hipervínculo" xfId="41792" builtinId="8" hidden="1"/>
    <cellStyle name="Hipervínculo" xfId="41794" builtinId="8" hidden="1"/>
    <cellStyle name="Hipervínculo" xfId="41796" builtinId="8" hidden="1"/>
    <cellStyle name="Hipervínculo" xfId="41798" builtinId="8" hidden="1"/>
    <cellStyle name="Hipervínculo" xfId="41800" builtinId="8" hidden="1"/>
    <cellStyle name="Hipervínculo" xfId="41802" builtinId="8" hidden="1"/>
    <cellStyle name="Hipervínculo" xfId="41804" builtinId="8" hidden="1"/>
    <cellStyle name="Hipervínculo" xfId="41806" builtinId="8" hidden="1"/>
    <cellStyle name="Hipervínculo" xfId="41808" builtinId="8" hidden="1"/>
    <cellStyle name="Hipervínculo" xfId="41810" builtinId="8" hidden="1"/>
    <cellStyle name="Hipervínculo" xfId="41812" builtinId="8" hidden="1"/>
    <cellStyle name="Hipervínculo" xfId="41814" builtinId="8" hidden="1"/>
    <cellStyle name="Hipervínculo" xfId="41816" builtinId="8" hidden="1"/>
    <cellStyle name="Hipervínculo" xfId="41818" builtinId="8" hidden="1"/>
    <cellStyle name="Hipervínculo" xfId="41820" builtinId="8" hidden="1"/>
    <cellStyle name="Hipervínculo" xfId="41822" builtinId="8" hidden="1"/>
    <cellStyle name="Hipervínculo" xfId="41824" builtinId="8" hidden="1"/>
    <cellStyle name="Hipervínculo" xfId="41826" builtinId="8" hidden="1"/>
    <cellStyle name="Hipervínculo" xfId="41828" builtinId="8" hidden="1"/>
    <cellStyle name="Hipervínculo" xfId="41830" builtinId="8" hidden="1"/>
    <cellStyle name="Hipervínculo" xfId="41832" builtinId="8" hidden="1"/>
    <cellStyle name="Hipervínculo" xfId="41834" builtinId="8" hidden="1"/>
    <cellStyle name="Hipervínculo" xfId="41836" builtinId="8" hidden="1"/>
    <cellStyle name="Hipervínculo" xfId="41838" builtinId="8" hidden="1"/>
    <cellStyle name="Hipervínculo" xfId="41840" builtinId="8" hidden="1"/>
    <cellStyle name="Hipervínculo" xfId="41842" builtinId="8" hidden="1"/>
    <cellStyle name="Hipervínculo" xfId="41844" builtinId="8" hidden="1"/>
    <cellStyle name="Hipervínculo" xfId="41846" builtinId="8" hidden="1"/>
    <cellStyle name="Hipervínculo" xfId="41848" builtinId="8" hidden="1"/>
    <cellStyle name="Hipervínculo" xfId="41850" builtinId="8" hidden="1"/>
    <cellStyle name="Hipervínculo" xfId="41852" builtinId="8" hidden="1"/>
    <cellStyle name="Hipervínculo" xfId="41854" builtinId="8" hidden="1"/>
    <cellStyle name="Hipervínculo" xfId="41856" builtinId="8" hidden="1"/>
    <cellStyle name="Hipervínculo" xfId="41858" builtinId="8" hidden="1"/>
    <cellStyle name="Hipervínculo" xfId="41860" builtinId="8" hidden="1"/>
    <cellStyle name="Hipervínculo" xfId="41862" builtinId="8" hidden="1"/>
    <cellStyle name="Hipervínculo" xfId="41864" builtinId="8" hidden="1"/>
    <cellStyle name="Hipervínculo" xfId="41866" builtinId="8" hidden="1"/>
    <cellStyle name="Hipervínculo" xfId="41868" builtinId="8" hidden="1"/>
    <cellStyle name="Hipervínculo" xfId="41870" builtinId="8" hidden="1"/>
    <cellStyle name="Hipervínculo" xfId="41872" builtinId="8" hidden="1"/>
    <cellStyle name="Hipervínculo" xfId="41874" builtinId="8" hidden="1"/>
    <cellStyle name="Hipervínculo" xfId="41876" builtinId="8" hidden="1"/>
    <cellStyle name="Hipervínculo" xfId="41878" builtinId="8" hidden="1"/>
    <cellStyle name="Hipervínculo" xfId="41880" builtinId="8" hidden="1"/>
    <cellStyle name="Hipervínculo" xfId="41882" builtinId="8" hidden="1"/>
    <cellStyle name="Hipervínculo" xfId="41884" builtinId="8" hidden="1"/>
    <cellStyle name="Hipervínculo" xfId="41886" builtinId="8" hidden="1"/>
    <cellStyle name="Hipervínculo" xfId="41888" builtinId="8" hidden="1"/>
    <cellStyle name="Hipervínculo" xfId="41890" builtinId="8" hidden="1"/>
    <cellStyle name="Hipervínculo" xfId="41892" builtinId="8" hidden="1"/>
    <cellStyle name="Hipervínculo" xfId="41894" builtinId="8" hidden="1"/>
    <cellStyle name="Hipervínculo" xfId="41896" builtinId="8" hidden="1"/>
    <cellStyle name="Hipervínculo" xfId="41898" builtinId="8" hidden="1"/>
    <cellStyle name="Hipervínculo" xfId="41900" builtinId="8" hidden="1"/>
    <cellStyle name="Hipervínculo" xfId="41902" builtinId="8" hidden="1"/>
    <cellStyle name="Hipervínculo" xfId="41904" builtinId="8" hidden="1"/>
    <cellStyle name="Hipervínculo" xfId="41906" builtinId="8" hidden="1"/>
    <cellStyle name="Hipervínculo" xfId="41908" builtinId="8" hidden="1"/>
    <cellStyle name="Hipervínculo" xfId="41910" builtinId="8" hidden="1"/>
    <cellStyle name="Hipervínculo" xfId="41912" builtinId="8" hidden="1"/>
    <cellStyle name="Hipervínculo" xfId="41914" builtinId="8" hidden="1"/>
    <cellStyle name="Hipervínculo" xfId="41916" builtinId="8" hidden="1"/>
    <cellStyle name="Hipervínculo" xfId="41918" builtinId="8" hidden="1"/>
    <cellStyle name="Hipervínculo" xfId="41920" builtinId="8" hidden="1"/>
    <cellStyle name="Hipervínculo" xfId="41922" builtinId="8" hidden="1"/>
    <cellStyle name="Hipervínculo" xfId="41924" builtinId="8" hidden="1"/>
    <cellStyle name="Hipervínculo" xfId="41926" builtinId="8" hidden="1"/>
    <cellStyle name="Hipervínculo" xfId="41928" builtinId="8" hidden="1"/>
    <cellStyle name="Hipervínculo" xfId="41930" builtinId="8" hidden="1"/>
    <cellStyle name="Hipervínculo" xfId="41932" builtinId="8" hidden="1"/>
    <cellStyle name="Hipervínculo" xfId="41934" builtinId="8" hidden="1"/>
    <cellStyle name="Hipervínculo" xfId="41936" builtinId="8" hidden="1"/>
    <cellStyle name="Hipervínculo" xfId="41938" builtinId="8" hidden="1"/>
    <cellStyle name="Hipervínculo" xfId="41940" builtinId="8" hidden="1"/>
    <cellStyle name="Hipervínculo" xfId="41942" builtinId="8" hidden="1"/>
    <cellStyle name="Hipervínculo" xfId="41944" builtinId="8" hidden="1"/>
    <cellStyle name="Hipervínculo" xfId="41946" builtinId="8" hidden="1"/>
    <cellStyle name="Hipervínculo" xfId="41948" builtinId="8" hidden="1"/>
    <cellStyle name="Hipervínculo" xfId="41950" builtinId="8" hidden="1"/>
    <cellStyle name="Hipervínculo" xfId="41952" builtinId="8" hidden="1"/>
    <cellStyle name="Hipervínculo" xfId="41954" builtinId="8" hidden="1"/>
    <cellStyle name="Hipervínculo" xfId="41956" builtinId="8" hidden="1"/>
    <cellStyle name="Hipervínculo" xfId="41958" builtinId="8" hidden="1"/>
    <cellStyle name="Hipervínculo" xfId="41960" builtinId="8" hidden="1"/>
    <cellStyle name="Hipervínculo" xfId="41962" builtinId="8" hidden="1"/>
    <cellStyle name="Hipervínculo" xfId="41964" builtinId="8" hidden="1"/>
    <cellStyle name="Hipervínculo" xfId="41966" builtinId="8" hidden="1"/>
    <cellStyle name="Hipervínculo" xfId="41968" builtinId="8" hidden="1"/>
    <cellStyle name="Hipervínculo" xfId="41970" builtinId="8" hidden="1"/>
    <cellStyle name="Hipervínculo" xfId="41972" builtinId="8" hidden="1"/>
    <cellStyle name="Hipervínculo" xfId="41974" builtinId="8" hidden="1"/>
    <cellStyle name="Hipervínculo" xfId="41976" builtinId="8" hidden="1"/>
    <cellStyle name="Hipervínculo" xfId="41978" builtinId="8" hidden="1"/>
    <cellStyle name="Hipervínculo" xfId="41980" builtinId="8" hidden="1"/>
    <cellStyle name="Hipervínculo" xfId="41982" builtinId="8" hidden="1"/>
    <cellStyle name="Hipervínculo" xfId="41984" builtinId="8" hidden="1"/>
    <cellStyle name="Hipervínculo" xfId="41986" builtinId="8" hidden="1"/>
    <cellStyle name="Hipervínculo" xfId="41988" builtinId="8" hidden="1"/>
    <cellStyle name="Hipervínculo" xfId="41990" builtinId="8" hidden="1"/>
    <cellStyle name="Hipervínculo" xfId="41992" builtinId="8" hidden="1"/>
    <cellStyle name="Hipervínculo" xfId="41994" builtinId="8" hidden="1"/>
    <cellStyle name="Hipervínculo" xfId="41996" builtinId="8" hidden="1"/>
    <cellStyle name="Hipervínculo" xfId="41998" builtinId="8" hidden="1"/>
    <cellStyle name="Hipervínculo" xfId="42000" builtinId="8" hidden="1"/>
    <cellStyle name="Hipervínculo" xfId="42002" builtinId="8" hidden="1"/>
    <cellStyle name="Hipervínculo" xfId="42004" builtinId="8" hidden="1"/>
    <cellStyle name="Hipervínculo" xfId="42006" builtinId="8" hidden="1"/>
    <cellStyle name="Hipervínculo" xfId="42008" builtinId="8" hidden="1"/>
    <cellStyle name="Hipervínculo" xfId="42010" builtinId="8" hidden="1"/>
    <cellStyle name="Hipervínculo" xfId="42012" builtinId="8" hidden="1"/>
    <cellStyle name="Hipervínculo" xfId="42014" builtinId="8" hidden="1"/>
    <cellStyle name="Hipervínculo" xfId="42016" builtinId="8" hidden="1"/>
    <cellStyle name="Hipervínculo" xfId="42018" builtinId="8" hidden="1"/>
    <cellStyle name="Hipervínculo" xfId="42020" builtinId="8" hidden="1"/>
    <cellStyle name="Hipervínculo" xfId="42022" builtinId="8" hidden="1"/>
    <cellStyle name="Hipervínculo" xfId="42024" builtinId="8" hidden="1"/>
    <cellStyle name="Hipervínculo" xfId="42026" builtinId="8" hidden="1"/>
    <cellStyle name="Hipervínculo" xfId="42028" builtinId="8" hidden="1"/>
    <cellStyle name="Hipervínculo" xfId="42030" builtinId="8" hidden="1"/>
    <cellStyle name="Hipervínculo" xfId="42032" builtinId="8" hidden="1"/>
    <cellStyle name="Hipervínculo" xfId="42034" builtinId="8" hidden="1"/>
    <cellStyle name="Hipervínculo" xfId="42036" builtinId="8" hidden="1"/>
    <cellStyle name="Hipervínculo" xfId="42038" builtinId="8" hidden="1"/>
    <cellStyle name="Hipervínculo" xfId="42040" builtinId="8" hidden="1"/>
    <cellStyle name="Hipervínculo" xfId="42042" builtinId="8" hidden="1"/>
    <cellStyle name="Hipervínculo" xfId="42044" builtinId="8" hidden="1"/>
    <cellStyle name="Hipervínculo" xfId="42046" builtinId="8" hidden="1"/>
    <cellStyle name="Hipervínculo" xfId="42048" builtinId="8" hidden="1"/>
    <cellStyle name="Hipervínculo" xfId="42050" builtinId="8" hidden="1"/>
    <cellStyle name="Hipervínculo" xfId="42052" builtinId="8" hidden="1"/>
    <cellStyle name="Hipervínculo" xfId="42054" builtinId="8" hidden="1"/>
    <cellStyle name="Hipervínculo" xfId="42056" builtinId="8" hidden="1"/>
    <cellStyle name="Hipervínculo" xfId="42058" builtinId="8" hidden="1"/>
    <cellStyle name="Hipervínculo" xfId="42060" builtinId="8" hidden="1"/>
    <cellStyle name="Hipervínculo" xfId="42062" builtinId="8" hidden="1"/>
    <cellStyle name="Hipervínculo" xfId="42064" builtinId="8" hidden="1"/>
    <cellStyle name="Hipervínculo" xfId="42066" builtinId="8" hidden="1"/>
    <cellStyle name="Hipervínculo" xfId="42068" builtinId="8" hidden="1"/>
    <cellStyle name="Hipervínculo" xfId="42070" builtinId="8" hidden="1"/>
    <cellStyle name="Hipervínculo" xfId="42072" builtinId="8" hidden="1"/>
    <cellStyle name="Hipervínculo" xfId="42074" builtinId="8" hidden="1"/>
    <cellStyle name="Hipervínculo" xfId="42076" builtinId="8" hidden="1"/>
    <cellStyle name="Hipervínculo" xfId="42078" builtinId="8" hidden="1"/>
    <cellStyle name="Hipervínculo" xfId="42080" builtinId="8" hidden="1"/>
    <cellStyle name="Hipervínculo" xfId="42082" builtinId="8" hidden="1"/>
    <cellStyle name="Hipervínculo" xfId="42084" builtinId="8" hidden="1"/>
    <cellStyle name="Hipervínculo" xfId="42086" builtinId="8" hidden="1"/>
    <cellStyle name="Hipervínculo" xfId="42088" builtinId="8" hidden="1"/>
    <cellStyle name="Hipervínculo" xfId="42090" builtinId="8" hidden="1"/>
    <cellStyle name="Hipervínculo" xfId="42092" builtinId="8" hidden="1"/>
    <cellStyle name="Hipervínculo" xfId="42094" builtinId="8" hidden="1"/>
    <cellStyle name="Hipervínculo" xfId="42096" builtinId="8" hidden="1"/>
    <cellStyle name="Hipervínculo" xfId="42098" builtinId="8" hidden="1"/>
    <cellStyle name="Hipervínculo" xfId="42100" builtinId="8" hidden="1"/>
    <cellStyle name="Hipervínculo" xfId="42102" builtinId="8" hidden="1"/>
    <cellStyle name="Hipervínculo" xfId="42104" builtinId="8" hidden="1"/>
    <cellStyle name="Hipervínculo" xfId="42106" builtinId="8" hidden="1"/>
    <cellStyle name="Hipervínculo" xfId="42108" builtinId="8" hidden="1"/>
    <cellStyle name="Hipervínculo" xfId="42110" builtinId="8" hidden="1"/>
    <cellStyle name="Hipervínculo" xfId="42112" builtinId="8" hidden="1"/>
    <cellStyle name="Hipervínculo" xfId="42114" builtinId="8" hidden="1"/>
    <cellStyle name="Hipervínculo" xfId="42116" builtinId="8" hidden="1"/>
    <cellStyle name="Hipervínculo" xfId="42118" builtinId="8" hidden="1"/>
    <cellStyle name="Hipervínculo" xfId="42120" builtinId="8" hidden="1"/>
    <cellStyle name="Hipervínculo" xfId="42122" builtinId="8" hidden="1"/>
    <cellStyle name="Hipervínculo" xfId="42124" builtinId="8" hidden="1"/>
    <cellStyle name="Hipervínculo" xfId="42126" builtinId="8" hidden="1"/>
    <cellStyle name="Hipervínculo" xfId="42128" builtinId="8" hidden="1"/>
    <cellStyle name="Hipervínculo" xfId="42130" builtinId="8" hidden="1"/>
    <cellStyle name="Hipervínculo" xfId="42132" builtinId="8" hidden="1"/>
    <cellStyle name="Hipervínculo" xfId="42134" builtinId="8" hidden="1"/>
    <cellStyle name="Hipervínculo" xfId="42136" builtinId="8" hidden="1"/>
    <cellStyle name="Hipervínculo" xfId="42138" builtinId="8" hidden="1"/>
    <cellStyle name="Hipervínculo" xfId="42140" builtinId="8" hidden="1"/>
    <cellStyle name="Hipervínculo" xfId="42142" builtinId="8" hidden="1"/>
    <cellStyle name="Hipervínculo" xfId="42144" builtinId="8" hidden="1"/>
    <cellStyle name="Hipervínculo" xfId="42146" builtinId="8" hidden="1"/>
    <cellStyle name="Hipervínculo" xfId="42148" builtinId="8" hidden="1"/>
    <cellStyle name="Hipervínculo" xfId="42150" builtinId="8" hidden="1"/>
    <cellStyle name="Hipervínculo" xfId="42152" builtinId="8" hidden="1"/>
    <cellStyle name="Hipervínculo" xfId="42154" builtinId="8" hidden="1"/>
    <cellStyle name="Hipervínculo" xfId="42156" builtinId="8" hidden="1"/>
    <cellStyle name="Hipervínculo" xfId="42158" builtinId="8" hidden="1"/>
    <cellStyle name="Hipervínculo" xfId="42160" builtinId="8" hidden="1"/>
    <cellStyle name="Hipervínculo" xfId="42162" builtinId="8" hidden="1"/>
    <cellStyle name="Hipervínculo" xfId="42164" builtinId="8" hidden="1"/>
    <cellStyle name="Hipervínculo" xfId="42166" builtinId="8" hidden="1"/>
    <cellStyle name="Hipervínculo" xfId="42168" builtinId="8" hidden="1"/>
    <cellStyle name="Hipervínculo" xfId="42170" builtinId="8" hidden="1"/>
    <cellStyle name="Hipervínculo" xfId="42172" builtinId="8" hidden="1"/>
    <cellStyle name="Hipervínculo" xfId="42174" builtinId="8" hidden="1"/>
    <cellStyle name="Hipervínculo" xfId="42176" builtinId="8" hidden="1"/>
    <cellStyle name="Hipervínculo" xfId="42178" builtinId="8" hidden="1"/>
    <cellStyle name="Hipervínculo" xfId="42180" builtinId="8" hidden="1"/>
    <cellStyle name="Hipervínculo" xfId="42182" builtinId="8" hidden="1"/>
    <cellStyle name="Hipervínculo" xfId="42184" builtinId="8" hidden="1"/>
    <cellStyle name="Hipervínculo" xfId="42186" builtinId="8" hidden="1"/>
    <cellStyle name="Hipervínculo" xfId="42188" builtinId="8" hidden="1"/>
    <cellStyle name="Hipervínculo" xfId="42190" builtinId="8" hidden="1"/>
    <cellStyle name="Hipervínculo" xfId="42192" builtinId="8" hidden="1"/>
    <cellStyle name="Hipervínculo" xfId="42194" builtinId="8" hidden="1"/>
    <cellStyle name="Hipervínculo" xfId="42196" builtinId="8" hidden="1"/>
    <cellStyle name="Hipervínculo" xfId="42198" builtinId="8" hidden="1"/>
    <cellStyle name="Hipervínculo" xfId="42200" builtinId="8" hidden="1"/>
    <cellStyle name="Hipervínculo" xfId="42202" builtinId="8" hidden="1"/>
    <cellStyle name="Hipervínculo" xfId="42204" builtinId="8" hidden="1"/>
    <cellStyle name="Hipervínculo" xfId="42206" builtinId="8" hidden="1"/>
    <cellStyle name="Hipervínculo" xfId="42208" builtinId="8" hidden="1"/>
    <cellStyle name="Hipervínculo" xfId="42210" builtinId="8" hidden="1"/>
    <cellStyle name="Hipervínculo" xfId="42212" builtinId="8" hidden="1"/>
    <cellStyle name="Hipervínculo" xfId="42214" builtinId="8" hidden="1"/>
    <cellStyle name="Hipervínculo" xfId="42216" builtinId="8" hidden="1"/>
    <cellStyle name="Hipervínculo" xfId="42218" builtinId="8" hidden="1"/>
    <cellStyle name="Hipervínculo" xfId="42220" builtinId="8" hidden="1"/>
    <cellStyle name="Hipervínculo" xfId="42222" builtinId="8" hidden="1"/>
    <cellStyle name="Hipervínculo" xfId="42224" builtinId="8" hidden="1"/>
    <cellStyle name="Hipervínculo" xfId="42226" builtinId="8" hidden="1"/>
    <cellStyle name="Hipervínculo" xfId="42228" builtinId="8" hidden="1"/>
    <cellStyle name="Hipervínculo" xfId="42230" builtinId="8" hidden="1"/>
    <cellStyle name="Hipervínculo" xfId="42232" builtinId="8" hidden="1"/>
    <cellStyle name="Hipervínculo" xfId="42234" builtinId="8" hidden="1"/>
    <cellStyle name="Hipervínculo" xfId="42236" builtinId="8" hidden="1"/>
    <cellStyle name="Hipervínculo" xfId="42238" builtinId="8" hidden="1"/>
    <cellStyle name="Hipervínculo" xfId="42240" builtinId="8" hidden="1"/>
    <cellStyle name="Hipervínculo" xfId="42242" builtinId="8" hidden="1"/>
    <cellStyle name="Hipervínculo" xfId="42244" builtinId="8" hidden="1"/>
    <cellStyle name="Hipervínculo" xfId="42246" builtinId="8" hidden="1"/>
    <cellStyle name="Hipervínculo" xfId="42248" builtinId="8" hidden="1"/>
    <cellStyle name="Hipervínculo" xfId="42250" builtinId="8" hidden="1"/>
    <cellStyle name="Hipervínculo" xfId="42252" builtinId="8" hidden="1"/>
    <cellStyle name="Hipervínculo" xfId="42254" builtinId="8" hidden="1"/>
    <cellStyle name="Hipervínculo" xfId="42256" builtinId="8" hidden="1"/>
    <cellStyle name="Hipervínculo" xfId="42258" builtinId="8" hidden="1"/>
    <cellStyle name="Hipervínculo" xfId="42260" builtinId="8" hidden="1"/>
    <cellStyle name="Hipervínculo" xfId="42262" builtinId="8" hidden="1"/>
    <cellStyle name="Hipervínculo" xfId="42264" builtinId="8" hidden="1"/>
    <cellStyle name="Hipervínculo" xfId="42266" builtinId="8" hidden="1"/>
    <cellStyle name="Hipervínculo" xfId="42268" builtinId="8" hidden="1"/>
    <cellStyle name="Hipervínculo" xfId="42270" builtinId="8" hidden="1"/>
    <cellStyle name="Hipervínculo" xfId="42272" builtinId="8" hidden="1"/>
    <cellStyle name="Hipervínculo" xfId="42274" builtinId="8" hidden="1"/>
    <cellStyle name="Hipervínculo" xfId="42276" builtinId="8" hidden="1"/>
    <cellStyle name="Hipervínculo" xfId="42278" builtinId="8" hidden="1"/>
    <cellStyle name="Hipervínculo" xfId="42280" builtinId="8" hidden="1"/>
    <cellStyle name="Hipervínculo" xfId="42282" builtinId="8" hidden="1"/>
    <cellStyle name="Hipervínculo" xfId="42284" builtinId="8" hidden="1"/>
    <cellStyle name="Hipervínculo" xfId="42286" builtinId="8" hidden="1"/>
    <cellStyle name="Hipervínculo" xfId="42288" builtinId="8" hidden="1"/>
    <cellStyle name="Hipervínculo" xfId="42290" builtinId="8" hidden="1"/>
    <cellStyle name="Hipervínculo" xfId="42292" builtinId="8" hidden="1"/>
    <cellStyle name="Hipervínculo" xfId="42294" builtinId="8" hidden="1"/>
    <cellStyle name="Hipervínculo" xfId="42296" builtinId="8" hidden="1"/>
    <cellStyle name="Hipervínculo" xfId="42298" builtinId="8" hidden="1"/>
    <cellStyle name="Hipervínculo" xfId="42300" builtinId="8" hidden="1"/>
    <cellStyle name="Hipervínculo" xfId="42302" builtinId="8" hidden="1"/>
    <cellStyle name="Hipervínculo" xfId="42304" builtinId="8" hidden="1"/>
    <cellStyle name="Hipervínculo" xfId="42306" builtinId="8" hidden="1"/>
    <cellStyle name="Hipervínculo" xfId="42308" builtinId="8" hidden="1"/>
    <cellStyle name="Hipervínculo" xfId="42310" builtinId="8" hidden="1"/>
    <cellStyle name="Hipervínculo" xfId="42312" builtinId="8" hidden="1"/>
    <cellStyle name="Hipervínculo" xfId="42314" builtinId="8" hidden="1"/>
    <cellStyle name="Hipervínculo" xfId="42316" builtinId="8" hidden="1"/>
    <cellStyle name="Hipervínculo" xfId="42318" builtinId="8" hidden="1"/>
    <cellStyle name="Hipervínculo" xfId="42320" builtinId="8" hidden="1"/>
    <cellStyle name="Hipervínculo" xfId="42322" builtinId="8" hidden="1"/>
    <cellStyle name="Hipervínculo" xfId="42324" builtinId="8" hidden="1"/>
    <cellStyle name="Hipervínculo" xfId="42326" builtinId="8" hidden="1"/>
    <cellStyle name="Hipervínculo" xfId="42328" builtinId="8" hidden="1"/>
    <cellStyle name="Hipervínculo" xfId="42330" builtinId="8" hidden="1"/>
    <cellStyle name="Hipervínculo" xfId="42332" builtinId="8" hidden="1"/>
    <cellStyle name="Hipervínculo" xfId="42334" builtinId="8" hidden="1"/>
    <cellStyle name="Hipervínculo" xfId="42336" builtinId="8" hidden="1"/>
    <cellStyle name="Hipervínculo" xfId="42338" builtinId="8" hidden="1"/>
    <cellStyle name="Hipervínculo" xfId="42340" builtinId="8" hidden="1"/>
    <cellStyle name="Hipervínculo" xfId="42342" builtinId="8" hidden="1"/>
    <cellStyle name="Hipervínculo" xfId="42344" builtinId="8" hidden="1"/>
    <cellStyle name="Hipervínculo" xfId="42346" builtinId="8" hidden="1"/>
    <cellStyle name="Hipervínculo" xfId="42348" builtinId="8" hidden="1"/>
    <cellStyle name="Hipervínculo" xfId="42350" builtinId="8" hidden="1"/>
    <cellStyle name="Hipervínculo" xfId="42352" builtinId="8" hidden="1"/>
    <cellStyle name="Hipervínculo" xfId="42354" builtinId="8" hidden="1"/>
    <cellStyle name="Hipervínculo" xfId="42356" builtinId="8" hidden="1"/>
    <cellStyle name="Hipervínculo" xfId="42358" builtinId="8" hidden="1"/>
    <cellStyle name="Hipervínculo" xfId="42360" builtinId="8" hidden="1"/>
    <cellStyle name="Hipervínculo" xfId="42362" builtinId="8" hidden="1"/>
    <cellStyle name="Hipervínculo" xfId="42364" builtinId="8" hidden="1"/>
    <cellStyle name="Hipervínculo" xfId="42366" builtinId="8" hidden="1"/>
    <cellStyle name="Hipervínculo" xfId="42368" builtinId="8" hidden="1"/>
    <cellStyle name="Hipervínculo" xfId="42370" builtinId="8" hidden="1"/>
    <cellStyle name="Hipervínculo" xfId="42372" builtinId="8" hidden="1"/>
    <cellStyle name="Hipervínculo" xfId="42374" builtinId="8" hidden="1"/>
    <cellStyle name="Hipervínculo" xfId="42376" builtinId="8" hidden="1"/>
    <cellStyle name="Hipervínculo" xfId="42378" builtinId="8" hidden="1"/>
    <cellStyle name="Hipervínculo" xfId="42380" builtinId="8" hidden="1"/>
    <cellStyle name="Hipervínculo" xfId="42382" builtinId="8" hidden="1"/>
    <cellStyle name="Hipervínculo" xfId="42384" builtinId="8" hidden="1"/>
    <cellStyle name="Hipervínculo" xfId="42386" builtinId="8" hidden="1"/>
    <cellStyle name="Hipervínculo" xfId="42388" builtinId="8" hidden="1"/>
    <cellStyle name="Hipervínculo" xfId="42390" builtinId="8" hidden="1"/>
    <cellStyle name="Hipervínculo" xfId="42392" builtinId="8" hidden="1"/>
    <cellStyle name="Hipervínculo" xfId="42394" builtinId="8" hidden="1"/>
    <cellStyle name="Hipervínculo" xfId="42396" builtinId="8" hidden="1"/>
    <cellStyle name="Hipervínculo" xfId="42398" builtinId="8" hidden="1"/>
    <cellStyle name="Hipervínculo" xfId="42400" builtinId="8" hidden="1"/>
    <cellStyle name="Hipervínculo" xfId="42402" builtinId="8" hidden="1"/>
    <cellStyle name="Hipervínculo" xfId="42404" builtinId="8" hidden="1"/>
    <cellStyle name="Hipervínculo" xfId="42406" builtinId="8" hidden="1"/>
    <cellStyle name="Hipervínculo" xfId="42408" builtinId="8" hidden="1"/>
    <cellStyle name="Hipervínculo" xfId="42410" builtinId="8" hidden="1"/>
    <cellStyle name="Hipervínculo" xfId="42412" builtinId="8" hidden="1"/>
    <cellStyle name="Hipervínculo" xfId="42414" builtinId="8" hidden="1"/>
    <cellStyle name="Hipervínculo" xfId="42416" builtinId="8" hidden="1"/>
    <cellStyle name="Hipervínculo" xfId="42418" builtinId="8" hidden="1"/>
    <cellStyle name="Hipervínculo" xfId="42420" builtinId="8" hidden="1"/>
    <cellStyle name="Hipervínculo" xfId="42422" builtinId="8" hidden="1"/>
    <cellStyle name="Hipervínculo" xfId="42424" builtinId="8" hidden="1"/>
    <cellStyle name="Hipervínculo" xfId="42426" builtinId="8" hidden="1"/>
    <cellStyle name="Hipervínculo" xfId="42428" builtinId="8" hidden="1"/>
    <cellStyle name="Hipervínculo" xfId="42430" builtinId="8" hidden="1"/>
    <cellStyle name="Hipervínculo" xfId="42432" builtinId="8" hidden="1"/>
    <cellStyle name="Hipervínculo" xfId="42434" builtinId="8" hidden="1"/>
    <cellStyle name="Hipervínculo" xfId="42436" builtinId="8" hidden="1"/>
    <cellStyle name="Hipervínculo" xfId="42438" builtinId="8" hidden="1"/>
    <cellStyle name="Hipervínculo" xfId="42440" builtinId="8" hidden="1"/>
    <cellStyle name="Hipervínculo" xfId="42442" builtinId="8" hidden="1"/>
    <cellStyle name="Hipervínculo" xfId="42444" builtinId="8" hidden="1"/>
    <cellStyle name="Hipervínculo" xfId="42446" builtinId="8" hidden="1"/>
    <cellStyle name="Hipervínculo" xfId="42448" builtinId="8" hidden="1"/>
    <cellStyle name="Hipervínculo" xfId="42450" builtinId="8" hidden="1"/>
    <cellStyle name="Hipervínculo" xfId="42452" builtinId="8" hidden="1"/>
    <cellStyle name="Hipervínculo" xfId="42454" builtinId="8" hidden="1"/>
    <cellStyle name="Hipervínculo" xfId="42456" builtinId="8" hidden="1"/>
    <cellStyle name="Hipervínculo" xfId="42458" builtinId="8" hidden="1"/>
    <cellStyle name="Hipervínculo" xfId="42460" builtinId="8" hidden="1"/>
    <cellStyle name="Hipervínculo" xfId="42462" builtinId="8" hidden="1"/>
    <cellStyle name="Hipervínculo" xfId="42464" builtinId="8" hidden="1"/>
    <cellStyle name="Hipervínculo" xfId="42466" builtinId="8" hidden="1"/>
    <cellStyle name="Hipervínculo" xfId="42468" builtinId="8" hidden="1"/>
    <cellStyle name="Hipervínculo" xfId="42470" builtinId="8" hidden="1"/>
    <cellStyle name="Hipervínculo" xfId="42472" builtinId="8" hidden="1"/>
    <cellStyle name="Hipervínculo" xfId="42474" builtinId="8" hidden="1"/>
    <cellStyle name="Hipervínculo" xfId="42476" builtinId="8" hidden="1"/>
    <cellStyle name="Hipervínculo" xfId="42478" builtinId="8" hidden="1"/>
    <cellStyle name="Hipervínculo" xfId="42480" builtinId="8" hidden="1"/>
    <cellStyle name="Hipervínculo" xfId="42482" builtinId="8" hidden="1"/>
    <cellStyle name="Hipervínculo" xfId="42484" builtinId="8" hidden="1"/>
    <cellStyle name="Hipervínculo" xfId="42486" builtinId="8" hidden="1"/>
    <cellStyle name="Hipervínculo" xfId="42488" builtinId="8" hidden="1"/>
    <cellStyle name="Hipervínculo" xfId="42490" builtinId="8" hidden="1"/>
    <cellStyle name="Hipervínculo" xfId="42492" builtinId="8" hidden="1"/>
    <cellStyle name="Hipervínculo" xfId="42494" builtinId="8" hidden="1"/>
    <cellStyle name="Hipervínculo" xfId="42496" builtinId="8" hidden="1"/>
    <cellStyle name="Hipervínculo" xfId="42498" builtinId="8" hidden="1"/>
    <cellStyle name="Hipervínculo" xfId="42500" builtinId="8" hidden="1"/>
    <cellStyle name="Hipervínculo" xfId="42502" builtinId="8" hidden="1"/>
    <cellStyle name="Hipervínculo" xfId="42504" builtinId="8" hidden="1"/>
    <cellStyle name="Hipervínculo" xfId="42506" builtinId="8" hidden="1"/>
    <cellStyle name="Hipervínculo" xfId="42508" builtinId="8" hidden="1"/>
    <cellStyle name="Hipervínculo" xfId="42510" builtinId="8" hidden="1"/>
    <cellStyle name="Hipervínculo" xfId="42512" builtinId="8" hidden="1"/>
    <cellStyle name="Hipervínculo" xfId="42514" builtinId="8" hidden="1"/>
    <cellStyle name="Hipervínculo" xfId="42516" builtinId="8" hidden="1"/>
    <cellStyle name="Hipervínculo" xfId="42518" builtinId="8" hidden="1"/>
    <cellStyle name="Hipervínculo" xfId="42520" builtinId="8" hidden="1"/>
    <cellStyle name="Hipervínculo" xfId="42522" builtinId="8" hidden="1"/>
    <cellStyle name="Hipervínculo" xfId="42524" builtinId="8" hidden="1"/>
    <cellStyle name="Hipervínculo" xfId="42526" builtinId="8" hidden="1"/>
    <cellStyle name="Hipervínculo" xfId="42528" builtinId="8" hidden="1"/>
    <cellStyle name="Hipervínculo" xfId="42530" builtinId="8" hidden="1"/>
    <cellStyle name="Hipervínculo" xfId="42532" builtinId="8" hidden="1"/>
    <cellStyle name="Hipervínculo" xfId="42534" builtinId="8" hidden="1"/>
    <cellStyle name="Hipervínculo" xfId="42536" builtinId="8" hidden="1"/>
    <cellStyle name="Hipervínculo" xfId="42538" builtinId="8" hidden="1"/>
    <cellStyle name="Hipervínculo" xfId="42540" builtinId="8" hidden="1"/>
    <cellStyle name="Hipervínculo" xfId="42542" builtinId="8" hidden="1"/>
    <cellStyle name="Hipervínculo" xfId="42544" builtinId="8" hidden="1"/>
    <cellStyle name="Hipervínculo" xfId="42546" builtinId="8" hidden="1"/>
    <cellStyle name="Hipervínculo" xfId="42548" builtinId="8" hidden="1"/>
    <cellStyle name="Hipervínculo" xfId="42550" builtinId="8" hidden="1"/>
    <cellStyle name="Hipervínculo" xfId="42552" builtinId="8" hidden="1"/>
    <cellStyle name="Hipervínculo" xfId="42554" builtinId="8" hidden="1"/>
    <cellStyle name="Hipervínculo" xfId="42556" builtinId="8" hidden="1"/>
    <cellStyle name="Hipervínculo" xfId="42558" builtinId="8" hidden="1"/>
    <cellStyle name="Hipervínculo" xfId="42560" builtinId="8" hidden="1"/>
    <cellStyle name="Hipervínculo" xfId="42562" builtinId="8" hidden="1"/>
    <cellStyle name="Hipervínculo" xfId="42564" builtinId="8" hidden="1"/>
    <cellStyle name="Hipervínculo" xfId="42566" builtinId="8" hidden="1"/>
    <cellStyle name="Hipervínculo" xfId="42568" builtinId="8" hidden="1"/>
    <cellStyle name="Hipervínculo" xfId="42570" builtinId="8" hidden="1"/>
    <cellStyle name="Hipervínculo" xfId="42572" builtinId="8" hidden="1"/>
    <cellStyle name="Hipervínculo" xfId="42574" builtinId="8" hidden="1"/>
    <cellStyle name="Hipervínculo" xfId="42576" builtinId="8" hidden="1"/>
    <cellStyle name="Hipervínculo" xfId="42578" builtinId="8" hidden="1"/>
    <cellStyle name="Hipervínculo" xfId="42580" builtinId="8" hidden="1"/>
    <cellStyle name="Hipervínculo" xfId="42582" builtinId="8" hidden="1"/>
    <cellStyle name="Hipervínculo" xfId="42584" builtinId="8" hidden="1"/>
    <cellStyle name="Hipervínculo" xfId="42586" builtinId="8" hidden="1"/>
    <cellStyle name="Hipervínculo" xfId="42588" builtinId="8" hidden="1"/>
    <cellStyle name="Hipervínculo" xfId="42590" builtinId="8" hidden="1"/>
    <cellStyle name="Hipervínculo" xfId="42592" builtinId="8" hidden="1"/>
    <cellStyle name="Hipervínculo" xfId="42594" builtinId="8" hidden="1"/>
    <cellStyle name="Hipervínculo" xfId="42596" builtinId="8" hidden="1"/>
    <cellStyle name="Hipervínculo" xfId="42598" builtinId="8" hidden="1"/>
    <cellStyle name="Hipervínculo" xfId="42600" builtinId="8" hidden="1"/>
    <cellStyle name="Hipervínculo" xfId="42602" builtinId="8" hidden="1"/>
    <cellStyle name="Hipervínculo" xfId="42604" builtinId="8" hidden="1"/>
    <cellStyle name="Hipervínculo" xfId="42606" builtinId="8" hidden="1"/>
    <cellStyle name="Hipervínculo" xfId="42608" builtinId="8" hidden="1"/>
    <cellStyle name="Hipervínculo" xfId="42610" builtinId="8" hidden="1"/>
    <cellStyle name="Hipervínculo" xfId="42612" builtinId="8" hidden="1"/>
    <cellStyle name="Hipervínculo" xfId="42614" builtinId="8" hidden="1"/>
    <cellStyle name="Hipervínculo" xfId="42616" builtinId="8" hidden="1"/>
    <cellStyle name="Hipervínculo" xfId="42618" builtinId="8" hidden="1"/>
    <cellStyle name="Hipervínculo" xfId="42620" builtinId="8" hidden="1"/>
    <cellStyle name="Hipervínculo" xfId="42622" builtinId="8" hidden="1"/>
    <cellStyle name="Hipervínculo" xfId="42624" builtinId="8" hidden="1"/>
    <cellStyle name="Hipervínculo" xfId="42626" builtinId="8" hidden="1"/>
    <cellStyle name="Hipervínculo" xfId="42628" builtinId="8" hidden="1"/>
    <cellStyle name="Hipervínculo" xfId="42630" builtinId="8" hidden="1"/>
    <cellStyle name="Hipervínculo" xfId="42632" builtinId="8" hidden="1"/>
    <cellStyle name="Hipervínculo" xfId="42634" builtinId="8" hidden="1"/>
    <cellStyle name="Hipervínculo" xfId="42636" builtinId="8" hidden="1"/>
    <cellStyle name="Hipervínculo" xfId="42638" builtinId="8" hidden="1"/>
    <cellStyle name="Hipervínculo" xfId="42640" builtinId="8" hidden="1"/>
    <cellStyle name="Hipervínculo" xfId="42642" builtinId="8" hidden="1"/>
    <cellStyle name="Hipervínculo" xfId="42644" builtinId="8" hidden="1"/>
    <cellStyle name="Hipervínculo" xfId="42646" builtinId="8" hidden="1"/>
    <cellStyle name="Hipervínculo" xfId="42648" builtinId="8" hidden="1"/>
    <cellStyle name="Hipervínculo" xfId="42650" builtinId="8" hidden="1"/>
    <cellStyle name="Hipervínculo" xfId="42652" builtinId="8" hidden="1"/>
    <cellStyle name="Hipervínculo" xfId="42654" builtinId="8" hidden="1"/>
    <cellStyle name="Hipervínculo" xfId="42656" builtinId="8" hidden="1"/>
    <cellStyle name="Hipervínculo" xfId="42658" builtinId="8" hidden="1"/>
    <cellStyle name="Hipervínculo" xfId="42660" builtinId="8" hidden="1"/>
    <cellStyle name="Hipervínculo" xfId="42662" builtinId="8" hidden="1"/>
    <cellStyle name="Hipervínculo" xfId="42664" builtinId="8" hidden="1"/>
    <cellStyle name="Hipervínculo" xfId="42666" builtinId="8" hidden="1"/>
    <cellStyle name="Hipervínculo" xfId="42668" builtinId="8" hidden="1"/>
    <cellStyle name="Hipervínculo" xfId="42670" builtinId="8" hidden="1"/>
    <cellStyle name="Hipervínculo" xfId="42672" builtinId="8" hidden="1"/>
    <cellStyle name="Hipervínculo" xfId="42674" builtinId="8" hidden="1"/>
    <cellStyle name="Hipervínculo" xfId="42676" builtinId="8" hidden="1"/>
    <cellStyle name="Hipervínculo" xfId="42678" builtinId="8" hidden="1"/>
    <cellStyle name="Hipervínculo" xfId="42680" builtinId="8" hidden="1"/>
    <cellStyle name="Hipervínculo" xfId="42682" builtinId="8" hidden="1"/>
    <cellStyle name="Hipervínculo" xfId="42684" builtinId="8" hidden="1"/>
    <cellStyle name="Hipervínculo" xfId="42686" builtinId="8" hidden="1"/>
    <cellStyle name="Hipervínculo" xfId="42688" builtinId="8" hidden="1"/>
    <cellStyle name="Hipervínculo" xfId="42690" builtinId="8" hidden="1"/>
    <cellStyle name="Hipervínculo" xfId="42692" builtinId="8" hidden="1"/>
    <cellStyle name="Hipervínculo" xfId="42694" builtinId="8" hidden="1"/>
    <cellStyle name="Hipervínculo" xfId="42696" builtinId="8" hidden="1"/>
    <cellStyle name="Hipervínculo" xfId="42698" builtinId="8" hidden="1"/>
    <cellStyle name="Hipervínculo" xfId="42700" builtinId="8" hidden="1"/>
    <cellStyle name="Hipervínculo" xfId="42702" builtinId="8" hidden="1"/>
    <cellStyle name="Hipervínculo" xfId="42704" builtinId="8" hidden="1"/>
    <cellStyle name="Hipervínculo" xfId="42706" builtinId="8" hidden="1"/>
    <cellStyle name="Hipervínculo" xfId="42708" builtinId="8" hidden="1"/>
    <cellStyle name="Hipervínculo" xfId="42710" builtinId="8" hidden="1"/>
    <cellStyle name="Hipervínculo" xfId="42712" builtinId="8" hidden="1"/>
    <cellStyle name="Hipervínculo" xfId="42714" builtinId="8" hidden="1"/>
    <cellStyle name="Hipervínculo" xfId="42716" builtinId="8" hidden="1"/>
    <cellStyle name="Hipervínculo" xfId="42718" builtinId="8" hidden="1"/>
    <cellStyle name="Hipervínculo" xfId="42720" builtinId="8" hidden="1"/>
    <cellStyle name="Hipervínculo" xfId="42722" builtinId="8" hidden="1"/>
    <cellStyle name="Hipervínculo" xfId="42724" builtinId="8" hidden="1"/>
    <cellStyle name="Hipervínculo" xfId="42726" builtinId="8" hidden="1"/>
    <cellStyle name="Hipervínculo" xfId="42728" builtinId="8" hidden="1"/>
    <cellStyle name="Hipervínculo" xfId="42730" builtinId="8" hidden="1"/>
    <cellStyle name="Hipervínculo" xfId="42732" builtinId="8" hidden="1"/>
    <cellStyle name="Hipervínculo" xfId="42734" builtinId="8" hidden="1"/>
    <cellStyle name="Hipervínculo" xfId="42736" builtinId="8" hidden="1"/>
    <cellStyle name="Hipervínculo" xfId="42738" builtinId="8" hidden="1"/>
    <cellStyle name="Hipervínculo" xfId="42740" builtinId="8" hidden="1"/>
    <cellStyle name="Hipervínculo" xfId="42742" builtinId="8" hidden="1"/>
    <cellStyle name="Hipervínculo" xfId="42744" builtinId="8" hidden="1"/>
    <cellStyle name="Hipervínculo" xfId="42746" builtinId="8" hidden="1"/>
    <cellStyle name="Hipervínculo" xfId="42748" builtinId="8" hidden="1"/>
    <cellStyle name="Hipervínculo" xfId="42750" builtinId="8" hidden="1"/>
    <cellStyle name="Hipervínculo" xfId="42752" builtinId="8" hidden="1"/>
    <cellStyle name="Hipervínculo" xfId="42754" builtinId="8" hidden="1"/>
    <cellStyle name="Hipervínculo" xfId="42756" builtinId="8" hidden="1"/>
    <cellStyle name="Hipervínculo" xfId="42758" builtinId="8" hidden="1"/>
    <cellStyle name="Hipervínculo" xfId="42760" builtinId="8" hidden="1"/>
    <cellStyle name="Hipervínculo" xfId="42762" builtinId="8" hidden="1"/>
    <cellStyle name="Hipervínculo" xfId="42764" builtinId="8" hidden="1"/>
    <cellStyle name="Hipervínculo" xfId="42766" builtinId="8" hidden="1"/>
    <cellStyle name="Hipervínculo" xfId="42768" builtinId="8" hidden="1"/>
    <cellStyle name="Hipervínculo" xfId="42770" builtinId="8" hidden="1"/>
    <cellStyle name="Hipervínculo" xfId="42772" builtinId="8" hidden="1"/>
    <cellStyle name="Hipervínculo" xfId="42774" builtinId="8" hidden="1"/>
    <cellStyle name="Hipervínculo" xfId="42776" builtinId="8" hidden="1"/>
    <cellStyle name="Hipervínculo" xfId="42778" builtinId="8" hidden="1"/>
    <cellStyle name="Hipervínculo" xfId="42780" builtinId="8" hidden="1"/>
    <cellStyle name="Hipervínculo" xfId="42782" builtinId="8" hidden="1"/>
    <cellStyle name="Hipervínculo" xfId="42784" builtinId="8" hidden="1"/>
    <cellStyle name="Hipervínculo" xfId="42786" builtinId="8" hidden="1"/>
    <cellStyle name="Hipervínculo" xfId="42788" builtinId="8" hidden="1"/>
    <cellStyle name="Hipervínculo" xfId="42790" builtinId="8" hidden="1"/>
    <cellStyle name="Hipervínculo" xfId="42792" builtinId="8" hidden="1"/>
    <cellStyle name="Hipervínculo" xfId="42794" builtinId="8" hidden="1"/>
    <cellStyle name="Hipervínculo" xfId="42796" builtinId="8" hidden="1"/>
    <cellStyle name="Hipervínculo" xfId="42798" builtinId="8" hidden="1"/>
    <cellStyle name="Hipervínculo" xfId="42800" builtinId="8" hidden="1"/>
    <cellStyle name="Hipervínculo" xfId="42802" builtinId="8" hidden="1"/>
    <cellStyle name="Hipervínculo" xfId="42804" builtinId="8" hidden="1"/>
    <cellStyle name="Hipervínculo" xfId="42806" builtinId="8" hidden="1"/>
    <cellStyle name="Hipervínculo" xfId="42808" builtinId="8" hidden="1"/>
    <cellStyle name="Hipervínculo" xfId="42810" builtinId="8" hidden="1"/>
    <cellStyle name="Hipervínculo" xfId="42812" builtinId="8" hidden="1"/>
    <cellStyle name="Hipervínculo" xfId="42814" builtinId="8" hidden="1"/>
    <cellStyle name="Hipervínculo" xfId="42816" builtinId="8" hidden="1"/>
    <cellStyle name="Hipervínculo" xfId="42818" builtinId="8" hidden="1"/>
    <cellStyle name="Hipervínculo" xfId="42820" builtinId="8" hidden="1"/>
    <cellStyle name="Hipervínculo" xfId="42822" builtinId="8" hidden="1"/>
    <cellStyle name="Hipervínculo" xfId="42824" builtinId="8" hidden="1"/>
    <cellStyle name="Hipervínculo" xfId="42826" builtinId="8" hidden="1"/>
    <cellStyle name="Hipervínculo" xfId="42828" builtinId="8" hidden="1"/>
    <cellStyle name="Hipervínculo" xfId="42830" builtinId="8" hidden="1"/>
    <cellStyle name="Hipervínculo" xfId="42832" builtinId="8" hidden="1"/>
    <cellStyle name="Hipervínculo" xfId="42834" builtinId="8" hidden="1"/>
    <cellStyle name="Hipervínculo" xfId="42836" builtinId="8" hidden="1"/>
    <cellStyle name="Hipervínculo" xfId="42838" builtinId="8" hidden="1"/>
    <cellStyle name="Hipervínculo" xfId="42840" builtinId="8" hidden="1"/>
    <cellStyle name="Hipervínculo" xfId="42842" builtinId="8" hidden="1"/>
    <cellStyle name="Hipervínculo" xfId="42844" builtinId="8" hidden="1"/>
    <cellStyle name="Hipervínculo" xfId="42846" builtinId="8" hidden="1"/>
    <cellStyle name="Hipervínculo" xfId="42848" builtinId="8" hidden="1"/>
    <cellStyle name="Hipervínculo" xfId="42850" builtinId="8" hidden="1"/>
    <cellStyle name="Hipervínculo" xfId="42852" builtinId="8" hidden="1"/>
    <cellStyle name="Hipervínculo" xfId="42854" builtinId="8" hidden="1"/>
    <cellStyle name="Hipervínculo" xfId="42856" builtinId="8" hidden="1"/>
    <cellStyle name="Hipervínculo" xfId="42858" builtinId="8" hidden="1"/>
    <cellStyle name="Hipervínculo" xfId="42860" builtinId="8" hidden="1"/>
    <cellStyle name="Hipervínculo" xfId="42862" builtinId="8" hidden="1"/>
    <cellStyle name="Hipervínculo" xfId="42864" builtinId="8" hidden="1"/>
    <cellStyle name="Hipervínculo" xfId="42866" builtinId="8" hidden="1"/>
    <cellStyle name="Hipervínculo" xfId="42868" builtinId="8" hidden="1"/>
    <cellStyle name="Hipervínculo" xfId="42870" builtinId="8" hidden="1"/>
    <cellStyle name="Hipervínculo" xfId="42872" builtinId="8" hidden="1"/>
    <cellStyle name="Hipervínculo" xfId="42874" builtinId="8" hidden="1"/>
    <cellStyle name="Hipervínculo" xfId="42876" builtinId="8" hidden="1"/>
    <cellStyle name="Hipervínculo" xfId="42878" builtinId="8" hidden="1"/>
    <cellStyle name="Hipervínculo" xfId="42880" builtinId="8" hidden="1"/>
    <cellStyle name="Hipervínculo" xfId="42882" builtinId="8" hidden="1"/>
    <cellStyle name="Hipervínculo" xfId="42884" builtinId="8" hidden="1"/>
    <cellStyle name="Hipervínculo" xfId="42886" builtinId="8" hidden="1"/>
    <cellStyle name="Hipervínculo" xfId="42888" builtinId="8" hidden="1"/>
    <cellStyle name="Hipervínculo" xfId="42890" builtinId="8" hidden="1"/>
    <cellStyle name="Hipervínculo" xfId="42892" builtinId="8" hidden="1"/>
    <cellStyle name="Hipervínculo" xfId="42894" builtinId="8" hidden="1"/>
    <cellStyle name="Hipervínculo" xfId="42896" builtinId="8" hidden="1"/>
    <cellStyle name="Hipervínculo" xfId="42898" builtinId="8" hidden="1"/>
    <cellStyle name="Hipervínculo" xfId="42900" builtinId="8" hidden="1"/>
    <cellStyle name="Hipervínculo" xfId="42902" builtinId="8" hidden="1"/>
    <cellStyle name="Hipervínculo" xfId="42904" builtinId="8" hidden="1"/>
    <cellStyle name="Hipervínculo" xfId="42906" builtinId="8" hidden="1"/>
    <cellStyle name="Hipervínculo" xfId="42908" builtinId="8" hidden="1"/>
    <cellStyle name="Hipervínculo" xfId="42910" builtinId="8" hidden="1"/>
    <cellStyle name="Hipervínculo" xfId="42912" builtinId="8" hidden="1"/>
    <cellStyle name="Hipervínculo" xfId="42914" builtinId="8" hidden="1"/>
    <cellStyle name="Hipervínculo" xfId="42916" builtinId="8" hidden="1"/>
    <cellStyle name="Hipervínculo" xfId="42918" builtinId="8" hidden="1"/>
    <cellStyle name="Hipervínculo" xfId="42920" builtinId="8" hidden="1"/>
    <cellStyle name="Hipervínculo" xfId="42922" builtinId="8" hidden="1"/>
    <cellStyle name="Hipervínculo" xfId="42924" builtinId="8" hidden="1"/>
    <cellStyle name="Hipervínculo" xfId="42926" builtinId="8" hidden="1"/>
    <cellStyle name="Hipervínculo" xfId="42928" builtinId="8" hidden="1"/>
    <cellStyle name="Hipervínculo" xfId="42930" builtinId="8" hidden="1"/>
    <cellStyle name="Hipervínculo" xfId="42932" builtinId="8" hidden="1"/>
    <cellStyle name="Hipervínculo" xfId="42934" builtinId="8" hidden="1"/>
    <cellStyle name="Hipervínculo" xfId="42936" builtinId="8" hidden="1"/>
    <cellStyle name="Hipervínculo" xfId="42938" builtinId="8" hidden="1"/>
    <cellStyle name="Hipervínculo" xfId="42940" builtinId="8" hidden="1"/>
    <cellStyle name="Hipervínculo" xfId="42942" builtinId="8" hidden="1"/>
    <cellStyle name="Hipervínculo" xfId="42944" builtinId="8" hidden="1"/>
    <cellStyle name="Hipervínculo" xfId="42946" builtinId="8" hidden="1"/>
    <cellStyle name="Hipervínculo" xfId="42948" builtinId="8" hidden="1"/>
    <cellStyle name="Hipervínculo" xfId="42950" builtinId="8" hidden="1"/>
    <cellStyle name="Hipervínculo" xfId="42952" builtinId="8" hidden="1"/>
    <cellStyle name="Hipervínculo" xfId="42954" builtinId="8" hidden="1"/>
    <cellStyle name="Hipervínculo" xfId="42956" builtinId="8" hidden="1"/>
    <cellStyle name="Hipervínculo" xfId="42958" builtinId="8" hidden="1"/>
    <cellStyle name="Hipervínculo" xfId="42960" builtinId="8" hidden="1"/>
    <cellStyle name="Hipervínculo" xfId="42962" builtinId="8" hidden="1"/>
    <cellStyle name="Hipervínculo" xfId="42964" builtinId="8" hidden="1"/>
    <cellStyle name="Hipervínculo" xfId="42966" builtinId="8" hidden="1"/>
    <cellStyle name="Hipervínculo" xfId="42968" builtinId="8" hidden="1"/>
    <cellStyle name="Hipervínculo" xfId="42970" builtinId="8" hidden="1"/>
    <cellStyle name="Hipervínculo" xfId="42972" builtinId="8" hidden="1"/>
    <cellStyle name="Hipervínculo" xfId="42974" builtinId="8" hidden="1"/>
    <cellStyle name="Hipervínculo" xfId="42976" builtinId="8" hidden="1"/>
    <cellStyle name="Hipervínculo" xfId="42978" builtinId="8" hidden="1"/>
    <cellStyle name="Hipervínculo" xfId="42980" builtinId="8" hidden="1"/>
    <cellStyle name="Hipervínculo" xfId="42982" builtinId="8" hidden="1"/>
    <cellStyle name="Hipervínculo" xfId="42984" builtinId="8" hidden="1"/>
    <cellStyle name="Hipervínculo" xfId="42986" builtinId="8" hidden="1"/>
    <cellStyle name="Hipervínculo" xfId="42988" builtinId="8" hidden="1"/>
    <cellStyle name="Hipervínculo" xfId="42990" builtinId="8" hidden="1"/>
    <cellStyle name="Hipervínculo" xfId="42992" builtinId="8" hidden="1"/>
    <cellStyle name="Hipervínculo" xfId="42994" builtinId="8" hidden="1"/>
    <cellStyle name="Hipervínculo" xfId="42996" builtinId="8" hidden="1"/>
    <cellStyle name="Hipervínculo" xfId="42998" builtinId="8" hidden="1"/>
    <cellStyle name="Hipervínculo" xfId="43000" builtinId="8" hidden="1"/>
    <cellStyle name="Hipervínculo" xfId="43002" builtinId="8" hidden="1"/>
    <cellStyle name="Hipervínculo" xfId="43004" builtinId="8" hidden="1"/>
    <cellStyle name="Hipervínculo" xfId="43006" builtinId="8" hidden="1"/>
    <cellStyle name="Hipervínculo" xfId="43008" builtinId="8" hidden="1"/>
    <cellStyle name="Hipervínculo" xfId="43010" builtinId="8" hidden="1"/>
    <cellStyle name="Hipervínculo" xfId="43012" builtinId="8" hidden="1"/>
    <cellStyle name="Hipervínculo" xfId="43014" builtinId="8" hidden="1"/>
    <cellStyle name="Hipervínculo" xfId="43016" builtinId="8" hidden="1"/>
    <cellStyle name="Hipervínculo" xfId="43018" builtinId="8" hidden="1"/>
    <cellStyle name="Hipervínculo" xfId="43020" builtinId="8" hidden="1"/>
    <cellStyle name="Hipervínculo" xfId="43022" builtinId="8" hidden="1"/>
    <cellStyle name="Hipervínculo" xfId="43024" builtinId="8" hidden="1"/>
    <cellStyle name="Hipervínculo" xfId="43026" builtinId="8" hidden="1"/>
    <cellStyle name="Hipervínculo" xfId="43028" builtinId="8" hidden="1"/>
    <cellStyle name="Hipervínculo" xfId="43030" builtinId="8" hidden="1"/>
    <cellStyle name="Hipervínculo" xfId="43032" builtinId="8" hidden="1"/>
    <cellStyle name="Hipervínculo" xfId="43034" builtinId="8" hidden="1"/>
    <cellStyle name="Hipervínculo" xfId="43036" builtinId="8" hidden="1"/>
    <cellStyle name="Hipervínculo" xfId="43038" builtinId="8" hidden="1"/>
    <cellStyle name="Hipervínculo" xfId="43040" builtinId="8" hidden="1"/>
    <cellStyle name="Hipervínculo" xfId="43042" builtinId="8" hidden="1"/>
    <cellStyle name="Hipervínculo" xfId="43044" builtinId="8" hidden="1"/>
    <cellStyle name="Hipervínculo" xfId="43046" builtinId="8" hidden="1"/>
    <cellStyle name="Hipervínculo" xfId="43048" builtinId="8" hidden="1"/>
    <cellStyle name="Hipervínculo" xfId="43050" builtinId="8" hidden="1"/>
    <cellStyle name="Hipervínculo" xfId="43052" builtinId="8" hidden="1"/>
    <cellStyle name="Hipervínculo" xfId="43054" builtinId="8" hidden="1"/>
    <cellStyle name="Hipervínculo" xfId="43056" builtinId="8" hidden="1"/>
    <cellStyle name="Hipervínculo" xfId="43058" builtinId="8" hidden="1"/>
    <cellStyle name="Hipervínculo" xfId="43060" builtinId="8" hidden="1"/>
    <cellStyle name="Hipervínculo" xfId="43062" builtinId="8" hidden="1"/>
    <cellStyle name="Hipervínculo" xfId="43064" builtinId="8" hidden="1"/>
    <cellStyle name="Hipervínculo" xfId="43066" builtinId="8" hidden="1"/>
    <cellStyle name="Hipervínculo" xfId="43068" builtinId="8" hidden="1"/>
    <cellStyle name="Hipervínculo" xfId="43070" builtinId="8" hidden="1"/>
    <cellStyle name="Hipervínculo" xfId="43072" builtinId="8" hidden="1"/>
    <cellStyle name="Hipervínculo" xfId="43074" builtinId="8" hidden="1"/>
    <cellStyle name="Hipervínculo" xfId="43076" builtinId="8" hidden="1"/>
    <cellStyle name="Hipervínculo" xfId="43078" builtinId="8" hidden="1"/>
    <cellStyle name="Hipervínculo" xfId="43080" builtinId="8" hidden="1"/>
    <cellStyle name="Hipervínculo" xfId="43082" builtinId="8" hidden="1"/>
    <cellStyle name="Hipervínculo" xfId="43084" builtinId="8" hidden="1"/>
    <cellStyle name="Hipervínculo" xfId="43086" builtinId="8" hidden="1"/>
    <cellStyle name="Hipervínculo" xfId="43088" builtinId="8" hidden="1"/>
    <cellStyle name="Hipervínculo" xfId="43090" builtinId="8" hidden="1"/>
    <cellStyle name="Hipervínculo" xfId="43092" builtinId="8" hidden="1"/>
    <cellStyle name="Hipervínculo" xfId="43094" builtinId="8" hidden="1"/>
    <cellStyle name="Hipervínculo" xfId="43096" builtinId="8" hidden="1"/>
    <cellStyle name="Hipervínculo" xfId="43098" builtinId="8" hidden="1"/>
    <cellStyle name="Hipervínculo" xfId="43100" builtinId="8" hidden="1"/>
    <cellStyle name="Hipervínculo" xfId="43102" builtinId="8" hidden="1"/>
    <cellStyle name="Hipervínculo" xfId="43104" builtinId="8" hidden="1"/>
    <cellStyle name="Hipervínculo" xfId="43106" builtinId="8" hidden="1"/>
    <cellStyle name="Hipervínculo" xfId="43108" builtinId="8" hidden="1"/>
    <cellStyle name="Hipervínculo" xfId="43110" builtinId="8" hidden="1"/>
    <cellStyle name="Hipervínculo" xfId="43112" builtinId="8" hidden="1"/>
    <cellStyle name="Hipervínculo" xfId="43114" builtinId="8" hidden="1"/>
    <cellStyle name="Hipervínculo" xfId="43116" builtinId="8" hidden="1"/>
    <cellStyle name="Hipervínculo" xfId="43118" builtinId="8" hidden="1"/>
    <cellStyle name="Hipervínculo" xfId="43120" builtinId="8" hidden="1"/>
    <cellStyle name="Hipervínculo" xfId="43122" builtinId="8" hidden="1"/>
    <cellStyle name="Hipervínculo" xfId="43124" builtinId="8" hidden="1"/>
    <cellStyle name="Hipervínculo" xfId="43126" builtinId="8" hidden="1"/>
    <cellStyle name="Hipervínculo" xfId="43128" builtinId="8" hidden="1"/>
    <cellStyle name="Hipervínculo" xfId="43130" builtinId="8" hidden="1"/>
    <cellStyle name="Hipervínculo" xfId="43132" builtinId="8" hidden="1"/>
    <cellStyle name="Hipervínculo" xfId="43134" builtinId="8" hidden="1"/>
    <cellStyle name="Hipervínculo" xfId="43136" builtinId="8" hidden="1"/>
    <cellStyle name="Hipervínculo" xfId="43138" builtinId="8" hidden="1"/>
    <cellStyle name="Hipervínculo" xfId="43140" builtinId="8" hidden="1"/>
    <cellStyle name="Hipervínculo" xfId="43142" builtinId="8" hidden="1"/>
    <cellStyle name="Hipervínculo" xfId="43144" builtinId="8" hidden="1"/>
    <cellStyle name="Hipervínculo" xfId="43146" builtinId="8" hidden="1"/>
    <cellStyle name="Hipervínculo" xfId="43148" builtinId="8" hidden="1"/>
    <cellStyle name="Hipervínculo" xfId="43150" builtinId="8" hidden="1"/>
    <cellStyle name="Hipervínculo" xfId="43152" builtinId="8" hidden="1"/>
    <cellStyle name="Hipervínculo" xfId="43154" builtinId="8" hidden="1"/>
    <cellStyle name="Hipervínculo" xfId="43156" builtinId="8" hidden="1"/>
    <cellStyle name="Hipervínculo" xfId="43158" builtinId="8" hidden="1"/>
    <cellStyle name="Hipervínculo" xfId="43160" builtinId="8" hidden="1"/>
    <cellStyle name="Hipervínculo" xfId="43162" builtinId="8" hidden="1"/>
    <cellStyle name="Hipervínculo" xfId="43164" builtinId="8" hidden="1"/>
    <cellStyle name="Hipervínculo" xfId="43166" builtinId="8" hidden="1"/>
    <cellStyle name="Hipervínculo" xfId="43168" builtinId="8" hidden="1"/>
    <cellStyle name="Hipervínculo" xfId="43170" builtinId="8" hidden="1"/>
    <cellStyle name="Hipervínculo" xfId="43172" builtinId="8" hidden="1"/>
    <cellStyle name="Hipervínculo" xfId="43174" builtinId="8" hidden="1"/>
    <cellStyle name="Hipervínculo" xfId="43176" builtinId="8" hidden="1"/>
    <cellStyle name="Hipervínculo" xfId="43178" builtinId="8" hidden="1"/>
    <cellStyle name="Hipervínculo" xfId="43180" builtinId="8" hidden="1"/>
    <cellStyle name="Hipervínculo" xfId="43182" builtinId="8" hidden="1"/>
    <cellStyle name="Hipervínculo" xfId="43184" builtinId="8" hidden="1"/>
    <cellStyle name="Hipervínculo" xfId="43186" builtinId="8" hidden="1"/>
    <cellStyle name="Hipervínculo" xfId="43188" builtinId="8" hidden="1"/>
    <cellStyle name="Hipervínculo" xfId="43190" builtinId="8" hidden="1"/>
    <cellStyle name="Hipervínculo" xfId="43192" builtinId="8" hidden="1"/>
    <cellStyle name="Hipervínculo" xfId="43194" builtinId="8" hidden="1"/>
    <cellStyle name="Hipervínculo" xfId="43196" builtinId="8" hidden="1"/>
    <cellStyle name="Hipervínculo" xfId="43198" builtinId="8" hidden="1"/>
    <cellStyle name="Hipervínculo" xfId="43200" builtinId="8" hidden="1"/>
    <cellStyle name="Hipervínculo" xfId="43202" builtinId="8" hidden="1"/>
    <cellStyle name="Hipervínculo" xfId="43204" builtinId="8" hidden="1"/>
    <cellStyle name="Hipervínculo" xfId="43206" builtinId="8" hidden="1"/>
    <cellStyle name="Hipervínculo" xfId="43208" builtinId="8" hidden="1"/>
    <cellStyle name="Hipervínculo" xfId="43210" builtinId="8" hidden="1"/>
    <cellStyle name="Hipervínculo" xfId="43212" builtinId="8" hidden="1"/>
    <cellStyle name="Hipervínculo" xfId="43214" builtinId="8" hidden="1"/>
    <cellStyle name="Hipervínculo" xfId="43216" builtinId="8" hidden="1"/>
    <cellStyle name="Hipervínculo" xfId="43218" builtinId="8" hidden="1"/>
    <cellStyle name="Hipervínculo" xfId="43220" builtinId="8" hidden="1"/>
    <cellStyle name="Hipervínculo" xfId="43222" builtinId="8" hidden="1"/>
    <cellStyle name="Hipervínculo" xfId="43224" builtinId="8" hidden="1"/>
    <cellStyle name="Hipervínculo" xfId="43226" builtinId="8" hidden="1"/>
    <cellStyle name="Hipervínculo" xfId="43228" builtinId="8" hidden="1"/>
    <cellStyle name="Hipervínculo" xfId="43230" builtinId="8" hidden="1"/>
    <cellStyle name="Hipervínculo" xfId="43232" builtinId="8" hidden="1"/>
    <cellStyle name="Hipervínculo" xfId="43234" builtinId="8" hidden="1"/>
    <cellStyle name="Hipervínculo" xfId="43236" builtinId="8" hidden="1"/>
    <cellStyle name="Hipervínculo" xfId="43238" builtinId="8" hidden="1"/>
    <cellStyle name="Hipervínculo" xfId="43240" builtinId="8" hidden="1"/>
    <cellStyle name="Hipervínculo" xfId="43242" builtinId="8" hidden="1"/>
    <cellStyle name="Hipervínculo" xfId="43244" builtinId="8" hidden="1"/>
    <cellStyle name="Hipervínculo" xfId="43246" builtinId="8" hidden="1"/>
    <cellStyle name="Hipervínculo" xfId="43248" builtinId="8" hidden="1"/>
    <cellStyle name="Hipervínculo" xfId="43250" builtinId="8" hidden="1"/>
    <cellStyle name="Hipervínculo" xfId="43252" builtinId="8" hidden="1"/>
    <cellStyle name="Hipervínculo" xfId="43254" builtinId="8" hidden="1"/>
    <cellStyle name="Hipervínculo" xfId="43256" builtinId="8" hidden="1"/>
    <cellStyle name="Hipervínculo" xfId="43258" builtinId="8" hidden="1"/>
    <cellStyle name="Hipervínculo" xfId="43260" builtinId="8" hidden="1"/>
    <cellStyle name="Hipervínculo" xfId="43262" builtinId="8" hidden="1"/>
    <cellStyle name="Hipervínculo" xfId="43264" builtinId="8" hidden="1"/>
    <cellStyle name="Hipervínculo" xfId="43266" builtinId="8" hidden="1"/>
    <cellStyle name="Hipervínculo" xfId="43268" builtinId="8" hidden="1"/>
    <cellStyle name="Hipervínculo" xfId="43270" builtinId="8" hidden="1"/>
    <cellStyle name="Hipervínculo" xfId="43272" builtinId="8" hidden="1"/>
    <cellStyle name="Hipervínculo" xfId="43274" builtinId="8" hidden="1"/>
    <cellStyle name="Hipervínculo" xfId="43276" builtinId="8" hidden="1"/>
    <cellStyle name="Hipervínculo" xfId="43278" builtinId="8" hidden="1"/>
    <cellStyle name="Hipervínculo" xfId="43280" builtinId="8" hidden="1"/>
    <cellStyle name="Hipervínculo" xfId="43282" builtinId="8" hidden="1"/>
    <cellStyle name="Hipervínculo" xfId="43284" builtinId="8" hidden="1"/>
    <cellStyle name="Hipervínculo" xfId="43286" builtinId="8" hidden="1"/>
    <cellStyle name="Hipervínculo" xfId="43288" builtinId="8" hidden="1"/>
    <cellStyle name="Hipervínculo" xfId="43290" builtinId="8" hidden="1"/>
    <cellStyle name="Hipervínculo" xfId="43292" builtinId="8" hidden="1"/>
    <cellStyle name="Hipervínculo" xfId="43294" builtinId="8" hidden="1"/>
    <cellStyle name="Hipervínculo" xfId="43296" builtinId="8" hidden="1"/>
    <cellStyle name="Hipervínculo" xfId="43298" builtinId="8" hidden="1"/>
    <cellStyle name="Hipervínculo" xfId="43300" builtinId="8" hidden="1"/>
    <cellStyle name="Hipervínculo" xfId="43302" builtinId="8" hidden="1"/>
    <cellStyle name="Hipervínculo" xfId="43304" builtinId="8" hidden="1"/>
    <cellStyle name="Hipervínculo" xfId="43306" builtinId="8" hidden="1"/>
    <cellStyle name="Hipervínculo" xfId="43308" builtinId="8" hidden="1"/>
    <cellStyle name="Hipervínculo" xfId="43310" builtinId="8" hidden="1"/>
    <cellStyle name="Hipervínculo" xfId="43312" builtinId="8" hidden="1"/>
    <cellStyle name="Hipervínculo" xfId="43314" builtinId="8" hidden="1"/>
    <cellStyle name="Hipervínculo" xfId="43316" builtinId="8" hidden="1"/>
    <cellStyle name="Hipervínculo" xfId="43318" builtinId="8" hidden="1"/>
    <cellStyle name="Hipervínculo" xfId="43320" builtinId="8" hidden="1"/>
    <cellStyle name="Hipervínculo" xfId="43322" builtinId="8" hidden="1"/>
    <cellStyle name="Hipervínculo" xfId="43324" builtinId="8" hidden="1"/>
    <cellStyle name="Hipervínculo" xfId="43326" builtinId="8" hidden="1"/>
    <cellStyle name="Hipervínculo" xfId="43328" builtinId="8" hidden="1"/>
    <cellStyle name="Hipervínculo" xfId="43330" builtinId="8" hidden="1"/>
    <cellStyle name="Hipervínculo" xfId="43332" builtinId="8" hidden="1"/>
    <cellStyle name="Hipervínculo" xfId="43334" builtinId="8" hidden="1"/>
    <cellStyle name="Hipervínculo" xfId="43336" builtinId="8" hidden="1"/>
    <cellStyle name="Hipervínculo" xfId="43338" builtinId="8" hidden="1"/>
    <cellStyle name="Hipervínculo" xfId="43340" builtinId="8" hidden="1"/>
    <cellStyle name="Hipervínculo" xfId="43342" builtinId="8" hidden="1"/>
    <cellStyle name="Hipervínculo" xfId="43344" builtinId="8" hidden="1"/>
    <cellStyle name="Hipervínculo" xfId="43346" builtinId="8" hidden="1"/>
    <cellStyle name="Hipervínculo" xfId="43348" builtinId="8" hidden="1"/>
    <cellStyle name="Hipervínculo" xfId="43350" builtinId="8" hidden="1"/>
    <cellStyle name="Hipervínculo" xfId="43352" builtinId="8" hidden="1"/>
    <cellStyle name="Hipervínculo" xfId="43354" builtinId="8" hidden="1"/>
    <cellStyle name="Hipervínculo" xfId="43356" builtinId="8" hidden="1"/>
    <cellStyle name="Hipervínculo" xfId="43358" builtinId="8" hidden="1"/>
    <cellStyle name="Hipervínculo" xfId="43360" builtinId="8" hidden="1"/>
    <cellStyle name="Hipervínculo" xfId="43362" builtinId="8" hidden="1"/>
    <cellStyle name="Hipervínculo" xfId="43364" builtinId="8" hidden="1"/>
    <cellStyle name="Hipervínculo" xfId="43366" builtinId="8" hidden="1"/>
    <cellStyle name="Hipervínculo" xfId="43368" builtinId="8" hidden="1"/>
    <cellStyle name="Hipervínculo" xfId="43370" builtinId="8" hidden="1"/>
    <cellStyle name="Hipervínculo" xfId="43372" builtinId="8" hidden="1"/>
    <cellStyle name="Hipervínculo" xfId="43374" builtinId="8" hidden="1"/>
    <cellStyle name="Hipervínculo" xfId="43376" builtinId="8" hidden="1"/>
    <cellStyle name="Hipervínculo" xfId="43378" builtinId="8" hidden="1"/>
    <cellStyle name="Hipervínculo" xfId="43380" builtinId="8" hidden="1"/>
    <cellStyle name="Hipervínculo" xfId="43382" builtinId="8" hidden="1"/>
    <cellStyle name="Hipervínculo" xfId="43384" builtinId="8" hidden="1"/>
    <cellStyle name="Hipervínculo" xfId="43386" builtinId="8" hidden="1"/>
    <cellStyle name="Hipervínculo" xfId="43388" builtinId="8" hidden="1"/>
    <cellStyle name="Hipervínculo" xfId="43390" builtinId="8" hidden="1"/>
    <cellStyle name="Hipervínculo" xfId="43392" builtinId="8" hidden="1"/>
    <cellStyle name="Hipervínculo" xfId="43394" builtinId="8" hidden="1"/>
    <cellStyle name="Hipervínculo" xfId="43396" builtinId="8" hidden="1"/>
    <cellStyle name="Hipervínculo" xfId="43398" builtinId="8" hidden="1"/>
    <cellStyle name="Hipervínculo" xfId="43400" builtinId="8" hidden="1"/>
    <cellStyle name="Hipervínculo" xfId="43402" builtinId="8" hidden="1"/>
    <cellStyle name="Hipervínculo" xfId="43404" builtinId="8" hidden="1"/>
    <cellStyle name="Hipervínculo" xfId="43406" builtinId="8" hidden="1"/>
    <cellStyle name="Hipervínculo" xfId="43408" builtinId="8" hidden="1"/>
    <cellStyle name="Hipervínculo" xfId="43410" builtinId="8" hidden="1"/>
    <cellStyle name="Hipervínculo" xfId="43412" builtinId="8" hidden="1"/>
    <cellStyle name="Hipervínculo" xfId="43414" builtinId="8" hidden="1"/>
    <cellStyle name="Hipervínculo" xfId="43416" builtinId="8" hidden="1"/>
    <cellStyle name="Hipervínculo" xfId="43418" builtinId="8" hidden="1"/>
    <cellStyle name="Hipervínculo" xfId="43420" builtinId="8" hidden="1"/>
    <cellStyle name="Hipervínculo" xfId="43422" builtinId="8" hidden="1"/>
    <cellStyle name="Hipervínculo" xfId="43424" builtinId="8" hidden="1"/>
    <cellStyle name="Hipervínculo" xfId="43426" builtinId="8" hidden="1"/>
    <cellStyle name="Hipervínculo" xfId="43428" builtinId="8" hidden="1"/>
    <cellStyle name="Hipervínculo" xfId="43430" builtinId="8" hidden="1"/>
    <cellStyle name="Hipervínculo" xfId="43432" builtinId="8" hidden="1"/>
    <cellStyle name="Hipervínculo" xfId="43434" builtinId="8" hidden="1"/>
    <cellStyle name="Hipervínculo" xfId="43436" builtinId="8" hidden="1"/>
    <cellStyle name="Hipervínculo" xfId="43438" builtinId="8" hidden="1"/>
    <cellStyle name="Hipervínculo" xfId="43440" builtinId="8" hidden="1"/>
    <cellStyle name="Hipervínculo" xfId="43442" builtinId="8" hidden="1"/>
    <cellStyle name="Hipervínculo" xfId="43444" builtinId="8" hidden="1"/>
    <cellStyle name="Hipervínculo" xfId="43446" builtinId="8" hidden="1"/>
    <cellStyle name="Hipervínculo" xfId="43448" builtinId="8" hidden="1"/>
    <cellStyle name="Hipervínculo" xfId="43450" builtinId="8" hidden="1"/>
    <cellStyle name="Hipervínculo" xfId="43452" builtinId="8" hidden="1"/>
    <cellStyle name="Hipervínculo" xfId="43454" builtinId="8" hidden="1"/>
    <cellStyle name="Hipervínculo" xfId="43456" builtinId="8" hidden="1"/>
    <cellStyle name="Hipervínculo" xfId="43458" builtinId="8" hidden="1"/>
    <cellStyle name="Hipervínculo" xfId="43460" builtinId="8" hidden="1"/>
    <cellStyle name="Hipervínculo" xfId="43462" builtinId="8" hidden="1"/>
    <cellStyle name="Hipervínculo" xfId="43464" builtinId="8" hidden="1"/>
    <cellStyle name="Hipervínculo" xfId="43466" builtinId="8" hidden="1"/>
    <cellStyle name="Hipervínculo" xfId="43468" builtinId="8" hidden="1"/>
    <cellStyle name="Hipervínculo" xfId="43470" builtinId="8" hidden="1"/>
    <cellStyle name="Hipervínculo" xfId="43472" builtinId="8" hidden="1"/>
    <cellStyle name="Hipervínculo" xfId="43474" builtinId="8" hidden="1"/>
    <cellStyle name="Hipervínculo" xfId="43476" builtinId="8" hidden="1"/>
    <cellStyle name="Hipervínculo" xfId="43478" builtinId="8" hidden="1"/>
    <cellStyle name="Hipervínculo" xfId="43480" builtinId="8" hidden="1"/>
    <cellStyle name="Hipervínculo" xfId="43482" builtinId="8" hidden="1"/>
    <cellStyle name="Hipervínculo" xfId="43484" builtinId="8" hidden="1"/>
    <cellStyle name="Hipervínculo" xfId="43486" builtinId="8" hidden="1"/>
    <cellStyle name="Hipervínculo" xfId="43488" builtinId="8" hidden="1"/>
    <cellStyle name="Hipervínculo" xfId="43490" builtinId="8" hidden="1"/>
    <cellStyle name="Hipervínculo" xfId="43492" builtinId="8" hidden="1"/>
    <cellStyle name="Hipervínculo" xfId="43494" builtinId="8" hidden="1"/>
    <cellStyle name="Hipervínculo" xfId="43496" builtinId="8" hidden="1"/>
    <cellStyle name="Hipervínculo" xfId="43498" builtinId="8" hidden="1"/>
    <cellStyle name="Hipervínculo" xfId="43500" builtinId="8" hidden="1"/>
    <cellStyle name="Hipervínculo" xfId="43502" builtinId="8" hidden="1"/>
    <cellStyle name="Hipervínculo" xfId="43504" builtinId="8" hidden="1"/>
    <cellStyle name="Hipervínculo" xfId="43506" builtinId="8" hidden="1"/>
    <cellStyle name="Hipervínculo" xfId="43508" builtinId="8" hidden="1"/>
    <cellStyle name="Hipervínculo" xfId="43510" builtinId="8" hidden="1"/>
    <cellStyle name="Hipervínculo" xfId="43512" builtinId="8" hidden="1"/>
    <cellStyle name="Hipervínculo" xfId="43514" builtinId="8" hidden="1"/>
    <cellStyle name="Hipervínculo" xfId="43516" builtinId="8" hidden="1"/>
    <cellStyle name="Hipervínculo" xfId="43518" builtinId="8" hidden="1"/>
    <cellStyle name="Hipervínculo" xfId="43520" builtinId="8" hidden="1"/>
    <cellStyle name="Hipervínculo" xfId="43522" builtinId="8" hidden="1"/>
    <cellStyle name="Hipervínculo" xfId="43524" builtinId="8" hidden="1"/>
    <cellStyle name="Hipervínculo" xfId="43526" builtinId="8" hidden="1"/>
    <cellStyle name="Hipervínculo" xfId="43528" builtinId="8" hidden="1"/>
    <cellStyle name="Hipervínculo" xfId="43530" builtinId="8" hidden="1"/>
    <cellStyle name="Hipervínculo" xfId="43532" builtinId="8" hidden="1"/>
    <cellStyle name="Hipervínculo" xfId="43534" builtinId="8" hidden="1"/>
    <cellStyle name="Hipervínculo" xfId="43536" builtinId="8" hidden="1"/>
    <cellStyle name="Hipervínculo" xfId="43538" builtinId="8" hidden="1"/>
    <cellStyle name="Hipervínculo" xfId="43540" builtinId="8" hidden="1"/>
    <cellStyle name="Hipervínculo" xfId="43542" builtinId="8" hidden="1"/>
    <cellStyle name="Hipervínculo" xfId="43544" builtinId="8" hidden="1"/>
    <cellStyle name="Hipervínculo" xfId="43546" builtinId="8" hidden="1"/>
    <cellStyle name="Hipervínculo" xfId="43548" builtinId="8" hidden="1"/>
    <cellStyle name="Hipervínculo" xfId="43550" builtinId="8" hidden="1"/>
    <cellStyle name="Hipervínculo" xfId="43552" builtinId="8" hidden="1"/>
    <cellStyle name="Hipervínculo" xfId="43554" builtinId="8" hidden="1"/>
    <cellStyle name="Hipervínculo" xfId="43556" builtinId="8" hidden="1"/>
    <cellStyle name="Hipervínculo" xfId="43558" builtinId="8" hidden="1"/>
    <cellStyle name="Hipervínculo" xfId="43560" builtinId="8" hidden="1"/>
    <cellStyle name="Hipervínculo" xfId="43562" builtinId="8" hidden="1"/>
    <cellStyle name="Hipervínculo" xfId="43564" builtinId="8" hidden="1"/>
    <cellStyle name="Hipervínculo" xfId="43566" builtinId="8" hidden="1"/>
    <cellStyle name="Hipervínculo" xfId="43568" builtinId="8" hidden="1"/>
    <cellStyle name="Hipervínculo" xfId="43570" builtinId="8" hidden="1"/>
    <cellStyle name="Hipervínculo" xfId="43572" builtinId="8" hidden="1"/>
    <cellStyle name="Hipervínculo" xfId="43574" builtinId="8" hidden="1"/>
    <cellStyle name="Hipervínculo" xfId="43576" builtinId="8" hidden="1"/>
    <cellStyle name="Hipervínculo" xfId="43578" builtinId="8" hidden="1"/>
    <cellStyle name="Hipervínculo" xfId="43580" builtinId="8" hidden="1"/>
    <cellStyle name="Hipervínculo" xfId="43582" builtinId="8" hidden="1"/>
    <cellStyle name="Hipervínculo" xfId="43584" builtinId="8" hidden="1"/>
    <cellStyle name="Hipervínculo" xfId="43586" builtinId="8" hidden="1"/>
    <cellStyle name="Hipervínculo" xfId="43588" builtinId="8" hidden="1"/>
    <cellStyle name="Hipervínculo" xfId="43590" builtinId="8" hidden="1"/>
    <cellStyle name="Hipervínculo" xfId="43592" builtinId="8" hidden="1"/>
    <cellStyle name="Hipervínculo" xfId="43594" builtinId="8" hidden="1"/>
    <cellStyle name="Hipervínculo" xfId="43596" builtinId="8" hidden="1"/>
    <cellStyle name="Hipervínculo" xfId="43598" builtinId="8" hidden="1"/>
    <cellStyle name="Hipervínculo" xfId="43600" builtinId="8" hidden="1"/>
    <cellStyle name="Hipervínculo" xfId="43602" builtinId="8" hidden="1"/>
    <cellStyle name="Hipervínculo" xfId="43604" builtinId="8" hidden="1"/>
    <cellStyle name="Hipervínculo" xfId="43606" builtinId="8" hidden="1"/>
    <cellStyle name="Hipervínculo" xfId="43608" builtinId="8" hidden="1"/>
    <cellStyle name="Hipervínculo" xfId="43610" builtinId="8" hidden="1"/>
    <cellStyle name="Hipervínculo" xfId="43612" builtinId="8" hidden="1"/>
    <cellStyle name="Hipervínculo" xfId="43614" builtinId="8" hidden="1"/>
    <cellStyle name="Hipervínculo" xfId="43616" builtinId="8" hidden="1"/>
    <cellStyle name="Hipervínculo" xfId="43618" builtinId="8" hidden="1"/>
    <cellStyle name="Hipervínculo" xfId="43620" builtinId="8" hidden="1"/>
    <cellStyle name="Hipervínculo" xfId="43622" builtinId="8" hidden="1"/>
    <cellStyle name="Hipervínculo" xfId="43624" builtinId="8" hidden="1"/>
    <cellStyle name="Hipervínculo" xfId="43626" builtinId="8" hidden="1"/>
    <cellStyle name="Hipervínculo" xfId="43628" builtinId="8" hidden="1"/>
    <cellStyle name="Hipervínculo" xfId="43630" builtinId="8" hidden="1"/>
    <cellStyle name="Hipervínculo" xfId="43632" builtinId="8" hidden="1"/>
    <cellStyle name="Hipervínculo" xfId="43634" builtinId="8" hidden="1"/>
    <cellStyle name="Hipervínculo" xfId="43636" builtinId="8" hidden="1"/>
    <cellStyle name="Hipervínculo" xfId="43638" builtinId="8" hidden="1"/>
    <cellStyle name="Hipervínculo" xfId="43640" builtinId="8" hidden="1"/>
    <cellStyle name="Hipervínculo" xfId="43642" builtinId="8" hidden="1"/>
    <cellStyle name="Hipervínculo" xfId="43644" builtinId="8" hidden="1"/>
    <cellStyle name="Hipervínculo" xfId="43646" builtinId="8" hidden="1"/>
    <cellStyle name="Hipervínculo" xfId="43648" builtinId="8" hidden="1"/>
    <cellStyle name="Hipervínculo" xfId="43650" builtinId="8" hidden="1"/>
    <cellStyle name="Hipervínculo" xfId="43652" builtinId="8" hidden="1"/>
    <cellStyle name="Hipervínculo" xfId="43654" builtinId="8" hidden="1"/>
    <cellStyle name="Hipervínculo" xfId="43656" builtinId="8" hidden="1"/>
    <cellStyle name="Hipervínculo" xfId="43658" builtinId="8" hidden="1"/>
    <cellStyle name="Hipervínculo" xfId="43660" builtinId="8" hidden="1"/>
    <cellStyle name="Hipervínculo" xfId="43662" builtinId="8" hidden="1"/>
    <cellStyle name="Hipervínculo" xfId="43664" builtinId="8" hidden="1"/>
    <cellStyle name="Hipervínculo" xfId="43666" builtinId="8" hidden="1"/>
    <cellStyle name="Hipervínculo" xfId="43668" builtinId="8" hidden="1"/>
    <cellStyle name="Hipervínculo" xfId="43670" builtinId="8" hidden="1"/>
    <cellStyle name="Hipervínculo" xfId="43672" builtinId="8" hidden="1"/>
    <cellStyle name="Hipervínculo" xfId="43674" builtinId="8" hidden="1"/>
    <cellStyle name="Hipervínculo" xfId="43676" builtinId="8" hidden="1"/>
    <cellStyle name="Hipervínculo" xfId="43678" builtinId="8" hidden="1"/>
    <cellStyle name="Hipervínculo" xfId="43680" builtinId="8" hidden="1"/>
    <cellStyle name="Hipervínculo" xfId="43682" builtinId="8" hidden="1"/>
    <cellStyle name="Hipervínculo" xfId="43684" builtinId="8" hidden="1"/>
    <cellStyle name="Hipervínculo" xfId="43686" builtinId="8" hidden="1"/>
    <cellStyle name="Hipervínculo" xfId="43688" builtinId="8" hidden="1"/>
    <cellStyle name="Hipervínculo" xfId="43690" builtinId="8" hidden="1"/>
    <cellStyle name="Hipervínculo" xfId="43692" builtinId="8" hidden="1"/>
    <cellStyle name="Hipervínculo" xfId="43694" builtinId="8" hidden="1"/>
    <cellStyle name="Hipervínculo" xfId="43696" builtinId="8" hidden="1"/>
    <cellStyle name="Hipervínculo" xfId="43698" builtinId="8" hidden="1"/>
    <cellStyle name="Hipervínculo" xfId="43700" builtinId="8" hidden="1"/>
    <cellStyle name="Hipervínculo" xfId="43702" builtinId="8" hidden="1"/>
    <cellStyle name="Hipervínculo" xfId="43704" builtinId="8" hidden="1"/>
    <cellStyle name="Hipervínculo" xfId="43706" builtinId="8" hidden="1"/>
    <cellStyle name="Hipervínculo" xfId="43708" builtinId="8" hidden="1"/>
    <cellStyle name="Hipervínculo" xfId="43710" builtinId="8" hidden="1"/>
    <cellStyle name="Hipervínculo" xfId="43712" builtinId="8" hidden="1"/>
    <cellStyle name="Hipervínculo" xfId="43714" builtinId="8" hidden="1"/>
    <cellStyle name="Hipervínculo" xfId="43716" builtinId="8" hidden="1"/>
    <cellStyle name="Hipervínculo" xfId="43718" builtinId="8" hidden="1"/>
    <cellStyle name="Hipervínculo" xfId="43720" builtinId="8" hidden="1"/>
    <cellStyle name="Hipervínculo" xfId="43722" builtinId="8" hidden="1"/>
    <cellStyle name="Hipervínculo" xfId="43724" builtinId="8" hidden="1"/>
    <cellStyle name="Hipervínculo" xfId="43726" builtinId="8" hidden="1"/>
    <cellStyle name="Hipervínculo" xfId="43728" builtinId="8" hidden="1"/>
    <cellStyle name="Hipervínculo" xfId="43730" builtinId="8" hidden="1"/>
    <cellStyle name="Hipervínculo" xfId="43732" builtinId="8" hidden="1"/>
    <cellStyle name="Hipervínculo" xfId="43734" builtinId="8" hidden="1"/>
    <cellStyle name="Hipervínculo" xfId="43736" builtinId="8" hidden="1"/>
    <cellStyle name="Hipervínculo" xfId="43738" builtinId="8" hidden="1"/>
    <cellStyle name="Hipervínculo" xfId="43740" builtinId="8" hidden="1"/>
    <cellStyle name="Hipervínculo" xfId="43742" builtinId="8" hidden="1"/>
    <cellStyle name="Hipervínculo" xfId="43744" builtinId="8" hidden="1"/>
    <cellStyle name="Hipervínculo" xfId="43746" builtinId="8" hidden="1"/>
    <cellStyle name="Hipervínculo" xfId="43748" builtinId="8" hidden="1"/>
    <cellStyle name="Hipervínculo" xfId="43750" builtinId="8" hidden="1"/>
    <cellStyle name="Hipervínculo" xfId="43752" builtinId="8" hidden="1"/>
    <cellStyle name="Hipervínculo" xfId="43754" builtinId="8" hidden="1"/>
    <cellStyle name="Hipervínculo" xfId="43756" builtinId="8" hidden="1"/>
    <cellStyle name="Hipervínculo" xfId="43758" builtinId="8" hidden="1"/>
    <cellStyle name="Hipervínculo" xfId="43760" builtinId="8" hidden="1"/>
    <cellStyle name="Hipervínculo" xfId="43762" builtinId="8" hidden="1"/>
    <cellStyle name="Hipervínculo" xfId="43764" builtinId="8" hidden="1"/>
    <cellStyle name="Hipervínculo" xfId="43766" builtinId="8" hidden="1"/>
    <cellStyle name="Hipervínculo" xfId="43768" builtinId="8" hidden="1"/>
    <cellStyle name="Hipervínculo" xfId="43770" builtinId="8" hidden="1"/>
    <cellStyle name="Hipervínculo" xfId="43772" builtinId="8" hidden="1"/>
    <cellStyle name="Hipervínculo" xfId="43774" builtinId="8" hidden="1"/>
    <cellStyle name="Hipervínculo" xfId="43776" builtinId="8" hidden="1"/>
    <cellStyle name="Hipervínculo" xfId="43778" builtinId="8" hidden="1"/>
    <cellStyle name="Hipervínculo" xfId="43780" builtinId="8" hidden="1"/>
    <cellStyle name="Hipervínculo" xfId="43782" builtinId="8" hidden="1"/>
    <cellStyle name="Hipervínculo" xfId="43784" builtinId="8" hidden="1"/>
    <cellStyle name="Hipervínculo" xfId="43786" builtinId="8" hidden="1"/>
    <cellStyle name="Hipervínculo" xfId="43788" builtinId="8" hidden="1"/>
    <cellStyle name="Hipervínculo" xfId="43790" builtinId="8" hidden="1"/>
    <cellStyle name="Hipervínculo" xfId="43792" builtinId="8" hidden="1"/>
    <cellStyle name="Hipervínculo" xfId="43794" builtinId="8" hidden="1"/>
    <cellStyle name="Hipervínculo" xfId="43796" builtinId="8" hidden="1"/>
    <cellStyle name="Hipervínculo" xfId="43798" builtinId="8" hidden="1"/>
    <cellStyle name="Hipervínculo" xfId="43800" builtinId="8" hidden="1"/>
    <cellStyle name="Hipervínculo" xfId="43802" builtinId="8" hidden="1"/>
    <cellStyle name="Hipervínculo" xfId="43804" builtinId="8" hidden="1"/>
    <cellStyle name="Hipervínculo" xfId="43806" builtinId="8" hidden="1"/>
    <cellStyle name="Hipervínculo" xfId="43808" builtinId="8" hidden="1"/>
    <cellStyle name="Hipervínculo" xfId="43810" builtinId="8" hidden="1"/>
    <cellStyle name="Hipervínculo" xfId="43812" builtinId="8" hidden="1"/>
    <cellStyle name="Hipervínculo" xfId="43814" builtinId="8" hidden="1"/>
    <cellStyle name="Hipervínculo" xfId="43816" builtinId="8" hidden="1"/>
    <cellStyle name="Hipervínculo" xfId="43818" builtinId="8" hidden="1"/>
    <cellStyle name="Hipervínculo" xfId="43820" builtinId="8" hidden="1"/>
    <cellStyle name="Hipervínculo" xfId="43822" builtinId="8" hidden="1"/>
    <cellStyle name="Hipervínculo" xfId="43824" builtinId="8" hidden="1"/>
    <cellStyle name="Hipervínculo" xfId="43826" builtinId="8" hidden="1"/>
    <cellStyle name="Hipervínculo" xfId="43828" builtinId="8" hidden="1"/>
    <cellStyle name="Hipervínculo" xfId="43830" builtinId="8" hidden="1"/>
    <cellStyle name="Hipervínculo" xfId="43832" builtinId="8" hidden="1"/>
    <cellStyle name="Hipervínculo" xfId="43834" builtinId="8" hidden="1"/>
    <cellStyle name="Hipervínculo" xfId="43836" builtinId="8" hidden="1"/>
    <cellStyle name="Hipervínculo" xfId="43838" builtinId="8" hidden="1"/>
    <cellStyle name="Hipervínculo" xfId="43840" builtinId="8" hidden="1"/>
    <cellStyle name="Hipervínculo" xfId="43842" builtinId="8" hidden="1"/>
    <cellStyle name="Hipervínculo" xfId="43844" builtinId="8" hidden="1"/>
    <cellStyle name="Hipervínculo" xfId="43846" builtinId="8" hidden="1"/>
    <cellStyle name="Hipervínculo" xfId="43848" builtinId="8" hidden="1"/>
    <cellStyle name="Hipervínculo" xfId="43850" builtinId="8" hidden="1"/>
    <cellStyle name="Hipervínculo" xfId="43852" builtinId="8" hidden="1"/>
    <cellStyle name="Hipervínculo" xfId="43854" builtinId="8" hidden="1"/>
    <cellStyle name="Hipervínculo" xfId="43856" builtinId="8" hidden="1"/>
    <cellStyle name="Hipervínculo" xfId="43858" builtinId="8" hidden="1"/>
    <cellStyle name="Hipervínculo" xfId="43860" builtinId="8" hidden="1"/>
    <cellStyle name="Hipervínculo" xfId="43862" builtinId="8" hidden="1"/>
    <cellStyle name="Hipervínculo" xfId="43864" builtinId="8" hidden="1"/>
    <cellStyle name="Hipervínculo" xfId="43866" builtinId="8" hidden="1"/>
    <cellStyle name="Hipervínculo" xfId="43868" builtinId="8" hidden="1"/>
    <cellStyle name="Hipervínculo" xfId="43870" builtinId="8" hidden="1"/>
    <cellStyle name="Hipervínculo" xfId="43872" builtinId="8" hidden="1"/>
    <cellStyle name="Hipervínculo" xfId="43874" builtinId="8" hidden="1"/>
    <cellStyle name="Hipervínculo" xfId="43876" builtinId="8" hidden="1"/>
    <cellStyle name="Hipervínculo" xfId="43878" builtinId="8" hidden="1"/>
    <cellStyle name="Hipervínculo" xfId="43880" builtinId="8" hidden="1"/>
    <cellStyle name="Hipervínculo" xfId="43882" builtinId="8" hidden="1"/>
    <cellStyle name="Hipervínculo" xfId="43884" builtinId="8" hidden="1"/>
    <cellStyle name="Hipervínculo" xfId="43886" builtinId="8" hidden="1"/>
    <cellStyle name="Hipervínculo" xfId="43888" builtinId="8" hidden="1"/>
    <cellStyle name="Hipervínculo" xfId="43890" builtinId="8" hidden="1"/>
    <cellStyle name="Hipervínculo" xfId="43892" builtinId="8" hidden="1"/>
    <cellStyle name="Hipervínculo" xfId="43894" builtinId="8" hidden="1"/>
    <cellStyle name="Hipervínculo" xfId="43896" builtinId="8" hidden="1"/>
    <cellStyle name="Hipervínculo" xfId="43898" builtinId="8" hidden="1"/>
    <cellStyle name="Hipervínculo" xfId="43900" builtinId="8" hidden="1"/>
    <cellStyle name="Hipervínculo" xfId="43902" builtinId="8" hidden="1"/>
    <cellStyle name="Hipervínculo" xfId="43904" builtinId="8" hidden="1"/>
    <cellStyle name="Hipervínculo" xfId="43906" builtinId="8" hidden="1"/>
    <cellStyle name="Hipervínculo" xfId="43908" builtinId="8" hidden="1"/>
    <cellStyle name="Hipervínculo" xfId="43910" builtinId="8" hidden="1"/>
    <cellStyle name="Hipervínculo" xfId="43912" builtinId="8" hidden="1"/>
    <cellStyle name="Hipervínculo" xfId="43914" builtinId="8" hidden="1"/>
    <cellStyle name="Hipervínculo" xfId="43916" builtinId="8" hidden="1"/>
    <cellStyle name="Hipervínculo" xfId="43918" builtinId="8" hidden="1"/>
    <cellStyle name="Hipervínculo" xfId="43920" builtinId="8" hidden="1"/>
    <cellStyle name="Hipervínculo" xfId="43922" builtinId="8" hidden="1"/>
    <cellStyle name="Hipervínculo" xfId="43924" builtinId="8" hidden="1"/>
    <cellStyle name="Hipervínculo" xfId="43926" builtinId="8" hidden="1"/>
    <cellStyle name="Hipervínculo" xfId="43928" builtinId="8" hidden="1"/>
    <cellStyle name="Hipervínculo" xfId="43930" builtinId="8" hidden="1"/>
    <cellStyle name="Hipervínculo" xfId="43932" builtinId="8" hidden="1"/>
    <cellStyle name="Hipervínculo" xfId="43934" builtinId="8" hidden="1"/>
    <cellStyle name="Hipervínculo" xfId="43936" builtinId="8" hidden="1"/>
    <cellStyle name="Hipervínculo" xfId="43938" builtinId="8" hidden="1"/>
    <cellStyle name="Hipervínculo" xfId="43940" builtinId="8" hidden="1"/>
    <cellStyle name="Hipervínculo" xfId="43942" builtinId="8" hidden="1"/>
    <cellStyle name="Hipervínculo" xfId="43944" builtinId="8" hidden="1"/>
    <cellStyle name="Hipervínculo" xfId="43946" builtinId="8" hidden="1"/>
    <cellStyle name="Hipervínculo" xfId="43948" builtinId="8" hidden="1"/>
    <cellStyle name="Hipervínculo" xfId="43950" builtinId="8" hidden="1"/>
    <cellStyle name="Hipervínculo" xfId="43952" builtinId="8" hidden="1"/>
    <cellStyle name="Hipervínculo" xfId="43954" builtinId="8" hidden="1"/>
    <cellStyle name="Hipervínculo" xfId="43956" builtinId="8" hidden="1"/>
    <cellStyle name="Hipervínculo" xfId="43958" builtinId="8" hidden="1"/>
    <cellStyle name="Hipervínculo" xfId="43960" builtinId="8" hidden="1"/>
    <cellStyle name="Hipervínculo" xfId="43962" builtinId="8" hidden="1"/>
    <cellStyle name="Hipervínculo" xfId="43964" builtinId="8" hidden="1"/>
    <cellStyle name="Hipervínculo" xfId="43966" builtinId="8" hidden="1"/>
    <cellStyle name="Hipervínculo" xfId="43968" builtinId="8" hidden="1"/>
    <cellStyle name="Hipervínculo" xfId="43970" builtinId="8" hidden="1"/>
    <cellStyle name="Hipervínculo" xfId="43972" builtinId="8" hidden="1"/>
    <cellStyle name="Hipervínculo" xfId="43974" builtinId="8" hidden="1"/>
    <cellStyle name="Hipervínculo" xfId="43976" builtinId="8" hidden="1"/>
    <cellStyle name="Hipervínculo" xfId="43978" builtinId="8" hidden="1"/>
    <cellStyle name="Hipervínculo" xfId="43980" builtinId="8" hidden="1"/>
    <cellStyle name="Hipervínculo" xfId="43982" builtinId="8" hidden="1"/>
    <cellStyle name="Hipervínculo" xfId="43984" builtinId="8" hidden="1"/>
    <cellStyle name="Hipervínculo" xfId="43986" builtinId="8" hidden="1"/>
    <cellStyle name="Hipervínculo" xfId="43988" builtinId="8" hidden="1"/>
    <cellStyle name="Hipervínculo" xfId="43990" builtinId="8" hidden="1"/>
    <cellStyle name="Hipervínculo" xfId="43992" builtinId="8" hidden="1"/>
    <cellStyle name="Hipervínculo" xfId="43994" builtinId="8" hidden="1"/>
    <cellStyle name="Hipervínculo" xfId="43996" builtinId="8" hidden="1"/>
    <cellStyle name="Hipervínculo" xfId="43998" builtinId="8" hidden="1"/>
    <cellStyle name="Hipervínculo" xfId="44000" builtinId="8" hidden="1"/>
    <cellStyle name="Hipervínculo" xfId="44002" builtinId="8" hidden="1"/>
    <cellStyle name="Hipervínculo" xfId="44004" builtinId="8" hidden="1"/>
    <cellStyle name="Hipervínculo" xfId="44006" builtinId="8" hidden="1"/>
    <cellStyle name="Hipervínculo" xfId="44008" builtinId="8" hidden="1"/>
    <cellStyle name="Hipervínculo" xfId="44010" builtinId="8" hidden="1"/>
    <cellStyle name="Hipervínculo" xfId="44012" builtinId="8" hidden="1"/>
    <cellStyle name="Hipervínculo" xfId="44014" builtinId="8" hidden="1"/>
    <cellStyle name="Hipervínculo" xfId="44016" builtinId="8" hidden="1"/>
    <cellStyle name="Hipervínculo" xfId="44018" builtinId="8" hidden="1"/>
    <cellStyle name="Hipervínculo" xfId="44020" builtinId="8" hidden="1"/>
    <cellStyle name="Hipervínculo" xfId="44022" builtinId="8" hidden="1"/>
    <cellStyle name="Hipervínculo" xfId="44024" builtinId="8" hidden="1"/>
    <cellStyle name="Hipervínculo" xfId="44026" builtinId="8" hidden="1"/>
    <cellStyle name="Hipervínculo" xfId="44028" builtinId="8" hidden="1"/>
    <cellStyle name="Hipervínculo" xfId="44030" builtinId="8" hidden="1"/>
    <cellStyle name="Hipervínculo" xfId="44032" builtinId="8" hidden="1"/>
    <cellStyle name="Hipervínculo" xfId="44034" builtinId="8" hidden="1"/>
    <cellStyle name="Hipervínculo" xfId="44036" builtinId="8" hidden="1"/>
    <cellStyle name="Hipervínculo" xfId="44038" builtinId="8" hidden="1"/>
    <cellStyle name="Hipervínculo" xfId="44040" builtinId="8" hidden="1"/>
    <cellStyle name="Hipervínculo" xfId="44042" builtinId="8" hidden="1"/>
    <cellStyle name="Hipervínculo" xfId="44044" builtinId="8" hidden="1"/>
    <cellStyle name="Hipervínculo" xfId="44046" builtinId="8" hidden="1"/>
    <cellStyle name="Hipervínculo" xfId="44048" builtinId="8" hidden="1"/>
    <cellStyle name="Hipervínculo" xfId="44050" builtinId="8" hidden="1"/>
    <cellStyle name="Hipervínculo" xfId="44052" builtinId="8" hidden="1"/>
    <cellStyle name="Hipervínculo" xfId="44054" builtinId="8" hidden="1"/>
    <cellStyle name="Hipervínculo" xfId="44056" builtinId="8" hidden="1"/>
    <cellStyle name="Hipervínculo" xfId="44058" builtinId="8" hidden="1"/>
    <cellStyle name="Hipervínculo" xfId="44060" builtinId="8" hidden="1"/>
    <cellStyle name="Hipervínculo" xfId="44062" builtinId="8" hidden="1"/>
    <cellStyle name="Hipervínculo" xfId="44064" builtinId="8" hidden="1"/>
    <cellStyle name="Hipervínculo" xfId="44066" builtinId="8" hidden="1"/>
    <cellStyle name="Hipervínculo" xfId="44068" builtinId="8" hidden="1"/>
    <cellStyle name="Hipervínculo" xfId="44070" builtinId="8" hidden="1"/>
    <cellStyle name="Hipervínculo" xfId="44072" builtinId="8" hidden="1"/>
    <cellStyle name="Hipervínculo" xfId="44074" builtinId="8" hidden="1"/>
    <cellStyle name="Hipervínculo" xfId="44076" builtinId="8" hidden="1"/>
    <cellStyle name="Hipervínculo" xfId="44078" builtinId="8" hidden="1"/>
    <cellStyle name="Hipervínculo" xfId="44080" builtinId="8" hidden="1"/>
    <cellStyle name="Hipervínculo" xfId="44082" builtinId="8" hidden="1"/>
    <cellStyle name="Hipervínculo" xfId="44084" builtinId="8" hidden="1"/>
    <cellStyle name="Hipervínculo" xfId="44086" builtinId="8" hidden="1"/>
    <cellStyle name="Hipervínculo" xfId="44088" builtinId="8" hidden="1"/>
    <cellStyle name="Hipervínculo" xfId="44090" builtinId="8" hidden="1"/>
    <cellStyle name="Hipervínculo" xfId="44092" builtinId="8" hidden="1"/>
    <cellStyle name="Hipervínculo" xfId="44094" builtinId="8" hidden="1"/>
    <cellStyle name="Hipervínculo" xfId="44096" builtinId="8" hidden="1"/>
    <cellStyle name="Hipervínculo" xfId="44098" builtinId="8" hidden="1"/>
    <cellStyle name="Hipervínculo" xfId="44100" builtinId="8" hidden="1"/>
    <cellStyle name="Hipervínculo" xfId="44102" builtinId="8" hidden="1"/>
    <cellStyle name="Hipervínculo" xfId="44104" builtinId="8" hidden="1"/>
    <cellStyle name="Hipervínculo" xfId="44106" builtinId="8" hidden="1"/>
    <cellStyle name="Hipervínculo" xfId="44108" builtinId="8" hidden="1"/>
    <cellStyle name="Hipervínculo" xfId="44110" builtinId="8" hidden="1"/>
    <cellStyle name="Hipervínculo" xfId="44112" builtinId="8" hidden="1"/>
    <cellStyle name="Hipervínculo" xfId="44114" builtinId="8" hidden="1"/>
    <cellStyle name="Hipervínculo" xfId="44116" builtinId="8" hidden="1"/>
    <cellStyle name="Hipervínculo" xfId="44118" builtinId="8" hidden="1"/>
    <cellStyle name="Hipervínculo" xfId="44120" builtinId="8" hidden="1"/>
    <cellStyle name="Hipervínculo" xfId="44122" builtinId="8" hidden="1"/>
    <cellStyle name="Hipervínculo" xfId="44124" builtinId="8" hidden="1"/>
    <cellStyle name="Hipervínculo" xfId="44126" builtinId="8" hidden="1"/>
    <cellStyle name="Hipervínculo" xfId="44128" builtinId="8" hidden="1"/>
    <cellStyle name="Hipervínculo" xfId="44130" builtinId="8" hidden="1"/>
    <cellStyle name="Hipervínculo" xfId="44132" builtinId="8" hidden="1"/>
    <cellStyle name="Hipervínculo" xfId="44134" builtinId="8" hidden="1"/>
    <cellStyle name="Hipervínculo" xfId="44136" builtinId="8" hidden="1"/>
    <cellStyle name="Hipervínculo" xfId="44138" builtinId="8" hidden="1"/>
    <cellStyle name="Hipervínculo" xfId="44140" builtinId="8" hidden="1"/>
    <cellStyle name="Hipervínculo" xfId="44142" builtinId="8" hidden="1"/>
    <cellStyle name="Hipervínculo" xfId="44144" builtinId="8" hidden="1"/>
    <cellStyle name="Hipervínculo" xfId="44146" builtinId="8" hidden="1"/>
    <cellStyle name="Hipervínculo" xfId="44148" builtinId="8" hidden="1"/>
    <cellStyle name="Hipervínculo" xfId="44150" builtinId="8" hidden="1"/>
    <cellStyle name="Hipervínculo" xfId="44152" builtinId="8" hidden="1"/>
    <cellStyle name="Hipervínculo" xfId="44154" builtinId="8" hidden="1"/>
    <cellStyle name="Hipervínculo" xfId="44156" builtinId="8" hidden="1"/>
    <cellStyle name="Hipervínculo" xfId="44158" builtinId="8" hidden="1"/>
    <cellStyle name="Hipervínculo" xfId="44160" builtinId="8" hidden="1"/>
    <cellStyle name="Hipervínculo" xfId="44162" builtinId="8" hidden="1"/>
    <cellStyle name="Hipervínculo" xfId="44164" builtinId="8" hidden="1"/>
    <cellStyle name="Hipervínculo" xfId="44166" builtinId="8" hidden="1"/>
    <cellStyle name="Hipervínculo" xfId="44168" builtinId="8" hidden="1"/>
    <cellStyle name="Hipervínculo" xfId="44170" builtinId="8" hidden="1"/>
    <cellStyle name="Hipervínculo" xfId="44172" builtinId="8" hidden="1"/>
    <cellStyle name="Hipervínculo" xfId="44174" builtinId="8" hidden="1"/>
    <cellStyle name="Hipervínculo" xfId="44176" builtinId="8" hidden="1"/>
    <cellStyle name="Hipervínculo" xfId="44178" builtinId="8" hidden="1"/>
    <cellStyle name="Hipervínculo" xfId="44180" builtinId="8" hidden="1"/>
    <cellStyle name="Hipervínculo" xfId="44182" builtinId="8" hidden="1"/>
    <cellStyle name="Hipervínculo" xfId="44184" builtinId="8" hidden="1"/>
    <cellStyle name="Hipervínculo" xfId="44186" builtinId="8" hidden="1"/>
    <cellStyle name="Hipervínculo" xfId="44188" builtinId="8" hidden="1"/>
    <cellStyle name="Hipervínculo" xfId="44190" builtinId="8" hidden="1"/>
    <cellStyle name="Hipervínculo" xfId="44192" builtinId="8" hidden="1"/>
    <cellStyle name="Hipervínculo" xfId="44194" builtinId="8" hidden="1"/>
    <cellStyle name="Hipervínculo" xfId="44196" builtinId="8" hidden="1"/>
    <cellStyle name="Hipervínculo" xfId="44198" builtinId="8" hidden="1"/>
    <cellStyle name="Hipervínculo" xfId="44200" builtinId="8" hidden="1"/>
    <cellStyle name="Hipervínculo" xfId="44202" builtinId="8" hidden="1"/>
    <cellStyle name="Hipervínculo" xfId="44204" builtinId="8" hidden="1"/>
    <cellStyle name="Hipervínculo" xfId="44206" builtinId="8" hidden="1"/>
    <cellStyle name="Hipervínculo" xfId="44208" builtinId="8" hidden="1"/>
    <cellStyle name="Hipervínculo" xfId="44210" builtinId="8" hidden="1"/>
    <cellStyle name="Hipervínculo" xfId="44212" builtinId="8" hidden="1"/>
    <cellStyle name="Hipervínculo" xfId="44214" builtinId="8" hidden="1"/>
    <cellStyle name="Hipervínculo" xfId="44216" builtinId="8" hidden="1"/>
    <cellStyle name="Hipervínculo" xfId="44218" builtinId="8" hidden="1"/>
    <cellStyle name="Hipervínculo" xfId="44220" builtinId="8" hidden="1"/>
    <cellStyle name="Hipervínculo" xfId="44222" builtinId="8" hidden="1"/>
    <cellStyle name="Hipervínculo" xfId="44224" builtinId="8" hidden="1"/>
    <cellStyle name="Hipervínculo" xfId="44226" builtinId="8" hidden="1"/>
    <cellStyle name="Hipervínculo" xfId="44228" builtinId="8" hidden="1"/>
    <cellStyle name="Hipervínculo" xfId="44230" builtinId="8" hidden="1"/>
    <cellStyle name="Hipervínculo" xfId="44232" builtinId="8" hidden="1"/>
    <cellStyle name="Hipervínculo" xfId="44234" builtinId="8" hidden="1"/>
    <cellStyle name="Hipervínculo" xfId="44236" builtinId="8" hidden="1"/>
    <cellStyle name="Hipervínculo" xfId="44238" builtinId="8" hidden="1"/>
    <cellStyle name="Hipervínculo" xfId="44240" builtinId="8" hidden="1"/>
    <cellStyle name="Hipervínculo" xfId="44242" builtinId="8" hidden="1"/>
    <cellStyle name="Hipervínculo" xfId="44244" builtinId="8" hidden="1"/>
    <cellStyle name="Hipervínculo" xfId="44246" builtinId="8" hidden="1"/>
    <cellStyle name="Hipervínculo" xfId="44248" builtinId="8" hidden="1"/>
    <cellStyle name="Hipervínculo" xfId="44250" builtinId="8" hidden="1"/>
    <cellStyle name="Hipervínculo" xfId="44252" builtinId="8" hidden="1"/>
    <cellStyle name="Hipervínculo" xfId="44254" builtinId="8" hidden="1"/>
    <cellStyle name="Hipervínculo" xfId="44256" builtinId="8" hidden="1"/>
    <cellStyle name="Hipervínculo" xfId="44258" builtinId="8" hidden="1"/>
    <cellStyle name="Hipervínculo" xfId="44260" builtinId="8" hidden="1"/>
    <cellStyle name="Hipervínculo" xfId="44262" builtinId="8" hidden="1"/>
    <cellStyle name="Hipervínculo" xfId="44264" builtinId="8" hidden="1"/>
    <cellStyle name="Hipervínculo" xfId="44266" builtinId="8" hidden="1"/>
    <cellStyle name="Hipervínculo" xfId="44268" builtinId="8" hidden="1"/>
    <cellStyle name="Hipervínculo" xfId="44270" builtinId="8" hidden="1"/>
    <cellStyle name="Hipervínculo" xfId="44272" builtinId="8" hidden="1"/>
    <cellStyle name="Hipervínculo" xfId="44274" builtinId="8" hidden="1"/>
    <cellStyle name="Hipervínculo" xfId="44276" builtinId="8" hidden="1"/>
    <cellStyle name="Hipervínculo" xfId="44278" builtinId="8" hidden="1"/>
    <cellStyle name="Hipervínculo" xfId="44280" builtinId="8" hidden="1"/>
    <cellStyle name="Hipervínculo" xfId="44282" builtinId="8" hidden="1"/>
    <cellStyle name="Hipervínculo" xfId="44284" builtinId="8" hidden="1"/>
    <cellStyle name="Hipervínculo" xfId="44286" builtinId="8" hidden="1"/>
    <cellStyle name="Hipervínculo" xfId="44288" builtinId="8" hidden="1"/>
    <cellStyle name="Hipervínculo" xfId="44290" builtinId="8" hidden="1"/>
    <cellStyle name="Hipervínculo" xfId="44292" builtinId="8" hidden="1"/>
    <cellStyle name="Hipervínculo" xfId="44294" builtinId="8" hidden="1"/>
    <cellStyle name="Hipervínculo" xfId="44296" builtinId="8" hidden="1"/>
    <cellStyle name="Hipervínculo" xfId="44298" builtinId="8" hidden="1"/>
    <cellStyle name="Hipervínculo" xfId="44300" builtinId="8" hidden="1"/>
    <cellStyle name="Hipervínculo" xfId="44302" builtinId="8" hidden="1"/>
    <cellStyle name="Hipervínculo" xfId="44304" builtinId="8" hidden="1"/>
    <cellStyle name="Hipervínculo" xfId="44306" builtinId="8" hidden="1"/>
    <cellStyle name="Hipervínculo" xfId="44308" builtinId="8" hidden="1"/>
    <cellStyle name="Hipervínculo" xfId="44310" builtinId="8" hidden="1"/>
    <cellStyle name="Hipervínculo" xfId="44312" builtinId="8" hidden="1"/>
    <cellStyle name="Hipervínculo" xfId="44314" builtinId="8" hidden="1"/>
    <cellStyle name="Hipervínculo" xfId="44316" builtinId="8" hidden="1"/>
    <cellStyle name="Hipervínculo" xfId="44318" builtinId="8" hidden="1"/>
    <cellStyle name="Hipervínculo" xfId="44320" builtinId="8" hidden="1"/>
    <cellStyle name="Hipervínculo" xfId="44322" builtinId="8" hidden="1"/>
    <cellStyle name="Hipervínculo" xfId="44324" builtinId="8" hidden="1"/>
    <cellStyle name="Hipervínculo" xfId="44326" builtinId="8" hidden="1"/>
    <cellStyle name="Hipervínculo" xfId="44328" builtinId="8" hidden="1"/>
    <cellStyle name="Hipervínculo" xfId="44330" builtinId="8" hidden="1"/>
    <cellStyle name="Hipervínculo" xfId="44332" builtinId="8" hidden="1"/>
    <cellStyle name="Hipervínculo" xfId="44334" builtinId="8" hidden="1"/>
    <cellStyle name="Hipervínculo" xfId="44336" builtinId="8" hidden="1"/>
    <cellStyle name="Hipervínculo" xfId="44338" builtinId="8" hidden="1"/>
    <cellStyle name="Hipervínculo" xfId="44340" builtinId="8" hidden="1"/>
    <cellStyle name="Hipervínculo" xfId="44342" builtinId="8" hidden="1"/>
    <cellStyle name="Hipervínculo" xfId="44344" builtinId="8" hidden="1"/>
    <cellStyle name="Hipervínculo" xfId="44346" builtinId="8" hidden="1"/>
    <cellStyle name="Hipervínculo" xfId="44348" builtinId="8" hidden="1"/>
    <cellStyle name="Hipervínculo" xfId="44350" builtinId="8" hidden="1"/>
    <cellStyle name="Hipervínculo" xfId="44352" builtinId="8" hidden="1"/>
    <cellStyle name="Hipervínculo" xfId="44354" builtinId="8" hidden="1"/>
    <cellStyle name="Hipervínculo" xfId="44356" builtinId="8" hidden="1"/>
    <cellStyle name="Hipervínculo" xfId="44358" builtinId="8" hidden="1"/>
    <cellStyle name="Hipervínculo" xfId="44360" builtinId="8" hidden="1"/>
    <cellStyle name="Hipervínculo" xfId="44362" builtinId="8" hidden="1"/>
    <cellStyle name="Hipervínculo" xfId="44364" builtinId="8" hidden="1"/>
    <cellStyle name="Hipervínculo" xfId="44366" builtinId="8" hidden="1"/>
    <cellStyle name="Hipervínculo" xfId="44368" builtinId="8" hidden="1"/>
    <cellStyle name="Hipervínculo" xfId="44370" builtinId="8" hidden="1"/>
    <cellStyle name="Hipervínculo" xfId="44372" builtinId="8" hidden="1"/>
    <cellStyle name="Hipervínculo" xfId="44374" builtinId="8" hidden="1"/>
    <cellStyle name="Hipervínculo" xfId="44376" builtinId="8" hidden="1"/>
    <cellStyle name="Hipervínculo" xfId="44378" builtinId="8" hidden="1"/>
    <cellStyle name="Hipervínculo" xfId="44380" builtinId="8" hidden="1"/>
    <cellStyle name="Hipervínculo" xfId="44382" builtinId="8" hidden="1"/>
    <cellStyle name="Hipervínculo" xfId="44384" builtinId="8" hidden="1"/>
    <cellStyle name="Hipervínculo" xfId="44386" builtinId="8" hidden="1"/>
    <cellStyle name="Hipervínculo" xfId="44388" builtinId="8" hidden="1"/>
    <cellStyle name="Hipervínculo" xfId="44390" builtinId="8" hidden="1"/>
    <cellStyle name="Hipervínculo" xfId="44392" builtinId="8" hidden="1"/>
    <cellStyle name="Hipervínculo" xfId="44394" builtinId="8" hidden="1"/>
    <cellStyle name="Hipervínculo" xfId="44396" builtinId="8" hidden="1"/>
    <cellStyle name="Hipervínculo" xfId="44398" builtinId="8" hidden="1"/>
    <cellStyle name="Hipervínculo" xfId="44400" builtinId="8" hidden="1"/>
    <cellStyle name="Hipervínculo" xfId="44402" builtinId="8" hidden="1"/>
    <cellStyle name="Hipervínculo" xfId="44404" builtinId="8" hidden="1"/>
    <cellStyle name="Hipervínculo" xfId="44406" builtinId="8" hidden="1"/>
    <cellStyle name="Hipervínculo" xfId="44408" builtinId="8" hidden="1"/>
    <cellStyle name="Hipervínculo" xfId="44410" builtinId="8" hidden="1"/>
    <cellStyle name="Hipervínculo" xfId="44412" builtinId="8" hidden="1"/>
    <cellStyle name="Hipervínculo" xfId="44414" builtinId="8" hidden="1"/>
    <cellStyle name="Hipervínculo" xfId="44416" builtinId="8" hidden="1"/>
    <cellStyle name="Hipervínculo" xfId="44418" builtinId="8" hidden="1"/>
    <cellStyle name="Hipervínculo" xfId="44420" builtinId="8" hidden="1"/>
    <cellStyle name="Hipervínculo" xfId="44422" builtinId="8" hidden="1"/>
    <cellStyle name="Hipervínculo" xfId="44424" builtinId="8" hidden="1"/>
    <cellStyle name="Hipervínculo" xfId="44426" builtinId="8" hidden="1"/>
    <cellStyle name="Hipervínculo" xfId="44428" builtinId="8" hidden="1"/>
    <cellStyle name="Hipervínculo" xfId="44430" builtinId="8" hidden="1"/>
    <cellStyle name="Hipervínculo" xfId="44432" builtinId="8" hidden="1"/>
    <cellStyle name="Hipervínculo" xfId="44434" builtinId="8" hidden="1"/>
    <cellStyle name="Hipervínculo" xfId="44436" builtinId="8" hidden="1"/>
    <cellStyle name="Hipervínculo" xfId="44438" builtinId="8" hidden="1"/>
    <cellStyle name="Hipervínculo" xfId="44440" builtinId="8" hidden="1"/>
    <cellStyle name="Hipervínculo" xfId="44442" builtinId="8" hidden="1"/>
    <cellStyle name="Hipervínculo" xfId="44444" builtinId="8" hidden="1"/>
    <cellStyle name="Hipervínculo" xfId="44446" builtinId="8" hidden="1"/>
    <cellStyle name="Hipervínculo" xfId="44448" builtinId="8" hidden="1"/>
    <cellStyle name="Hipervínculo" xfId="44450" builtinId="8" hidden="1"/>
    <cellStyle name="Hipervínculo" xfId="44452" builtinId="8" hidden="1"/>
    <cellStyle name="Hipervínculo" xfId="44454" builtinId="8" hidden="1"/>
    <cellStyle name="Hipervínculo" xfId="44456" builtinId="8" hidden="1"/>
    <cellStyle name="Hipervínculo" xfId="44458" builtinId="8" hidden="1"/>
    <cellStyle name="Hipervínculo" xfId="44460" builtinId="8" hidden="1"/>
    <cellStyle name="Hipervínculo" xfId="44462" builtinId="8" hidden="1"/>
    <cellStyle name="Hipervínculo" xfId="44464" builtinId="8" hidden="1"/>
    <cellStyle name="Hipervínculo" xfId="44466" builtinId="8" hidden="1"/>
    <cellStyle name="Hipervínculo" xfId="44468" builtinId="8" hidden="1"/>
    <cellStyle name="Hipervínculo" xfId="44470" builtinId="8" hidden="1"/>
    <cellStyle name="Hipervínculo" xfId="44472" builtinId="8" hidden="1"/>
    <cellStyle name="Hipervínculo" xfId="44474" builtinId="8" hidden="1"/>
    <cellStyle name="Hipervínculo" xfId="44476" builtinId="8" hidden="1"/>
    <cellStyle name="Hipervínculo" xfId="44478" builtinId="8" hidden="1"/>
    <cellStyle name="Hipervínculo" xfId="44480" builtinId="8" hidden="1"/>
    <cellStyle name="Hipervínculo" xfId="44482" builtinId="8" hidden="1"/>
    <cellStyle name="Hipervínculo" xfId="44484" builtinId="8" hidden="1"/>
    <cellStyle name="Hipervínculo" xfId="44486" builtinId="8" hidden="1"/>
    <cellStyle name="Hipervínculo" xfId="44488" builtinId="8" hidden="1"/>
    <cellStyle name="Hipervínculo" xfId="44490" builtinId="8" hidden="1"/>
    <cellStyle name="Hipervínculo" xfId="44492" builtinId="8" hidden="1"/>
    <cellStyle name="Hipervínculo" xfId="44494" builtinId="8" hidden="1"/>
    <cellStyle name="Hipervínculo" xfId="44496" builtinId="8" hidden="1"/>
    <cellStyle name="Hipervínculo" xfId="44498" builtinId="8" hidden="1"/>
    <cellStyle name="Hipervínculo" xfId="44500" builtinId="8" hidden="1"/>
    <cellStyle name="Hipervínculo" xfId="44502" builtinId="8" hidden="1"/>
    <cellStyle name="Hipervínculo" xfId="44504" builtinId="8" hidden="1"/>
    <cellStyle name="Hipervínculo" xfId="44506" builtinId="8" hidden="1"/>
    <cellStyle name="Hipervínculo" xfId="44508" builtinId="8" hidden="1"/>
    <cellStyle name="Hipervínculo" xfId="44510" builtinId="8" hidden="1"/>
    <cellStyle name="Hipervínculo" xfId="44512" builtinId="8" hidden="1"/>
    <cellStyle name="Hipervínculo" xfId="44514" builtinId="8" hidden="1"/>
    <cellStyle name="Hipervínculo" xfId="44516" builtinId="8" hidden="1"/>
    <cellStyle name="Hipervínculo" xfId="44518" builtinId="8" hidden="1"/>
    <cellStyle name="Hipervínculo" xfId="44520" builtinId="8" hidden="1"/>
    <cellStyle name="Hipervínculo" xfId="44522" builtinId="8" hidden="1"/>
    <cellStyle name="Hipervínculo" xfId="44524" builtinId="8" hidden="1"/>
    <cellStyle name="Hipervínculo" xfId="44526" builtinId="8" hidden="1"/>
    <cellStyle name="Hipervínculo" xfId="44528" builtinId="8" hidden="1"/>
    <cellStyle name="Hipervínculo" xfId="44530" builtinId="8" hidden="1"/>
    <cellStyle name="Hipervínculo" xfId="44532" builtinId="8" hidden="1"/>
    <cellStyle name="Hipervínculo" xfId="44534" builtinId="8" hidden="1"/>
    <cellStyle name="Hipervínculo" xfId="44536" builtinId="8" hidden="1"/>
    <cellStyle name="Hipervínculo" xfId="44538" builtinId="8" hidden="1"/>
    <cellStyle name="Hipervínculo" xfId="44540" builtinId="8" hidden="1"/>
    <cellStyle name="Hipervínculo" xfId="44542" builtinId="8" hidden="1"/>
    <cellStyle name="Hipervínculo" xfId="44544" builtinId="8" hidden="1"/>
    <cellStyle name="Hipervínculo" xfId="44546" builtinId="8" hidden="1"/>
    <cellStyle name="Hipervínculo" xfId="44548" builtinId="8" hidden="1"/>
    <cellStyle name="Hipervínculo" xfId="44550" builtinId="8" hidden="1"/>
    <cellStyle name="Hipervínculo" xfId="44552" builtinId="8" hidden="1"/>
    <cellStyle name="Hipervínculo" xfId="44554" builtinId="8" hidden="1"/>
    <cellStyle name="Hipervínculo" xfId="44556" builtinId="8" hidden="1"/>
    <cellStyle name="Hipervínculo" xfId="44558" builtinId="8" hidden="1"/>
    <cellStyle name="Hipervínculo" xfId="44560" builtinId="8" hidden="1"/>
    <cellStyle name="Hipervínculo" xfId="44562" builtinId="8" hidden="1"/>
    <cellStyle name="Hipervínculo" xfId="44564" builtinId="8" hidden="1"/>
    <cellStyle name="Hipervínculo" xfId="44566" builtinId="8" hidden="1"/>
    <cellStyle name="Hipervínculo" xfId="44568" builtinId="8" hidden="1"/>
    <cellStyle name="Hipervínculo" xfId="44570" builtinId="8" hidden="1"/>
    <cellStyle name="Hipervínculo" xfId="44572" builtinId="8" hidden="1"/>
    <cellStyle name="Hipervínculo" xfId="44574" builtinId="8" hidden="1"/>
    <cellStyle name="Hipervínculo" xfId="44576" builtinId="8" hidden="1"/>
    <cellStyle name="Hipervínculo" xfId="44578" builtinId="8" hidden="1"/>
    <cellStyle name="Hipervínculo" xfId="44580" builtinId="8" hidden="1"/>
    <cellStyle name="Hipervínculo" xfId="44582" builtinId="8" hidden="1"/>
    <cellStyle name="Hipervínculo" xfId="44584" builtinId="8" hidden="1"/>
    <cellStyle name="Hipervínculo" xfId="44586" builtinId="8" hidden="1"/>
    <cellStyle name="Hipervínculo" xfId="44588" builtinId="8" hidden="1"/>
    <cellStyle name="Hipervínculo" xfId="44590" builtinId="8" hidden="1"/>
    <cellStyle name="Hipervínculo" xfId="44592" builtinId="8" hidden="1"/>
    <cellStyle name="Hipervínculo" xfId="44594" builtinId="8" hidden="1"/>
    <cellStyle name="Hipervínculo" xfId="44596" builtinId="8" hidden="1"/>
    <cellStyle name="Hipervínculo" xfId="44598" builtinId="8" hidden="1"/>
    <cellStyle name="Hipervínculo" xfId="44600" builtinId="8" hidden="1"/>
    <cellStyle name="Hipervínculo" xfId="44602" builtinId="8" hidden="1"/>
    <cellStyle name="Hipervínculo" xfId="44604" builtinId="8" hidden="1"/>
    <cellStyle name="Hipervínculo" xfId="44606" builtinId="8" hidden="1"/>
    <cellStyle name="Hipervínculo" xfId="44608" builtinId="8" hidden="1"/>
    <cellStyle name="Hipervínculo" xfId="44610" builtinId="8" hidden="1"/>
    <cellStyle name="Hipervínculo" xfId="44612" builtinId="8" hidden="1"/>
    <cellStyle name="Hipervínculo" xfId="44614" builtinId="8" hidden="1"/>
    <cellStyle name="Hipervínculo" xfId="44616" builtinId="8" hidden="1"/>
    <cellStyle name="Hipervínculo" xfId="44618" builtinId="8" hidden="1"/>
    <cellStyle name="Hipervínculo" xfId="44620" builtinId="8" hidden="1"/>
    <cellStyle name="Hipervínculo" xfId="44622" builtinId="8" hidden="1"/>
    <cellStyle name="Hipervínculo" xfId="44624" builtinId="8" hidden="1"/>
    <cellStyle name="Hipervínculo" xfId="44626" builtinId="8" hidden="1"/>
    <cellStyle name="Hipervínculo" xfId="44628" builtinId="8" hidden="1"/>
    <cellStyle name="Hipervínculo" xfId="44630" builtinId="8" hidden="1"/>
    <cellStyle name="Hipervínculo" xfId="44632" builtinId="8" hidden="1"/>
    <cellStyle name="Hipervínculo" xfId="44634" builtinId="8" hidden="1"/>
    <cellStyle name="Hipervínculo" xfId="44636" builtinId="8" hidden="1"/>
    <cellStyle name="Hipervínculo" xfId="44638" builtinId="8" hidden="1"/>
    <cellStyle name="Hipervínculo" xfId="44640" builtinId="8" hidden="1"/>
    <cellStyle name="Hipervínculo" xfId="44642" builtinId="8" hidden="1"/>
    <cellStyle name="Hipervínculo" xfId="44644" builtinId="8" hidden="1"/>
    <cellStyle name="Hipervínculo" xfId="44646" builtinId="8" hidden="1"/>
    <cellStyle name="Hipervínculo" xfId="44648" builtinId="8" hidden="1"/>
    <cellStyle name="Hipervínculo" xfId="44650" builtinId="8" hidden="1"/>
    <cellStyle name="Hipervínculo" xfId="44652" builtinId="8" hidden="1"/>
    <cellStyle name="Hipervínculo" xfId="44654" builtinId="8" hidden="1"/>
    <cellStyle name="Hipervínculo" xfId="44656" builtinId="8" hidden="1"/>
    <cellStyle name="Hipervínculo" xfId="44658" builtinId="8" hidden="1"/>
    <cellStyle name="Hipervínculo" xfId="44660" builtinId="8" hidden="1"/>
    <cellStyle name="Hipervínculo" xfId="44662" builtinId="8" hidden="1"/>
    <cellStyle name="Hipervínculo" xfId="44664" builtinId="8" hidden="1"/>
    <cellStyle name="Hipervínculo" xfId="44666" builtinId="8" hidden="1"/>
    <cellStyle name="Hipervínculo" xfId="44668" builtinId="8" hidden="1"/>
    <cellStyle name="Hipervínculo" xfId="44670" builtinId="8" hidden="1"/>
    <cellStyle name="Hipervínculo" xfId="44672" builtinId="8" hidden="1"/>
    <cellStyle name="Hipervínculo" xfId="44674" builtinId="8" hidden="1"/>
    <cellStyle name="Hipervínculo" xfId="44676" builtinId="8" hidden="1"/>
    <cellStyle name="Hipervínculo" xfId="44678" builtinId="8" hidden="1"/>
    <cellStyle name="Hipervínculo" xfId="44680" builtinId="8" hidden="1"/>
    <cellStyle name="Hipervínculo" xfId="44682" builtinId="8" hidden="1"/>
    <cellStyle name="Hipervínculo" xfId="44684" builtinId="8" hidden="1"/>
    <cellStyle name="Hipervínculo" xfId="44686" builtinId="8" hidden="1"/>
    <cellStyle name="Hipervínculo" xfId="44688" builtinId="8" hidden="1"/>
    <cellStyle name="Hipervínculo" xfId="44690" builtinId="8" hidden="1"/>
    <cellStyle name="Hipervínculo" xfId="44692" builtinId="8" hidden="1"/>
    <cellStyle name="Hipervínculo" xfId="44694" builtinId="8" hidden="1"/>
    <cellStyle name="Hipervínculo" xfId="44696" builtinId="8" hidden="1"/>
    <cellStyle name="Hipervínculo" xfId="44698" builtinId="8" hidden="1"/>
    <cellStyle name="Hipervínculo" xfId="44700" builtinId="8" hidden="1"/>
    <cellStyle name="Hipervínculo" xfId="44702" builtinId="8" hidden="1"/>
    <cellStyle name="Hipervínculo" xfId="44704" builtinId="8" hidden="1"/>
    <cellStyle name="Hipervínculo" xfId="44706" builtinId="8" hidden="1"/>
    <cellStyle name="Hipervínculo" xfId="44708" builtinId="8" hidden="1"/>
    <cellStyle name="Hipervínculo" xfId="44710" builtinId="8" hidden="1"/>
    <cellStyle name="Hipervínculo" xfId="44712" builtinId="8" hidden="1"/>
    <cellStyle name="Hipervínculo" xfId="44714" builtinId="8" hidden="1"/>
    <cellStyle name="Hipervínculo" xfId="44716" builtinId="8" hidden="1"/>
    <cellStyle name="Hipervínculo" xfId="44718" builtinId="8" hidden="1"/>
    <cellStyle name="Hipervínculo" xfId="44720" builtinId="8" hidden="1"/>
    <cellStyle name="Hipervínculo" xfId="44722" builtinId="8" hidden="1"/>
    <cellStyle name="Hipervínculo" xfId="44724" builtinId="8" hidden="1"/>
    <cellStyle name="Hipervínculo" xfId="44726" builtinId="8" hidden="1"/>
    <cellStyle name="Hipervínculo" xfId="44728" builtinId="8" hidden="1"/>
    <cellStyle name="Hipervínculo" xfId="44730" builtinId="8" hidden="1"/>
    <cellStyle name="Hipervínculo" xfId="44732" builtinId="8" hidden="1"/>
    <cellStyle name="Hipervínculo" xfId="44734" builtinId="8" hidden="1"/>
    <cellStyle name="Hipervínculo" xfId="44736" builtinId="8" hidden="1"/>
    <cellStyle name="Hipervínculo" xfId="44738" builtinId="8" hidden="1"/>
    <cellStyle name="Hipervínculo" xfId="44740" builtinId="8" hidden="1"/>
    <cellStyle name="Hipervínculo" xfId="44742" builtinId="8" hidden="1"/>
    <cellStyle name="Hipervínculo" xfId="44744" builtinId="8" hidden="1"/>
    <cellStyle name="Hipervínculo" xfId="44746" builtinId="8" hidden="1"/>
    <cellStyle name="Hipervínculo" xfId="44748" builtinId="8" hidden="1"/>
    <cellStyle name="Hipervínculo" xfId="44750" builtinId="8" hidden="1"/>
    <cellStyle name="Hipervínculo" xfId="44752" builtinId="8" hidden="1"/>
    <cellStyle name="Hipervínculo" xfId="44754" builtinId="8" hidden="1"/>
    <cellStyle name="Hipervínculo" xfId="44756" builtinId="8" hidden="1"/>
    <cellStyle name="Hipervínculo" xfId="44758" builtinId="8" hidden="1"/>
    <cellStyle name="Hipervínculo" xfId="44760" builtinId="8" hidden="1"/>
    <cellStyle name="Hipervínculo" xfId="44762" builtinId="8" hidden="1"/>
    <cellStyle name="Hipervínculo" xfId="44764" builtinId="8" hidden="1"/>
    <cellStyle name="Hipervínculo" xfId="44766" builtinId="8" hidden="1"/>
    <cellStyle name="Hipervínculo" xfId="44768" builtinId="8" hidden="1"/>
    <cellStyle name="Hipervínculo" xfId="44770" builtinId="8" hidden="1"/>
    <cellStyle name="Hipervínculo" xfId="44772" builtinId="8" hidden="1"/>
    <cellStyle name="Hipervínculo" xfId="44774" builtinId="8" hidden="1"/>
    <cellStyle name="Hipervínculo" xfId="44776" builtinId="8" hidden="1"/>
    <cellStyle name="Hipervínculo" xfId="44778" builtinId="8" hidden="1"/>
    <cellStyle name="Hipervínculo" xfId="44780" builtinId="8" hidden="1"/>
    <cellStyle name="Hipervínculo" xfId="44782" builtinId="8" hidden="1"/>
    <cellStyle name="Hipervínculo" xfId="44784" builtinId="8" hidden="1"/>
    <cellStyle name="Hipervínculo" xfId="44786" builtinId="8" hidden="1"/>
    <cellStyle name="Hipervínculo" xfId="44788" builtinId="8" hidden="1"/>
    <cellStyle name="Hipervínculo" xfId="44790" builtinId="8" hidden="1"/>
    <cellStyle name="Hipervínculo" xfId="44792" builtinId="8" hidden="1"/>
    <cellStyle name="Hipervínculo" xfId="44794" builtinId="8" hidden="1"/>
    <cellStyle name="Hipervínculo" xfId="44796" builtinId="8" hidden="1"/>
    <cellStyle name="Hipervínculo" xfId="44798" builtinId="8" hidden="1"/>
    <cellStyle name="Hipervínculo" xfId="44800" builtinId="8" hidden="1"/>
    <cellStyle name="Hipervínculo" xfId="44802" builtinId="8" hidden="1"/>
    <cellStyle name="Hipervínculo" xfId="44804" builtinId="8" hidden="1"/>
    <cellStyle name="Hipervínculo" xfId="44806" builtinId="8" hidden="1"/>
    <cellStyle name="Hipervínculo" xfId="44808" builtinId="8" hidden="1"/>
    <cellStyle name="Hipervínculo" xfId="44810" builtinId="8" hidden="1"/>
    <cellStyle name="Hipervínculo" xfId="44812" builtinId="8" hidden="1"/>
    <cellStyle name="Hipervínculo" xfId="44814" builtinId="8" hidden="1"/>
    <cellStyle name="Hipervínculo" xfId="44816" builtinId="8" hidden="1"/>
    <cellStyle name="Hipervínculo" xfId="44818" builtinId="8" hidden="1"/>
    <cellStyle name="Hipervínculo" xfId="44820" builtinId="8" hidden="1"/>
    <cellStyle name="Hipervínculo" xfId="44822" builtinId="8" hidden="1"/>
    <cellStyle name="Hipervínculo" xfId="44824" builtinId="8" hidden="1"/>
    <cellStyle name="Hipervínculo" xfId="44826" builtinId="8" hidden="1"/>
    <cellStyle name="Hipervínculo" xfId="44828" builtinId="8" hidden="1"/>
    <cellStyle name="Hipervínculo" xfId="44830" builtinId="8" hidden="1"/>
    <cellStyle name="Hipervínculo" xfId="44832" builtinId="8" hidden="1"/>
    <cellStyle name="Hipervínculo" xfId="44834" builtinId="8" hidden="1"/>
    <cellStyle name="Hipervínculo" xfId="44836" builtinId="8" hidden="1"/>
    <cellStyle name="Hipervínculo" xfId="44838" builtinId="8" hidden="1"/>
    <cellStyle name="Hipervínculo" xfId="44840" builtinId="8" hidden="1"/>
    <cellStyle name="Hipervínculo" xfId="44842" builtinId="8" hidden="1"/>
    <cellStyle name="Hipervínculo" xfId="44844" builtinId="8" hidden="1"/>
    <cellStyle name="Hipervínculo" xfId="44846" builtinId="8" hidden="1"/>
    <cellStyle name="Hipervínculo" xfId="44848" builtinId="8" hidden="1"/>
    <cellStyle name="Hipervínculo" xfId="44850" builtinId="8" hidden="1"/>
    <cellStyle name="Hipervínculo" xfId="44852" builtinId="8" hidden="1"/>
    <cellStyle name="Hipervínculo" xfId="44854" builtinId="8" hidden="1"/>
    <cellStyle name="Hipervínculo" xfId="44856" builtinId="8" hidden="1"/>
    <cellStyle name="Hipervínculo" xfId="44858" builtinId="8" hidden="1"/>
    <cellStyle name="Hipervínculo" xfId="44860" builtinId="8" hidden="1"/>
    <cellStyle name="Hipervínculo" xfId="44862" builtinId="8" hidden="1"/>
    <cellStyle name="Hipervínculo" xfId="44864" builtinId="8" hidden="1"/>
    <cellStyle name="Hipervínculo" xfId="44866" builtinId="8" hidden="1"/>
    <cellStyle name="Hipervínculo" xfId="44868" builtinId="8" hidden="1"/>
    <cellStyle name="Hipervínculo" xfId="44870" builtinId="8" hidden="1"/>
    <cellStyle name="Hipervínculo" xfId="44872" builtinId="8" hidden="1"/>
    <cellStyle name="Hipervínculo" xfId="44874" builtinId="8" hidden="1"/>
    <cellStyle name="Hipervínculo" xfId="44876" builtinId="8" hidden="1"/>
    <cellStyle name="Hipervínculo" xfId="44878" builtinId="8" hidden="1"/>
    <cellStyle name="Hipervínculo" xfId="44880" builtinId="8" hidden="1"/>
    <cellStyle name="Hipervínculo" xfId="44882" builtinId="8" hidden="1"/>
    <cellStyle name="Hipervínculo" xfId="44884" builtinId="8" hidden="1"/>
    <cellStyle name="Hipervínculo" xfId="44886" builtinId="8" hidden="1"/>
    <cellStyle name="Hipervínculo" xfId="44888" builtinId="8" hidden="1"/>
    <cellStyle name="Hipervínculo" xfId="44890" builtinId="8" hidden="1"/>
    <cellStyle name="Hipervínculo" xfId="44892" builtinId="8" hidden="1"/>
    <cellStyle name="Hipervínculo" xfId="44894" builtinId="8" hidden="1"/>
    <cellStyle name="Hipervínculo" xfId="44896" builtinId="8" hidden="1"/>
    <cellStyle name="Hipervínculo" xfId="44898" builtinId="8" hidden="1"/>
    <cellStyle name="Hipervínculo" xfId="44900" builtinId="8" hidden="1"/>
    <cellStyle name="Hipervínculo" xfId="44902" builtinId="8" hidden="1"/>
    <cellStyle name="Hipervínculo" xfId="44904" builtinId="8" hidden="1"/>
    <cellStyle name="Hipervínculo" xfId="44906" builtinId="8" hidden="1"/>
    <cellStyle name="Hipervínculo" xfId="44908" builtinId="8" hidden="1"/>
    <cellStyle name="Hipervínculo" xfId="44910" builtinId="8" hidden="1"/>
    <cellStyle name="Hipervínculo" xfId="44912" builtinId="8" hidden="1"/>
    <cellStyle name="Hipervínculo" xfId="44914" builtinId="8" hidden="1"/>
    <cellStyle name="Hipervínculo" xfId="44916" builtinId="8" hidden="1"/>
    <cellStyle name="Hipervínculo" xfId="44918" builtinId="8" hidden="1"/>
    <cellStyle name="Hipervínculo" xfId="44920" builtinId="8" hidden="1"/>
    <cellStyle name="Hipervínculo" xfId="44922" builtinId="8" hidden="1"/>
    <cellStyle name="Hipervínculo" xfId="44924" builtinId="8" hidden="1"/>
    <cellStyle name="Hipervínculo" xfId="44926" builtinId="8" hidden="1"/>
    <cellStyle name="Hipervínculo" xfId="44928" builtinId="8" hidden="1"/>
    <cellStyle name="Hipervínculo" xfId="44930" builtinId="8" hidden="1"/>
    <cellStyle name="Hipervínculo" xfId="44932" builtinId="8" hidden="1"/>
    <cellStyle name="Hipervínculo" xfId="44934" builtinId="8" hidden="1"/>
    <cellStyle name="Hipervínculo" xfId="44936" builtinId="8" hidden="1"/>
    <cellStyle name="Hipervínculo" xfId="44938" builtinId="8" hidden="1"/>
    <cellStyle name="Hipervínculo" xfId="44940" builtinId="8" hidden="1"/>
    <cellStyle name="Hipervínculo" xfId="44942" builtinId="8" hidden="1"/>
    <cellStyle name="Hipervínculo" xfId="44944" builtinId="8" hidden="1"/>
    <cellStyle name="Hipervínculo" xfId="44946" builtinId="8" hidden="1"/>
    <cellStyle name="Hipervínculo" xfId="44948" builtinId="8" hidden="1"/>
    <cellStyle name="Hipervínculo" xfId="44950" builtinId="8" hidden="1"/>
    <cellStyle name="Hipervínculo" xfId="44952" builtinId="8" hidden="1"/>
    <cellStyle name="Hipervínculo" xfId="44954" builtinId="8" hidden="1"/>
    <cellStyle name="Hipervínculo" xfId="44956" builtinId="8" hidden="1"/>
    <cellStyle name="Hipervínculo" xfId="44958" builtinId="8" hidden="1"/>
    <cellStyle name="Hipervínculo" xfId="44960" builtinId="8" hidden="1"/>
    <cellStyle name="Hipervínculo" xfId="44962" builtinId="8" hidden="1"/>
    <cellStyle name="Hipervínculo" xfId="44964" builtinId="8" hidden="1"/>
    <cellStyle name="Hipervínculo" xfId="44966" builtinId="8" hidden="1"/>
    <cellStyle name="Hipervínculo" xfId="44968" builtinId="8" hidden="1"/>
    <cellStyle name="Hipervínculo" xfId="44970" builtinId="8" hidden="1"/>
    <cellStyle name="Hipervínculo" xfId="44972" builtinId="8" hidden="1"/>
    <cellStyle name="Hipervínculo" xfId="44974" builtinId="8" hidden="1"/>
    <cellStyle name="Hipervínculo" xfId="44976" builtinId="8" hidden="1"/>
    <cellStyle name="Hipervínculo" xfId="44978" builtinId="8" hidden="1"/>
    <cellStyle name="Hipervínculo" xfId="44980" builtinId="8" hidden="1"/>
    <cellStyle name="Hipervínculo" xfId="44982" builtinId="8" hidden="1"/>
    <cellStyle name="Hipervínculo" xfId="44984" builtinId="8" hidden="1"/>
    <cellStyle name="Hipervínculo" xfId="44986" builtinId="8" hidden="1"/>
    <cellStyle name="Hipervínculo" xfId="44988" builtinId="8" hidden="1"/>
    <cellStyle name="Hipervínculo" xfId="44990" builtinId="8" hidden="1"/>
    <cellStyle name="Hipervínculo" xfId="44992" builtinId="8" hidden="1"/>
    <cellStyle name="Hipervínculo" xfId="44994" builtinId="8" hidden="1"/>
    <cellStyle name="Hipervínculo" xfId="44996" builtinId="8" hidden="1"/>
    <cellStyle name="Hipervínculo" xfId="44998" builtinId="8" hidden="1"/>
    <cellStyle name="Hipervínculo" xfId="45000" builtinId="8" hidden="1"/>
    <cellStyle name="Hipervínculo" xfId="45002" builtinId="8" hidden="1"/>
    <cellStyle name="Hipervínculo" xfId="45004" builtinId="8" hidden="1"/>
    <cellStyle name="Hipervínculo" xfId="45006" builtinId="8" hidden="1"/>
    <cellStyle name="Hipervínculo" xfId="45008" builtinId="8" hidden="1"/>
    <cellStyle name="Hipervínculo" xfId="45010" builtinId="8" hidden="1"/>
    <cellStyle name="Hipervínculo" xfId="45012" builtinId="8" hidden="1"/>
    <cellStyle name="Hipervínculo" xfId="45014" builtinId="8" hidden="1"/>
    <cellStyle name="Hipervínculo" xfId="45016" builtinId="8" hidden="1"/>
    <cellStyle name="Hipervínculo" xfId="45018" builtinId="8" hidden="1"/>
    <cellStyle name="Hipervínculo" xfId="45020" builtinId="8" hidden="1"/>
    <cellStyle name="Hipervínculo" xfId="45022" builtinId="8" hidden="1"/>
    <cellStyle name="Hipervínculo" xfId="45024" builtinId="8" hidden="1"/>
    <cellStyle name="Hipervínculo" xfId="45026" builtinId="8" hidden="1"/>
    <cellStyle name="Hipervínculo" xfId="45028" builtinId="8" hidden="1"/>
    <cellStyle name="Hipervínculo" xfId="45030" builtinId="8" hidden="1"/>
    <cellStyle name="Hipervínculo" xfId="45032" builtinId="8" hidden="1"/>
    <cellStyle name="Hipervínculo" xfId="45034" builtinId="8" hidden="1"/>
    <cellStyle name="Hipervínculo" xfId="45036" builtinId="8" hidden="1"/>
    <cellStyle name="Hipervínculo" xfId="45038" builtinId="8" hidden="1"/>
    <cellStyle name="Hipervínculo" xfId="45040" builtinId="8" hidden="1"/>
    <cellStyle name="Hipervínculo" xfId="45042" builtinId="8" hidden="1"/>
    <cellStyle name="Hipervínculo" xfId="45044" builtinId="8" hidden="1"/>
    <cellStyle name="Hipervínculo" xfId="45046" builtinId="8" hidden="1"/>
    <cellStyle name="Hipervínculo" xfId="45048" builtinId="8" hidden="1"/>
    <cellStyle name="Hipervínculo" xfId="45050" builtinId="8" hidden="1"/>
    <cellStyle name="Hipervínculo" xfId="45052" builtinId="8" hidden="1"/>
    <cellStyle name="Hipervínculo" xfId="45054" builtinId="8" hidden="1"/>
    <cellStyle name="Hipervínculo" xfId="45056" builtinId="8" hidden="1"/>
    <cellStyle name="Hipervínculo" xfId="45058" builtinId="8" hidden="1"/>
    <cellStyle name="Hipervínculo" xfId="45060" builtinId="8" hidden="1"/>
    <cellStyle name="Hipervínculo" xfId="45062" builtinId="8" hidden="1"/>
    <cellStyle name="Hipervínculo" xfId="45064" builtinId="8" hidden="1"/>
    <cellStyle name="Hipervínculo" xfId="45066" builtinId="8" hidden="1"/>
    <cellStyle name="Hipervínculo" xfId="45068" builtinId="8" hidden="1"/>
    <cellStyle name="Hipervínculo" xfId="45070" builtinId="8" hidden="1"/>
    <cellStyle name="Hipervínculo" xfId="45072" builtinId="8" hidden="1"/>
    <cellStyle name="Hipervínculo" xfId="45074" builtinId="8" hidden="1"/>
    <cellStyle name="Hipervínculo" xfId="45076" builtinId="8" hidden="1"/>
    <cellStyle name="Hipervínculo" xfId="45078" builtinId="8" hidden="1"/>
    <cellStyle name="Hipervínculo" xfId="45080" builtinId="8" hidden="1"/>
    <cellStyle name="Hipervínculo" xfId="45082" builtinId="8" hidden="1"/>
    <cellStyle name="Hipervínculo" xfId="45084" builtinId="8" hidden="1"/>
    <cellStyle name="Hipervínculo" xfId="45086" builtinId="8" hidden="1"/>
    <cellStyle name="Hipervínculo" xfId="45088" builtinId="8" hidden="1"/>
    <cellStyle name="Hipervínculo" xfId="45090" builtinId="8" hidden="1"/>
    <cellStyle name="Hipervínculo" xfId="45092" builtinId="8" hidden="1"/>
    <cellStyle name="Hipervínculo" xfId="45094" builtinId="8" hidden="1"/>
    <cellStyle name="Hipervínculo" xfId="45096" builtinId="8" hidden="1"/>
    <cellStyle name="Hipervínculo" xfId="45098" builtinId="8" hidden="1"/>
    <cellStyle name="Hipervínculo" xfId="45100" builtinId="8" hidden="1"/>
    <cellStyle name="Hipervínculo" xfId="45102" builtinId="8" hidden="1"/>
    <cellStyle name="Hipervínculo" xfId="45104" builtinId="8" hidden="1"/>
    <cellStyle name="Hipervínculo" xfId="45106" builtinId="8" hidden="1"/>
    <cellStyle name="Hipervínculo" xfId="45108" builtinId="8" hidden="1"/>
    <cellStyle name="Hipervínculo" xfId="45110" builtinId="8" hidden="1"/>
    <cellStyle name="Hipervínculo" xfId="45112" builtinId="8" hidden="1"/>
    <cellStyle name="Hipervínculo" xfId="45114" builtinId="8" hidden="1"/>
    <cellStyle name="Hipervínculo" xfId="45116" builtinId="8" hidden="1"/>
    <cellStyle name="Hipervínculo" xfId="45118" builtinId="8" hidden="1"/>
    <cellStyle name="Hipervínculo" xfId="45120" builtinId="8" hidden="1"/>
    <cellStyle name="Hipervínculo" xfId="45122" builtinId="8" hidden="1"/>
    <cellStyle name="Hipervínculo" xfId="45124" builtinId="8" hidden="1"/>
    <cellStyle name="Hipervínculo" xfId="45126" builtinId="8" hidden="1"/>
    <cellStyle name="Hipervínculo" xfId="45128" builtinId="8" hidden="1"/>
    <cellStyle name="Hipervínculo" xfId="45130" builtinId="8" hidden="1"/>
    <cellStyle name="Hipervínculo" xfId="45132" builtinId="8" hidden="1"/>
    <cellStyle name="Hipervínculo" xfId="45134" builtinId="8" hidden="1"/>
    <cellStyle name="Hipervínculo" xfId="45136" builtinId="8" hidden="1"/>
    <cellStyle name="Hipervínculo" xfId="45138" builtinId="8" hidden="1"/>
    <cellStyle name="Hipervínculo" xfId="45140" builtinId="8" hidden="1"/>
    <cellStyle name="Hipervínculo" xfId="45142" builtinId="8" hidden="1"/>
    <cellStyle name="Hipervínculo" xfId="45144" builtinId="8" hidden="1"/>
    <cellStyle name="Hipervínculo" xfId="45146" builtinId="8" hidden="1"/>
    <cellStyle name="Hipervínculo" xfId="45148" builtinId="8" hidden="1"/>
    <cellStyle name="Hipervínculo" xfId="45150" builtinId="8" hidden="1"/>
    <cellStyle name="Hipervínculo" xfId="45152" builtinId="8" hidden="1"/>
    <cellStyle name="Hipervínculo" xfId="45154" builtinId="8" hidden="1"/>
    <cellStyle name="Hipervínculo" xfId="45156" builtinId="8" hidden="1"/>
    <cellStyle name="Hipervínculo" xfId="45158" builtinId="8" hidden="1"/>
    <cellStyle name="Hipervínculo" xfId="45160" builtinId="8" hidden="1"/>
    <cellStyle name="Hipervínculo" xfId="45162" builtinId="8" hidden="1"/>
    <cellStyle name="Hipervínculo" xfId="45164" builtinId="8" hidden="1"/>
    <cellStyle name="Hipervínculo" xfId="45166" builtinId="8" hidden="1"/>
    <cellStyle name="Hipervínculo" xfId="45168" builtinId="8" hidden="1"/>
    <cellStyle name="Hipervínculo" xfId="45170" builtinId="8" hidden="1"/>
    <cellStyle name="Hipervínculo" xfId="45172" builtinId="8" hidden="1"/>
    <cellStyle name="Hipervínculo" xfId="45174" builtinId="8" hidden="1"/>
    <cellStyle name="Hipervínculo" xfId="45176" builtinId="8" hidden="1"/>
    <cellStyle name="Hipervínculo" xfId="45178" builtinId="8" hidden="1"/>
    <cellStyle name="Hipervínculo" xfId="45180" builtinId="8" hidden="1"/>
    <cellStyle name="Hipervínculo" xfId="45182" builtinId="8" hidden="1"/>
    <cellStyle name="Hipervínculo" xfId="45184" builtinId="8" hidden="1"/>
    <cellStyle name="Hipervínculo" xfId="45186" builtinId="8" hidden="1"/>
    <cellStyle name="Hipervínculo" xfId="45188" builtinId="8" hidden="1"/>
    <cellStyle name="Hipervínculo" xfId="45190" builtinId="8" hidden="1"/>
    <cellStyle name="Hipervínculo" xfId="45192" builtinId="8" hidden="1"/>
    <cellStyle name="Hipervínculo" xfId="45194" builtinId="8" hidden="1"/>
    <cellStyle name="Hipervínculo" xfId="45196" builtinId="8" hidden="1"/>
    <cellStyle name="Hipervínculo" xfId="45198" builtinId="8" hidden="1"/>
    <cellStyle name="Hipervínculo" xfId="45200" builtinId="8" hidden="1"/>
    <cellStyle name="Hipervínculo" xfId="45202" builtinId="8" hidden="1"/>
    <cellStyle name="Hipervínculo" xfId="45204" builtinId="8" hidden="1"/>
    <cellStyle name="Hipervínculo" xfId="45206" builtinId="8" hidden="1"/>
    <cellStyle name="Hipervínculo" xfId="45208" builtinId="8" hidden="1"/>
    <cellStyle name="Hipervínculo" xfId="45210" builtinId="8" hidden="1"/>
    <cellStyle name="Hipervínculo" xfId="45212" builtinId="8" hidden="1"/>
    <cellStyle name="Hipervínculo" xfId="45214" builtinId="8" hidden="1"/>
    <cellStyle name="Hipervínculo" xfId="45216" builtinId="8" hidden="1"/>
    <cellStyle name="Hipervínculo" xfId="45218" builtinId="8" hidden="1"/>
    <cellStyle name="Hipervínculo" xfId="45220" builtinId="8" hidden="1"/>
    <cellStyle name="Hipervínculo" xfId="45222" builtinId="8" hidden="1"/>
    <cellStyle name="Hipervínculo" xfId="45224" builtinId="8" hidden="1"/>
    <cellStyle name="Hipervínculo" xfId="45226" builtinId="8" hidden="1"/>
    <cellStyle name="Hipervínculo" xfId="45228" builtinId="8" hidden="1"/>
    <cellStyle name="Hipervínculo" xfId="45230" builtinId="8" hidden="1"/>
    <cellStyle name="Hipervínculo" xfId="45232" builtinId="8" hidden="1"/>
    <cellStyle name="Hipervínculo" xfId="45234" builtinId="8" hidden="1"/>
    <cellStyle name="Hipervínculo" xfId="45236" builtinId="8" hidden="1"/>
    <cellStyle name="Hipervínculo" xfId="45238" builtinId="8" hidden="1"/>
    <cellStyle name="Hipervínculo" xfId="45240" builtinId="8" hidden="1"/>
    <cellStyle name="Hipervínculo" xfId="45242" builtinId="8" hidden="1"/>
    <cellStyle name="Hipervínculo" xfId="45244" builtinId="8" hidden="1"/>
    <cellStyle name="Hipervínculo" xfId="45246" builtinId="8" hidden="1"/>
    <cellStyle name="Hipervínculo" xfId="45248" builtinId="8" hidden="1"/>
    <cellStyle name="Hipervínculo" xfId="45250" builtinId="8" hidden="1"/>
    <cellStyle name="Hipervínculo" xfId="45252" builtinId="8" hidden="1"/>
    <cellStyle name="Hipervínculo" xfId="45254" builtinId="8" hidden="1"/>
    <cellStyle name="Hipervínculo" xfId="45256" builtinId="8" hidden="1"/>
    <cellStyle name="Hipervínculo" xfId="45258" builtinId="8" hidden="1"/>
    <cellStyle name="Hipervínculo" xfId="45260" builtinId="8" hidden="1"/>
    <cellStyle name="Hipervínculo" xfId="45262" builtinId="8" hidden="1"/>
    <cellStyle name="Hipervínculo" xfId="45264" builtinId="8" hidden="1"/>
    <cellStyle name="Hipervínculo" xfId="45266" builtinId="8" hidden="1"/>
    <cellStyle name="Hipervínculo" xfId="45268" builtinId="8" hidden="1"/>
    <cellStyle name="Hipervínculo" xfId="45270" builtinId="8" hidden="1"/>
    <cellStyle name="Hipervínculo" xfId="45272" builtinId="8" hidden="1"/>
    <cellStyle name="Hipervínculo" xfId="45274" builtinId="8" hidden="1"/>
    <cellStyle name="Hipervínculo" xfId="45276" builtinId="8" hidden="1"/>
    <cellStyle name="Hipervínculo" xfId="45278" builtinId="8" hidden="1"/>
    <cellStyle name="Hipervínculo" xfId="45280" builtinId="8" hidden="1"/>
    <cellStyle name="Hipervínculo" xfId="45282" builtinId="8" hidden="1"/>
    <cellStyle name="Hipervínculo" xfId="45284" builtinId="8" hidden="1"/>
    <cellStyle name="Hipervínculo" xfId="45286" builtinId="8" hidden="1"/>
    <cellStyle name="Hipervínculo" xfId="45288" builtinId="8" hidden="1"/>
    <cellStyle name="Hipervínculo" xfId="45290" builtinId="8" hidden="1"/>
    <cellStyle name="Hipervínculo" xfId="45292" builtinId="8" hidden="1"/>
    <cellStyle name="Hipervínculo" xfId="45294" builtinId="8" hidden="1"/>
    <cellStyle name="Hipervínculo" xfId="45296" builtinId="8" hidden="1"/>
    <cellStyle name="Hipervínculo" xfId="45298" builtinId="8" hidden="1"/>
    <cellStyle name="Hipervínculo" xfId="45300" builtinId="8" hidden="1"/>
    <cellStyle name="Hipervínculo" xfId="45302" builtinId="8" hidden="1"/>
    <cellStyle name="Hipervínculo" xfId="45304" builtinId="8" hidden="1"/>
    <cellStyle name="Hipervínculo" xfId="45306" builtinId="8" hidden="1"/>
    <cellStyle name="Hipervínculo" xfId="45308" builtinId="8" hidden="1"/>
    <cellStyle name="Hipervínculo" xfId="45310" builtinId="8" hidden="1"/>
    <cellStyle name="Hipervínculo" xfId="45312" builtinId="8" hidden="1"/>
    <cellStyle name="Hipervínculo" xfId="45314" builtinId="8" hidden="1"/>
    <cellStyle name="Hipervínculo" xfId="45316" builtinId="8" hidden="1"/>
    <cellStyle name="Hipervínculo" xfId="45318" builtinId="8" hidden="1"/>
    <cellStyle name="Hipervínculo" xfId="45320" builtinId="8" hidden="1"/>
    <cellStyle name="Hipervínculo" xfId="45322" builtinId="8" hidden="1"/>
    <cellStyle name="Hipervínculo" xfId="45324" builtinId="8" hidden="1"/>
    <cellStyle name="Hipervínculo" xfId="45326" builtinId="8" hidden="1"/>
    <cellStyle name="Hipervínculo" xfId="45328" builtinId="8" hidden="1"/>
    <cellStyle name="Hipervínculo" xfId="45330" builtinId="8" hidden="1"/>
    <cellStyle name="Hipervínculo" xfId="45332" builtinId="8" hidden="1"/>
    <cellStyle name="Hipervínculo" xfId="45334" builtinId="8" hidden="1"/>
    <cellStyle name="Hipervínculo" xfId="45336" builtinId="8" hidden="1"/>
    <cellStyle name="Hipervínculo" xfId="45338" builtinId="8" hidden="1"/>
    <cellStyle name="Hipervínculo" xfId="45340" builtinId="8" hidden="1"/>
    <cellStyle name="Hipervínculo" xfId="45342" builtinId="8" hidden="1"/>
    <cellStyle name="Hipervínculo" xfId="45344" builtinId="8" hidden="1"/>
    <cellStyle name="Hipervínculo" xfId="45346" builtinId="8" hidden="1"/>
    <cellStyle name="Hipervínculo" xfId="45348" builtinId="8" hidden="1"/>
    <cellStyle name="Hipervínculo" xfId="45350" builtinId="8" hidden="1"/>
    <cellStyle name="Hipervínculo" xfId="45352" builtinId="8" hidden="1"/>
    <cellStyle name="Hipervínculo" xfId="45354" builtinId="8" hidden="1"/>
    <cellStyle name="Hipervínculo" xfId="45356" builtinId="8" hidden="1"/>
    <cellStyle name="Hipervínculo" xfId="45358" builtinId="8" hidden="1"/>
    <cellStyle name="Hipervínculo" xfId="45360" builtinId="8" hidden="1"/>
    <cellStyle name="Hipervínculo" xfId="45362" builtinId="8" hidden="1"/>
    <cellStyle name="Hipervínculo" xfId="45364" builtinId="8" hidden="1"/>
    <cellStyle name="Hipervínculo" xfId="45366" builtinId="8" hidden="1"/>
    <cellStyle name="Hipervínculo" xfId="45368" builtinId="8" hidden="1"/>
    <cellStyle name="Hipervínculo" xfId="45370" builtinId="8" hidden="1"/>
    <cellStyle name="Hipervínculo" xfId="45372" builtinId="8" hidden="1"/>
    <cellStyle name="Hipervínculo" xfId="45374" builtinId="8" hidden="1"/>
    <cellStyle name="Hipervínculo" xfId="45376" builtinId="8" hidden="1"/>
    <cellStyle name="Hipervínculo" xfId="45378" builtinId="8" hidden="1"/>
    <cellStyle name="Hipervínculo" xfId="45380" builtinId="8" hidden="1"/>
    <cellStyle name="Hipervínculo" xfId="45382" builtinId="8" hidden="1"/>
    <cellStyle name="Hipervínculo" xfId="45384" builtinId="8" hidden="1"/>
    <cellStyle name="Hipervínculo" xfId="45386" builtinId="8" hidden="1"/>
    <cellStyle name="Hipervínculo" xfId="45388" builtinId="8" hidden="1"/>
    <cellStyle name="Hipervínculo" xfId="45390" builtinId="8" hidden="1"/>
    <cellStyle name="Hipervínculo" xfId="45392" builtinId="8" hidden="1"/>
    <cellStyle name="Hipervínculo" xfId="45394" builtinId="8" hidden="1"/>
    <cellStyle name="Hipervínculo" xfId="45396" builtinId="8" hidden="1"/>
    <cellStyle name="Hipervínculo" xfId="45398" builtinId="8" hidden="1"/>
    <cellStyle name="Hipervínculo" xfId="45400" builtinId="8" hidden="1"/>
    <cellStyle name="Hipervínculo" xfId="45402" builtinId="8" hidden="1"/>
    <cellStyle name="Hipervínculo" xfId="45404" builtinId="8" hidden="1"/>
    <cellStyle name="Hipervínculo" xfId="45406" builtinId="8" hidden="1"/>
    <cellStyle name="Hipervínculo" xfId="45408" builtinId="8" hidden="1"/>
    <cellStyle name="Hipervínculo" xfId="45410" builtinId="8" hidden="1"/>
    <cellStyle name="Hipervínculo" xfId="45412" builtinId="8" hidden="1"/>
    <cellStyle name="Hipervínculo" xfId="45414" builtinId="8" hidden="1"/>
    <cellStyle name="Hipervínculo" xfId="45416" builtinId="8" hidden="1"/>
    <cellStyle name="Hipervínculo" xfId="45418" builtinId="8" hidden="1"/>
    <cellStyle name="Hipervínculo" xfId="45420" builtinId="8" hidden="1"/>
    <cellStyle name="Hipervínculo" xfId="45422" builtinId="8" hidden="1"/>
    <cellStyle name="Hipervínculo" xfId="45424" builtinId="8" hidden="1"/>
    <cellStyle name="Hipervínculo" xfId="45426" builtinId="8" hidden="1"/>
    <cellStyle name="Hipervínculo" xfId="45428" builtinId="8" hidden="1"/>
    <cellStyle name="Hipervínculo" xfId="45430" builtinId="8" hidden="1"/>
    <cellStyle name="Hipervínculo" xfId="45432" builtinId="8" hidden="1"/>
    <cellStyle name="Hipervínculo" xfId="45434" builtinId="8" hidden="1"/>
    <cellStyle name="Hipervínculo" xfId="45436" builtinId="8" hidden="1"/>
    <cellStyle name="Hipervínculo" xfId="45438" builtinId="8" hidden="1"/>
    <cellStyle name="Hipervínculo" xfId="45440" builtinId="8" hidden="1"/>
    <cellStyle name="Hipervínculo" xfId="45442" builtinId="8" hidden="1"/>
    <cellStyle name="Hipervínculo" xfId="45444" builtinId="8" hidden="1"/>
    <cellStyle name="Hipervínculo" xfId="45446" builtinId="8" hidden="1"/>
    <cellStyle name="Hipervínculo" xfId="45448" builtinId="8" hidden="1"/>
    <cellStyle name="Hipervínculo" xfId="45450" builtinId="8" hidden="1"/>
    <cellStyle name="Hipervínculo" xfId="45452" builtinId="8" hidden="1"/>
    <cellStyle name="Hipervínculo" xfId="45454" builtinId="8" hidden="1"/>
    <cellStyle name="Hipervínculo" xfId="45456" builtinId="8" hidden="1"/>
    <cellStyle name="Hipervínculo" xfId="45458" builtinId="8" hidden="1"/>
    <cellStyle name="Hipervínculo" xfId="45460" builtinId="8" hidden="1"/>
    <cellStyle name="Hipervínculo" xfId="45462" builtinId="8" hidden="1"/>
    <cellStyle name="Hipervínculo" xfId="45464" builtinId="8" hidden="1"/>
    <cellStyle name="Hipervínculo" xfId="45466" builtinId="8" hidden="1"/>
    <cellStyle name="Hipervínculo" xfId="45468" builtinId="8" hidden="1"/>
    <cellStyle name="Hipervínculo" xfId="45470" builtinId="8" hidden="1"/>
    <cellStyle name="Hipervínculo" xfId="45472" builtinId="8" hidden="1"/>
    <cellStyle name="Hipervínculo" xfId="45474" builtinId="8" hidden="1"/>
    <cellStyle name="Hipervínculo" xfId="45476" builtinId="8" hidden="1"/>
    <cellStyle name="Hipervínculo" xfId="45478" builtinId="8" hidden="1"/>
    <cellStyle name="Hipervínculo" xfId="45480" builtinId="8" hidden="1"/>
    <cellStyle name="Hipervínculo" xfId="45482" builtinId="8" hidden="1"/>
    <cellStyle name="Hipervínculo" xfId="45484" builtinId="8" hidden="1"/>
    <cellStyle name="Hipervínculo" xfId="45486" builtinId="8" hidden="1"/>
    <cellStyle name="Hipervínculo" xfId="45488" builtinId="8" hidden="1"/>
    <cellStyle name="Hipervínculo" xfId="45490" builtinId="8" hidden="1"/>
    <cellStyle name="Hipervínculo" xfId="45492" builtinId="8" hidden="1"/>
    <cellStyle name="Hipervínculo" xfId="45494" builtinId="8" hidden="1"/>
    <cellStyle name="Hipervínculo" xfId="45496" builtinId="8" hidden="1"/>
    <cellStyle name="Hipervínculo" xfId="45498" builtinId="8" hidden="1"/>
    <cellStyle name="Hipervínculo" xfId="45500" builtinId="8" hidden="1"/>
    <cellStyle name="Hipervínculo" xfId="45502" builtinId="8" hidden="1"/>
    <cellStyle name="Hipervínculo" xfId="45504" builtinId="8" hidden="1"/>
    <cellStyle name="Hipervínculo" xfId="45506" builtinId="8" hidden="1"/>
    <cellStyle name="Hipervínculo" xfId="45508" builtinId="8" hidden="1"/>
    <cellStyle name="Hipervínculo" xfId="45510" builtinId="8" hidden="1"/>
    <cellStyle name="Hipervínculo" xfId="45512" builtinId="8" hidden="1"/>
    <cellStyle name="Hipervínculo" xfId="45514" builtinId="8" hidden="1"/>
    <cellStyle name="Hipervínculo" xfId="45516" builtinId="8" hidden="1"/>
    <cellStyle name="Hipervínculo" xfId="45518" builtinId="8" hidden="1"/>
    <cellStyle name="Hipervínculo" xfId="45520" builtinId="8" hidden="1"/>
    <cellStyle name="Hipervínculo" xfId="45522" builtinId="8" hidden="1"/>
    <cellStyle name="Hipervínculo" xfId="45524" builtinId="8" hidden="1"/>
    <cellStyle name="Hipervínculo" xfId="45526" builtinId="8" hidden="1"/>
    <cellStyle name="Hipervínculo" xfId="45528" builtinId="8" hidden="1"/>
    <cellStyle name="Hipervínculo" xfId="45530" builtinId="8" hidden="1"/>
    <cellStyle name="Hipervínculo" xfId="45532" builtinId="8" hidden="1"/>
    <cellStyle name="Hipervínculo" xfId="45534" builtinId="8" hidden="1"/>
    <cellStyle name="Hipervínculo" xfId="45536" builtinId="8" hidden="1"/>
    <cellStyle name="Hipervínculo" xfId="45538" builtinId="8" hidden="1"/>
    <cellStyle name="Hipervínculo" xfId="45540" builtinId="8" hidden="1"/>
    <cellStyle name="Hipervínculo" xfId="45542" builtinId="8" hidden="1"/>
    <cellStyle name="Hipervínculo" xfId="45544" builtinId="8" hidden="1"/>
    <cellStyle name="Hipervínculo" xfId="45546" builtinId="8" hidden="1"/>
    <cellStyle name="Hipervínculo" xfId="45548" builtinId="8" hidden="1"/>
    <cellStyle name="Hipervínculo" xfId="45550" builtinId="8" hidden="1"/>
    <cellStyle name="Hipervínculo" xfId="45552" builtinId="8" hidden="1"/>
    <cellStyle name="Hipervínculo" xfId="45554" builtinId="8" hidden="1"/>
    <cellStyle name="Hipervínculo" xfId="45556" builtinId="8" hidden="1"/>
    <cellStyle name="Hipervínculo" xfId="45558" builtinId="8" hidden="1"/>
    <cellStyle name="Hipervínculo" xfId="45560" builtinId="8" hidden="1"/>
    <cellStyle name="Hipervínculo" xfId="45562" builtinId="8" hidden="1"/>
    <cellStyle name="Hipervínculo" xfId="45564" builtinId="8" hidden="1"/>
    <cellStyle name="Hipervínculo" xfId="45566" builtinId="8" hidden="1"/>
    <cellStyle name="Hipervínculo" xfId="45568" builtinId="8" hidden="1"/>
    <cellStyle name="Hipervínculo" xfId="45570" builtinId="8" hidden="1"/>
    <cellStyle name="Hipervínculo" xfId="45572" builtinId="8" hidden="1"/>
    <cellStyle name="Hipervínculo" xfId="45574" builtinId="8" hidden="1"/>
    <cellStyle name="Hipervínculo" xfId="45576" builtinId="8" hidden="1"/>
    <cellStyle name="Hipervínculo" xfId="45578" builtinId="8" hidden="1"/>
    <cellStyle name="Hipervínculo" xfId="45580" builtinId="8" hidden="1"/>
    <cellStyle name="Hipervínculo" xfId="45582" builtinId="8" hidden="1"/>
    <cellStyle name="Hipervínculo" xfId="45584" builtinId="8" hidden="1"/>
    <cellStyle name="Hipervínculo" xfId="45586" builtinId="8" hidden="1"/>
    <cellStyle name="Hipervínculo" xfId="45588" builtinId="8" hidden="1"/>
    <cellStyle name="Hipervínculo" xfId="45590" builtinId="8" hidden="1"/>
    <cellStyle name="Hipervínculo" xfId="45592" builtinId="8" hidden="1"/>
    <cellStyle name="Hipervínculo" xfId="45594" builtinId="8" hidden="1"/>
    <cellStyle name="Hipervínculo" xfId="45596" builtinId="8" hidden="1"/>
    <cellStyle name="Hipervínculo" xfId="45598" builtinId="8" hidden="1"/>
    <cellStyle name="Hipervínculo" xfId="45600" builtinId="8" hidden="1"/>
    <cellStyle name="Hipervínculo" xfId="45602" builtinId="8" hidden="1"/>
    <cellStyle name="Hipervínculo" xfId="45604" builtinId="8" hidden="1"/>
    <cellStyle name="Hipervínculo" xfId="45606" builtinId="8" hidden="1"/>
    <cellStyle name="Hipervínculo" xfId="45608" builtinId="8" hidden="1"/>
    <cellStyle name="Hipervínculo" xfId="45610" builtinId="8" hidden="1"/>
    <cellStyle name="Hipervínculo" xfId="45612" builtinId="8" hidden="1"/>
    <cellStyle name="Hipervínculo" xfId="45614" builtinId="8" hidden="1"/>
    <cellStyle name="Hipervínculo" xfId="45616" builtinId="8" hidden="1"/>
    <cellStyle name="Hipervínculo" xfId="45618" builtinId="8" hidden="1"/>
    <cellStyle name="Hipervínculo" xfId="45620" builtinId="8" hidden="1"/>
    <cellStyle name="Hipervínculo" xfId="45622" builtinId="8" hidden="1"/>
    <cellStyle name="Hipervínculo" xfId="45624" builtinId="8" hidden="1"/>
    <cellStyle name="Hipervínculo" xfId="45626" builtinId="8" hidden="1"/>
    <cellStyle name="Hipervínculo" xfId="45628" builtinId="8" hidden="1"/>
    <cellStyle name="Hipervínculo" xfId="45630" builtinId="8" hidden="1"/>
    <cellStyle name="Hipervínculo" xfId="45632" builtinId="8" hidden="1"/>
    <cellStyle name="Hipervínculo" xfId="45634" builtinId="8" hidden="1"/>
    <cellStyle name="Hipervínculo" xfId="45636" builtinId="8" hidden="1"/>
    <cellStyle name="Hipervínculo" xfId="45638" builtinId="8" hidden="1"/>
    <cellStyle name="Hipervínculo" xfId="45640" builtinId="8" hidden="1"/>
    <cellStyle name="Hipervínculo" xfId="45642" builtinId="8" hidden="1"/>
    <cellStyle name="Hipervínculo" xfId="45644" builtinId="8" hidden="1"/>
    <cellStyle name="Hipervínculo" xfId="45646" builtinId="8" hidden="1"/>
    <cellStyle name="Hipervínculo" xfId="45648" builtinId="8" hidden="1"/>
    <cellStyle name="Hipervínculo" xfId="45650" builtinId="8" hidden="1"/>
    <cellStyle name="Hipervínculo" xfId="45652" builtinId="8" hidden="1"/>
    <cellStyle name="Hipervínculo" xfId="45654" builtinId="8" hidden="1"/>
    <cellStyle name="Hipervínculo" xfId="45656" builtinId="8" hidden="1"/>
    <cellStyle name="Hipervínculo" xfId="45658" builtinId="8" hidden="1"/>
    <cellStyle name="Hipervínculo" xfId="45660" builtinId="8" hidden="1"/>
    <cellStyle name="Hipervínculo" xfId="45662" builtinId="8" hidden="1"/>
    <cellStyle name="Hipervínculo" xfId="45664" builtinId="8" hidden="1"/>
    <cellStyle name="Hipervínculo" xfId="45666" builtinId="8" hidden="1"/>
    <cellStyle name="Hipervínculo" xfId="45668" builtinId="8" hidden="1"/>
    <cellStyle name="Hipervínculo" xfId="45670" builtinId="8" hidden="1"/>
    <cellStyle name="Hipervínculo" xfId="45672" builtinId="8" hidden="1"/>
    <cellStyle name="Hipervínculo" xfId="45674" builtinId="8" hidden="1"/>
    <cellStyle name="Hipervínculo" xfId="45676" builtinId="8" hidden="1"/>
    <cellStyle name="Hipervínculo" xfId="45678" builtinId="8" hidden="1"/>
    <cellStyle name="Hipervínculo" xfId="45680" builtinId="8" hidden="1"/>
    <cellStyle name="Hipervínculo" xfId="45682" builtinId="8" hidden="1"/>
    <cellStyle name="Hipervínculo" xfId="45684" builtinId="8" hidden="1"/>
    <cellStyle name="Hipervínculo" xfId="45686" builtinId="8" hidden="1"/>
    <cellStyle name="Hipervínculo" xfId="45688" builtinId="8" hidden="1"/>
    <cellStyle name="Hipervínculo" xfId="45690" builtinId="8" hidden="1"/>
    <cellStyle name="Hipervínculo" xfId="45692" builtinId="8" hidden="1"/>
    <cellStyle name="Hipervínculo" xfId="45694" builtinId="8" hidden="1"/>
    <cellStyle name="Hipervínculo" xfId="45696" builtinId="8" hidden="1"/>
    <cellStyle name="Hipervínculo" xfId="45698" builtinId="8" hidden="1"/>
    <cellStyle name="Hipervínculo" xfId="45700" builtinId="8" hidden="1"/>
    <cellStyle name="Hipervínculo" xfId="45702" builtinId="8" hidden="1"/>
    <cellStyle name="Hipervínculo" xfId="45704" builtinId="8" hidden="1"/>
    <cellStyle name="Hipervínculo" xfId="45706" builtinId="8" hidden="1"/>
    <cellStyle name="Hipervínculo" xfId="45708" builtinId="8" hidden="1"/>
    <cellStyle name="Hipervínculo" xfId="45710" builtinId="8" hidden="1"/>
    <cellStyle name="Hipervínculo" xfId="45712" builtinId="8" hidden="1"/>
    <cellStyle name="Hipervínculo" xfId="45714" builtinId="8" hidden="1"/>
    <cellStyle name="Hipervínculo" xfId="45716" builtinId="8" hidden="1"/>
    <cellStyle name="Hipervínculo" xfId="45718" builtinId="8" hidden="1"/>
    <cellStyle name="Hipervínculo" xfId="45720" builtinId="8" hidden="1"/>
    <cellStyle name="Hipervínculo" xfId="45722" builtinId="8" hidden="1"/>
    <cellStyle name="Hipervínculo" xfId="45724" builtinId="8" hidden="1"/>
    <cellStyle name="Hipervínculo" xfId="45726" builtinId="8" hidden="1"/>
    <cellStyle name="Hipervínculo" xfId="45728" builtinId="8" hidden="1"/>
    <cellStyle name="Hipervínculo" xfId="45730" builtinId="8" hidden="1"/>
    <cellStyle name="Hipervínculo" xfId="45732" builtinId="8" hidden="1"/>
    <cellStyle name="Hipervínculo" xfId="45734" builtinId="8" hidden="1"/>
    <cellStyle name="Hipervínculo" xfId="45736" builtinId="8" hidden="1"/>
    <cellStyle name="Hipervínculo" xfId="45738" builtinId="8" hidden="1"/>
    <cellStyle name="Hipervínculo" xfId="45740" builtinId="8" hidden="1"/>
    <cellStyle name="Hipervínculo" xfId="45742" builtinId="8" hidden="1"/>
    <cellStyle name="Hipervínculo" xfId="45744" builtinId="8" hidden="1"/>
    <cellStyle name="Hipervínculo" xfId="45746" builtinId="8" hidden="1"/>
    <cellStyle name="Hipervínculo" xfId="45748" builtinId="8" hidden="1"/>
    <cellStyle name="Hipervínculo" xfId="45750" builtinId="8" hidden="1"/>
    <cellStyle name="Hipervínculo" xfId="45752" builtinId="8" hidden="1"/>
    <cellStyle name="Hipervínculo" xfId="45754" builtinId="8" hidden="1"/>
    <cellStyle name="Hipervínculo" xfId="45756" builtinId="8" hidden="1"/>
    <cellStyle name="Hipervínculo" xfId="45758" builtinId="8" hidden="1"/>
    <cellStyle name="Hipervínculo" xfId="45760" builtinId="8" hidden="1"/>
    <cellStyle name="Hipervínculo" xfId="45762" builtinId="8" hidden="1"/>
    <cellStyle name="Hipervínculo" xfId="45764" builtinId="8" hidden="1"/>
    <cellStyle name="Hipervínculo" xfId="45766" builtinId="8" hidden="1"/>
    <cellStyle name="Hipervínculo" xfId="45768" builtinId="8" hidden="1"/>
    <cellStyle name="Hipervínculo" xfId="45770" builtinId="8" hidden="1"/>
    <cellStyle name="Hipervínculo" xfId="45772" builtinId="8" hidden="1"/>
    <cellStyle name="Hipervínculo" xfId="45774" builtinId="8" hidden="1"/>
    <cellStyle name="Hipervínculo" xfId="45776" builtinId="8" hidden="1"/>
    <cellStyle name="Hipervínculo" xfId="45778" builtinId="8" hidden="1"/>
    <cellStyle name="Hipervínculo" xfId="45780" builtinId="8" hidden="1"/>
    <cellStyle name="Hipervínculo" xfId="45782" builtinId="8" hidden="1"/>
    <cellStyle name="Hipervínculo" xfId="45784" builtinId="8" hidden="1"/>
    <cellStyle name="Hipervínculo" xfId="45786" builtinId="8" hidden="1"/>
    <cellStyle name="Hipervínculo" xfId="45788" builtinId="8" hidden="1"/>
    <cellStyle name="Hipervínculo" xfId="45790" builtinId="8" hidden="1"/>
    <cellStyle name="Hipervínculo" xfId="45792" builtinId="8" hidden="1"/>
    <cellStyle name="Hipervínculo" xfId="45794" builtinId="8" hidden="1"/>
    <cellStyle name="Hipervínculo" xfId="45796" builtinId="8" hidden="1"/>
    <cellStyle name="Hipervínculo" xfId="45798" builtinId="8" hidden="1"/>
    <cellStyle name="Hipervínculo" xfId="45800" builtinId="8" hidden="1"/>
    <cellStyle name="Hipervínculo" xfId="45802" builtinId="8" hidden="1"/>
    <cellStyle name="Hipervínculo" xfId="45804" builtinId="8" hidden="1"/>
    <cellStyle name="Hipervínculo" xfId="45806" builtinId="8" hidden="1"/>
    <cellStyle name="Hipervínculo" xfId="45808" builtinId="8" hidden="1"/>
    <cellStyle name="Hipervínculo" xfId="45810" builtinId="8" hidden="1"/>
    <cellStyle name="Hipervínculo" xfId="45812" builtinId="8" hidden="1"/>
    <cellStyle name="Hipervínculo" xfId="45814" builtinId="8" hidden="1"/>
    <cellStyle name="Hipervínculo" xfId="45816" builtinId="8" hidden="1"/>
    <cellStyle name="Hipervínculo" xfId="45818" builtinId="8" hidden="1"/>
    <cellStyle name="Hipervínculo" xfId="45820" builtinId="8" hidden="1"/>
    <cellStyle name="Hipervínculo" xfId="45822" builtinId="8" hidden="1"/>
    <cellStyle name="Hipervínculo" xfId="45824" builtinId="8" hidden="1"/>
    <cellStyle name="Hipervínculo" xfId="45826" builtinId="8" hidden="1"/>
    <cellStyle name="Hipervínculo" xfId="45828" builtinId="8" hidden="1"/>
    <cellStyle name="Hipervínculo" xfId="45830" builtinId="8" hidden="1"/>
    <cellStyle name="Hipervínculo" xfId="45832" builtinId="8" hidden="1"/>
    <cellStyle name="Hipervínculo" xfId="45834" builtinId="8" hidden="1"/>
    <cellStyle name="Hipervínculo" xfId="45836" builtinId="8" hidden="1"/>
    <cellStyle name="Hipervínculo" xfId="45838" builtinId="8" hidden="1"/>
    <cellStyle name="Hipervínculo" xfId="45840" builtinId="8" hidden="1"/>
    <cellStyle name="Hipervínculo" xfId="45842" builtinId="8" hidden="1"/>
    <cellStyle name="Hipervínculo" xfId="45844" builtinId="8" hidden="1"/>
    <cellStyle name="Hipervínculo" xfId="45846" builtinId="8" hidden="1"/>
    <cellStyle name="Hipervínculo" xfId="45848" builtinId="8" hidden="1"/>
    <cellStyle name="Hipervínculo" xfId="45850" builtinId="8" hidden="1"/>
    <cellStyle name="Hipervínculo" xfId="45852" builtinId="8" hidden="1"/>
    <cellStyle name="Hipervínculo" xfId="45854" builtinId="8" hidden="1"/>
    <cellStyle name="Hipervínculo" xfId="45856" builtinId="8" hidden="1"/>
    <cellStyle name="Hipervínculo" xfId="45858" builtinId="8" hidden="1"/>
    <cellStyle name="Hipervínculo" xfId="45860" builtinId="8" hidden="1"/>
    <cellStyle name="Hipervínculo" xfId="45862" builtinId="8" hidden="1"/>
    <cellStyle name="Hipervínculo" xfId="45864" builtinId="8" hidden="1"/>
    <cellStyle name="Hipervínculo" xfId="45866" builtinId="8" hidden="1"/>
    <cellStyle name="Hipervínculo" xfId="45868" builtinId="8" hidden="1"/>
    <cellStyle name="Hipervínculo" xfId="45870" builtinId="8" hidden="1"/>
    <cellStyle name="Hipervínculo" xfId="45872" builtinId="8" hidden="1"/>
    <cellStyle name="Hipervínculo" xfId="45874" builtinId="8" hidden="1"/>
    <cellStyle name="Hipervínculo" xfId="45876" builtinId="8" hidden="1"/>
    <cellStyle name="Hipervínculo" xfId="45878" builtinId="8" hidden="1"/>
    <cellStyle name="Hipervínculo" xfId="45880" builtinId="8" hidden="1"/>
    <cellStyle name="Hipervínculo" xfId="45882" builtinId="8" hidden="1"/>
    <cellStyle name="Hipervínculo" xfId="45884" builtinId="8" hidden="1"/>
    <cellStyle name="Hipervínculo" xfId="45886" builtinId="8" hidden="1"/>
    <cellStyle name="Hipervínculo" xfId="45888" builtinId="8" hidden="1"/>
    <cellStyle name="Hipervínculo" xfId="45890" builtinId="8" hidden="1"/>
    <cellStyle name="Hipervínculo" xfId="45892" builtinId="8" hidden="1"/>
    <cellStyle name="Hipervínculo" xfId="45894" builtinId="8" hidden="1"/>
    <cellStyle name="Hipervínculo" xfId="45896" builtinId="8" hidden="1"/>
    <cellStyle name="Hipervínculo" xfId="45898" builtinId="8" hidden="1"/>
    <cellStyle name="Hipervínculo" xfId="45900" builtinId="8" hidden="1"/>
    <cellStyle name="Hipervínculo" xfId="45902" builtinId="8" hidden="1"/>
    <cellStyle name="Hipervínculo" xfId="45904" builtinId="8" hidden="1"/>
    <cellStyle name="Hipervínculo" xfId="45906" builtinId="8" hidden="1"/>
    <cellStyle name="Hipervínculo" xfId="45908" builtinId="8" hidden="1"/>
    <cellStyle name="Hipervínculo" xfId="45910" builtinId="8" hidden="1"/>
    <cellStyle name="Hipervínculo" xfId="45912" builtinId="8" hidden="1"/>
    <cellStyle name="Hipervínculo" xfId="45914" builtinId="8" hidden="1"/>
    <cellStyle name="Hipervínculo" xfId="45916" builtinId="8" hidden="1"/>
    <cellStyle name="Hipervínculo" xfId="45918" builtinId="8" hidden="1"/>
    <cellStyle name="Hipervínculo" xfId="45920" builtinId="8" hidden="1"/>
    <cellStyle name="Hipervínculo" xfId="45922" builtinId="8" hidden="1"/>
    <cellStyle name="Hipervínculo" xfId="45924" builtinId="8" hidden="1"/>
    <cellStyle name="Hipervínculo" xfId="45926" builtinId="8" hidden="1"/>
    <cellStyle name="Hipervínculo" xfId="45928" builtinId="8" hidden="1"/>
    <cellStyle name="Hipervínculo" xfId="45930" builtinId="8" hidden="1"/>
    <cellStyle name="Hipervínculo" xfId="45932" builtinId="8" hidden="1"/>
    <cellStyle name="Hipervínculo" xfId="45934" builtinId="8" hidden="1"/>
    <cellStyle name="Hipervínculo" xfId="45936" builtinId="8" hidden="1"/>
    <cellStyle name="Hipervínculo" xfId="45938" builtinId="8" hidden="1"/>
    <cellStyle name="Hipervínculo" xfId="45940" builtinId="8" hidden="1"/>
    <cellStyle name="Hipervínculo" xfId="45942" builtinId="8" hidden="1"/>
    <cellStyle name="Hipervínculo" xfId="45944" builtinId="8" hidden="1"/>
    <cellStyle name="Hipervínculo" xfId="45946" builtinId="8" hidden="1"/>
    <cellStyle name="Hipervínculo" xfId="45948" builtinId="8" hidden="1"/>
    <cellStyle name="Hipervínculo" xfId="45950" builtinId="8" hidden="1"/>
    <cellStyle name="Hipervínculo" xfId="45952" builtinId="8" hidden="1"/>
    <cellStyle name="Hipervínculo" xfId="45954" builtinId="8" hidden="1"/>
    <cellStyle name="Hipervínculo" xfId="45956" builtinId="8" hidden="1"/>
    <cellStyle name="Hipervínculo" xfId="45958" builtinId="8" hidden="1"/>
    <cellStyle name="Hipervínculo" xfId="45960" builtinId="8" hidden="1"/>
    <cellStyle name="Hipervínculo" xfId="45962" builtinId="8" hidden="1"/>
    <cellStyle name="Hipervínculo" xfId="45964" builtinId="8" hidden="1"/>
    <cellStyle name="Hipervínculo" xfId="45966" builtinId="8" hidden="1"/>
    <cellStyle name="Hipervínculo" xfId="45968" builtinId="8" hidden="1"/>
    <cellStyle name="Hipervínculo" xfId="45970" builtinId="8" hidden="1"/>
    <cellStyle name="Hipervínculo" xfId="45972" builtinId="8" hidden="1"/>
    <cellStyle name="Hipervínculo" xfId="45974" builtinId="8" hidden="1"/>
    <cellStyle name="Hipervínculo" xfId="45976" builtinId="8" hidden="1"/>
    <cellStyle name="Hipervínculo" xfId="45978" builtinId="8" hidden="1"/>
    <cellStyle name="Hipervínculo" xfId="45980" builtinId="8" hidden="1"/>
    <cellStyle name="Hipervínculo" xfId="45982" builtinId="8" hidden="1"/>
    <cellStyle name="Hipervínculo" xfId="45984" builtinId="8" hidden="1"/>
    <cellStyle name="Hipervínculo" xfId="45986" builtinId="8" hidden="1"/>
    <cellStyle name="Hipervínculo" xfId="45988" builtinId="8" hidden="1"/>
    <cellStyle name="Hipervínculo" xfId="45990" builtinId="8" hidden="1"/>
    <cellStyle name="Hipervínculo" xfId="45992" builtinId="8" hidden="1"/>
    <cellStyle name="Hipervínculo" xfId="45994" builtinId="8" hidden="1"/>
    <cellStyle name="Hipervínculo" xfId="45996" builtinId="8" hidden="1"/>
    <cellStyle name="Hipervínculo" xfId="45998" builtinId="8" hidden="1"/>
    <cellStyle name="Hipervínculo" xfId="46000" builtinId="8" hidden="1"/>
    <cellStyle name="Hipervínculo" xfId="46002" builtinId="8" hidden="1"/>
    <cellStyle name="Hipervínculo" xfId="46004" builtinId="8" hidden="1"/>
    <cellStyle name="Hipervínculo" xfId="46006" builtinId="8" hidden="1"/>
    <cellStyle name="Hipervínculo" xfId="46008" builtinId="8" hidden="1"/>
    <cellStyle name="Hipervínculo" xfId="46010" builtinId="8" hidden="1"/>
    <cellStyle name="Hipervínculo" xfId="46012" builtinId="8" hidden="1"/>
    <cellStyle name="Hipervínculo" xfId="46014" builtinId="8" hidden="1"/>
    <cellStyle name="Hipervínculo" xfId="46016" builtinId="8" hidden="1"/>
    <cellStyle name="Hipervínculo" xfId="46018" builtinId="8" hidden="1"/>
    <cellStyle name="Hipervínculo" xfId="46020" builtinId="8" hidden="1"/>
    <cellStyle name="Hipervínculo" xfId="46022" builtinId="8" hidden="1"/>
    <cellStyle name="Hipervínculo" xfId="46024" builtinId="8" hidden="1"/>
    <cellStyle name="Hipervínculo" xfId="46026" builtinId="8" hidden="1"/>
    <cellStyle name="Hipervínculo" xfId="46028" builtinId="8" hidden="1"/>
    <cellStyle name="Hipervínculo" xfId="46030" builtinId="8" hidden="1"/>
    <cellStyle name="Hipervínculo" xfId="46032" builtinId="8" hidden="1"/>
    <cellStyle name="Hipervínculo" xfId="46034" builtinId="8" hidden="1"/>
    <cellStyle name="Hipervínculo" xfId="46036" builtinId="8" hidden="1"/>
    <cellStyle name="Hipervínculo" xfId="46038" builtinId="8" hidden="1"/>
    <cellStyle name="Hipervínculo" xfId="46040" builtinId="8" hidden="1"/>
    <cellStyle name="Hipervínculo" xfId="46042" builtinId="8" hidden="1"/>
    <cellStyle name="Hipervínculo" xfId="46044" builtinId="8" hidden="1"/>
    <cellStyle name="Hipervínculo" xfId="46046" builtinId="8" hidden="1"/>
    <cellStyle name="Hipervínculo" xfId="46048" builtinId="8" hidden="1"/>
    <cellStyle name="Hipervínculo" xfId="46050" builtinId="8" hidden="1"/>
    <cellStyle name="Hipervínculo" xfId="46052" builtinId="8" hidden="1"/>
    <cellStyle name="Hipervínculo" xfId="46054" builtinId="8" hidden="1"/>
    <cellStyle name="Hipervínculo" xfId="46056" builtinId="8" hidden="1"/>
    <cellStyle name="Hipervínculo" xfId="46058" builtinId="8" hidden="1"/>
    <cellStyle name="Hipervínculo" xfId="46060" builtinId="8" hidden="1"/>
    <cellStyle name="Hipervínculo" xfId="46062" builtinId="8" hidden="1"/>
    <cellStyle name="Hipervínculo" xfId="46064" builtinId="8" hidden="1"/>
    <cellStyle name="Hipervínculo" xfId="46066" builtinId="8" hidden="1"/>
    <cellStyle name="Hipervínculo" xfId="46068" builtinId="8" hidden="1"/>
    <cellStyle name="Hipervínculo" xfId="46070" builtinId="8" hidden="1"/>
    <cellStyle name="Hipervínculo" xfId="46072" builtinId="8" hidden="1"/>
    <cellStyle name="Hipervínculo" xfId="46074" builtinId="8" hidden="1"/>
    <cellStyle name="Hipervínculo" xfId="46076" builtinId="8" hidden="1"/>
    <cellStyle name="Hipervínculo" xfId="46078" builtinId="8" hidden="1"/>
    <cellStyle name="Hipervínculo" xfId="46080" builtinId="8" hidden="1"/>
    <cellStyle name="Hipervínculo" xfId="46082" builtinId="8" hidden="1"/>
    <cellStyle name="Hipervínculo" xfId="46084" builtinId="8" hidden="1"/>
    <cellStyle name="Hipervínculo" xfId="46086" builtinId="8" hidden="1"/>
    <cellStyle name="Hipervínculo" xfId="46088" builtinId="8" hidden="1"/>
    <cellStyle name="Hipervínculo" xfId="46090" builtinId="8" hidden="1"/>
    <cellStyle name="Hipervínculo" xfId="46092" builtinId="8" hidden="1"/>
    <cellStyle name="Hipervínculo" xfId="46094" builtinId="8" hidden="1"/>
    <cellStyle name="Hipervínculo" xfId="46096" builtinId="8" hidden="1"/>
    <cellStyle name="Hipervínculo" xfId="46098" builtinId="8" hidden="1"/>
    <cellStyle name="Hipervínculo" xfId="46100" builtinId="8" hidden="1"/>
    <cellStyle name="Hipervínculo" xfId="46102" builtinId="8" hidden="1"/>
    <cellStyle name="Hipervínculo" xfId="46104" builtinId="8" hidden="1"/>
    <cellStyle name="Hipervínculo" xfId="46106" builtinId="8" hidden="1"/>
    <cellStyle name="Hipervínculo" xfId="46108" builtinId="8" hidden="1"/>
    <cellStyle name="Hipervínculo" xfId="46110" builtinId="8" hidden="1"/>
    <cellStyle name="Hipervínculo" xfId="46112" builtinId="8" hidden="1"/>
    <cellStyle name="Hipervínculo" xfId="46114" builtinId="8" hidden="1"/>
    <cellStyle name="Hipervínculo" xfId="46116" builtinId="8" hidden="1"/>
    <cellStyle name="Hipervínculo" xfId="46118" builtinId="8" hidden="1"/>
    <cellStyle name="Hipervínculo" xfId="46120" builtinId="8" hidden="1"/>
    <cellStyle name="Hipervínculo" xfId="46122" builtinId="8" hidden="1"/>
    <cellStyle name="Hipervínculo" xfId="46124" builtinId="8" hidden="1"/>
    <cellStyle name="Hipervínculo" xfId="46126" builtinId="8" hidden="1"/>
    <cellStyle name="Hipervínculo" xfId="46128" builtinId="8" hidden="1"/>
    <cellStyle name="Hipervínculo" xfId="46130" builtinId="8" hidden="1"/>
    <cellStyle name="Hipervínculo" xfId="46132" builtinId="8" hidden="1"/>
    <cellStyle name="Hipervínculo" xfId="46134" builtinId="8" hidden="1"/>
    <cellStyle name="Hipervínculo" xfId="46136" builtinId="8" hidden="1"/>
    <cellStyle name="Hipervínculo" xfId="46138" builtinId="8" hidden="1"/>
    <cellStyle name="Hipervínculo" xfId="46140" builtinId="8" hidden="1"/>
    <cellStyle name="Hipervínculo" xfId="46142" builtinId="8" hidden="1"/>
    <cellStyle name="Hipervínculo" xfId="46144" builtinId="8" hidden="1"/>
    <cellStyle name="Hipervínculo" xfId="46146" builtinId="8" hidden="1"/>
    <cellStyle name="Hipervínculo" xfId="46148" builtinId="8" hidden="1"/>
    <cellStyle name="Hipervínculo" xfId="46150" builtinId="8" hidden="1"/>
    <cellStyle name="Hipervínculo" xfId="46152" builtinId="8" hidden="1"/>
    <cellStyle name="Hipervínculo" xfId="46154" builtinId="8" hidden="1"/>
    <cellStyle name="Hipervínculo" xfId="46156" builtinId="8" hidden="1"/>
    <cellStyle name="Hipervínculo" xfId="46158" builtinId="8" hidden="1"/>
    <cellStyle name="Hipervínculo" xfId="46160" builtinId="8" hidden="1"/>
    <cellStyle name="Hipervínculo" xfId="46162" builtinId="8" hidden="1"/>
    <cellStyle name="Hipervínculo" xfId="46164" builtinId="8" hidden="1"/>
    <cellStyle name="Hipervínculo" xfId="46166" builtinId="8" hidden="1"/>
    <cellStyle name="Hipervínculo" xfId="46168" builtinId="8" hidden="1"/>
    <cellStyle name="Hipervínculo" xfId="46170" builtinId="8" hidden="1"/>
    <cellStyle name="Hipervínculo" xfId="46172" builtinId="8" hidden="1"/>
    <cellStyle name="Hipervínculo" xfId="46174" builtinId="8" hidden="1"/>
    <cellStyle name="Hipervínculo" xfId="46176" builtinId="8" hidden="1"/>
    <cellStyle name="Hipervínculo" xfId="46178" builtinId="8" hidden="1"/>
    <cellStyle name="Hipervínculo" xfId="46180" builtinId="8" hidden="1"/>
    <cellStyle name="Hipervínculo" xfId="46182" builtinId="8" hidden="1"/>
    <cellStyle name="Hipervínculo" xfId="46184" builtinId="8" hidden="1"/>
    <cellStyle name="Hipervínculo" xfId="46186" builtinId="8" hidden="1"/>
    <cellStyle name="Hipervínculo" xfId="46188" builtinId="8" hidden="1"/>
    <cellStyle name="Hipervínculo" xfId="46190" builtinId="8" hidden="1"/>
    <cellStyle name="Hipervínculo" xfId="46192" builtinId="8" hidden="1"/>
    <cellStyle name="Hipervínculo" xfId="46194" builtinId="8" hidden="1"/>
    <cellStyle name="Hipervínculo" xfId="46196" builtinId="8" hidden="1"/>
    <cellStyle name="Hipervínculo" xfId="46198" builtinId="8" hidden="1"/>
    <cellStyle name="Hipervínculo" xfId="46200" builtinId="8" hidden="1"/>
    <cellStyle name="Hipervínculo" xfId="46202" builtinId="8" hidden="1"/>
    <cellStyle name="Hipervínculo" xfId="46204" builtinId="8" hidden="1"/>
    <cellStyle name="Hipervínculo" xfId="46206" builtinId="8" hidden="1"/>
    <cellStyle name="Hipervínculo" xfId="46208" builtinId="8" hidden="1"/>
    <cellStyle name="Hipervínculo" xfId="46210" builtinId="8" hidden="1"/>
    <cellStyle name="Hipervínculo" xfId="46212" builtinId="8" hidden="1"/>
    <cellStyle name="Hipervínculo" xfId="46214" builtinId="8" hidden="1"/>
    <cellStyle name="Hipervínculo" xfId="46216" builtinId="8" hidden="1"/>
    <cellStyle name="Hipervínculo" xfId="46218" builtinId="8" hidden="1"/>
    <cellStyle name="Hipervínculo" xfId="46220" builtinId="8" hidden="1"/>
    <cellStyle name="Hipervínculo" xfId="46222" builtinId="8" hidden="1"/>
    <cellStyle name="Hipervínculo" xfId="46224" builtinId="8" hidden="1"/>
    <cellStyle name="Hipervínculo" xfId="46226" builtinId="8" hidden="1"/>
    <cellStyle name="Hipervínculo" xfId="46228" builtinId="8" hidden="1"/>
    <cellStyle name="Hipervínculo" xfId="46230" builtinId="8" hidden="1"/>
    <cellStyle name="Hipervínculo" xfId="46232" builtinId="8" hidden="1"/>
    <cellStyle name="Hipervínculo" xfId="46234" builtinId="8" hidden="1"/>
    <cellStyle name="Hipervínculo" xfId="46236" builtinId="8" hidden="1"/>
    <cellStyle name="Hipervínculo" xfId="46238" builtinId="8" hidden="1"/>
    <cellStyle name="Hipervínculo" xfId="46240" builtinId="8" hidden="1"/>
    <cellStyle name="Hipervínculo" xfId="46242" builtinId="8" hidden="1"/>
    <cellStyle name="Hipervínculo" xfId="46244" builtinId="8" hidden="1"/>
    <cellStyle name="Hipervínculo" xfId="46246" builtinId="8" hidden="1"/>
    <cellStyle name="Hipervínculo" xfId="46248" builtinId="8" hidden="1"/>
    <cellStyle name="Hipervínculo" xfId="46250" builtinId="8" hidden="1"/>
    <cellStyle name="Hipervínculo" xfId="46252" builtinId="8" hidden="1"/>
    <cellStyle name="Hipervínculo" xfId="46254" builtinId="8" hidden="1"/>
    <cellStyle name="Hipervínculo" xfId="46256" builtinId="8" hidden="1"/>
    <cellStyle name="Hipervínculo" xfId="46258" builtinId="8" hidden="1"/>
    <cellStyle name="Hipervínculo" xfId="46260" builtinId="8" hidden="1"/>
    <cellStyle name="Hipervínculo" xfId="46262" builtinId="8" hidden="1"/>
    <cellStyle name="Hipervínculo" xfId="46264" builtinId="8" hidden="1"/>
    <cellStyle name="Hipervínculo" xfId="46266" builtinId="8" hidden="1"/>
    <cellStyle name="Hipervínculo" xfId="46268" builtinId="8" hidden="1"/>
    <cellStyle name="Hipervínculo" xfId="46270" builtinId="8" hidden="1"/>
    <cellStyle name="Hipervínculo" xfId="46272" builtinId="8" hidden="1"/>
    <cellStyle name="Hipervínculo" xfId="46274" builtinId="8" hidden="1"/>
    <cellStyle name="Hipervínculo" xfId="46276" builtinId="8" hidden="1"/>
    <cellStyle name="Hipervínculo" xfId="46278" builtinId="8" hidden="1"/>
    <cellStyle name="Hipervínculo" xfId="46280" builtinId="8" hidden="1"/>
    <cellStyle name="Hipervínculo" xfId="46282" builtinId="8" hidden="1"/>
    <cellStyle name="Hipervínculo" xfId="46284" builtinId="8" hidden="1"/>
    <cellStyle name="Hipervínculo" xfId="46286" builtinId="8" hidden="1"/>
    <cellStyle name="Hipervínculo" xfId="46288" builtinId="8" hidden="1"/>
    <cellStyle name="Hipervínculo" xfId="46290" builtinId="8" hidden="1"/>
    <cellStyle name="Hipervínculo" xfId="46292" builtinId="8" hidden="1"/>
    <cellStyle name="Hipervínculo" xfId="46294" builtinId="8" hidden="1"/>
    <cellStyle name="Hipervínculo" xfId="46296" builtinId="8" hidden="1"/>
    <cellStyle name="Hipervínculo" xfId="46298" builtinId="8" hidden="1"/>
    <cellStyle name="Hipervínculo" xfId="46300" builtinId="8" hidden="1"/>
    <cellStyle name="Hipervínculo" xfId="46302" builtinId="8" hidden="1"/>
    <cellStyle name="Hipervínculo" xfId="46304" builtinId="8" hidden="1"/>
    <cellStyle name="Hipervínculo" xfId="46306" builtinId="8" hidden="1"/>
    <cellStyle name="Hipervínculo" xfId="46308" builtinId="8" hidden="1"/>
    <cellStyle name="Hipervínculo" xfId="46310" builtinId="8" hidden="1"/>
    <cellStyle name="Hipervínculo" xfId="46312" builtinId="8" hidden="1"/>
    <cellStyle name="Hipervínculo" xfId="46314" builtinId="8" hidden="1"/>
    <cellStyle name="Hipervínculo" xfId="46316" builtinId="8" hidden="1"/>
    <cellStyle name="Hipervínculo" xfId="46318" builtinId="8" hidden="1"/>
    <cellStyle name="Hipervínculo" xfId="46320" builtinId="8" hidden="1"/>
    <cellStyle name="Hipervínculo" xfId="46322" builtinId="8" hidden="1"/>
    <cellStyle name="Hipervínculo" xfId="46324" builtinId="8" hidden="1"/>
    <cellStyle name="Hipervínculo" xfId="46326" builtinId="8" hidden="1"/>
    <cellStyle name="Hipervínculo" xfId="46328" builtinId="8" hidden="1"/>
    <cellStyle name="Hipervínculo" xfId="46330" builtinId="8" hidden="1"/>
    <cellStyle name="Hipervínculo" xfId="46332" builtinId="8" hidden="1"/>
    <cellStyle name="Hipervínculo" xfId="46334" builtinId="8" hidden="1"/>
    <cellStyle name="Hipervínculo" xfId="46336" builtinId="8" hidden="1"/>
    <cellStyle name="Hipervínculo" xfId="46338" builtinId="8" hidden="1"/>
    <cellStyle name="Hipervínculo" xfId="46340" builtinId="8" hidden="1"/>
    <cellStyle name="Hipervínculo" xfId="46342" builtinId="8" hidden="1"/>
    <cellStyle name="Hipervínculo" xfId="46344" builtinId="8" hidden="1"/>
    <cellStyle name="Hipervínculo" xfId="46346" builtinId="8" hidden="1"/>
    <cellStyle name="Hipervínculo" xfId="46348" builtinId="8" hidden="1"/>
    <cellStyle name="Hipervínculo" xfId="46350" builtinId="8" hidden="1"/>
    <cellStyle name="Hipervínculo" xfId="46352" builtinId="8" hidden="1"/>
    <cellStyle name="Hipervínculo" xfId="46354" builtinId="8" hidden="1"/>
    <cellStyle name="Hipervínculo" xfId="46356" builtinId="8" hidden="1"/>
    <cellStyle name="Hipervínculo" xfId="46358" builtinId="8" hidden="1"/>
    <cellStyle name="Hipervínculo" xfId="46360" builtinId="8" hidden="1"/>
    <cellStyle name="Hipervínculo" xfId="46362" builtinId="8" hidden="1"/>
    <cellStyle name="Hipervínculo" xfId="46364" builtinId="8" hidden="1"/>
    <cellStyle name="Hipervínculo" xfId="46366" builtinId="8" hidden="1"/>
    <cellStyle name="Hipervínculo" xfId="46368" builtinId="8" hidden="1"/>
    <cellStyle name="Hipervínculo" xfId="46370" builtinId="8" hidden="1"/>
    <cellStyle name="Hipervínculo" xfId="46372" builtinId="8" hidden="1"/>
    <cellStyle name="Hipervínculo" xfId="46374" builtinId="8" hidden="1"/>
    <cellStyle name="Hipervínculo" xfId="46376" builtinId="8" hidden="1"/>
    <cellStyle name="Hipervínculo" xfId="46378" builtinId="8" hidden="1"/>
    <cellStyle name="Hipervínculo" xfId="46380" builtinId="8" hidden="1"/>
    <cellStyle name="Hipervínculo" xfId="46382" builtinId="8" hidden="1"/>
    <cellStyle name="Hipervínculo" xfId="46384" builtinId="8" hidden="1"/>
    <cellStyle name="Hipervínculo" xfId="46386" builtinId="8" hidden="1"/>
    <cellStyle name="Hipervínculo" xfId="46388" builtinId="8" hidden="1"/>
    <cellStyle name="Hipervínculo" xfId="46390" builtinId="8" hidden="1"/>
    <cellStyle name="Hipervínculo" xfId="46392" builtinId="8" hidden="1"/>
    <cellStyle name="Hipervínculo" xfId="46394" builtinId="8" hidden="1"/>
    <cellStyle name="Hipervínculo" xfId="46396" builtinId="8" hidden="1"/>
    <cellStyle name="Hipervínculo" xfId="46398" builtinId="8" hidden="1"/>
    <cellStyle name="Hipervínculo" xfId="46400" builtinId="8" hidden="1"/>
    <cellStyle name="Hipervínculo" xfId="46402" builtinId="8" hidden="1"/>
    <cellStyle name="Hipervínculo" xfId="46404" builtinId="8" hidden="1"/>
    <cellStyle name="Hipervínculo" xfId="46406" builtinId="8" hidden="1"/>
    <cellStyle name="Hipervínculo" xfId="46408" builtinId="8" hidden="1"/>
    <cellStyle name="Hipervínculo" xfId="46410" builtinId="8" hidden="1"/>
    <cellStyle name="Hipervínculo" xfId="46412" builtinId="8" hidden="1"/>
    <cellStyle name="Hipervínculo" xfId="46414" builtinId="8" hidden="1"/>
    <cellStyle name="Hipervínculo" xfId="46416" builtinId="8" hidden="1"/>
    <cellStyle name="Hipervínculo" xfId="46418" builtinId="8" hidden="1"/>
    <cellStyle name="Hipervínculo" xfId="46420" builtinId="8" hidden="1"/>
    <cellStyle name="Hipervínculo" xfId="46422" builtinId="8" hidden="1"/>
    <cellStyle name="Hipervínculo" xfId="46424" builtinId="8" hidden="1"/>
    <cellStyle name="Hipervínculo" xfId="46426" builtinId="8" hidden="1"/>
    <cellStyle name="Hipervínculo" xfId="46428" builtinId="8" hidden="1"/>
    <cellStyle name="Hipervínculo" xfId="46430" builtinId="8" hidden="1"/>
    <cellStyle name="Hipervínculo" xfId="46432" builtinId="8" hidden="1"/>
    <cellStyle name="Hipervínculo" xfId="46434" builtinId="8" hidden="1"/>
    <cellStyle name="Hipervínculo" xfId="46436" builtinId="8" hidden="1"/>
    <cellStyle name="Hipervínculo" xfId="46438" builtinId="8" hidden="1"/>
    <cellStyle name="Hipervínculo" xfId="46440" builtinId="8" hidden="1"/>
    <cellStyle name="Hipervínculo" xfId="46442" builtinId="8" hidden="1"/>
    <cellStyle name="Hipervínculo" xfId="46444" builtinId="8" hidden="1"/>
    <cellStyle name="Hipervínculo" xfId="46446" builtinId="8" hidden="1"/>
    <cellStyle name="Hipervínculo" xfId="46448" builtinId="8" hidden="1"/>
    <cellStyle name="Hipervínculo" xfId="46450" builtinId="8" hidden="1"/>
    <cellStyle name="Hipervínculo" xfId="46452" builtinId="8" hidden="1"/>
    <cellStyle name="Hipervínculo" xfId="46454" builtinId="8" hidden="1"/>
    <cellStyle name="Hipervínculo" xfId="46456" builtinId="8" hidden="1"/>
    <cellStyle name="Hipervínculo" xfId="46458" builtinId="8" hidden="1"/>
    <cellStyle name="Hipervínculo" xfId="46460" builtinId="8" hidden="1"/>
    <cellStyle name="Hipervínculo" xfId="46462" builtinId="8" hidden="1"/>
    <cellStyle name="Hipervínculo" xfId="46464" builtinId="8" hidden="1"/>
    <cellStyle name="Hipervínculo" xfId="46466" builtinId="8" hidden="1"/>
    <cellStyle name="Hipervínculo" xfId="46468" builtinId="8" hidden="1"/>
    <cellStyle name="Hipervínculo" xfId="46470" builtinId="8" hidden="1"/>
    <cellStyle name="Hipervínculo" xfId="46472" builtinId="8" hidden="1"/>
    <cellStyle name="Hipervínculo" xfId="46474" builtinId="8" hidden="1"/>
    <cellStyle name="Hipervínculo" xfId="46476" builtinId="8" hidden="1"/>
    <cellStyle name="Hipervínculo" xfId="46478" builtinId="8" hidden="1"/>
    <cellStyle name="Hipervínculo" xfId="46480" builtinId="8" hidden="1"/>
    <cellStyle name="Hipervínculo" xfId="46482" builtinId="8" hidden="1"/>
    <cellStyle name="Hipervínculo" xfId="46484" builtinId="8" hidden="1"/>
    <cellStyle name="Hipervínculo" xfId="46486" builtinId="8" hidden="1"/>
    <cellStyle name="Hipervínculo" xfId="46488" builtinId="8" hidden="1"/>
    <cellStyle name="Hipervínculo" xfId="46490" builtinId="8" hidden="1"/>
    <cellStyle name="Hipervínculo" xfId="46492" builtinId="8" hidden="1"/>
    <cellStyle name="Hipervínculo" xfId="46494" builtinId="8" hidden="1"/>
    <cellStyle name="Hipervínculo" xfId="46496" builtinId="8" hidden="1"/>
    <cellStyle name="Hipervínculo" xfId="46498" builtinId="8" hidden="1"/>
    <cellStyle name="Hipervínculo" xfId="46500" builtinId="8" hidden="1"/>
    <cellStyle name="Hipervínculo" xfId="46502" builtinId="8" hidden="1"/>
    <cellStyle name="Hipervínculo" xfId="46504" builtinId="8" hidden="1"/>
    <cellStyle name="Hipervínculo" xfId="46506" builtinId="8" hidden="1"/>
    <cellStyle name="Hipervínculo" xfId="46508" builtinId="8" hidden="1"/>
    <cellStyle name="Hipervínculo" xfId="46510" builtinId="8" hidden="1"/>
    <cellStyle name="Hipervínculo" xfId="46512" builtinId="8" hidden="1"/>
    <cellStyle name="Hipervínculo" xfId="46514" builtinId="8" hidden="1"/>
    <cellStyle name="Hipervínculo" xfId="46516" builtinId="8" hidden="1"/>
    <cellStyle name="Hipervínculo" xfId="46518" builtinId="8" hidden="1"/>
    <cellStyle name="Hipervínculo" xfId="46520" builtinId="8" hidden="1"/>
    <cellStyle name="Hipervínculo" xfId="46522" builtinId="8" hidden="1"/>
    <cellStyle name="Hipervínculo" xfId="46524" builtinId="8" hidden="1"/>
    <cellStyle name="Hipervínculo" xfId="46526" builtinId="8" hidden="1"/>
    <cellStyle name="Hipervínculo" xfId="46528" builtinId="8" hidden="1"/>
    <cellStyle name="Hipervínculo" xfId="46530" builtinId="8" hidden="1"/>
    <cellStyle name="Hipervínculo" xfId="46532" builtinId="8" hidden="1"/>
    <cellStyle name="Hipervínculo" xfId="46534" builtinId="8" hidden="1"/>
    <cellStyle name="Hipervínculo" xfId="46536" builtinId="8" hidden="1"/>
    <cellStyle name="Hipervínculo" xfId="46538" builtinId="8" hidden="1"/>
    <cellStyle name="Hipervínculo" xfId="46540" builtinId="8" hidden="1"/>
    <cellStyle name="Hipervínculo" xfId="46542" builtinId="8" hidden="1"/>
    <cellStyle name="Hipervínculo" xfId="46544" builtinId="8" hidden="1"/>
    <cellStyle name="Hipervínculo" xfId="46546" builtinId="8" hidden="1"/>
    <cellStyle name="Hipervínculo" xfId="46548" builtinId="8" hidden="1"/>
    <cellStyle name="Hipervínculo" xfId="46550" builtinId="8" hidden="1"/>
    <cellStyle name="Hipervínculo" xfId="46552" builtinId="8" hidden="1"/>
    <cellStyle name="Hipervínculo" xfId="46554" builtinId="8" hidden="1"/>
    <cellStyle name="Hipervínculo" xfId="46556" builtinId="8" hidden="1"/>
    <cellStyle name="Hipervínculo" xfId="46558" builtinId="8" hidden="1"/>
    <cellStyle name="Hipervínculo" xfId="46560" builtinId="8" hidden="1"/>
    <cellStyle name="Hipervínculo" xfId="46562" builtinId="8" hidden="1"/>
    <cellStyle name="Hipervínculo" xfId="46564" builtinId="8" hidden="1"/>
    <cellStyle name="Hipervínculo" xfId="46566" builtinId="8" hidden="1"/>
    <cellStyle name="Hipervínculo" xfId="46568" builtinId="8" hidden="1"/>
    <cellStyle name="Hipervínculo" xfId="46570" builtinId="8" hidden="1"/>
    <cellStyle name="Hipervínculo" xfId="46572" builtinId="8" hidden="1"/>
    <cellStyle name="Hipervínculo" xfId="46574" builtinId="8" hidden="1"/>
    <cellStyle name="Hipervínculo" xfId="46576" builtinId="8" hidden="1"/>
    <cellStyle name="Hipervínculo" xfId="46578" builtinId="8" hidden="1"/>
    <cellStyle name="Hipervínculo" xfId="46580" builtinId="8" hidden="1"/>
    <cellStyle name="Hipervínculo" xfId="46582" builtinId="8" hidden="1"/>
    <cellStyle name="Hipervínculo" xfId="46584" builtinId="8" hidden="1"/>
    <cellStyle name="Hipervínculo" xfId="46586" builtinId="8" hidden="1"/>
    <cellStyle name="Hipervínculo" xfId="46588" builtinId="8" hidden="1"/>
    <cellStyle name="Hipervínculo" xfId="46590" builtinId="8" hidden="1"/>
    <cellStyle name="Hipervínculo" xfId="46592" builtinId="8" hidden="1"/>
    <cellStyle name="Hipervínculo" xfId="46594" builtinId="8" hidden="1"/>
    <cellStyle name="Hipervínculo" xfId="46596" builtinId="8" hidden="1"/>
    <cellStyle name="Hipervínculo" xfId="46598" builtinId="8" hidden="1"/>
    <cellStyle name="Hipervínculo" xfId="46600" builtinId="8" hidden="1"/>
    <cellStyle name="Hipervínculo" xfId="46602" builtinId="8" hidden="1"/>
    <cellStyle name="Hipervínculo" xfId="46604" builtinId="8" hidden="1"/>
    <cellStyle name="Hipervínculo" xfId="46606" builtinId="8" hidden="1"/>
    <cellStyle name="Hipervínculo" xfId="46608" builtinId="8" hidden="1"/>
    <cellStyle name="Hipervínculo" xfId="46610" builtinId="8" hidden="1"/>
    <cellStyle name="Hipervínculo" xfId="46612" builtinId="8" hidden="1"/>
    <cellStyle name="Hipervínculo" xfId="46614" builtinId="8" hidden="1"/>
    <cellStyle name="Hipervínculo" xfId="46616" builtinId="8" hidden="1"/>
    <cellStyle name="Hipervínculo" xfId="46618" builtinId="8" hidden="1"/>
    <cellStyle name="Hipervínculo" xfId="46620" builtinId="8" hidden="1"/>
    <cellStyle name="Hipervínculo" xfId="46622" builtinId="8" hidden="1"/>
    <cellStyle name="Hipervínculo" xfId="46624" builtinId="8" hidden="1"/>
    <cellStyle name="Hipervínculo" xfId="46626" builtinId="8" hidden="1"/>
    <cellStyle name="Hipervínculo" xfId="46628" builtinId="8" hidden="1"/>
    <cellStyle name="Hipervínculo" xfId="46630" builtinId="8" hidden="1"/>
    <cellStyle name="Hipervínculo" xfId="46632" builtinId="8" hidden="1"/>
    <cellStyle name="Hipervínculo" xfId="46634" builtinId="8" hidden="1"/>
    <cellStyle name="Hipervínculo" xfId="46636" builtinId="8" hidden="1"/>
    <cellStyle name="Hipervínculo" xfId="46638" builtinId="8" hidden="1"/>
    <cellStyle name="Hipervínculo" xfId="46640" builtinId="8" hidden="1"/>
    <cellStyle name="Hipervínculo" xfId="46642" builtinId="8" hidden="1"/>
    <cellStyle name="Hipervínculo" xfId="46644" builtinId="8" hidden="1"/>
    <cellStyle name="Hipervínculo" xfId="46646" builtinId="8" hidden="1"/>
    <cellStyle name="Hipervínculo" xfId="46648" builtinId="8" hidden="1"/>
    <cellStyle name="Hipervínculo" xfId="46650" builtinId="8" hidden="1"/>
    <cellStyle name="Hipervínculo" xfId="46652" builtinId="8" hidden="1"/>
    <cellStyle name="Hipervínculo" xfId="46654" builtinId="8" hidden="1"/>
    <cellStyle name="Hipervínculo" xfId="46656" builtinId="8" hidden="1"/>
    <cellStyle name="Hipervínculo" xfId="46658" builtinId="8" hidden="1"/>
    <cellStyle name="Hipervínculo" xfId="46660" builtinId="8" hidden="1"/>
    <cellStyle name="Hipervínculo" xfId="46662" builtinId="8" hidden="1"/>
    <cellStyle name="Hipervínculo" xfId="46664" builtinId="8" hidden="1"/>
    <cellStyle name="Hipervínculo" xfId="46666" builtinId="8" hidden="1"/>
    <cellStyle name="Hipervínculo" xfId="46668" builtinId="8" hidden="1"/>
    <cellStyle name="Hipervínculo" xfId="46670" builtinId="8" hidden="1"/>
    <cellStyle name="Hipervínculo" xfId="46672" builtinId="8" hidden="1"/>
    <cellStyle name="Hipervínculo" xfId="46674" builtinId="8" hidden="1"/>
    <cellStyle name="Hipervínculo" xfId="46676" builtinId="8" hidden="1"/>
    <cellStyle name="Hipervínculo" xfId="46678" builtinId="8" hidden="1"/>
    <cellStyle name="Hipervínculo" xfId="46680" builtinId="8" hidden="1"/>
    <cellStyle name="Hipervínculo" xfId="46682" builtinId="8" hidden="1"/>
    <cellStyle name="Hipervínculo" xfId="46684" builtinId="8" hidden="1"/>
    <cellStyle name="Hipervínculo" xfId="46686" builtinId="8" hidden="1"/>
    <cellStyle name="Hipervínculo" xfId="46688" builtinId="8" hidden="1"/>
    <cellStyle name="Hipervínculo" xfId="46690" builtinId="8" hidden="1"/>
    <cellStyle name="Hipervínculo" xfId="46692" builtinId="8" hidden="1"/>
    <cellStyle name="Hipervínculo" xfId="46694" builtinId="8" hidden="1"/>
    <cellStyle name="Hipervínculo" xfId="46696" builtinId="8" hidden="1"/>
    <cellStyle name="Hipervínculo" xfId="46698" builtinId="8" hidden="1"/>
    <cellStyle name="Hipervínculo" xfId="46700" builtinId="8" hidden="1"/>
    <cellStyle name="Hipervínculo" xfId="46702" builtinId="8" hidden="1"/>
    <cellStyle name="Hipervínculo" xfId="46704" builtinId="8" hidden="1"/>
    <cellStyle name="Hipervínculo" xfId="46706" builtinId="8" hidden="1"/>
    <cellStyle name="Hipervínculo" xfId="46708" builtinId="8" hidden="1"/>
    <cellStyle name="Hipervínculo" xfId="46710" builtinId="8" hidden="1"/>
    <cellStyle name="Hipervínculo" xfId="46712" builtinId="8" hidden="1"/>
    <cellStyle name="Hipervínculo" xfId="46714" builtinId="8" hidden="1"/>
    <cellStyle name="Hipervínculo" xfId="46716" builtinId="8" hidden="1"/>
    <cellStyle name="Hipervínculo" xfId="46718" builtinId="8" hidden="1"/>
    <cellStyle name="Hipervínculo" xfId="46720" builtinId="8" hidden="1"/>
    <cellStyle name="Hipervínculo" xfId="46722" builtinId="8" hidden="1"/>
    <cellStyle name="Hipervínculo" xfId="46724" builtinId="8" hidden="1"/>
    <cellStyle name="Hipervínculo" xfId="46726" builtinId="8" hidden="1"/>
    <cellStyle name="Hipervínculo" xfId="46728" builtinId="8" hidden="1"/>
    <cellStyle name="Hipervínculo" xfId="46730" builtinId="8" hidden="1"/>
    <cellStyle name="Hipervínculo" xfId="46732" builtinId="8" hidden="1"/>
    <cellStyle name="Hipervínculo" xfId="46734" builtinId="8" hidden="1"/>
    <cellStyle name="Hipervínculo" xfId="46736" builtinId="8" hidden="1"/>
    <cellStyle name="Hipervínculo" xfId="46738" builtinId="8" hidden="1"/>
    <cellStyle name="Hipervínculo" xfId="46740" builtinId="8" hidden="1"/>
    <cellStyle name="Hipervínculo" xfId="46742" builtinId="8" hidden="1"/>
    <cellStyle name="Hipervínculo" xfId="46744" builtinId="8" hidden="1"/>
    <cellStyle name="Hipervínculo" xfId="46746" builtinId="8" hidden="1"/>
    <cellStyle name="Hipervínculo" xfId="46748" builtinId="8" hidden="1"/>
    <cellStyle name="Hipervínculo" xfId="46750" builtinId="8" hidden="1"/>
    <cellStyle name="Hipervínculo" xfId="46752" builtinId="8" hidden="1"/>
    <cellStyle name="Hipervínculo" xfId="46754" builtinId="8" hidden="1"/>
    <cellStyle name="Hipervínculo" xfId="46756" builtinId="8" hidden="1"/>
    <cellStyle name="Hipervínculo" xfId="46758" builtinId="8" hidden="1"/>
    <cellStyle name="Hipervínculo" xfId="46760" builtinId="8" hidden="1"/>
    <cellStyle name="Hipervínculo" xfId="46762" builtinId="8" hidden="1"/>
    <cellStyle name="Hipervínculo" xfId="46764" builtinId="8" hidden="1"/>
    <cellStyle name="Hipervínculo" xfId="46766" builtinId="8" hidden="1"/>
    <cellStyle name="Hipervínculo" xfId="46768" builtinId="8" hidden="1"/>
    <cellStyle name="Hipervínculo" xfId="46770" builtinId="8" hidden="1"/>
    <cellStyle name="Hipervínculo" xfId="46772" builtinId="8" hidden="1"/>
    <cellStyle name="Hipervínculo" xfId="46774" builtinId="8" hidden="1"/>
    <cellStyle name="Hipervínculo" xfId="46776" builtinId="8" hidden="1"/>
    <cellStyle name="Hipervínculo" xfId="46778" builtinId="8" hidden="1"/>
    <cellStyle name="Hipervínculo" xfId="46780" builtinId="8" hidden="1"/>
    <cellStyle name="Hipervínculo" xfId="46782" builtinId="8" hidden="1"/>
    <cellStyle name="Hipervínculo" xfId="46784" builtinId="8" hidden="1"/>
    <cellStyle name="Hipervínculo" xfId="46786" builtinId="8" hidden="1"/>
    <cellStyle name="Hipervínculo" xfId="46788" builtinId="8" hidden="1"/>
    <cellStyle name="Hipervínculo" xfId="46790" builtinId="8" hidden="1"/>
    <cellStyle name="Hipervínculo" xfId="46792" builtinId="8" hidden="1"/>
    <cellStyle name="Hipervínculo" xfId="46794" builtinId="8" hidden="1"/>
    <cellStyle name="Hipervínculo" xfId="46796" builtinId="8" hidden="1"/>
    <cellStyle name="Hipervínculo" xfId="46798" builtinId="8" hidden="1"/>
    <cellStyle name="Hipervínculo" xfId="46800" builtinId="8" hidden="1"/>
    <cellStyle name="Hipervínculo" xfId="46802" builtinId="8" hidden="1"/>
    <cellStyle name="Hipervínculo" xfId="46804" builtinId="8" hidden="1"/>
    <cellStyle name="Hipervínculo" xfId="46806" builtinId="8" hidden="1"/>
    <cellStyle name="Hipervínculo" xfId="46808" builtinId="8" hidden="1"/>
    <cellStyle name="Hipervínculo" xfId="46810" builtinId="8" hidden="1"/>
    <cellStyle name="Hipervínculo" xfId="46812" builtinId="8" hidden="1"/>
    <cellStyle name="Hipervínculo" xfId="46814" builtinId="8" hidden="1"/>
    <cellStyle name="Hipervínculo" xfId="46816" builtinId="8" hidden="1"/>
    <cellStyle name="Hipervínculo" xfId="46818" builtinId="8" hidden="1"/>
    <cellStyle name="Hipervínculo" xfId="46820" builtinId="8" hidden="1"/>
    <cellStyle name="Hipervínculo" xfId="46822" builtinId="8" hidden="1"/>
    <cellStyle name="Hipervínculo" xfId="46824" builtinId="8" hidden="1"/>
    <cellStyle name="Hipervínculo" xfId="46826" builtinId="8" hidden="1"/>
    <cellStyle name="Hipervínculo" xfId="46828" builtinId="8" hidden="1"/>
    <cellStyle name="Hipervínculo" xfId="46830" builtinId="8" hidden="1"/>
    <cellStyle name="Hipervínculo" xfId="46832" builtinId="8" hidden="1"/>
    <cellStyle name="Hipervínculo" xfId="46834" builtinId="8" hidden="1"/>
    <cellStyle name="Hipervínculo" xfId="46836" builtinId="8" hidden="1"/>
    <cellStyle name="Hipervínculo" xfId="46838" builtinId="8" hidden="1"/>
    <cellStyle name="Hipervínculo" xfId="46840" builtinId="8" hidden="1"/>
    <cellStyle name="Hipervínculo" xfId="46842" builtinId="8" hidden="1"/>
    <cellStyle name="Hipervínculo" xfId="46844" builtinId="8" hidden="1"/>
    <cellStyle name="Hipervínculo" xfId="46846" builtinId="8" hidden="1"/>
    <cellStyle name="Hipervínculo" xfId="46848" builtinId="8" hidden="1"/>
    <cellStyle name="Hipervínculo" xfId="46850" builtinId="8" hidden="1"/>
    <cellStyle name="Hipervínculo" xfId="46852" builtinId="8" hidden="1"/>
    <cellStyle name="Hipervínculo" xfId="46854" builtinId="8" hidden="1"/>
    <cellStyle name="Hipervínculo" xfId="46856" builtinId="8" hidden="1"/>
    <cellStyle name="Hipervínculo" xfId="46858" builtinId="8" hidden="1"/>
    <cellStyle name="Hipervínculo" xfId="46860" builtinId="8" hidden="1"/>
    <cellStyle name="Hipervínculo" xfId="46862" builtinId="8" hidden="1"/>
    <cellStyle name="Hipervínculo" xfId="46864" builtinId="8" hidden="1"/>
    <cellStyle name="Hipervínculo" xfId="46866" builtinId="8" hidden="1"/>
    <cellStyle name="Hipervínculo" xfId="46868" builtinId="8" hidden="1"/>
    <cellStyle name="Hipervínculo" xfId="46870" builtinId="8" hidden="1"/>
    <cellStyle name="Hipervínculo" xfId="46872" builtinId="8" hidden="1"/>
    <cellStyle name="Hipervínculo" xfId="46874" builtinId="8" hidden="1"/>
    <cellStyle name="Hipervínculo" xfId="46876" builtinId="8" hidden="1"/>
    <cellStyle name="Hipervínculo" xfId="46878" builtinId="8" hidden="1"/>
    <cellStyle name="Hipervínculo" xfId="46880" builtinId="8" hidden="1"/>
    <cellStyle name="Hipervínculo" xfId="46882" builtinId="8" hidden="1"/>
    <cellStyle name="Hipervínculo" xfId="46884" builtinId="8" hidden="1"/>
    <cellStyle name="Hipervínculo" xfId="46886" builtinId="8" hidden="1"/>
    <cellStyle name="Hipervínculo" xfId="46888" builtinId="8" hidden="1"/>
    <cellStyle name="Hipervínculo" xfId="46890" builtinId="8" hidden="1"/>
    <cellStyle name="Hipervínculo" xfId="46892" builtinId="8" hidden="1"/>
    <cellStyle name="Hipervínculo" xfId="46894" builtinId="8" hidden="1"/>
    <cellStyle name="Hipervínculo" xfId="46896" builtinId="8" hidden="1"/>
    <cellStyle name="Hipervínculo" xfId="46898" builtinId="8" hidden="1"/>
    <cellStyle name="Hipervínculo" xfId="46900" builtinId="8" hidden="1"/>
    <cellStyle name="Hipervínculo" xfId="46902" builtinId="8" hidden="1"/>
    <cellStyle name="Hipervínculo" xfId="46904" builtinId="8" hidden="1"/>
    <cellStyle name="Hipervínculo" xfId="46906" builtinId="8" hidden="1"/>
    <cellStyle name="Hipervínculo" xfId="46908" builtinId="8" hidden="1"/>
    <cellStyle name="Hipervínculo" xfId="46910" builtinId="8" hidden="1"/>
    <cellStyle name="Hipervínculo" xfId="46912" builtinId="8" hidden="1"/>
    <cellStyle name="Hipervínculo" xfId="46914" builtinId="8" hidden="1"/>
    <cellStyle name="Hipervínculo" xfId="46916" builtinId="8" hidden="1"/>
    <cellStyle name="Hipervínculo" xfId="46918" builtinId="8" hidden="1"/>
    <cellStyle name="Hipervínculo" xfId="46920" builtinId="8" hidden="1"/>
    <cellStyle name="Hipervínculo" xfId="46922" builtinId="8" hidden="1"/>
    <cellStyle name="Hipervínculo" xfId="46924" builtinId="8" hidden="1"/>
    <cellStyle name="Hipervínculo" xfId="46926" builtinId="8" hidden="1"/>
    <cellStyle name="Hipervínculo" xfId="46928" builtinId="8" hidden="1"/>
    <cellStyle name="Hipervínculo" xfId="46930" builtinId="8" hidden="1"/>
    <cellStyle name="Hipervínculo" xfId="46932" builtinId="8" hidden="1"/>
    <cellStyle name="Hipervínculo" xfId="46934" builtinId="8" hidden="1"/>
    <cellStyle name="Hipervínculo" xfId="46936" builtinId="8" hidden="1"/>
    <cellStyle name="Hipervínculo" xfId="46938" builtinId="8" hidden="1"/>
    <cellStyle name="Hipervínculo" xfId="46940" builtinId="8" hidden="1"/>
    <cellStyle name="Hipervínculo" xfId="46942" builtinId="8" hidden="1"/>
    <cellStyle name="Hipervínculo" xfId="46944" builtinId="8" hidden="1"/>
    <cellStyle name="Hipervínculo" xfId="46946" builtinId="8" hidden="1"/>
    <cellStyle name="Hipervínculo" xfId="46948" builtinId="8" hidden="1"/>
    <cellStyle name="Hipervínculo" xfId="46950" builtinId="8" hidden="1"/>
    <cellStyle name="Hipervínculo" xfId="46952" builtinId="8" hidden="1"/>
    <cellStyle name="Hipervínculo" xfId="46954" builtinId="8" hidden="1"/>
    <cellStyle name="Hipervínculo" xfId="46956" builtinId="8" hidden="1"/>
    <cellStyle name="Hipervínculo" xfId="46958" builtinId="8" hidden="1"/>
    <cellStyle name="Hipervínculo" xfId="46960" builtinId="8" hidden="1"/>
    <cellStyle name="Hipervínculo" xfId="46962" builtinId="8" hidden="1"/>
    <cellStyle name="Hipervínculo" xfId="46964" builtinId="8" hidden="1"/>
    <cellStyle name="Hipervínculo" xfId="46966" builtinId="8" hidden="1"/>
    <cellStyle name="Hipervínculo" xfId="46968" builtinId="8" hidden="1"/>
    <cellStyle name="Hipervínculo" xfId="46970" builtinId="8" hidden="1"/>
    <cellStyle name="Hipervínculo" xfId="46972" builtinId="8" hidden="1"/>
    <cellStyle name="Hipervínculo" xfId="46974" builtinId="8" hidden="1"/>
    <cellStyle name="Hipervínculo" xfId="46976" builtinId="8" hidden="1"/>
    <cellStyle name="Hipervínculo" xfId="46978" builtinId="8" hidden="1"/>
    <cellStyle name="Hipervínculo" xfId="46980" builtinId="8" hidden="1"/>
    <cellStyle name="Hipervínculo" xfId="46982" builtinId="8" hidden="1"/>
    <cellStyle name="Hipervínculo" xfId="46984" builtinId="8" hidden="1"/>
    <cellStyle name="Hipervínculo" xfId="46986" builtinId="8" hidden="1"/>
    <cellStyle name="Hipervínculo" xfId="46988" builtinId="8" hidden="1"/>
    <cellStyle name="Hipervínculo" xfId="46990" builtinId="8" hidden="1"/>
    <cellStyle name="Hipervínculo" xfId="46992" builtinId="8" hidden="1"/>
    <cellStyle name="Hipervínculo" xfId="46994" builtinId="8" hidden="1"/>
    <cellStyle name="Hipervínculo" xfId="46996" builtinId="8" hidden="1"/>
    <cellStyle name="Hipervínculo" xfId="46998" builtinId="8" hidden="1"/>
    <cellStyle name="Hipervínculo" xfId="47000" builtinId="8" hidden="1"/>
    <cellStyle name="Hipervínculo" xfId="47002" builtinId="8" hidden="1"/>
    <cellStyle name="Hipervínculo" xfId="47004" builtinId="8" hidden="1"/>
    <cellStyle name="Hipervínculo" xfId="47006" builtinId="8" hidden="1"/>
    <cellStyle name="Hipervínculo" xfId="47008" builtinId="8" hidden="1"/>
    <cellStyle name="Hipervínculo" xfId="47010" builtinId="8" hidden="1"/>
    <cellStyle name="Hipervínculo" xfId="47012" builtinId="8" hidden="1"/>
    <cellStyle name="Hipervínculo" xfId="47014" builtinId="8" hidden="1"/>
    <cellStyle name="Hipervínculo" xfId="47016" builtinId="8" hidden="1"/>
    <cellStyle name="Hipervínculo" xfId="47018" builtinId="8" hidden="1"/>
    <cellStyle name="Hipervínculo" xfId="47020" builtinId="8" hidden="1"/>
    <cellStyle name="Hipervínculo" xfId="47022" builtinId="8" hidden="1"/>
    <cellStyle name="Hipervínculo" xfId="47024" builtinId="8" hidden="1"/>
    <cellStyle name="Hipervínculo" xfId="47026" builtinId="8" hidden="1"/>
    <cellStyle name="Hipervínculo" xfId="47028" builtinId="8" hidden="1"/>
    <cellStyle name="Hipervínculo" xfId="47030" builtinId="8" hidden="1"/>
    <cellStyle name="Hipervínculo" xfId="47032" builtinId="8" hidden="1"/>
    <cellStyle name="Hipervínculo" xfId="47034" builtinId="8" hidden="1"/>
    <cellStyle name="Hipervínculo" xfId="47036" builtinId="8" hidden="1"/>
    <cellStyle name="Hipervínculo" xfId="47038" builtinId="8" hidden="1"/>
    <cellStyle name="Hipervínculo" xfId="47040" builtinId="8" hidden="1"/>
    <cellStyle name="Hipervínculo" xfId="47042" builtinId="8" hidden="1"/>
    <cellStyle name="Hipervínculo" xfId="47044" builtinId="8" hidden="1"/>
    <cellStyle name="Hipervínculo" xfId="47046" builtinId="8" hidden="1"/>
    <cellStyle name="Hipervínculo" xfId="47048" builtinId="8" hidden="1"/>
    <cellStyle name="Hipervínculo" xfId="47050" builtinId="8" hidden="1"/>
    <cellStyle name="Hipervínculo" xfId="47052" builtinId="8" hidden="1"/>
    <cellStyle name="Hipervínculo" xfId="47054" builtinId="8" hidden="1"/>
    <cellStyle name="Hipervínculo" xfId="47056" builtinId="8" hidden="1"/>
    <cellStyle name="Hipervínculo" xfId="47058" builtinId="8" hidden="1"/>
    <cellStyle name="Hipervínculo" xfId="47060" builtinId="8" hidden="1"/>
    <cellStyle name="Hipervínculo" xfId="47062" builtinId="8" hidden="1"/>
    <cellStyle name="Hipervínculo" xfId="47064" builtinId="8" hidden="1"/>
    <cellStyle name="Hipervínculo" xfId="47066" builtinId="8" hidden="1"/>
    <cellStyle name="Hipervínculo" xfId="47068" builtinId="8" hidden="1"/>
    <cellStyle name="Hipervínculo" xfId="47070" builtinId="8" hidden="1"/>
    <cellStyle name="Hipervínculo" xfId="47072" builtinId="8" hidden="1"/>
    <cellStyle name="Hipervínculo" xfId="47074" builtinId="8" hidden="1"/>
    <cellStyle name="Hipervínculo" xfId="47076" builtinId="8" hidden="1"/>
    <cellStyle name="Hipervínculo" xfId="47078" builtinId="8" hidden="1"/>
    <cellStyle name="Hipervínculo" xfId="47080" builtinId="8" hidden="1"/>
    <cellStyle name="Hipervínculo" xfId="47082" builtinId="8" hidden="1"/>
    <cellStyle name="Hipervínculo" xfId="47084" builtinId="8" hidden="1"/>
    <cellStyle name="Hipervínculo" xfId="47086" builtinId="8" hidden="1"/>
    <cellStyle name="Hipervínculo" xfId="47088" builtinId="8" hidden="1"/>
    <cellStyle name="Hipervínculo" xfId="47090" builtinId="8" hidden="1"/>
    <cellStyle name="Hipervínculo" xfId="47092" builtinId="8" hidden="1"/>
    <cellStyle name="Hipervínculo" xfId="47094" builtinId="8" hidden="1"/>
    <cellStyle name="Hipervínculo" xfId="47096" builtinId="8" hidden="1"/>
    <cellStyle name="Hipervínculo" xfId="47098" builtinId="8" hidden="1"/>
    <cellStyle name="Hipervínculo" xfId="47100" builtinId="8" hidden="1"/>
    <cellStyle name="Hipervínculo" xfId="47102" builtinId="8" hidden="1"/>
    <cellStyle name="Hipervínculo" xfId="47104" builtinId="8" hidden="1"/>
    <cellStyle name="Hipervínculo" xfId="47106" builtinId="8" hidden="1"/>
    <cellStyle name="Hipervínculo" xfId="47108" builtinId="8" hidden="1"/>
    <cellStyle name="Hipervínculo" xfId="47110" builtinId="8" hidden="1"/>
    <cellStyle name="Hipervínculo" xfId="47112" builtinId="8" hidden="1"/>
    <cellStyle name="Hipervínculo" xfId="47114" builtinId="8" hidden="1"/>
    <cellStyle name="Hipervínculo" xfId="47116" builtinId="8" hidden="1"/>
    <cellStyle name="Hipervínculo" xfId="47118" builtinId="8" hidden="1"/>
    <cellStyle name="Hipervínculo" xfId="47120" builtinId="8" hidden="1"/>
    <cellStyle name="Hipervínculo" xfId="47122" builtinId="8" hidden="1"/>
    <cellStyle name="Hipervínculo" xfId="47124" builtinId="8" hidden="1"/>
    <cellStyle name="Hipervínculo" xfId="47126" builtinId="8" hidden="1"/>
    <cellStyle name="Hipervínculo" xfId="47128" builtinId="8" hidden="1"/>
    <cellStyle name="Hipervínculo" xfId="47130" builtinId="8" hidden="1"/>
    <cellStyle name="Hipervínculo" xfId="47132" builtinId="8" hidden="1"/>
    <cellStyle name="Hipervínculo" xfId="47134" builtinId="8" hidden="1"/>
    <cellStyle name="Hipervínculo" xfId="47136" builtinId="8" hidden="1"/>
    <cellStyle name="Hipervínculo" xfId="47138" builtinId="8" hidden="1"/>
    <cellStyle name="Hipervínculo" xfId="47140" builtinId="8" hidden="1"/>
    <cellStyle name="Hipervínculo" xfId="47142" builtinId="8" hidden="1"/>
    <cellStyle name="Hipervínculo" xfId="47144" builtinId="8" hidden="1"/>
    <cellStyle name="Hipervínculo" xfId="47146" builtinId="8" hidden="1"/>
    <cellStyle name="Hipervínculo" xfId="47148" builtinId="8" hidden="1"/>
    <cellStyle name="Hipervínculo" xfId="47150" builtinId="8" hidden="1"/>
    <cellStyle name="Hipervínculo" xfId="47152" builtinId="8" hidden="1"/>
    <cellStyle name="Hipervínculo" xfId="47154" builtinId="8" hidden="1"/>
    <cellStyle name="Hipervínculo" xfId="47156" builtinId="8" hidden="1"/>
    <cellStyle name="Hipervínculo" xfId="47158" builtinId="8" hidden="1"/>
    <cellStyle name="Hipervínculo" xfId="47160" builtinId="8" hidden="1"/>
    <cellStyle name="Hipervínculo" xfId="47162" builtinId="8" hidden="1"/>
    <cellStyle name="Hipervínculo" xfId="47164" builtinId="8" hidden="1"/>
    <cellStyle name="Hipervínculo" xfId="47166" builtinId="8" hidden="1"/>
    <cellStyle name="Hipervínculo" xfId="47168" builtinId="8" hidden="1"/>
    <cellStyle name="Hipervínculo" xfId="47170" builtinId="8" hidden="1"/>
    <cellStyle name="Hipervínculo" xfId="47172" builtinId="8" hidden="1"/>
    <cellStyle name="Hipervínculo" xfId="47174" builtinId="8" hidden="1"/>
    <cellStyle name="Hipervínculo" xfId="47176" builtinId="8" hidden="1"/>
    <cellStyle name="Hipervínculo" xfId="47178" builtinId="8" hidden="1"/>
    <cellStyle name="Hipervínculo" xfId="47180" builtinId="8" hidden="1"/>
    <cellStyle name="Hipervínculo" xfId="47182" builtinId="8" hidden="1"/>
    <cellStyle name="Hipervínculo" xfId="47184" builtinId="8" hidden="1"/>
    <cellStyle name="Hipervínculo" xfId="47186" builtinId="8" hidden="1"/>
    <cellStyle name="Hipervínculo" xfId="47188" builtinId="8" hidden="1"/>
    <cellStyle name="Hipervínculo" xfId="47190" builtinId="8" hidden="1"/>
    <cellStyle name="Hipervínculo" xfId="47192" builtinId="8" hidden="1"/>
    <cellStyle name="Hipervínculo" xfId="47194" builtinId="8" hidden="1"/>
    <cellStyle name="Hipervínculo" xfId="47196" builtinId="8" hidden="1"/>
    <cellStyle name="Hipervínculo" xfId="47198" builtinId="8" hidden="1"/>
    <cellStyle name="Hipervínculo" xfId="47200" builtinId="8" hidden="1"/>
    <cellStyle name="Hipervínculo" xfId="47202" builtinId="8" hidden="1"/>
    <cellStyle name="Hipervínculo" xfId="47204" builtinId="8" hidden="1"/>
    <cellStyle name="Hipervínculo" xfId="47206" builtinId="8" hidden="1"/>
    <cellStyle name="Hipervínculo" xfId="47208" builtinId="8" hidden="1"/>
    <cellStyle name="Hipervínculo" xfId="47210" builtinId="8" hidden="1"/>
    <cellStyle name="Hipervínculo" xfId="47212" builtinId="8" hidden="1"/>
    <cellStyle name="Hipervínculo" xfId="47214" builtinId="8" hidden="1"/>
    <cellStyle name="Hipervínculo" xfId="47216" builtinId="8" hidden="1"/>
    <cellStyle name="Hipervínculo" xfId="47218" builtinId="8" hidden="1"/>
    <cellStyle name="Hipervínculo" xfId="47220" builtinId="8" hidden="1"/>
    <cellStyle name="Hipervínculo" xfId="47222" builtinId="8" hidden="1"/>
    <cellStyle name="Hipervínculo" xfId="47224" builtinId="8" hidden="1"/>
    <cellStyle name="Hipervínculo" xfId="47226" builtinId="8" hidden="1"/>
    <cellStyle name="Hipervínculo" xfId="47228" builtinId="8" hidden="1"/>
    <cellStyle name="Hipervínculo" xfId="47230" builtinId="8" hidden="1"/>
    <cellStyle name="Hipervínculo" xfId="47232" builtinId="8" hidden="1"/>
    <cellStyle name="Hipervínculo" xfId="47234" builtinId="8" hidden="1"/>
    <cellStyle name="Hipervínculo" xfId="47236" builtinId="8" hidden="1"/>
    <cellStyle name="Hipervínculo" xfId="47238" builtinId="8" hidden="1"/>
    <cellStyle name="Hipervínculo" xfId="47240" builtinId="8" hidden="1"/>
    <cellStyle name="Hipervínculo" xfId="47242" builtinId="8" hidden="1"/>
    <cellStyle name="Hipervínculo" xfId="47244" builtinId="8" hidden="1"/>
    <cellStyle name="Hipervínculo" xfId="47246" builtinId="8" hidden="1"/>
    <cellStyle name="Hipervínculo" xfId="47248" builtinId="8" hidden="1"/>
    <cellStyle name="Hipervínculo" xfId="47250" builtinId="8" hidden="1"/>
    <cellStyle name="Hipervínculo" xfId="47252" builtinId="8" hidden="1"/>
    <cellStyle name="Hipervínculo" xfId="47254" builtinId="8" hidden="1"/>
    <cellStyle name="Hipervínculo" xfId="47256" builtinId="8" hidden="1"/>
    <cellStyle name="Hipervínculo" xfId="47258" builtinId="8" hidden="1"/>
    <cellStyle name="Hipervínculo" xfId="47260" builtinId="8" hidden="1"/>
    <cellStyle name="Hipervínculo" xfId="47262" builtinId="8" hidden="1"/>
    <cellStyle name="Hipervínculo" xfId="47264" builtinId="8" hidden="1"/>
    <cellStyle name="Hipervínculo" xfId="47266" builtinId="8" hidden="1"/>
    <cellStyle name="Hipervínculo" xfId="47268" builtinId="8" hidden="1"/>
    <cellStyle name="Hipervínculo" xfId="47270" builtinId="8" hidden="1"/>
    <cellStyle name="Hipervínculo" xfId="47272" builtinId="8" hidden="1"/>
    <cellStyle name="Hipervínculo" xfId="47274" builtinId="8" hidden="1"/>
    <cellStyle name="Hipervínculo" xfId="47276" builtinId="8" hidden="1"/>
    <cellStyle name="Hipervínculo" xfId="47278" builtinId="8" hidden="1"/>
    <cellStyle name="Hipervínculo" xfId="47280" builtinId="8" hidden="1"/>
    <cellStyle name="Hipervínculo" xfId="47282" builtinId="8" hidden="1"/>
    <cellStyle name="Hipervínculo" xfId="47284" builtinId="8" hidden="1"/>
    <cellStyle name="Hipervínculo" xfId="47286" builtinId="8" hidden="1"/>
    <cellStyle name="Hipervínculo" xfId="47288" builtinId="8" hidden="1"/>
    <cellStyle name="Hipervínculo" xfId="47290" builtinId="8" hidden="1"/>
    <cellStyle name="Hipervínculo" xfId="47292" builtinId="8" hidden="1"/>
    <cellStyle name="Hipervínculo" xfId="47294" builtinId="8" hidden="1"/>
    <cellStyle name="Hipervínculo" xfId="47296" builtinId="8" hidden="1"/>
    <cellStyle name="Hipervínculo" xfId="47298" builtinId="8" hidden="1"/>
    <cellStyle name="Hipervínculo" xfId="47300" builtinId="8" hidden="1"/>
    <cellStyle name="Hipervínculo" xfId="47302" builtinId="8" hidden="1"/>
    <cellStyle name="Hipervínculo" xfId="47304" builtinId="8" hidden="1"/>
    <cellStyle name="Hipervínculo" xfId="47306" builtinId="8" hidden="1"/>
    <cellStyle name="Hipervínculo" xfId="47308" builtinId="8" hidden="1"/>
    <cellStyle name="Hipervínculo" xfId="47310" builtinId="8" hidden="1"/>
    <cellStyle name="Hipervínculo" xfId="47312" builtinId="8" hidden="1"/>
    <cellStyle name="Hipervínculo" xfId="47314" builtinId="8" hidden="1"/>
    <cellStyle name="Hipervínculo" xfId="47316" builtinId="8" hidden="1"/>
    <cellStyle name="Hipervínculo" xfId="47318" builtinId="8" hidden="1"/>
    <cellStyle name="Hipervínculo" xfId="47320" builtinId="8" hidden="1"/>
    <cellStyle name="Hipervínculo" xfId="47322" builtinId="8" hidden="1"/>
    <cellStyle name="Hipervínculo" xfId="47324" builtinId="8" hidden="1"/>
    <cellStyle name="Hipervínculo" xfId="47326" builtinId="8" hidden="1"/>
    <cellStyle name="Hipervínculo" xfId="47328" builtinId="8" hidden="1"/>
    <cellStyle name="Hipervínculo" xfId="47330" builtinId="8" hidden="1"/>
    <cellStyle name="Hipervínculo" xfId="47332" builtinId="8" hidden="1"/>
    <cellStyle name="Hipervínculo" xfId="47334" builtinId="8" hidden="1"/>
    <cellStyle name="Hipervínculo" xfId="47336" builtinId="8" hidden="1"/>
    <cellStyle name="Hipervínculo" xfId="47338" builtinId="8" hidden="1"/>
    <cellStyle name="Hipervínculo" xfId="47340" builtinId="8" hidden="1"/>
    <cellStyle name="Hipervínculo" xfId="47342" builtinId="8" hidden="1"/>
    <cellStyle name="Hipervínculo" xfId="47344" builtinId="8" hidden="1"/>
    <cellStyle name="Hipervínculo" xfId="47346" builtinId="8" hidden="1"/>
    <cellStyle name="Hipervínculo" xfId="47348" builtinId="8" hidden="1"/>
    <cellStyle name="Hipervínculo" xfId="47350" builtinId="8" hidden="1"/>
    <cellStyle name="Hipervínculo" xfId="47352" builtinId="8" hidden="1"/>
    <cellStyle name="Hipervínculo" xfId="47354" builtinId="8" hidden="1"/>
    <cellStyle name="Hipervínculo" xfId="47356" builtinId="8" hidden="1"/>
    <cellStyle name="Hipervínculo" xfId="47358" builtinId="8" hidden="1"/>
    <cellStyle name="Hipervínculo" xfId="47360" builtinId="8" hidden="1"/>
    <cellStyle name="Hipervínculo" xfId="47362" builtinId="8" hidden="1"/>
    <cellStyle name="Hipervínculo" xfId="47364" builtinId="8" hidden="1"/>
    <cellStyle name="Hipervínculo" xfId="47366" builtinId="8" hidden="1"/>
    <cellStyle name="Hipervínculo" xfId="47368" builtinId="8" hidden="1"/>
    <cellStyle name="Hipervínculo" xfId="47370" builtinId="8" hidden="1"/>
    <cellStyle name="Hipervínculo" xfId="47372" builtinId="8" hidden="1"/>
    <cellStyle name="Hipervínculo" xfId="47374" builtinId="8" hidden="1"/>
    <cellStyle name="Hipervínculo" xfId="47376" builtinId="8" hidden="1"/>
    <cellStyle name="Hipervínculo" xfId="47378" builtinId="8" hidden="1"/>
    <cellStyle name="Hipervínculo" xfId="47380" builtinId="8" hidden="1"/>
    <cellStyle name="Hipervínculo" xfId="47382" builtinId="8" hidden="1"/>
    <cellStyle name="Hipervínculo" xfId="47384" builtinId="8" hidden="1"/>
    <cellStyle name="Hipervínculo" xfId="47386" builtinId="8" hidden="1"/>
    <cellStyle name="Hipervínculo" xfId="47388" builtinId="8" hidden="1"/>
    <cellStyle name="Hipervínculo" xfId="47390" builtinId="8" hidden="1"/>
    <cellStyle name="Hipervínculo" xfId="47392" builtinId="8" hidden="1"/>
    <cellStyle name="Hipervínculo" xfId="47394" builtinId="8" hidden="1"/>
    <cellStyle name="Hipervínculo" xfId="47396" builtinId="8" hidden="1"/>
    <cellStyle name="Hipervínculo" xfId="47398" builtinId="8" hidden="1"/>
    <cellStyle name="Hipervínculo" xfId="47400" builtinId="8" hidden="1"/>
    <cellStyle name="Hipervínculo" xfId="47402" builtinId="8" hidden="1"/>
    <cellStyle name="Hipervínculo" xfId="47404" builtinId="8" hidden="1"/>
    <cellStyle name="Hipervínculo" xfId="47406" builtinId="8" hidden="1"/>
    <cellStyle name="Hipervínculo" xfId="47408" builtinId="8" hidden="1"/>
    <cellStyle name="Hipervínculo" xfId="47410" builtinId="8" hidden="1"/>
    <cellStyle name="Hipervínculo" xfId="47412" builtinId="8" hidden="1"/>
    <cellStyle name="Hipervínculo" xfId="47414" builtinId="8" hidden="1"/>
    <cellStyle name="Hipervínculo" xfId="47416" builtinId="8" hidden="1"/>
    <cellStyle name="Hipervínculo" xfId="47418" builtinId="8" hidden="1"/>
    <cellStyle name="Hipervínculo" xfId="47420" builtinId="8" hidden="1"/>
    <cellStyle name="Hipervínculo" xfId="47422" builtinId="8" hidden="1"/>
    <cellStyle name="Hipervínculo" xfId="47424" builtinId="8" hidden="1"/>
    <cellStyle name="Hipervínculo" xfId="47426" builtinId="8" hidden="1"/>
    <cellStyle name="Hipervínculo" xfId="47428" builtinId="8" hidden="1"/>
    <cellStyle name="Hipervínculo" xfId="47430" builtinId="8" hidden="1"/>
    <cellStyle name="Hipervínculo" xfId="47432" builtinId="8" hidden="1"/>
    <cellStyle name="Hipervínculo" xfId="47434" builtinId="8" hidden="1"/>
    <cellStyle name="Hipervínculo" xfId="47436" builtinId="8" hidden="1"/>
    <cellStyle name="Hipervínculo" xfId="47438" builtinId="8" hidden="1"/>
    <cellStyle name="Hipervínculo" xfId="47440" builtinId="8" hidden="1"/>
    <cellStyle name="Hipervínculo" xfId="47442" builtinId="8" hidden="1"/>
    <cellStyle name="Hipervínculo" xfId="47444" builtinId="8" hidden="1"/>
    <cellStyle name="Hipervínculo" xfId="47446" builtinId="8" hidden="1"/>
    <cellStyle name="Hipervínculo" xfId="47448" builtinId="8" hidden="1"/>
    <cellStyle name="Hipervínculo" xfId="47450" builtinId="8" hidden="1"/>
    <cellStyle name="Hipervínculo" xfId="47452" builtinId="8" hidden="1"/>
    <cellStyle name="Hipervínculo" xfId="47454" builtinId="8" hidden="1"/>
    <cellStyle name="Hipervínculo" xfId="47456" builtinId="8" hidden="1"/>
    <cellStyle name="Hipervínculo" xfId="47458" builtinId="8" hidden="1"/>
    <cellStyle name="Hipervínculo" xfId="47460" builtinId="8" hidden="1"/>
    <cellStyle name="Hipervínculo" xfId="47462" builtinId="8" hidden="1"/>
    <cellStyle name="Hipervínculo" xfId="47464" builtinId="8" hidden="1"/>
    <cellStyle name="Hipervínculo" xfId="47466" builtinId="8" hidden="1"/>
    <cellStyle name="Hipervínculo" xfId="47468" builtinId="8" hidden="1"/>
    <cellStyle name="Hipervínculo" xfId="47470" builtinId="8" hidden="1"/>
    <cellStyle name="Hipervínculo" xfId="47472" builtinId="8" hidden="1"/>
    <cellStyle name="Hipervínculo" xfId="47474" builtinId="8" hidden="1"/>
    <cellStyle name="Hipervínculo" xfId="47476" builtinId="8" hidden="1"/>
    <cellStyle name="Hipervínculo" xfId="47478" builtinId="8" hidden="1"/>
    <cellStyle name="Hipervínculo" xfId="47480" builtinId="8" hidden="1"/>
    <cellStyle name="Hipervínculo" xfId="47482" builtinId="8" hidden="1"/>
    <cellStyle name="Hipervínculo" xfId="47484" builtinId="8" hidden="1"/>
    <cellStyle name="Hipervínculo" xfId="47486" builtinId="8" hidden="1"/>
    <cellStyle name="Hipervínculo" xfId="47488" builtinId="8" hidden="1"/>
    <cellStyle name="Hipervínculo" xfId="47490" builtinId="8" hidden="1"/>
    <cellStyle name="Hipervínculo" xfId="47492" builtinId="8" hidden="1"/>
    <cellStyle name="Hipervínculo" xfId="47494" builtinId="8" hidden="1"/>
    <cellStyle name="Hipervínculo" xfId="47496" builtinId="8" hidden="1"/>
    <cellStyle name="Hipervínculo" xfId="47498" builtinId="8" hidden="1"/>
    <cellStyle name="Hipervínculo" xfId="47500" builtinId="8" hidden="1"/>
    <cellStyle name="Hipervínculo" xfId="47502" builtinId="8" hidden="1"/>
    <cellStyle name="Hipervínculo" xfId="47504" builtinId="8" hidden="1"/>
    <cellStyle name="Hipervínculo" xfId="47506" builtinId="8" hidden="1"/>
    <cellStyle name="Hipervínculo" xfId="47508" builtinId="8" hidden="1"/>
    <cellStyle name="Hipervínculo" xfId="47510" builtinId="8" hidden="1"/>
    <cellStyle name="Hipervínculo" xfId="47512" builtinId="8" hidden="1"/>
    <cellStyle name="Hipervínculo" xfId="47514" builtinId="8" hidden="1"/>
    <cellStyle name="Hipervínculo" xfId="47516" builtinId="8" hidden="1"/>
    <cellStyle name="Hipervínculo" xfId="47518" builtinId="8" hidden="1"/>
    <cellStyle name="Hipervínculo" xfId="47520" builtinId="8" hidden="1"/>
    <cellStyle name="Hipervínculo" xfId="47522" builtinId="8" hidden="1"/>
    <cellStyle name="Hipervínculo" xfId="47524" builtinId="8" hidden="1"/>
    <cellStyle name="Hipervínculo" xfId="47526" builtinId="8" hidden="1"/>
    <cellStyle name="Hipervínculo" xfId="47528" builtinId="8" hidden="1"/>
    <cellStyle name="Hipervínculo" xfId="47530" builtinId="8" hidden="1"/>
    <cellStyle name="Hipervínculo" xfId="47532" builtinId="8" hidden="1"/>
    <cellStyle name="Hipervínculo" xfId="47534" builtinId="8" hidden="1"/>
    <cellStyle name="Hipervínculo" xfId="47536" builtinId="8" hidden="1"/>
    <cellStyle name="Hipervínculo" xfId="47538" builtinId="8" hidden="1"/>
    <cellStyle name="Hipervínculo" xfId="47540" builtinId="8" hidden="1"/>
    <cellStyle name="Hipervínculo" xfId="47542" builtinId="8" hidden="1"/>
    <cellStyle name="Hipervínculo" xfId="47544" builtinId="8" hidden="1"/>
    <cellStyle name="Hipervínculo" xfId="47546" builtinId="8" hidden="1"/>
    <cellStyle name="Hipervínculo" xfId="47548" builtinId="8" hidden="1"/>
    <cellStyle name="Hipervínculo" xfId="47550" builtinId="8" hidden="1"/>
    <cellStyle name="Hipervínculo" xfId="47552" builtinId="8" hidden="1"/>
    <cellStyle name="Hipervínculo" xfId="47554" builtinId="8" hidden="1"/>
    <cellStyle name="Hipervínculo" xfId="47556" builtinId="8" hidden="1"/>
    <cellStyle name="Hipervínculo" xfId="47558" builtinId="8" hidden="1"/>
    <cellStyle name="Hipervínculo" xfId="47560" builtinId="8" hidden="1"/>
    <cellStyle name="Hipervínculo" xfId="47562" builtinId="8" hidden="1"/>
    <cellStyle name="Hipervínculo" xfId="47564" builtinId="8" hidden="1"/>
    <cellStyle name="Hipervínculo" xfId="47566" builtinId="8" hidden="1"/>
    <cellStyle name="Hipervínculo" xfId="47568" builtinId="8" hidden="1"/>
    <cellStyle name="Hipervínculo" xfId="47570" builtinId="8" hidden="1"/>
    <cellStyle name="Hipervínculo" xfId="47572" builtinId="8" hidden="1"/>
    <cellStyle name="Hipervínculo" xfId="47574" builtinId="8" hidden="1"/>
    <cellStyle name="Hipervínculo" xfId="47576" builtinId="8" hidden="1"/>
    <cellStyle name="Hipervínculo" xfId="47578" builtinId="8" hidden="1"/>
    <cellStyle name="Hipervínculo" xfId="47580" builtinId="8" hidden="1"/>
    <cellStyle name="Hipervínculo" xfId="47582" builtinId="8" hidden="1"/>
    <cellStyle name="Hipervínculo" xfId="47584" builtinId="8" hidden="1"/>
    <cellStyle name="Hipervínculo" xfId="47586" builtinId="8" hidden="1"/>
    <cellStyle name="Hipervínculo" xfId="47588" builtinId="8" hidden="1"/>
    <cellStyle name="Hipervínculo" xfId="47590" builtinId="8" hidden="1"/>
    <cellStyle name="Hipervínculo" xfId="47592" builtinId="8" hidden="1"/>
    <cellStyle name="Hipervínculo" xfId="47594" builtinId="8" hidden="1"/>
    <cellStyle name="Hipervínculo" xfId="47596" builtinId="8" hidden="1"/>
    <cellStyle name="Hipervínculo" xfId="47598" builtinId="8" hidden="1"/>
    <cellStyle name="Hipervínculo" xfId="47600" builtinId="8" hidden="1"/>
    <cellStyle name="Hipervínculo" xfId="47602" builtinId="8" hidden="1"/>
    <cellStyle name="Hipervínculo" xfId="47604" builtinId="8" hidden="1"/>
    <cellStyle name="Hipervínculo" xfId="47606" builtinId="8" hidden="1"/>
    <cellStyle name="Hipervínculo" xfId="47608" builtinId="8" hidden="1"/>
    <cellStyle name="Hipervínculo" xfId="47610" builtinId="8" hidden="1"/>
    <cellStyle name="Hipervínculo" xfId="47612" builtinId="8" hidden="1"/>
    <cellStyle name="Hipervínculo" xfId="47614" builtinId="8" hidden="1"/>
    <cellStyle name="Hipervínculo" xfId="47616" builtinId="8" hidden="1"/>
    <cellStyle name="Hipervínculo" xfId="47618" builtinId="8" hidden="1"/>
    <cellStyle name="Hipervínculo" xfId="47620" builtinId="8" hidden="1"/>
    <cellStyle name="Hipervínculo" xfId="47622" builtinId="8" hidden="1"/>
    <cellStyle name="Hipervínculo" xfId="47624" builtinId="8" hidden="1"/>
    <cellStyle name="Hipervínculo" xfId="47626" builtinId="8" hidden="1"/>
    <cellStyle name="Hipervínculo" xfId="47628" builtinId="8" hidden="1"/>
    <cellStyle name="Hipervínculo" xfId="47630" builtinId="8" hidden="1"/>
    <cellStyle name="Hipervínculo" xfId="47632" builtinId="8" hidden="1"/>
    <cellStyle name="Hipervínculo" xfId="47634" builtinId="8" hidden="1"/>
    <cellStyle name="Hipervínculo" xfId="47636" builtinId="8" hidden="1"/>
    <cellStyle name="Hipervínculo" xfId="47638" builtinId="8" hidden="1"/>
    <cellStyle name="Hipervínculo" xfId="47640" builtinId="8" hidden="1"/>
    <cellStyle name="Hipervínculo" xfId="47642" builtinId="8" hidden="1"/>
    <cellStyle name="Hipervínculo" xfId="47644" builtinId="8" hidden="1"/>
    <cellStyle name="Hipervínculo" xfId="47646" builtinId="8" hidden="1"/>
    <cellStyle name="Hipervínculo" xfId="47648" builtinId="8" hidden="1"/>
    <cellStyle name="Hipervínculo" xfId="47650" builtinId="8" hidden="1"/>
    <cellStyle name="Hipervínculo" xfId="47652" builtinId="8" hidden="1"/>
    <cellStyle name="Hipervínculo" xfId="47654" builtinId="8" hidden="1"/>
    <cellStyle name="Hipervínculo" xfId="47656" builtinId="8" hidden="1"/>
    <cellStyle name="Hipervínculo" xfId="47658" builtinId="8" hidden="1"/>
    <cellStyle name="Hipervínculo" xfId="47660" builtinId="8" hidden="1"/>
    <cellStyle name="Hipervínculo" xfId="47662" builtinId="8" hidden="1"/>
    <cellStyle name="Hipervínculo" xfId="47664" builtinId="8" hidden="1"/>
    <cellStyle name="Hipervínculo" xfId="47666" builtinId="8" hidden="1"/>
    <cellStyle name="Hipervínculo" xfId="47668" builtinId="8" hidden="1"/>
    <cellStyle name="Hipervínculo" xfId="47670" builtinId="8" hidden="1"/>
    <cellStyle name="Hipervínculo" xfId="47672" builtinId="8" hidden="1"/>
    <cellStyle name="Hipervínculo" xfId="47674" builtinId="8" hidden="1"/>
    <cellStyle name="Hipervínculo" xfId="47676" builtinId="8" hidden="1"/>
    <cellStyle name="Hipervínculo" xfId="47678" builtinId="8" hidden="1"/>
    <cellStyle name="Hipervínculo" xfId="47680" builtinId="8" hidden="1"/>
    <cellStyle name="Hipervínculo" xfId="47682" builtinId="8" hidden="1"/>
    <cellStyle name="Hipervínculo" xfId="47684" builtinId="8" hidden="1"/>
    <cellStyle name="Hipervínculo" xfId="47686" builtinId="8" hidden="1"/>
    <cellStyle name="Hipervínculo" xfId="47688" builtinId="8" hidden="1"/>
    <cellStyle name="Hipervínculo" xfId="47690" builtinId="8" hidden="1"/>
    <cellStyle name="Hipervínculo" xfId="47692" builtinId="8" hidden="1"/>
    <cellStyle name="Hipervínculo" xfId="47694" builtinId="8" hidden="1"/>
    <cellStyle name="Hipervínculo" xfId="47696" builtinId="8" hidden="1"/>
    <cellStyle name="Hipervínculo" xfId="47698" builtinId="8" hidden="1"/>
    <cellStyle name="Hipervínculo" xfId="47700" builtinId="8" hidden="1"/>
    <cellStyle name="Hipervínculo" xfId="47702" builtinId="8" hidden="1"/>
    <cellStyle name="Hipervínculo" xfId="47704" builtinId="8" hidden="1"/>
    <cellStyle name="Hipervínculo" xfId="47706" builtinId="8" hidden="1"/>
    <cellStyle name="Hipervínculo" xfId="47708" builtinId="8" hidden="1"/>
    <cellStyle name="Hipervínculo" xfId="47710" builtinId="8" hidden="1"/>
    <cellStyle name="Hipervínculo" xfId="47712" builtinId="8" hidden="1"/>
    <cellStyle name="Hipervínculo" xfId="47714" builtinId="8" hidden="1"/>
    <cellStyle name="Hipervínculo" xfId="47716" builtinId="8" hidden="1"/>
    <cellStyle name="Hipervínculo" xfId="47718" builtinId="8" hidden="1"/>
    <cellStyle name="Hipervínculo" xfId="47720" builtinId="8" hidden="1"/>
    <cellStyle name="Hipervínculo" xfId="47722" builtinId="8" hidden="1"/>
    <cellStyle name="Hipervínculo" xfId="47724" builtinId="8" hidden="1"/>
    <cellStyle name="Hipervínculo" xfId="47726" builtinId="8" hidden="1"/>
    <cellStyle name="Hipervínculo" xfId="47728" builtinId="8" hidden="1"/>
    <cellStyle name="Hipervínculo" xfId="47730" builtinId="8" hidden="1"/>
    <cellStyle name="Hipervínculo" xfId="47732" builtinId="8" hidden="1"/>
    <cellStyle name="Hipervínculo" xfId="47734" builtinId="8" hidden="1"/>
    <cellStyle name="Hipervínculo" xfId="47736" builtinId="8" hidden="1"/>
    <cellStyle name="Hipervínculo" xfId="47738" builtinId="8" hidden="1"/>
    <cellStyle name="Hipervínculo" xfId="47740" builtinId="8" hidden="1"/>
    <cellStyle name="Hipervínculo" xfId="47742" builtinId="8" hidden="1"/>
    <cellStyle name="Hipervínculo" xfId="47744" builtinId="8" hidden="1"/>
    <cellStyle name="Hipervínculo" xfId="47746" builtinId="8" hidden="1"/>
    <cellStyle name="Hipervínculo" xfId="47748" builtinId="8" hidden="1"/>
    <cellStyle name="Hipervínculo" xfId="47750" builtinId="8" hidden="1"/>
    <cellStyle name="Hipervínculo" xfId="47752" builtinId="8" hidden="1"/>
    <cellStyle name="Hipervínculo" xfId="47754" builtinId="8" hidden="1"/>
    <cellStyle name="Hipervínculo" xfId="47756" builtinId="8" hidden="1"/>
    <cellStyle name="Hipervínculo" xfId="47758" builtinId="8" hidden="1"/>
    <cellStyle name="Hipervínculo" xfId="47760" builtinId="8" hidden="1"/>
    <cellStyle name="Hipervínculo" xfId="47762" builtinId="8" hidden="1"/>
    <cellStyle name="Hipervínculo" xfId="47764" builtinId="8" hidden="1"/>
    <cellStyle name="Hipervínculo" xfId="47766" builtinId="8" hidden="1"/>
    <cellStyle name="Hipervínculo" xfId="47768" builtinId="8" hidden="1"/>
    <cellStyle name="Hipervínculo" xfId="47770" builtinId="8" hidden="1"/>
    <cellStyle name="Hipervínculo" xfId="47772" builtinId="8" hidden="1"/>
    <cellStyle name="Hipervínculo" xfId="47774" builtinId="8" hidden="1"/>
    <cellStyle name="Hipervínculo" xfId="47776" builtinId="8" hidden="1"/>
    <cellStyle name="Hipervínculo" xfId="47778" builtinId="8" hidden="1"/>
    <cellStyle name="Hipervínculo" xfId="47780" builtinId="8" hidden="1"/>
    <cellStyle name="Hipervínculo" xfId="47782" builtinId="8" hidden="1"/>
    <cellStyle name="Hipervínculo" xfId="47784" builtinId="8" hidden="1"/>
    <cellStyle name="Hipervínculo" xfId="47786" builtinId="8" hidden="1"/>
    <cellStyle name="Hipervínculo" xfId="47788" builtinId="8" hidden="1"/>
    <cellStyle name="Hipervínculo" xfId="47790" builtinId="8" hidden="1"/>
    <cellStyle name="Hipervínculo" xfId="47792" builtinId="8" hidden="1"/>
    <cellStyle name="Hipervínculo" xfId="47794" builtinId="8" hidden="1"/>
    <cellStyle name="Hipervínculo" xfId="47796" builtinId="8" hidden="1"/>
    <cellStyle name="Hipervínculo" xfId="47798" builtinId="8" hidden="1"/>
    <cellStyle name="Hipervínculo" xfId="47800" builtinId="8" hidden="1"/>
    <cellStyle name="Hipervínculo" xfId="47802" builtinId="8" hidden="1"/>
    <cellStyle name="Hipervínculo" xfId="47804" builtinId="8" hidden="1"/>
    <cellStyle name="Hipervínculo" xfId="47806" builtinId="8" hidden="1"/>
    <cellStyle name="Hipervínculo" xfId="47808" builtinId="8" hidden="1"/>
    <cellStyle name="Hipervínculo" xfId="47810" builtinId="8" hidden="1"/>
    <cellStyle name="Hipervínculo" xfId="47812" builtinId="8" hidden="1"/>
    <cellStyle name="Hipervínculo" xfId="47814" builtinId="8" hidden="1"/>
    <cellStyle name="Hipervínculo" xfId="47816" builtinId="8" hidden="1"/>
    <cellStyle name="Hipervínculo" xfId="47818" builtinId="8" hidden="1"/>
    <cellStyle name="Hipervínculo" xfId="47820" builtinId="8" hidden="1"/>
    <cellStyle name="Hipervínculo" xfId="47822" builtinId="8" hidden="1"/>
    <cellStyle name="Hipervínculo" xfId="47824" builtinId="8" hidden="1"/>
    <cellStyle name="Hipervínculo" xfId="47826" builtinId="8" hidden="1"/>
    <cellStyle name="Hipervínculo" xfId="47828" builtinId="8" hidden="1"/>
    <cellStyle name="Hipervínculo" xfId="47830" builtinId="8" hidden="1"/>
    <cellStyle name="Hipervínculo" xfId="47832" builtinId="8" hidden="1"/>
    <cellStyle name="Hipervínculo" xfId="47834" builtinId="8" hidden="1"/>
    <cellStyle name="Hipervínculo" xfId="47836" builtinId="8" hidden="1"/>
    <cellStyle name="Hipervínculo" xfId="47838" builtinId="8" hidden="1"/>
    <cellStyle name="Hipervínculo" xfId="47840" builtinId="8" hidden="1"/>
    <cellStyle name="Hipervínculo" xfId="47842" builtinId="8" hidden="1"/>
    <cellStyle name="Hipervínculo" xfId="47844" builtinId="8" hidden="1"/>
    <cellStyle name="Hipervínculo" xfId="47846" builtinId="8" hidden="1"/>
    <cellStyle name="Hipervínculo" xfId="47848" builtinId="8" hidden="1"/>
    <cellStyle name="Hipervínculo" xfId="47850" builtinId="8" hidden="1"/>
    <cellStyle name="Hipervínculo" xfId="47852" builtinId="8" hidden="1"/>
    <cellStyle name="Hipervínculo" xfId="47854" builtinId="8" hidden="1"/>
    <cellStyle name="Hipervínculo" xfId="47856" builtinId="8" hidden="1"/>
    <cellStyle name="Hipervínculo" xfId="47858" builtinId="8" hidden="1"/>
    <cellStyle name="Hipervínculo" xfId="47860" builtinId="8" hidden="1"/>
    <cellStyle name="Hipervínculo" xfId="47862" builtinId="8" hidden="1"/>
    <cellStyle name="Hipervínculo" xfId="47864" builtinId="8" hidden="1"/>
    <cellStyle name="Hipervínculo" xfId="47866" builtinId="8" hidden="1"/>
    <cellStyle name="Hipervínculo" xfId="47868" builtinId="8" hidden="1"/>
    <cellStyle name="Hipervínculo" xfId="47870" builtinId="8" hidden="1"/>
    <cellStyle name="Hipervínculo" xfId="47872" builtinId="8" hidden="1"/>
    <cellStyle name="Hipervínculo" xfId="47874" builtinId="8" hidden="1"/>
    <cellStyle name="Hipervínculo" xfId="47876" builtinId="8" hidden="1"/>
    <cellStyle name="Hipervínculo" xfId="47878" builtinId="8" hidden="1"/>
    <cellStyle name="Hipervínculo" xfId="47880" builtinId="8" hidden="1"/>
    <cellStyle name="Hipervínculo" xfId="47882" builtinId="8" hidden="1"/>
    <cellStyle name="Hipervínculo" xfId="47884" builtinId="8" hidden="1"/>
    <cellStyle name="Hipervínculo" xfId="47886" builtinId="8" hidden="1"/>
    <cellStyle name="Hipervínculo" xfId="47888" builtinId="8" hidden="1"/>
    <cellStyle name="Hipervínculo" xfId="47890" builtinId="8" hidden="1"/>
    <cellStyle name="Hipervínculo" xfId="47892" builtinId="8" hidden="1"/>
    <cellStyle name="Hipervínculo" xfId="47894" builtinId="8" hidden="1"/>
    <cellStyle name="Hipervínculo" xfId="47896" builtinId="8" hidden="1"/>
    <cellStyle name="Hipervínculo" xfId="47898" builtinId="8" hidden="1"/>
    <cellStyle name="Hipervínculo" xfId="47900" builtinId="8" hidden="1"/>
    <cellStyle name="Hipervínculo" xfId="47902" builtinId="8" hidden="1"/>
    <cellStyle name="Hipervínculo" xfId="47904" builtinId="8" hidden="1"/>
    <cellStyle name="Hipervínculo" xfId="47906" builtinId="8" hidden="1"/>
    <cellStyle name="Hipervínculo" xfId="47908" builtinId="8" hidden="1"/>
    <cellStyle name="Hipervínculo" xfId="47910" builtinId="8" hidden="1"/>
    <cellStyle name="Hipervínculo" xfId="47912" builtinId="8" hidden="1"/>
    <cellStyle name="Hipervínculo" xfId="47914" builtinId="8" hidden="1"/>
    <cellStyle name="Hipervínculo" xfId="47916" builtinId="8" hidden="1"/>
    <cellStyle name="Hipervínculo" xfId="47918" builtinId="8" hidden="1"/>
    <cellStyle name="Hipervínculo" xfId="47920" builtinId="8" hidden="1"/>
    <cellStyle name="Hipervínculo" xfId="47922" builtinId="8" hidden="1"/>
    <cellStyle name="Hipervínculo" xfId="47924" builtinId="8" hidden="1"/>
    <cellStyle name="Hipervínculo" xfId="47926" builtinId="8" hidden="1"/>
    <cellStyle name="Hipervínculo" xfId="47928" builtinId="8" hidden="1"/>
    <cellStyle name="Hipervínculo" xfId="47930" builtinId="8" hidden="1"/>
    <cellStyle name="Hipervínculo" xfId="47932" builtinId="8" hidden="1"/>
    <cellStyle name="Hipervínculo" xfId="47934" builtinId="8" hidden="1"/>
    <cellStyle name="Hipervínculo" xfId="47936" builtinId="8" hidden="1"/>
    <cellStyle name="Hipervínculo" xfId="47938" builtinId="8" hidden="1"/>
    <cellStyle name="Hipervínculo" xfId="47940" builtinId="8" hidden="1"/>
    <cellStyle name="Hipervínculo" xfId="47942" builtinId="8" hidden="1"/>
    <cellStyle name="Hipervínculo" xfId="47944" builtinId="8" hidden="1"/>
    <cellStyle name="Hipervínculo" xfId="47946" builtinId="8" hidden="1"/>
    <cellStyle name="Hipervínculo" xfId="47948" builtinId="8" hidden="1"/>
    <cellStyle name="Hipervínculo" xfId="47950" builtinId="8" hidden="1"/>
    <cellStyle name="Hipervínculo" xfId="47952" builtinId="8" hidden="1"/>
    <cellStyle name="Hipervínculo" xfId="47954" builtinId="8" hidden="1"/>
    <cellStyle name="Hipervínculo" xfId="47956" builtinId="8" hidden="1"/>
    <cellStyle name="Hipervínculo" xfId="47958" builtinId="8" hidden="1"/>
    <cellStyle name="Hipervínculo" xfId="47960" builtinId="8" hidden="1"/>
    <cellStyle name="Hipervínculo" xfId="47962" builtinId="8" hidden="1"/>
    <cellStyle name="Hipervínculo" xfId="47964" builtinId="8" hidden="1"/>
    <cellStyle name="Hipervínculo" xfId="47966" builtinId="8" hidden="1"/>
    <cellStyle name="Hipervínculo" xfId="47968" builtinId="8" hidden="1"/>
    <cellStyle name="Hipervínculo" xfId="47970" builtinId="8" hidden="1"/>
    <cellStyle name="Hipervínculo" xfId="47972" builtinId="8" hidden="1"/>
    <cellStyle name="Hipervínculo" xfId="47974" builtinId="8" hidden="1"/>
    <cellStyle name="Hipervínculo" xfId="47976" builtinId="8" hidden="1"/>
    <cellStyle name="Hipervínculo" xfId="47978" builtinId="8" hidden="1"/>
    <cellStyle name="Hipervínculo" xfId="47980" builtinId="8" hidden="1"/>
    <cellStyle name="Hipervínculo" xfId="47982" builtinId="8" hidden="1"/>
    <cellStyle name="Hipervínculo" xfId="47984" builtinId="8" hidden="1"/>
    <cellStyle name="Hipervínculo" xfId="47986" builtinId="8" hidden="1"/>
    <cellStyle name="Hipervínculo" xfId="47988" builtinId="8" hidden="1"/>
    <cellStyle name="Hipervínculo" xfId="47990" builtinId="8" hidden="1"/>
    <cellStyle name="Hipervínculo" xfId="47992" builtinId="8" hidden="1"/>
    <cellStyle name="Hipervínculo" xfId="47994" builtinId="8" hidden="1"/>
    <cellStyle name="Hipervínculo" xfId="47996" builtinId="8" hidden="1"/>
    <cellStyle name="Hipervínculo" xfId="47998" builtinId="8" hidden="1"/>
    <cellStyle name="Hipervínculo" xfId="48000" builtinId="8" hidden="1"/>
    <cellStyle name="Hipervínculo" xfId="48002" builtinId="8" hidden="1"/>
    <cellStyle name="Hipervínculo" xfId="48004" builtinId="8" hidden="1"/>
    <cellStyle name="Hipervínculo" xfId="48006" builtinId="8" hidden="1"/>
    <cellStyle name="Hipervínculo" xfId="48008" builtinId="8" hidden="1"/>
    <cellStyle name="Hipervínculo" xfId="48010" builtinId="8" hidden="1"/>
    <cellStyle name="Hipervínculo" xfId="48012" builtinId="8" hidden="1"/>
    <cellStyle name="Hipervínculo" xfId="48014" builtinId="8" hidden="1"/>
    <cellStyle name="Hipervínculo" xfId="48016" builtinId="8" hidden="1"/>
    <cellStyle name="Hipervínculo" xfId="48018" builtinId="8" hidden="1"/>
    <cellStyle name="Hipervínculo" xfId="48020" builtinId="8" hidden="1"/>
    <cellStyle name="Hipervínculo" xfId="48022" builtinId="8" hidden="1"/>
    <cellStyle name="Hipervínculo" xfId="48024" builtinId="8" hidden="1"/>
    <cellStyle name="Hipervínculo" xfId="48026" builtinId="8" hidden="1"/>
    <cellStyle name="Hipervínculo" xfId="48028" builtinId="8" hidden="1"/>
    <cellStyle name="Hipervínculo" xfId="48030" builtinId="8" hidden="1"/>
    <cellStyle name="Hipervínculo" xfId="48032" builtinId="8" hidden="1"/>
    <cellStyle name="Hipervínculo" xfId="48034" builtinId="8" hidden="1"/>
    <cellStyle name="Hipervínculo" xfId="48036" builtinId="8" hidden="1"/>
    <cellStyle name="Hipervínculo" xfId="48038" builtinId="8" hidden="1"/>
    <cellStyle name="Hipervínculo" xfId="48040" builtinId="8" hidden="1"/>
    <cellStyle name="Hipervínculo" xfId="48042" builtinId="8" hidden="1"/>
    <cellStyle name="Hipervínculo" xfId="48044" builtinId="8" hidden="1"/>
    <cellStyle name="Hipervínculo" xfId="48046" builtinId="8" hidden="1"/>
    <cellStyle name="Hipervínculo" xfId="48048" builtinId="8" hidden="1"/>
    <cellStyle name="Hipervínculo" xfId="48050" builtinId="8" hidden="1"/>
    <cellStyle name="Hipervínculo" xfId="48052" builtinId="8" hidden="1"/>
    <cellStyle name="Hipervínculo" xfId="48054" builtinId="8" hidden="1"/>
    <cellStyle name="Hipervínculo" xfId="48056" builtinId="8" hidden="1"/>
    <cellStyle name="Hipervínculo" xfId="48058" builtinId="8" hidden="1"/>
    <cellStyle name="Hipervínculo" xfId="48060" builtinId="8" hidden="1"/>
    <cellStyle name="Hipervínculo" xfId="48062" builtinId="8" hidden="1"/>
    <cellStyle name="Hipervínculo" xfId="48064" builtinId="8" hidden="1"/>
    <cellStyle name="Hipervínculo" xfId="48066" builtinId="8" hidden="1"/>
    <cellStyle name="Hipervínculo" xfId="48068" builtinId="8" hidden="1"/>
    <cellStyle name="Hipervínculo" xfId="48070" builtinId="8" hidden="1"/>
    <cellStyle name="Hipervínculo" xfId="48072" builtinId="8" hidden="1"/>
    <cellStyle name="Hipervínculo" xfId="48074" builtinId="8" hidden="1"/>
    <cellStyle name="Hipervínculo" xfId="48076" builtinId="8" hidden="1"/>
    <cellStyle name="Hipervínculo" xfId="48078" builtinId="8" hidden="1"/>
    <cellStyle name="Hipervínculo" xfId="48080" builtinId="8" hidden="1"/>
    <cellStyle name="Hipervínculo" xfId="48082" builtinId="8" hidden="1"/>
    <cellStyle name="Hipervínculo" xfId="48084" builtinId="8" hidden="1"/>
    <cellStyle name="Hipervínculo" xfId="48086" builtinId="8" hidden="1"/>
    <cellStyle name="Hipervínculo" xfId="48088" builtinId="8" hidden="1"/>
    <cellStyle name="Hipervínculo" xfId="48090" builtinId="8" hidden="1"/>
    <cellStyle name="Hipervínculo" xfId="48092" builtinId="8" hidden="1"/>
    <cellStyle name="Hipervínculo" xfId="48094" builtinId="8" hidden="1"/>
    <cellStyle name="Hipervínculo" xfId="48096" builtinId="8" hidden="1"/>
    <cellStyle name="Hipervínculo" xfId="48098" builtinId="8" hidden="1"/>
    <cellStyle name="Hipervínculo" xfId="48100" builtinId="8" hidden="1"/>
    <cellStyle name="Hipervínculo" xfId="48102" builtinId="8" hidden="1"/>
    <cellStyle name="Hipervínculo" xfId="48104" builtinId="8" hidden="1"/>
    <cellStyle name="Hipervínculo" xfId="48106" builtinId="8" hidden="1"/>
    <cellStyle name="Hipervínculo" xfId="48108" builtinId="8" hidden="1"/>
    <cellStyle name="Hipervínculo" xfId="48110" builtinId="8" hidden="1"/>
    <cellStyle name="Hipervínculo" xfId="48112" builtinId="8" hidden="1"/>
    <cellStyle name="Hipervínculo" xfId="48114" builtinId="8" hidden="1"/>
    <cellStyle name="Hipervínculo" xfId="48116" builtinId="8" hidden="1"/>
    <cellStyle name="Hipervínculo" xfId="48118" builtinId="8" hidden="1"/>
    <cellStyle name="Hipervínculo" xfId="48120" builtinId="8" hidden="1"/>
    <cellStyle name="Hipervínculo" xfId="48122" builtinId="8" hidden="1"/>
    <cellStyle name="Hipervínculo" xfId="48124" builtinId="8" hidden="1"/>
    <cellStyle name="Hipervínculo" xfId="48126" builtinId="8" hidden="1"/>
    <cellStyle name="Hipervínculo" xfId="48128" builtinId="8" hidden="1"/>
    <cellStyle name="Hipervínculo" xfId="48130" builtinId="8" hidden="1"/>
    <cellStyle name="Hipervínculo" xfId="48132" builtinId="8" hidden="1"/>
    <cellStyle name="Hipervínculo" xfId="48134" builtinId="8" hidden="1"/>
    <cellStyle name="Hipervínculo" xfId="48136" builtinId="8" hidden="1"/>
    <cellStyle name="Hipervínculo" xfId="48138" builtinId="8" hidden="1"/>
    <cellStyle name="Hipervínculo" xfId="48140" builtinId="8" hidden="1"/>
    <cellStyle name="Hipervínculo" xfId="48142" builtinId="8" hidden="1"/>
    <cellStyle name="Hipervínculo" xfId="48144" builtinId="8" hidden="1"/>
    <cellStyle name="Hipervínculo" xfId="48146" builtinId="8" hidden="1"/>
    <cellStyle name="Hipervínculo" xfId="48148" builtinId="8" hidden="1"/>
    <cellStyle name="Hipervínculo" xfId="48150" builtinId="8" hidden="1"/>
    <cellStyle name="Hipervínculo" xfId="48152" builtinId="8" hidden="1"/>
    <cellStyle name="Hipervínculo" xfId="48154" builtinId="8" hidden="1"/>
    <cellStyle name="Hipervínculo" xfId="48156" builtinId="8" hidden="1"/>
    <cellStyle name="Hipervínculo" xfId="48158" builtinId="8" hidden="1"/>
    <cellStyle name="Hipervínculo" xfId="48160" builtinId="8" hidden="1"/>
    <cellStyle name="Hipervínculo" xfId="48162" builtinId="8" hidden="1"/>
    <cellStyle name="Hipervínculo" xfId="48164" builtinId="8" hidden="1"/>
    <cellStyle name="Hipervínculo" xfId="48166" builtinId="8" hidden="1"/>
    <cellStyle name="Hipervínculo" xfId="48168" builtinId="8" hidden="1"/>
    <cellStyle name="Hipervínculo" xfId="48170" builtinId="8" hidden="1"/>
    <cellStyle name="Hipervínculo" xfId="48172" builtinId="8" hidden="1"/>
    <cellStyle name="Hipervínculo" xfId="48174" builtinId="8" hidden="1"/>
    <cellStyle name="Hipervínculo" xfId="48176" builtinId="8" hidden="1"/>
    <cellStyle name="Hipervínculo" xfId="48178" builtinId="8" hidden="1"/>
    <cellStyle name="Hipervínculo" xfId="48180" builtinId="8" hidden="1"/>
    <cellStyle name="Hipervínculo" xfId="48182" builtinId="8" hidden="1"/>
    <cellStyle name="Hipervínculo" xfId="48184" builtinId="8" hidden="1"/>
    <cellStyle name="Hipervínculo" xfId="48186" builtinId="8" hidden="1"/>
    <cellStyle name="Hipervínculo" xfId="48188" builtinId="8" hidden="1"/>
    <cellStyle name="Hipervínculo" xfId="48190" builtinId="8" hidden="1"/>
    <cellStyle name="Hipervínculo" xfId="48192" builtinId="8" hidden="1"/>
    <cellStyle name="Hipervínculo" xfId="48194" builtinId="8" hidden="1"/>
    <cellStyle name="Hipervínculo" xfId="48196" builtinId="8" hidden="1"/>
    <cellStyle name="Hipervínculo" xfId="48198" builtinId="8" hidden="1"/>
    <cellStyle name="Hipervínculo" xfId="48200" builtinId="8" hidden="1"/>
    <cellStyle name="Hipervínculo" xfId="48202" builtinId="8" hidden="1"/>
    <cellStyle name="Hipervínculo" xfId="48204" builtinId="8" hidden="1"/>
    <cellStyle name="Hipervínculo" xfId="48206" builtinId="8" hidden="1"/>
    <cellStyle name="Hipervínculo" xfId="48208" builtinId="8" hidden="1"/>
    <cellStyle name="Hipervínculo" xfId="48210" builtinId="8" hidden="1"/>
    <cellStyle name="Hipervínculo" xfId="48212" builtinId="8" hidden="1"/>
    <cellStyle name="Hipervínculo" xfId="48214" builtinId="8" hidden="1"/>
    <cellStyle name="Hipervínculo" xfId="48216" builtinId="8" hidden="1"/>
    <cellStyle name="Hipervínculo" xfId="48218" builtinId="8" hidden="1"/>
    <cellStyle name="Hipervínculo" xfId="48220" builtinId="8" hidden="1"/>
    <cellStyle name="Hipervínculo" xfId="48222" builtinId="8" hidden="1"/>
    <cellStyle name="Hipervínculo" xfId="48224" builtinId="8" hidden="1"/>
    <cellStyle name="Hipervínculo" xfId="48226" builtinId="8" hidden="1"/>
    <cellStyle name="Hipervínculo" xfId="48228" builtinId="8" hidden="1"/>
    <cellStyle name="Hipervínculo" xfId="48230" builtinId="8" hidden="1"/>
    <cellStyle name="Hipervínculo" xfId="48232" builtinId="8" hidden="1"/>
    <cellStyle name="Hipervínculo" xfId="48234" builtinId="8" hidden="1"/>
    <cellStyle name="Hipervínculo" xfId="48236" builtinId="8" hidden="1"/>
    <cellStyle name="Hipervínculo" xfId="48238" builtinId="8" hidden="1"/>
    <cellStyle name="Hipervínculo" xfId="48240" builtinId="8" hidden="1"/>
    <cellStyle name="Hipervínculo" xfId="48242" builtinId="8" hidden="1"/>
    <cellStyle name="Hipervínculo" xfId="48244" builtinId="8" hidden="1"/>
    <cellStyle name="Hipervínculo" xfId="48246" builtinId="8" hidden="1"/>
    <cellStyle name="Hipervínculo" xfId="48248" builtinId="8" hidden="1"/>
    <cellStyle name="Hipervínculo" xfId="48250" builtinId="8" hidden="1"/>
    <cellStyle name="Hipervínculo" xfId="48252" builtinId="8" hidden="1"/>
    <cellStyle name="Hipervínculo" xfId="48254" builtinId="8" hidden="1"/>
    <cellStyle name="Hipervínculo" xfId="48256" builtinId="8" hidden="1"/>
    <cellStyle name="Hipervínculo" xfId="48258" builtinId="8" hidden="1"/>
    <cellStyle name="Hipervínculo" xfId="48260" builtinId="8" hidden="1"/>
    <cellStyle name="Hipervínculo" xfId="48262" builtinId="8" hidden="1"/>
    <cellStyle name="Hipervínculo" xfId="48264" builtinId="8" hidden="1"/>
    <cellStyle name="Hipervínculo" xfId="48266" builtinId="8" hidden="1"/>
    <cellStyle name="Hipervínculo" xfId="48268" builtinId="8" hidden="1"/>
    <cellStyle name="Hipervínculo" xfId="48270" builtinId="8" hidden="1"/>
    <cellStyle name="Hipervínculo" xfId="48272" builtinId="8" hidden="1"/>
    <cellStyle name="Hipervínculo" xfId="48274" builtinId="8" hidden="1"/>
    <cellStyle name="Hipervínculo" xfId="48276" builtinId="8" hidden="1"/>
    <cellStyle name="Hipervínculo" xfId="48278" builtinId="8" hidden="1"/>
    <cellStyle name="Hipervínculo" xfId="48280" builtinId="8" hidden="1"/>
    <cellStyle name="Hipervínculo" xfId="48282" builtinId="8" hidden="1"/>
    <cellStyle name="Hipervínculo" xfId="48284" builtinId="8" hidden="1"/>
    <cellStyle name="Hipervínculo" xfId="48286" builtinId="8" hidden="1"/>
    <cellStyle name="Hipervínculo" xfId="48288" builtinId="8" hidden="1"/>
    <cellStyle name="Hipervínculo" xfId="48290" builtinId="8" hidden="1"/>
    <cellStyle name="Hipervínculo" xfId="48292" builtinId="8" hidden="1"/>
    <cellStyle name="Hipervínculo" xfId="48294" builtinId="8" hidden="1"/>
    <cellStyle name="Hipervínculo" xfId="48296" builtinId="8" hidden="1"/>
    <cellStyle name="Hipervínculo" xfId="48298" builtinId="8" hidden="1"/>
    <cellStyle name="Hipervínculo" xfId="48300" builtinId="8" hidden="1"/>
    <cellStyle name="Hipervínculo" xfId="48302" builtinId="8" hidden="1"/>
    <cellStyle name="Hipervínculo" xfId="48304" builtinId="8" hidden="1"/>
    <cellStyle name="Hipervínculo" xfId="48306" builtinId="8" hidden="1"/>
    <cellStyle name="Hipervínculo" xfId="48308" builtinId="8" hidden="1"/>
    <cellStyle name="Hipervínculo" xfId="48310" builtinId="8" hidden="1"/>
    <cellStyle name="Hipervínculo" xfId="48312" builtinId="8" hidden="1"/>
    <cellStyle name="Hipervínculo" xfId="48314" builtinId="8" hidden="1"/>
    <cellStyle name="Hipervínculo" xfId="48316" builtinId="8" hidden="1"/>
    <cellStyle name="Hipervínculo" xfId="48318" builtinId="8" hidden="1"/>
    <cellStyle name="Hipervínculo" xfId="48320" builtinId="8" hidden="1"/>
    <cellStyle name="Hipervínculo" xfId="48322" builtinId="8" hidden="1"/>
    <cellStyle name="Hipervínculo" xfId="48324" builtinId="8" hidden="1"/>
    <cellStyle name="Hipervínculo" xfId="48326" builtinId="8" hidden="1"/>
    <cellStyle name="Hipervínculo" xfId="48328" builtinId="8" hidden="1"/>
    <cellStyle name="Hipervínculo" xfId="48330" builtinId="8" hidden="1"/>
    <cellStyle name="Hipervínculo" xfId="48332" builtinId="8" hidden="1"/>
    <cellStyle name="Hipervínculo" xfId="48334" builtinId="8" hidden="1"/>
    <cellStyle name="Hipervínculo" xfId="48336" builtinId="8" hidden="1"/>
    <cellStyle name="Hipervínculo" xfId="48338" builtinId="8" hidden="1"/>
    <cellStyle name="Hipervínculo" xfId="48340" builtinId="8" hidden="1"/>
    <cellStyle name="Hipervínculo" xfId="48342" builtinId="8" hidden="1"/>
    <cellStyle name="Hipervínculo" xfId="48344" builtinId="8" hidden="1"/>
    <cellStyle name="Hipervínculo" xfId="48346" builtinId="8" hidden="1"/>
    <cellStyle name="Hipervínculo" xfId="48348" builtinId="8" hidden="1"/>
    <cellStyle name="Hipervínculo" xfId="48350" builtinId="8" hidden="1"/>
    <cellStyle name="Hipervínculo" xfId="48352" builtinId="8" hidden="1"/>
    <cellStyle name="Hipervínculo" xfId="48354" builtinId="8" hidden="1"/>
    <cellStyle name="Hipervínculo" xfId="48356" builtinId="8" hidden="1"/>
    <cellStyle name="Hipervínculo" xfId="48358" builtinId="8" hidden="1"/>
    <cellStyle name="Hipervínculo" xfId="48360" builtinId="8" hidden="1"/>
    <cellStyle name="Hipervínculo" xfId="48362" builtinId="8" hidden="1"/>
    <cellStyle name="Hipervínculo" xfId="48364" builtinId="8" hidden="1"/>
    <cellStyle name="Hipervínculo" xfId="48366" builtinId="8" hidden="1"/>
    <cellStyle name="Hipervínculo" xfId="48368" builtinId="8" hidden="1"/>
    <cellStyle name="Hipervínculo" xfId="48370" builtinId="8" hidden="1"/>
    <cellStyle name="Hipervínculo" xfId="48372" builtinId="8" hidden="1"/>
    <cellStyle name="Hipervínculo" xfId="48374" builtinId="8" hidden="1"/>
    <cellStyle name="Hipervínculo" xfId="48376" builtinId="8" hidden="1"/>
    <cellStyle name="Hipervínculo" xfId="48378" builtinId="8" hidden="1"/>
    <cellStyle name="Hipervínculo" xfId="48380" builtinId="8" hidden="1"/>
    <cellStyle name="Hipervínculo" xfId="48382" builtinId="8" hidden="1"/>
    <cellStyle name="Hipervínculo" xfId="48384" builtinId="8" hidden="1"/>
    <cellStyle name="Hipervínculo" xfId="48386" builtinId="8" hidden="1"/>
    <cellStyle name="Hipervínculo" xfId="48388" builtinId="8" hidden="1"/>
    <cellStyle name="Hipervínculo" xfId="48390" builtinId="8" hidden="1"/>
    <cellStyle name="Hipervínculo" xfId="48392" builtinId="8" hidden="1"/>
    <cellStyle name="Hipervínculo" xfId="48394" builtinId="8" hidden="1"/>
    <cellStyle name="Hipervínculo" xfId="48396" builtinId="8" hidden="1"/>
    <cellStyle name="Hipervínculo" xfId="48398" builtinId="8" hidden="1"/>
    <cellStyle name="Hipervínculo" xfId="48400" builtinId="8" hidden="1"/>
    <cellStyle name="Hipervínculo" xfId="48402" builtinId="8" hidden="1"/>
    <cellStyle name="Hipervínculo" xfId="48404" builtinId="8" hidden="1"/>
    <cellStyle name="Hipervínculo" xfId="48406" builtinId="8" hidden="1"/>
    <cellStyle name="Hipervínculo" xfId="48408" builtinId="8" hidden="1"/>
    <cellStyle name="Hipervínculo" xfId="48410" builtinId="8" hidden="1"/>
    <cellStyle name="Hipervínculo" xfId="48412" builtinId="8" hidden="1"/>
    <cellStyle name="Hipervínculo" xfId="48414" builtinId="8" hidden="1"/>
    <cellStyle name="Hipervínculo" xfId="48416" builtinId="8" hidden="1"/>
    <cellStyle name="Hipervínculo" xfId="48418" builtinId="8" hidden="1"/>
    <cellStyle name="Hipervínculo" xfId="48420" builtinId="8" hidden="1"/>
    <cellStyle name="Hipervínculo" xfId="48422" builtinId="8" hidden="1"/>
    <cellStyle name="Hipervínculo" xfId="48424" builtinId="8" hidden="1"/>
    <cellStyle name="Hipervínculo" xfId="48426" builtinId="8" hidden="1"/>
    <cellStyle name="Hipervínculo" xfId="48428" builtinId="8" hidden="1"/>
    <cellStyle name="Hipervínculo" xfId="48430" builtinId="8" hidden="1"/>
    <cellStyle name="Hipervínculo" xfId="48432" builtinId="8" hidden="1"/>
    <cellStyle name="Hipervínculo" xfId="48434" builtinId="8" hidden="1"/>
    <cellStyle name="Hipervínculo" xfId="48436" builtinId="8" hidden="1"/>
    <cellStyle name="Hipervínculo" xfId="48438" builtinId="8" hidden="1"/>
    <cellStyle name="Hipervínculo" xfId="48440" builtinId="8" hidden="1"/>
    <cellStyle name="Hipervínculo" xfId="48442" builtinId="8" hidden="1"/>
    <cellStyle name="Hipervínculo" xfId="48444" builtinId="8" hidden="1"/>
    <cellStyle name="Hipervínculo" xfId="48446" builtinId="8" hidden="1"/>
    <cellStyle name="Hipervínculo" xfId="48448" builtinId="8" hidden="1"/>
    <cellStyle name="Hipervínculo" xfId="48450" builtinId="8" hidden="1"/>
    <cellStyle name="Hipervínculo" xfId="48452" builtinId="8" hidden="1"/>
    <cellStyle name="Hipervínculo" xfId="48454" builtinId="8" hidden="1"/>
    <cellStyle name="Hipervínculo" xfId="48456" builtinId="8" hidden="1"/>
    <cellStyle name="Hipervínculo" xfId="48458" builtinId="8" hidden="1"/>
    <cellStyle name="Hipervínculo" xfId="48460" builtinId="8" hidden="1"/>
    <cellStyle name="Hipervínculo" xfId="48462" builtinId="8" hidden="1"/>
    <cellStyle name="Hipervínculo" xfId="48464" builtinId="8" hidden="1"/>
    <cellStyle name="Hipervínculo" xfId="48466" builtinId="8" hidden="1"/>
    <cellStyle name="Hipervínculo" xfId="48468" builtinId="8" hidden="1"/>
    <cellStyle name="Hipervínculo" xfId="48470" builtinId="8" hidden="1"/>
    <cellStyle name="Hipervínculo" xfId="48472" builtinId="8" hidden="1"/>
    <cellStyle name="Hipervínculo" xfId="48474" builtinId="8" hidden="1"/>
    <cellStyle name="Hipervínculo" xfId="48476" builtinId="8" hidden="1"/>
    <cellStyle name="Hipervínculo" xfId="48478" builtinId="8" hidden="1"/>
    <cellStyle name="Hipervínculo" xfId="48480" builtinId="8" hidden="1"/>
    <cellStyle name="Hipervínculo" xfId="48482" builtinId="8" hidden="1"/>
    <cellStyle name="Hipervínculo" xfId="48484" builtinId="8" hidden="1"/>
    <cellStyle name="Hipervínculo" xfId="48486" builtinId="8" hidden="1"/>
    <cellStyle name="Hipervínculo" xfId="48488" builtinId="8" hidden="1"/>
    <cellStyle name="Hipervínculo" xfId="48490" builtinId="8" hidden="1"/>
    <cellStyle name="Hipervínculo" xfId="48492" builtinId="8" hidden="1"/>
    <cellStyle name="Hipervínculo" xfId="48494" builtinId="8" hidden="1"/>
    <cellStyle name="Hipervínculo" xfId="48496" builtinId="8" hidden="1"/>
    <cellStyle name="Hipervínculo" xfId="48498" builtinId="8" hidden="1"/>
    <cellStyle name="Hipervínculo" xfId="48500" builtinId="8" hidden="1"/>
    <cellStyle name="Hipervínculo" xfId="48502" builtinId="8" hidden="1"/>
    <cellStyle name="Hipervínculo" xfId="48504" builtinId="8" hidden="1"/>
    <cellStyle name="Hipervínculo" xfId="48506" builtinId="8" hidden="1"/>
    <cellStyle name="Hipervínculo" xfId="48508" builtinId="8" hidden="1"/>
    <cellStyle name="Hipervínculo" xfId="48510" builtinId="8" hidden="1"/>
    <cellStyle name="Hipervínculo" xfId="48512" builtinId="8" hidden="1"/>
    <cellStyle name="Hipervínculo" xfId="48514" builtinId="8" hidden="1"/>
    <cellStyle name="Hipervínculo" xfId="48516" builtinId="8" hidden="1"/>
    <cellStyle name="Hipervínculo" xfId="48518" builtinId="8" hidden="1"/>
    <cellStyle name="Hipervínculo" xfId="48520" builtinId="8" hidden="1"/>
    <cellStyle name="Hipervínculo" xfId="48522" builtinId="8" hidden="1"/>
    <cellStyle name="Hipervínculo" xfId="48524" builtinId="8" hidden="1"/>
    <cellStyle name="Hipervínculo" xfId="48526" builtinId="8" hidden="1"/>
    <cellStyle name="Hipervínculo" xfId="48528" builtinId="8" hidden="1"/>
    <cellStyle name="Hipervínculo" xfId="48530" builtinId="8" hidden="1"/>
    <cellStyle name="Hipervínculo" xfId="48532" builtinId="8" hidden="1"/>
    <cellStyle name="Hipervínculo" xfId="48534" builtinId="8" hidden="1"/>
    <cellStyle name="Hipervínculo" xfId="48536" builtinId="8" hidden="1"/>
    <cellStyle name="Hipervínculo" xfId="48538" builtinId="8" hidden="1"/>
    <cellStyle name="Hipervínculo" xfId="48540" builtinId="8" hidden="1"/>
    <cellStyle name="Hipervínculo" xfId="48542" builtinId="8" hidden="1"/>
    <cellStyle name="Hipervínculo" xfId="48544" builtinId="8" hidden="1"/>
    <cellStyle name="Hipervínculo" xfId="48546" builtinId="8" hidden="1"/>
    <cellStyle name="Hipervínculo" xfId="48548" builtinId="8" hidden="1"/>
    <cellStyle name="Hipervínculo" xfId="48550" builtinId="8" hidden="1"/>
    <cellStyle name="Hipervínculo" xfId="48552" builtinId="8" hidden="1"/>
    <cellStyle name="Hipervínculo" xfId="48554" builtinId="8" hidden="1"/>
    <cellStyle name="Hipervínculo" xfId="48556" builtinId="8" hidden="1"/>
    <cellStyle name="Hipervínculo" xfId="48558" builtinId="8" hidden="1"/>
    <cellStyle name="Hipervínculo" xfId="48560" builtinId="8" hidden="1"/>
    <cellStyle name="Hipervínculo" xfId="48562" builtinId="8" hidden="1"/>
    <cellStyle name="Hipervínculo" xfId="48564" builtinId="8" hidden="1"/>
    <cellStyle name="Hipervínculo" xfId="48566" builtinId="8" hidden="1"/>
    <cellStyle name="Hipervínculo" xfId="48568" builtinId="8" hidden="1"/>
    <cellStyle name="Hipervínculo" xfId="48570" builtinId="8" hidden="1"/>
    <cellStyle name="Hipervínculo" xfId="48572" builtinId="8" hidden="1"/>
    <cellStyle name="Hipervínculo" xfId="48574" builtinId="8" hidden="1"/>
    <cellStyle name="Hipervínculo" xfId="48576" builtinId="8" hidden="1"/>
    <cellStyle name="Hipervínculo" xfId="48578" builtinId="8" hidden="1"/>
    <cellStyle name="Hipervínculo" xfId="48580" builtinId="8" hidden="1"/>
    <cellStyle name="Hipervínculo" xfId="48582" builtinId="8" hidden="1"/>
    <cellStyle name="Hipervínculo" xfId="48584" builtinId="8" hidden="1"/>
    <cellStyle name="Hipervínculo" xfId="48586" builtinId="8" hidden="1"/>
    <cellStyle name="Hipervínculo" xfId="48588" builtinId="8" hidden="1"/>
    <cellStyle name="Hipervínculo" xfId="48590" builtinId="8" hidden="1"/>
    <cellStyle name="Hipervínculo" xfId="48592" builtinId="8" hidden="1"/>
    <cellStyle name="Hipervínculo" xfId="48594" builtinId="8" hidden="1"/>
    <cellStyle name="Hipervínculo" xfId="48596" builtinId="8" hidden="1"/>
    <cellStyle name="Hipervínculo" xfId="48598" builtinId="8" hidden="1"/>
    <cellStyle name="Hipervínculo" xfId="48600" builtinId="8" hidden="1"/>
    <cellStyle name="Hipervínculo" xfId="48602" builtinId="8" hidden="1"/>
    <cellStyle name="Hipervínculo" xfId="48604" builtinId="8" hidden="1"/>
    <cellStyle name="Hipervínculo" xfId="48606" builtinId="8" hidden="1"/>
    <cellStyle name="Hipervínculo" xfId="48608" builtinId="8" hidden="1"/>
    <cellStyle name="Hipervínculo" xfId="48610" builtinId="8" hidden="1"/>
    <cellStyle name="Hipervínculo" xfId="48612" builtinId="8" hidden="1"/>
    <cellStyle name="Hipervínculo" xfId="48614" builtinId="8" hidden="1"/>
    <cellStyle name="Hipervínculo" xfId="48616" builtinId="8" hidden="1"/>
    <cellStyle name="Hipervínculo" xfId="48618" builtinId="8" hidden="1"/>
    <cellStyle name="Hipervínculo" xfId="48620" builtinId="8" hidden="1"/>
    <cellStyle name="Hipervínculo" xfId="48622" builtinId="8" hidden="1"/>
    <cellStyle name="Hipervínculo" xfId="48624" builtinId="8" hidden="1"/>
    <cellStyle name="Hipervínculo" xfId="48626" builtinId="8" hidden="1"/>
    <cellStyle name="Hipervínculo" xfId="48628" builtinId="8" hidden="1"/>
    <cellStyle name="Hipervínculo" xfId="48630" builtinId="8" hidden="1"/>
    <cellStyle name="Hipervínculo" xfId="48632" builtinId="8" hidden="1"/>
    <cellStyle name="Hipervínculo" xfId="48634" builtinId="8" hidden="1"/>
    <cellStyle name="Hipervínculo" xfId="48636" builtinId="8" hidden="1"/>
    <cellStyle name="Hipervínculo" xfId="48638" builtinId="8" hidden="1"/>
    <cellStyle name="Hipervínculo" xfId="48640" builtinId="8" hidden="1"/>
    <cellStyle name="Hipervínculo" xfId="48642" builtinId="8" hidden="1"/>
    <cellStyle name="Hipervínculo" xfId="48644" builtinId="8" hidden="1"/>
    <cellStyle name="Hipervínculo" xfId="48646" builtinId="8" hidden="1"/>
    <cellStyle name="Hipervínculo" xfId="48648" builtinId="8" hidden="1"/>
    <cellStyle name="Hipervínculo" xfId="48650" builtinId="8" hidden="1"/>
    <cellStyle name="Hipervínculo" xfId="48652" builtinId="8" hidden="1"/>
    <cellStyle name="Hipervínculo" xfId="48654" builtinId="8" hidden="1"/>
    <cellStyle name="Hipervínculo" xfId="48656" builtinId="8" hidden="1"/>
    <cellStyle name="Hipervínculo" xfId="48658" builtinId="8" hidden="1"/>
    <cellStyle name="Hipervínculo" xfId="48660" builtinId="8" hidden="1"/>
    <cellStyle name="Hipervínculo" xfId="48662" builtinId="8" hidden="1"/>
    <cellStyle name="Hipervínculo" xfId="48664" builtinId="8" hidden="1"/>
    <cellStyle name="Hipervínculo" xfId="48666" builtinId="8" hidden="1"/>
    <cellStyle name="Hipervínculo" xfId="48668" builtinId="8" hidden="1"/>
    <cellStyle name="Hipervínculo" xfId="48670" builtinId="8" hidden="1"/>
    <cellStyle name="Hipervínculo" xfId="48672" builtinId="8" hidden="1"/>
    <cellStyle name="Hipervínculo" xfId="48674" builtinId="8" hidden="1"/>
    <cellStyle name="Hipervínculo" xfId="48676" builtinId="8" hidden="1"/>
    <cellStyle name="Hipervínculo" xfId="48678" builtinId="8" hidden="1"/>
    <cellStyle name="Hipervínculo" xfId="48680" builtinId="8" hidden="1"/>
    <cellStyle name="Hipervínculo" xfId="48682" builtinId="8" hidden="1"/>
    <cellStyle name="Hipervínculo" xfId="48684" builtinId="8" hidden="1"/>
    <cellStyle name="Hipervínculo" xfId="48686" builtinId="8" hidden="1"/>
    <cellStyle name="Hipervínculo" xfId="48688" builtinId="8" hidden="1"/>
    <cellStyle name="Hipervínculo" xfId="48690" builtinId="8" hidden="1"/>
    <cellStyle name="Hipervínculo" xfId="48692" builtinId="8" hidden="1"/>
    <cellStyle name="Hipervínculo" xfId="48694" builtinId="8" hidden="1"/>
    <cellStyle name="Hipervínculo" xfId="48696" builtinId="8" hidden="1"/>
    <cellStyle name="Hipervínculo" xfId="48698" builtinId="8" hidden="1"/>
    <cellStyle name="Hipervínculo" xfId="48700" builtinId="8" hidden="1"/>
    <cellStyle name="Hipervínculo" xfId="48702" builtinId="8" hidden="1"/>
    <cellStyle name="Hipervínculo" xfId="48704" builtinId="8" hidden="1"/>
    <cellStyle name="Hipervínculo" xfId="48706" builtinId="8" hidden="1"/>
    <cellStyle name="Hipervínculo" xfId="48708" builtinId="8" hidden="1"/>
    <cellStyle name="Hipervínculo" xfId="48710" builtinId="8" hidden="1"/>
    <cellStyle name="Hipervínculo" xfId="48712" builtinId="8" hidden="1"/>
    <cellStyle name="Hipervínculo" xfId="48714" builtinId="8" hidden="1"/>
    <cellStyle name="Hipervínculo" xfId="48716" builtinId="8" hidden="1"/>
    <cellStyle name="Hipervínculo" xfId="48718" builtinId="8" hidden="1"/>
    <cellStyle name="Hipervínculo" xfId="48720" builtinId="8" hidden="1"/>
    <cellStyle name="Hipervínculo" xfId="48722" builtinId="8" hidden="1"/>
    <cellStyle name="Hipervínculo" xfId="48724" builtinId="8" hidden="1"/>
    <cellStyle name="Hipervínculo" xfId="48726" builtinId="8" hidden="1"/>
    <cellStyle name="Hipervínculo" xfId="48728" builtinId="8" hidden="1"/>
    <cellStyle name="Hipervínculo" xfId="48730" builtinId="8" hidden="1"/>
    <cellStyle name="Hipervínculo" xfId="48732" builtinId="8" hidden="1"/>
    <cellStyle name="Hipervínculo" xfId="48734" builtinId="8" hidden="1"/>
    <cellStyle name="Hipervínculo" xfId="48736" builtinId="8" hidden="1"/>
    <cellStyle name="Hipervínculo" xfId="48738" builtinId="8" hidden="1"/>
    <cellStyle name="Hipervínculo" xfId="48740" builtinId="8" hidden="1"/>
    <cellStyle name="Hipervínculo" xfId="48742" builtinId="8" hidden="1"/>
    <cellStyle name="Hipervínculo" xfId="48744" builtinId="8" hidden="1"/>
    <cellStyle name="Hipervínculo" xfId="48746" builtinId="8" hidden="1"/>
    <cellStyle name="Hipervínculo" xfId="48748" builtinId="8" hidden="1"/>
    <cellStyle name="Hipervínculo" xfId="48750" builtinId="8" hidden="1"/>
    <cellStyle name="Hipervínculo" xfId="48752" builtinId="8" hidden="1"/>
    <cellStyle name="Hipervínculo" xfId="48754" builtinId="8" hidden="1"/>
    <cellStyle name="Hipervínculo" xfId="48756" builtinId="8" hidden="1"/>
    <cellStyle name="Hipervínculo" xfId="48758" builtinId="8" hidden="1"/>
    <cellStyle name="Hipervínculo" xfId="48760" builtinId="8" hidden="1"/>
    <cellStyle name="Hipervínculo" xfId="48762" builtinId="8" hidden="1"/>
    <cellStyle name="Hipervínculo" xfId="48764" builtinId="8" hidden="1"/>
    <cellStyle name="Hipervínculo" xfId="48766" builtinId="8" hidden="1"/>
    <cellStyle name="Hipervínculo" xfId="48768" builtinId="8" hidden="1"/>
    <cellStyle name="Hipervínculo" xfId="48770" builtinId="8" hidden="1"/>
    <cellStyle name="Hipervínculo" xfId="48772" builtinId="8" hidden="1"/>
    <cellStyle name="Hipervínculo" xfId="48774" builtinId="8" hidden="1"/>
    <cellStyle name="Hipervínculo" xfId="48776" builtinId="8" hidden="1"/>
    <cellStyle name="Hipervínculo" xfId="48778" builtinId="8" hidden="1"/>
    <cellStyle name="Hipervínculo" xfId="48780" builtinId="8" hidden="1"/>
    <cellStyle name="Hipervínculo" xfId="48782" builtinId="8" hidden="1"/>
    <cellStyle name="Hipervínculo" xfId="48784" builtinId="8" hidden="1"/>
    <cellStyle name="Hipervínculo" xfId="48786" builtinId="8" hidden="1"/>
    <cellStyle name="Hipervínculo" xfId="48788" builtinId="8" hidden="1"/>
    <cellStyle name="Hipervínculo" xfId="48790" builtinId="8" hidden="1"/>
    <cellStyle name="Hipervínculo" xfId="48792" builtinId="8" hidden="1"/>
    <cellStyle name="Hipervínculo" xfId="48794" builtinId="8" hidden="1"/>
    <cellStyle name="Hipervínculo" xfId="48796" builtinId="8" hidden="1"/>
    <cellStyle name="Hipervínculo" xfId="48798" builtinId="8" hidden="1"/>
    <cellStyle name="Hipervínculo" xfId="48800" builtinId="8" hidden="1"/>
    <cellStyle name="Hipervínculo" xfId="48802" builtinId="8" hidden="1"/>
    <cellStyle name="Hipervínculo" xfId="48804" builtinId="8" hidden="1"/>
    <cellStyle name="Hipervínculo" xfId="48806" builtinId="8" hidden="1"/>
    <cellStyle name="Hipervínculo" xfId="48808" builtinId="8" hidden="1"/>
    <cellStyle name="Hipervínculo" xfId="48810" builtinId="8" hidden="1"/>
    <cellStyle name="Hipervínculo" xfId="48812" builtinId="8" hidden="1"/>
    <cellStyle name="Hipervínculo" xfId="48814" builtinId="8" hidden="1"/>
    <cellStyle name="Hipervínculo" xfId="48816" builtinId="8" hidden="1"/>
    <cellStyle name="Hipervínculo" xfId="48818" builtinId="8" hidden="1"/>
    <cellStyle name="Hipervínculo" xfId="48820" builtinId="8" hidden="1"/>
    <cellStyle name="Hipervínculo" xfId="48822" builtinId="8" hidden="1"/>
    <cellStyle name="Hipervínculo" xfId="48824" builtinId="8" hidden="1"/>
    <cellStyle name="Hipervínculo" xfId="48826" builtinId="8" hidden="1"/>
    <cellStyle name="Hipervínculo" xfId="48828" builtinId="8" hidden="1"/>
    <cellStyle name="Hipervínculo" xfId="48830" builtinId="8" hidden="1"/>
    <cellStyle name="Hipervínculo" xfId="48832" builtinId="8" hidden="1"/>
    <cellStyle name="Hipervínculo" xfId="48834" builtinId="8" hidden="1"/>
    <cellStyle name="Hipervínculo" xfId="48836" builtinId="8" hidden="1"/>
    <cellStyle name="Hipervínculo" xfId="48838" builtinId="8" hidden="1"/>
    <cellStyle name="Hipervínculo" xfId="48840" builtinId="8" hidden="1"/>
    <cellStyle name="Hipervínculo" xfId="48842" builtinId="8" hidden="1"/>
    <cellStyle name="Hipervínculo" xfId="48844" builtinId="8" hidden="1"/>
    <cellStyle name="Hipervínculo" xfId="48846" builtinId="8" hidden="1"/>
    <cellStyle name="Hipervínculo" xfId="48848" builtinId="8" hidden="1"/>
    <cellStyle name="Hipervínculo" xfId="48850" builtinId="8" hidden="1"/>
    <cellStyle name="Hipervínculo" xfId="48852" builtinId="8" hidden="1"/>
    <cellStyle name="Hipervínculo" xfId="48854" builtinId="8" hidden="1"/>
    <cellStyle name="Hipervínculo" xfId="48856" builtinId="8" hidden="1"/>
    <cellStyle name="Hipervínculo" xfId="48858" builtinId="8" hidden="1"/>
    <cellStyle name="Hipervínculo" xfId="48860" builtinId="8" hidden="1"/>
    <cellStyle name="Hipervínculo" xfId="48862" builtinId="8" hidden="1"/>
    <cellStyle name="Hipervínculo" xfId="48864" builtinId="8" hidden="1"/>
    <cellStyle name="Hipervínculo" xfId="48866" builtinId="8" hidden="1"/>
    <cellStyle name="Hipervínculo" xfId="48868" builtinId="8" hidden="1"/>
    <cellStyle name="Hipervínculo" xfId="48870" builtinId="8" hidden="1"/>
    <cellStyle name="Hipervínculo" xfId="48872" builtinId="8" hidden="1"/>
    <cellStyle name="Hipervínculo" xfId="48874" builtinId="8" hidden="1"/>
    <cellStyle name="Hipervínculo" xfId="48876" builtinId="8" hidden="1"/>
    <cellStyle name="Hipervínculo" xfId="48878" builtinId="8" hidden="1"/>
    <cellStyle name="Hipervínculo" xfId="48880" builtinId="8" hidden="1"/>
    <cellStyle name="Hipervínculo" xfId="48882" builtinId="8" hidden="1"/>
    <cellStyle name="Hipervínculo" xfId="48884" builtinId="8" hidden="1"/>
    <cellStyle name="Hipervínculo" xfId="48886" builtinId="8" hidden="1"/>
    <cellStyle name="Hipervínculo" xfId="48888" builtinId="8" hidden="1"/>
    <cellStyle name="Hipervínculo" xfId="48890" builtinId="8" hidden="1"/>
    <cellStyle name="Hipervínculo" xfId="48892" builtinId="8" hidden="1"/>
    <cellStyle name="Hipervínculo" xfId="48894" builtinId="8" hidden="1"/>
    <cellStyle name="Hipervínculo" xfId="48896" builtinId="8" hidden="1"/>
    <cellStyle name="Hipervínculo" xfId="48898" builtinId="8" hidden="1"/>
    <cellStyle name="Hipervínculo" xfId="48900" builtinId="8" hidden="1"/>
    <cellStyle name="Hipervínculo" xfId="48902" builtinId="8" hidden="1"/>
    <cellStyle name="Hipervínculo" xfId="48904" builtinId="8" hidden="1"/>
    <cellStyle name="Hipervínculo" xfId="48906" builtinId="8" hidden="1"/>
    <cellStyle name="Hipervínculo" xfId="48908" builtinId="8" hidden="1"/>
    <cellStyle name="Hipervínculo" xfId="48910" builtinId="8" hidden="1"/>
    <cellStyle name="Hipervínculo" xfId="48912" builtinId="8" hidden="1"/>
    <cellStyle name="Hipervínculo" xfId="48914" builtinId="8" hidden="1"/>
    <cellStyle name="Hipervínculo" xfId="48916" builtinId="8" hidden="1"/>
    <cellStyle name="Hipervínculo" xfId="48918" builtinId="8" hidden="1"/>
    <cellStyle name="Hipervínculo" xfId="48920" builtinId="8" hidden="1"/>
    <cellStyle name="Hipervínculo" xfId="48922" builtinId="8" hidden="1"/>
    <cellStyle name="Hipervínculo" xfId="48924" builtinId="8" hidden="1"/>
    <cellStyle name="Hipervínculo" xfId="48926" builtinId="8" hidden="1"/>
    <cellStyle name="Hipervínculo" xfId="48928" builtinId="8" hidden="1"/>
    <cellStyle name="Hipervínculo" xfId="48930" builtinId="8" hidden="1"/>
    <cellStyle name="Hipervínculo" xfId="48932" builtinId="8" hidden="1"/>
    <cellStyle name="Hipervínculo" xfId="48934" builtinId="8" hidden="1"/>
    <cellStyle name="Hipervínculo" xfId="48936" builtinId="8" hidden="1"/>
    <cellStyle name="Hipervínculo" xfId="48938" builtinId="8" hidden="1"/>
    <cellStyle name="Hipervínculo" xfId="48940" builtinId="8" hidden="1"/>
    <cellStyle name="Hipervínculo" xfId="48942" builtinId="8" hidden="1"/>
    <cellStyle name="Hipervínculo" xfId="48944" builtinId="8" hidden="1"/>
    <cellStyle name="Hipervínculo" xfId="48946" builtinId="8" hidden="1"/>
    <cellStyle name="Hipervínculo" xfId="48948" builtinId="8" hidden="1"/>
    <cellStyle name="Hipervínculo" xfId="48950" builtinId="8" hidden="1"/>
    <cellStyle name="Hipervínculo" xfId="48952" builtinId="8" hidden="1"/>
    <cellStyle name="Hipervínculo" xfId="48954" builtinId="8" hidden="1"/>
    <cellStyle name="Hipervínculo" xfId="48956" builtinId="8" hidden="1"/>
    <cellStyle name="Hipervínculo" xfId="48958" builtinId="8" hidden="1"/>
    <cellStyle name="Hipervínculo" xfId="48960" builtinId="8" hidden="1"/>
    <cellStyle name="Hipervínculo" xfId="48962" builtinId="8" hidden="1"/>
    <cellStyle name="Hipervínculo" xfId="48964" builtinId="8" hidden="1"/>
    <cellStyle name="Hipervínculo" xfId="48966" builtinId="8" hidden="1"/>
    <cellStyle name="Hipervínculo" xfId="48968" builtinId="8" hidden="1"/>
    <cellStyle name="Hipervínculo" xfId="48970" builtinId="8" hidden="1"/>
    <cellStyle name="Hipervínculo" xfId="48972" builtinId="8" hidden="1"/>
    <cellStyle name="Hipervínculo" xfId="48974" builtinId="8" hidden="1"/>
    <cellStyle name="Hipervínculo" xfId="48976" builtinId="8" hidden="1"/>
    <cellStyle name="Hipervínculo" xfId="48978" builtinId="8" hidden="1"/>
    <cellStyle name="Hipervínculo" xfId="48980" builtinId="8" hidden="1"/>
    <cellStyle name="Hipervínculo" xfId="48982" builtinId="8" hidden="1"/>
    <cellStyle name="Hipervínculo" xfId="48984" builtinId="8" hidden="1"/>
    <cellStyle name="Hipervínculo" xfId="48986" builtinId="8" hidden="1"/>
    <cellStyle name="Hipervínculo" xfId="48988" builtinId="8" hidden="1"/>
    <cellStyle name="Hipervínculo" xfId="48990" builtinId="8" hidden="1"/>
    <cellStyle name="Hipervínculo" xfId="48992" builtinId="8" hidden="1"/>
    <cellStyle name="Hipervínculo" xfId="48994" builtinId="8" hidden="1"/>
    <cellStyle name="Hipervínculo" xfId="48996" builtinId="8" hidden="1"/>
    <cellStyle name="Hipervínculo" xfId="48998" builtinId="8" hidden="1"/>
    <cellStyle name="Hipervínculo" xfId="49000" builtinId="8" hidden="1"/>
    <cellStyle name="Hipervínculo" xfId="49002" builtinId="8" hidden="1"/>
    <cellStyle name="Hipervínculo" xfId="49004" builtinId="8" hidden="1"/>
    <cellStyle name="Hipervínculo" xfId="49006" builtinId="8" hidden="1"/>
    <cellStyle name="Hipervínculo" xfId="49008" builtinId="8" hidden="1"/>
    <cellStyle name="Hipervínculo" xfId="49010" builtinId="8" hidden="1"/>
    <cellStyle name="Hipervínculo" xfId="49012" builtinId="8" hidden="1"/>
    <cellStyle name="Hipervínculo" xfId="49014" builtinId="8" hidden="1"/>
    <cellStyle name="Hipervínculo" xfId="49016" builtinId="8" hidden="1"/>
    <cellStyle name="Hipervínculo" xfId="49018" builtinId="8" hidden="1"/>
    <cellStyle name="Hipervínculo" xfId="49020" builtinId="8" hidden="1"/>
    <cellStyle name="Hipervínculo" xfId="49022" builtinId="8" hidden="1"/>
    <cellStyle name="Hipervínculo" xfId="49024" builtinId="8" hidden="1"/>
    <cellStyle name="Hipervínculo" xfId="49026" builtinId="8" hidden="1"/>
    <cellStyle name="Hipervínculo" xfId="49028" builtinId="8" hidden="1"/>
    <cellStyle name="Hipervínculo" xfId="49030" builtinId="8" hidden="1"/>
    <cellStyle name="Hipervínculo" xfId="49032" builtinId="8" hidden="1"/>
    <cellStyle name="Hipervínculo" xfId="49034" builtinId="8" hidden="1"/>
    <cellStyle name="Hipervínculo" xfId="49036" builtinId="8" hidden="1"/>
    <cellStyle name="Hipervínculo" xfId="49038" builtinId="8" hidden="1"/>
    <cellStyle name="Hipervínculo" xfId="49040" builtinId="8" hidden="1"/>
    <cellStyle name="Hipervínculo" xfId="49042" builtinId="8" hidden="1"/>
    <cellStyle name="Hipervínculo" xfId="49044" builtinId="8" hidden="1"/>
    <cellStyle name="Hipervínculo" xfId="49046" builtinId="8" hidden="1"/>
    <cellStyle name="Hipervínculo" xfId="49048" builtinId="8" hidden="1"/>
    <cellStyle name="Hipervínculo" xfId="49050" builtinId="8" hidden="1"/>
    <cellStyle name="Hipervínculo" xfId="49052" builtinId="8" hidden="1"/>
    <cellStyle name="Hipervínculo" xfId="49054" builtinId="8" hidden="1"/>
    <cellStyle name="Hipervínculo" xfId="49056" builtinId="8" hidden="1"/>
    <cellStyle name="Hipervínculo" xfId="49058" builtinId="8" hidden="1"/>
    <cellStyle name="Hipervínculo" xfId="49060" builtinId="8" hidden="1"/>
    <cellStyle name="Hipervínculo" xfId="49062" builtinId="8" hidden="1"/>
    <cellStyle name="Hipervínculo" xfId="49064" builtinId="8" hidden="1"/>
    <cellStyle name="Hipervínculo" xfId="49066" builtinId="8" hidden="1"/>
    <cellStyle name="Hipervínculo" xfId="49068" builtinId="8" hidden="1"/>
    <cellStyle name="Hipervínculo" xfId="49070" builtinId="8" hidden="1"/>
    <cellStyle name="Hipervínculo" xfId="49072" builtinId="8" hidden="1"/>
    <cellStyle name="Hipervínculo" xfId="49074" builtinId="8" hidden="1"/>
    <cellStyle name="Hipervínculo" xfId="49076" builtinId="8" hidden="1"/>
    <cellStyle name="Hipervínculo" xfId="49078" builtinId="8" hidden="1"/>
    <cellStyle name="Hipervínculo" xfId="49080" builtinId="8" hidden="1"/>
    <cellStyle name="Hipervínculo" xfId="49082" builtinId="8" hidden="1"/>
    <cellStyle name="Hipervínculo" xfId="49084" builtinId="8" hidden="1"/>
    <cellStyle name="Hipervínculo" xfId="49086" builtinId="8" hidden="1"/>
    <cellStyle name="Hipervínculo" xfId="49088" builtinId="8" hidden="1"/>
    <cellStyle name="Hipervínculo" xfId="49090" builtinId="8" hidden="1"/>
    <cellStyle name="Hipervínculo" xfId="49092" builtinId="8" hidden="1"/>
    <cellStyle name="Hipervínculo" xfId="49094" builtinId="8" hidden="1"/>
    <cellStyle name="Hipervínculo" xfId="49096" builtinId="8" hidden="1"/>
    <cellStyle name="Hipervínculo" xfId="49098" builtinId="8" hidden="1"/>
    <cellStyle name="Hipervínculo" xfId="49100" builtinId="8" hidden="1"/>
    <cellStyle name="Hipervínculo" xfId="49102" builtinId="8" hidden="1"/>
    <cellStyle name="Hipervínculo" xfId="49104" builtinId="8" hidden="1"/>
    <cellStyle name="Hipervínculo" xfId="49106" builtinId="8" hidden="1"/>
    <cellStyle name="Hipervínculo" xfId="49108" builtinId="8" hidden="1"/>
    <cellStyle name="Hipervínculo" xfId="49110" builtinId="8" hidden="1"/>
    <cellStyle name="Hipervínculo" xfId="49112" builtinId="8" hidden="1"/>
    <cellStyle name="Hipervínculo" xfId="49114" builtinId="8" hidden="1"/>
    <cellStyle name="Hipervínculo" xfId="49116" builtinId="8" hidden="1"/>
    <cellStyle name="Hipervínculo" xfId="49118" builtinId="8" hidden="1"/>
    <cellStyle name="Hipervínculo" xfId="49120" builtinId="8" hidden="1"/>
    <cellStyle name="Hipervínculo" xfId="49122" builtinId="8" hidden="1"/>
    <cellStyle name="Hipervínculo" xfId="49124" builtinId="8" hidden="1"/>
    <cellStyle name="Hipervínculo" xfId="49126" builtinId="8" hidden="1"/>
    <cellStyle name="Hipervínculo" xfId="49128" builtinId="8" hidden="1"/>
    <cellStyle name="Hipervínculo" xfId="49130" builtinId="8" hidden="1"/>
    <cellStyle name="Hipervínculo" xfId="49132" builtinId="8" hidden="1"/>
    <cellStyle name="Hipervínculo" xfId="49134" builtinId="8" hidden="1"/>
    <cellStyle name="Hipervínculo" xfId="49136" builtinId="8" hidden="1"/>
    <cellStyle name="Hipervínculo" xfId="49138" builtinId="8" hidden="1"/>
    <cellStyle name="Hipervínculo" xfId="49140" builtinId="8" hidden="1"/>
    <cellStyle name="Hipervínculo" xfId="49142" builtinId="8" hidden="1"/>
    <cellStyle name="Hipervínculo" xfId="49144" builtinId="8" hidden="1"/>
    <cellStyle name="Hipervínculo" xfId="49146" builtinId="8" hidden="1"/>
    <cellStyle name="Hipervínculo" xfId="49148" builtinId="8" hidden="1"/>
    <cellStyle name="Hipervínculo" xfId="49150" builtinId="8" hidden="1"/>
    <cellStyle name="Hipervínculo" xfId="49152" builtinId="8" hidden="1"/>
    <cellStyle name="Hipervínculo" xfId="49154" builtinId="8" hidden="1"/>
    <cellStyle name="Hipervínculo" xfId="49156" builtinId="8" hidden="1"/>
    <cellStyle name="Hipervínculo" xfId="49158" builtinId="8" hidden="1"/>
    <cellStyle name="Hipervínculo" xfId="49160" builtinId="8" hidden="1"/>
    <cellStyle name="Hipervínculo" xfId="49162" builtinId="8" hidden="1"/>
    <cellStyle name="Hipervínculo" xfId="49164" builtinId="8" hidden="1"/>
    <cellStyle name="Hipervínculo" xfId="49166" builtinId="8" hidden="1"/>
    <cellStyle name="Hipervínculo" xfId="49168" builtinId="8" hidden="1"/>
    <cellStyle name="Hipervínculo" xfId="49170" builtinId="8" hidden="1"/>
    <cellStyle name="Hipervínculo" xfId="49172" builtinId="8" hidden="1"/>
    <cellStyle name="Hipervínculo" xfId="49174" builtinId="8" hidden="1"/>
    <cellStyle name="Hipervínculo" xfId="49176" builtinId="8" hidden="1"/>
    <cellStyle name="Hipervínculo" xfId="49178" builtinId="8" hidden="1"/>
    <cellStyle name="Hipervínculo" xfId="49180" builtinId="8" hidden="1"/>
    <cellStyle name="Hipervínculo" xfId="49182" builtinId="8" hidden="1"/>
    <cellStyle name="Hipervínculo" xfId="49184" builtinId="8" hidden="1"/>
    <cellStyle name="Hipervínculo" xfId="49186" builtinId="8" hidden="1"/>
    <cellStyle name="Hipervínculo" xfId="49188" builtinId="8" hidden="1"/>
    <cellStyle name="Hipervínculo" xfId="49190" builtinId="8" hidden="1"/>
    <cellStyle name="Hipervínculo" xfId="49192" builtinId="8" hidden="1"/>
    <cellStyle name="Hipervínculo" xfId="49194" builtinId="8" hidden="1"/>
    <cellStyle name="Hipervínculo" xfId="49196" builtinId="8" hidden="1"/>
    <cellStyle name="Hipervínculo" xfId="49198" builtinId="8" hidden="1"/>
    <cellStyle name="Hipervínculo" xfId="49200" builtinId="8" hidden="1"/>
    <cellStyle name="Hipervínculo" xfId="49202" builtinId="8" hidden="1"/>
    <cellStyle name="Hipervínculo" xfId="49204" builtinId="8" hidden="1"/>
    <cellStyle name="Hipervínculo" xfId="49206" builtinId="8" hidden="1"/>
    <cellStyle name="Hipervínculo" xfId="49208" builtinId="8" hidden="1"/>
    <cellStyle name="Hipervínculo" xfId="49210" builtinId="8" hidden="1"/>
    <cellStyle name="Hipervínculo" xfId="49212" builtinId="8" hidden="1"/>
    <cellStyle name="Hipervínculo" xfId="49214" builtinId="8" hidden="1"/>
    <cellStyle name="Hipervínculo" xfId="49216" builtinId="8" hidden="1"/>
    <cellStyle name="Hipervínculo" xfId="49218" builtinId="8" hidden="1"/>
    <cellStyle name="Hipervínculo" xfId="49220" builtinId="8" hidden="1"/>
    <cellStyle name="Hipervínculo" xfId="49222" builtinId="8" hidden="1"/>
    <cellStyle name="Hipervínculo" xfId="49224" builtinId="8" hidden="1"/>
    <cellStyle name="Hipervínculo" xfId="49226" builtinId="8" hidden="1"/>
    <cellStyle name="Hipervínculo" xfId="49228" builtinId="8" hidden="1"/>
    <cellStyle name="Hipervínculo" xfId="49230" builtinId="8" hidden="1"/>
    <cellStyle name="Hipervínculo" xfId="49232" builtinId="8" hidden="1"/>
    <cellStyle name="Hipervínculo" xfId="49234" builtinId="8" hidden="1"/>
    <cellStyle name="Hipervínculo" xfId="49236" builtinId="8" hidden="1"/>
    <cellStyle name="Hipervínculo" xfId="49238" builtinId="8" hidden="1"/>
    <cellStyle name="Hipervínculo" xfId="49240" builtinId="8" hidden="1"/>
    <cellStyle name="Hipervínculo" xfId="49242" builtinId="8" hidden="1"/>
    <cellStyle name="Hipervínculo" xfId="49244" builtinId="8" hidden="1"/>
    <cellStyle name="Hipervínculo" xfId="49246" builtinId="8" hidden="1"/>
    <cellStyle name="Hipervínculo" xfId="49248" builtinId="8" hidden="1"/>
    <cellStyle name="Hipervínculo" xfId="49250" builtinId="8" hidden="1"/>
    <cellStyle name="Hipervínculo" xfId="49252" builtinId="8" hidden="1"/>
    <cellStyle name="Hipervínculo" xfId="49254" builtinId="8" hidden="1"/>
    <cellStyle name="Hipervínculo" xfId="49256" builtinId="8" hidden="1"/>
    <cellStyle name="Hipervínculo" xfId="49258" builtinId="8" hidden="1"/>
    <cellStyle name="Hipervínculo" xfId="49260" builtinId="8" hidden="1"/>
    <cellStyle name="Hipervínculo" xfId="49262" builtinId="8" hidden="1"/>
    <cellStyle name="Hipervínculo" xfId="49264" builtinId="8" hidden="1"/>
    <cellStyle name="Hipervínculo" xfId="49266" builtinId="8" hidden="1"/>
    <cellStyle name="Hipervínculo" xfId="49268" builtinId="8" hidden="1"/>
    <cellStyle name="Hipervínculo" xfId="49270" builtinId="8" hidden="1"/>
    <cellStyle name="Hipervínculo" xfId="49272" builtinId="8" hidden="1"/>
    <cellStyle name="Hipervínculo" xfId="49274" builtinId="8" hidden="1"/>
    <cellStyle name="Hipervínculo" xfId="49276" builtinId="8" hidden="1"/>
    <cellStyle name="Hipervínculo" xfId="49278" builtinId="8" hidden="1"/>
    <cellStyle name="Hipervínculo" xfId="49280" builtinId="8" hidden="1"/>
    <cellStyle name="Hipervínculo" xfId="49282" builtinId="8" hidden="1"/>
    <cellStyle name="Hipervínculo" xfId="49284" builtinId="8" hidden="1"/>
    <cellStyle name="Hipervínculo" xfId="49286" builtinId="8" hidden="1"/>
    <cellStyle name="Hipervínculo" xfId="49288" builtinId="8" hidden="1"/>
    <cellStyle name="Hipervínculo" xfId="49290" builtinId="8" hidden="1"/>
    <cellStyle name="Hipervínculo" xfId="49292" builtinId="8" hidden="1"/>
    <cellStyle name="Hipervínculo" xfId="49294" builtinId="8" hidden="1"/>
    <cellStyle name="Hipervínculo" xfId="49296" builtinId="8" hidden="1"/>
    <cellStyle name="Hipervínculo" xfId="49298" builtinId="8" hidden="1"/>
    <cellStyle name="Hipervínculo" xfId="49300" builtinId="8" hidden="1"/>
    <cellStyle name="Hipervínculo" xfId="49302" builtinId="8" hidden="1"/>
    <cellStyle name="Hipervínculo" xfId="49304" builtinId="8" hidden="1"/>
    <cellStyle name="Hipervínculo" xfId="49306" builtinId="8" hidden="1"/>
    <cellStyle name="Hipervínculo" xfId="49308" builtinId="8" hidden="1"/>
    <cellStyle name="Hipervínculo" xfId="49310" builtinId="8" hidden="1"/>
    <cellStyle name="Hipervínculo" xfId="49312" builtinId="8" hidden="1"/>
    <cellStyle name="Hipervínculo" xfId="49314" builtinId="8" hidden="1"/>
    <cellStyle name="Hipervínculo" xfId="49316" builtinId="8" hidden="1"/>
    <cellStyle name="Hipervínculo" xfId="49318" builtinId="8" hidden="1"/>
    <cellStyle name="Hipervínculo" xfId="49320" builtinId="8" hidden="1"/>
    <cellStyle name="Hipervínculo" xfId="49322" builtinId="8" hidden="1"/>
    <cellStyle name="Hipervínculo" xfId="49324" builtinId="8" hidden="1"/>
    <cellStyle name="Hipervínculo" xfId="49326" builtinId="8" hidden="1"/>
    <cellStyle name="Hipervínculo" xfId="49328" builtinId="8" hidden="1"/>
    <cellStyle name="Hipervínculo" xfId="49330" builtinId="8" hidden="1"/>
    <cellStyle name="Hipervínculo" xfId="49332" builtinId="8" hidden="1"/>
    <cellStyle name="Hipervínculo" xfId="49334" builtinId="8" hidden="1"/>
    <cellStyle name="Hipervínculo" xfId="49336" builtinId="8" hidden="1"/>
    <cellStyle name="Hipervínculo" xfId="49338" builtinId="8" hidden="1"/>
    <cellStyle name="Hipervínculo" xfId="49340" builtinId="8" hidden="1"/>
    <cellStyle name="Hipervínculo" xfId="49342" builtinId="8" hidden="1"/>
    <cellStyle name="Hipervínculo" xfId="49344" builtinId="8" hidden="1"/>
    <cellStyle name="Hipervínculo" xfId="49346" builtinId="8" hidden="1"/>
    <cellStyle name="Hipervínculo" xfId="49348" builtinId="8" hidden="1"/>
    <cellStyle name="Hipervínculo" xfId="49350" builtinId="8" hidden="1"/>
    <cellStyle name="Hipervínculo" xfId="49352" builtinId="8" hidden="1"/>
    <cellStyle name="Hipervínculo" xfId="49354" builtinId="8" hidden="1"/>
    <cellStyle name="Hipervínculo" xfId="49356" builtinId="8" hidden="1"/>
    <cellStyle name="Hipervínculo" xfId="49358" builtinId="8" hidden="1"/>
    <cellStyle name="Hipervínculo" xfId="49360" builtinId="8" hidden="1"/>
    <cellStyle name="Hipervínculo" xfId="49362" builtinId="8" hidden="1"/>
    <cellStyle name="Hipervínculo" xfId="49364" builtinId="8" hidden="1"/>
    <cellStyle name="Hipervínculo" xfId="49366" builtinId="8" hidden="1"/>
    <cellStyle name="Hipervínculo" xfId="49368" builtinId="8" hidden="1"/>
    <cellStyle name="Hipervínculo" xfId="49370" builtinId="8" hidden="1"/>
    <cellStyle name="Hipervínculo" xfId="49372" builtinId="8" hidden="1"/>
    <cellStyle name="Hipervínculo" xfId="49374" builtinId="8" hidden="1"/>
    <cellStyle name="Hipervínculo" xfId="49376" builtinId="8" hidden="1"/>
    <cellStyle name="Hipervínculo" xfId="49378" builtinId="8" hidden="1"/>
    <cellStyle name="Hipervínculo" xfId="49380" builtinId="8" hidden="1"/>
    <cellStyle name="Hipervínculo" xfId="49382" builtinId="8" hidden="1"/>
    <cellStyle name="Hipervínculo" xfId="49384" builtinId="8" hidden="1"/>
    <cellStyle name="Hipervínculo" xfId="49386" builtinId="8" hidden="1"/>
    <cellStyle name="Hipervínculo" xfId="49388" builtinId="8" hidden="1"/>
    <cellStyle name="Hipervínculo" xfId="49390" builtinId="8" hidden="1"/>
    <cellStyle name="Hipervínculo" xfId="49392" builtinId="8" hidden="1"/>
    <cellStyle name="Hipervínculo" xfId="49394" builtinId="8" hidden="1"/>
    <cellStyle name="Hipervínculo" xfId="49396" builtinId="8" hidden="1"/>
    <cellStyle name="Hipervínculo" xfId="49398" builtinId="8" hidden="1"/>
    <cellStyle name="Hipervínculo" xfId="49400" builtinId="8" hidden="1"/>
    <cellStyle name="Hipervínculo" xfId="49402" builtinId="8" hidden="1"/>
    <cellStyle name="Hipervínculo" xfId="49404" builtinId="8" hidden="1"/>
    <cellStyle name="Hipervínculo" xfId="49406" builtinId="8" hidden="1"/>
    <cellStyle name="Hipervínculo" xfId="49408" builtinId="8" hidden="1"/>
    <cellStyle name="Hipervínculo" xfId="49410" builtinId="8" hidden="1"/>
    <cellStyle name="Hipervínculo" xfId="49412" builtinId="8" hidden="1"/>
    <cellStyle name="Hipervínculo" xfId="49414" builtinId="8" hidden="1"/>
    <cellStyle name="Hipervínculo" xfId="49416" builtinId="8" hidden="1"/>
    <cellStyle name="Hipervínculo" xfId="49418" builtinId="8" hidden="1"/>
    <cellStyle name="Hipervínculo" xfId="49420" builtinId="8" hidden="1"/>
    <cellStyle name="Hipervínculo" xfId="49422" builtinId="8" hidden="1"/>
    <cellStyle name="Hipervínculo" xfId="49424" builtinId="8" hidden="1"/>
    <cellStyle name="Hipervínculo" xfId="49426" builtinId="8" hidden="1"/>
    <cellStyle name="Hipervínculo" xfId="49428" builtinId="8" hidden="1"/>
    <cellStyle name="Hipervínculo" xfId="49430" builtinId="8" hidden="1"/>
    <cellStyle name="Hipervínculo" xfId="49432" builtinId="8" hidden="1"/>
    <cellStyle name="Hipervínculo" xfId="49434" builtinId="8" hidden="1"/>
    <cellStyle name="Hipervínculo" xfId="49436" builtinId="8" hidden="1"/>
    <cellStyle name="Hipervínculo" xfId="49438" builtinId="8" hidden="1"/>
    <cellStyle name="Hipervínculo" xfId="49440" builtinId="8" hidden="1"/>
    <cellStyle name="Hipervínculo" xfId="49442" builtinId="8" hidden="1"/>
    <cellStyle name="Hipervínculo" xfId="49444" builtinId="8" hidden="1"/>
    <cellStyle name="Hipervínculo" xfId="49446" builtinId="8" hidden="1"/>
    <cellStyle name="Hipervínculo" xfId="49448" builtinId="8" hidden="1"/>
    <cellStyle name="Hipervínculo" xfId="49450" builtinId="8" hidden="1"/>
    <cellStyle name="Hipervínculo" xfId="49452" builtinId="8" hidden="1"/>
    <cellStyle name="Hipervínculo" xfId="49454" builtinId="8" hidden="1"/>
    <cellStyle name="Hipervínculo" xfId="49456" builtinId="8" hidden="1"/>
    <cellStyle name="Hipervínculo" xfId="49458" builtinId="8" hidden="1"/>
    <cellStyle name="Hipervínculo" xfId="49460" builtinId="8" hidden="1"/>
    <cellStyle name="Hipervínculo" xfId="49462" builtinId="8" hidden="1"/>
    <cellStyle name="Hipervínculo" xfId="49464" builtinId="8" hidden="1"/>
    <cellStyle name="Hipervínculo" xfId="49466" builtinId="8" hidden="1"/>
    <cellStyle name="Hipervínculo" xfId="49468" builtinId="8" hidden="1"/>
    <cellStyle name="Hipervínculo" xfId="49470" builtinId="8" hidden="1"/>
    <cellStyle name="Hipervínculo" xfId="49472" builtinId="8" hidden="1"/>
    <cellStyle name="Hipervínculo" xfId="49474" builtinId="8" hidden="1"/>
    <cellStyle name="Hipervínculo" xfId="49476" builtinId="8" hidden="1"/>
    <cellStyle name="Hipervínculo" xfId="49478" builtinId="8" hidden="1"/>
    <cellStyle name="Hipervínculo" xfId="49480" builtinId="8" hidden="1"/>
    <cellStyle name="Hipervínculo" xfId="49482" builtinId="8" hidden="1"/>
    <cellStyle name="Hipervínculo" xfId="49484" builtinId="8" hidden="1"/>
    <cellStyle name="Hipervínculo" xfId="49486" builtinId="8" hidden="1"/>
    <cellStyle name="Hipervínculo" xfId="49488" builtinId="8" hidden="1"/>
    <cellStyle name="Hipervínculo" xfId="49490" builtinId="8" hidden="1"/>
    <cellStyle name="Hipervínculo" xfId="49492" builtinId="8" hidden="1"/>
    <cellStyle name="Hipervínculo" xfId="49494" builtinId="8" hidden="1"/>
    <cellStyle name="Hipervínculo" xfId="49496" builtinId="8" hidden="1"/>
    <cellStyle name="Hipervínculo" xfId="49498" builtinId="8" hidden="1"/>
    <cellStyle name="Hipervínculo" xfId="49500" builtinId="8" hidden="1"/>
    <cellStyle name="Hipervínculo" xfId="49502" builtinId="8" hidden="1"/>
    <cellStyle name="Hipervínculo" xfId="49504" builtinId="8" hidden="1"/>
    <cellStyle name="Hipervínculo" xfId="49506" builtinId="8" hidden="1"/>
    <cellStyle name="Hipervínculo" xfId="49508" builtinId="8" hidden="1"/>
    <cellStyle name="Hipervínculo" xfId="49510" builtinId="8" hidden="1"/>
    <cellStyle name="Hipervínculo" xfId="49512" builtinId="8" hidden="1"/>
    <cellStyle name="Hipervínculo" xfId="49514" builtinId="8" hidden="1"/>
    <cellStyle name="Hipervínculo" xfId="49516" builtinId="8" hidden="1"/>
    <cellStyle name="Hipervínculo" xfId="49518" builtinId="8" hidden="1"/>
    <cellStyle name="Hipervínculo" xfId="49520" builtinId="8" hidden="1"/>
    <cellStyle name="Hipervínculo" xfId="49522" builtinId="8" hidden="1"/>
    <cellStyle name="Hipervínculo" xfId="49524" builtinId="8" hidden="1"/>
    <cellStyle name="Hipervínculo" xfId="49526" builtinId="8" hidden="1"/>
    <cellStyle name="Hipervínculo" xfId="49528" builtinId="8" hidden="1"/>
    <cellStyle name="Hipervínculo" xfId="49530" builtinId="8" hidden="1"/>
    <cellStyle name="Hipervínculo" xfId="49532" builtinId="8" hidden="1"/>
    <cellStyle name="Hipervínculo" xfId="49534" builtinId="8" hidden="1"/>
    <cellStyle name="Hipervínculo" xfId="49536" builtinId="8" hidden="1"/>
    <cellStyle name="Hipervínculo" xfId="49538" builtinId="8" hidden="1"/>
    <cellStyle name="Hipervínculo" xfId="49540" builtinId="8" hidden="1"/>
    <cellStyle name="Hipervínculo" xfId="49542" builtinId="8" hidden="1"/>
    <cellStyle name="Hipervínculo" xfId="49544" builtinId="8" hidden="1"/>
    <cellStyle name="Hipervínculo" xfId="49546" builtinId="8" hidden="1"/>
    <cellStyle name="Hipervínculo" xfId="49548" builtinId="8" hidden="1"/>
    <cellStyle name="Hipervínculo" xfId="49550" builtinId="8" hidden="1"/>
    <cellStyle name="Hipervínculo" xfId="49552" builtinId="8" hidden="1"/>
    <cellStyle name="Hipervínculo" xfId="49554" builtinId="8" hidden="1"/>
    <cellStyle name="Hipervínculo" xfId="49556" builtinId="8" hidden="1"/>
    <cellStyle name="Hipervínculo" xfId="49558" builtinId="8" hidden="1"/>
    <cellStyle name="Hipervínculo" xfId="49560" builtinId="8" hidden="1"/>
    <cellStyle name="Hipervínculo" xfId="49562" builtinId="8" hidden="1"/>
    <cellStyle name="Hipervínculo" xfId="49564" builtinId="8" hidden="1"/>
    <cellStyle name="Hipervínculo" xfId="49566" builtinId="8" hidden="1"/>
    <cellStyle name="Hipervínculo" xfId="49568" builtinId="8" hidden="1"/>
    <cellStyle name="Hipervínculo" xfId="49570" builtinId="8" hidden="1"/>
    <cellStyle name="Hipervínculo" xfId="49572" builtinId="8" hidden="1"/>
    <cellStyle name="Hipervínculo" xfId="49574" builtinId="8" hidden="1"/>
    <cellStyle name="Hipervínculo" xfId="49576" builtinId="8" hidden="1"/>
    <cellStyle name="Hipervínculo" xfId="49578" builtinId="8" hidden="1"/>
    <cellStyle name="Hipervínculo" xfId="49580" builtinId="8" hidden="1"/>
    <cellStyle name="Hipervínculo" xfId="49582" builtinId="8" hidden="1"/>
    <cellStyle name="Hipervínculo" xfId="49584" builtinId="8" hidden="1"/>
    <cellStyle name="Hipervínculo" xfId="49586" builtinId="8" hidden="1"/>
    <cellStyle name="Hipervínculo" xfId="49588" builtinId="8" hidden="1"/>
    <cellStyle name="Hipervínculo" xfId="49590" builtinId="8" hidden="1"/>
    <cellStyle name="Hipervínculo" xfId="49592" builtinId="8" hidden="1"/>
    <cellStyle name="Hipervínculo" xfId="49594" builtinId="8" hidden="1"/>
    <cellStyle name="Hipervínculo" xfId="49596" builtinId="8" hidden="1"/>
    <cellStyle name="Hipervínculo" xfId="49598" builtinId="8" hidden="1"/>
    <cellStyle name="Hipervínculo" xfId="49600" builtinId="8" hidden="1"/>
    <cellStyle name="Hipervínculo" xfId="49602" builtinId="8" hidden="1"/>
    <cellStyle name="Hipervínculo" xfId="49604" builtinId="8" hidden="1"/>
    <cellStyle name="Hipervínculo" xfId="49606" builtinId="8" hidden="1"/>
    <cellStyle name="Hipervínculo" xfId="49608" builtinId="8" hidden="1"/>
    <cellStyle name="Hipervínculo" xfId="49610" builtinId="8" hidden="1"/>
    <cellStyle name="Hipervínculo" xfId="49612" builtinId="8" hidden="1"/>
    <cellStyle name="Hipervínculo" xfId="49614" builtinId="8" hidden="1"/>
    <cellStyle name="Hipervínculo" xfId="49616" builtinId="8" hidden="1"/>
    <cellStyle name="Hipervínculo" xfId="49618" builtinId="8" hidden="1"/>
    <cellStyle name="Hipervínculo" xfId="49620" builtinId="8" hidden="1"/>
    <cellStyle name="Hipervínculo" xfId="49622" builtinId="8" hidden="1"/>
    <cellStyle name="Hipervínculo" xfId="49624" builtinId="8" hidden="1"/>
    <cellStyle name="Hipervínculo" xfId="49626" builtinId="8" hidden="1"/>
    <cellStyle name="Hipervínculo" xfId="49628" builtinId="8" hidden="1"/>
    <cellStyle name="Hipervínculo" xfId="49630" builtinId="8" hidden="1"/>
    <cellStyle name="Hipervínculo" xfId="49632" builtinId="8" hidden="1"/>
    <cellStyle name="Hipervínculo" xfId="49634" builtinId="8" hidden="1"/>
    <cellStyle name="Hipervínculo" xfId="49636" builtinId="8" hidden="1"/>
    <cellStyle name="Hipervínculo" xfId="49638" builtinId="8" hidden="1"/>
    <cellStyle name="Hipervínculo" xfId="49640" builtinId="8" hidden="1"/>
    <cellStyle name="Hipervínculo" xfId="49642" builtinId="8" hidden="1"/>
    <cellStyle name="Hipervínculo" xfId="49644" builtinId="8" hidden="1"/>
    <cellStyle name="Hipervínculo" xfId="49646" builtinId="8" hidden="1"/>
    <cellStyle name="Hipervínculo" xfId="49648" builtinId="8" hidden="1"/>
    <cellStyle name="Hipervínculo" xfId="49650" builtinId="8" hidden="1"/>
    <cellStyle name="Hipervínculo" xfId="49652" builtinId="8" hidden="1"/>
    <cellStyle name="Hipervínculo" xfId="49654" builtinId="8" hidden="1"/>
    <cellStyle name="Hipervínculo" xfId="49656" builtinId="8" hidden="1"/>
    <cellStyle name="Hipervínculo" xfId="49658" builtinId="8" hidden="1"/>
    <cellStyle name="Hipervínculo" xfId="49660" builtinId="8" hidden="1"/>
    <cellStyle name="Hipervínculo" xfId="49662" builtinId="8" hidden="1"/>
    <cellStyle name="Hipervínculo" xfId="49664" builtinId="8" hidden="1"/>
    <cellStyle name="Hipervínculo" xfId="49666" builtinId="8" hidden="1"/>
    <cellStyle name="Hipervínculo" xfId="49668" builtinId="8" hidden="1"/>
    <cellStyle name="Hipervínculo" xfId="49670" builtinId="8" hidden="1"/>
    <cellStyle name="Hipervínculo" xfId="49672" builtinId="8" hidden="1"/>
    <cellStyle name="Hipervínculo" xfId="49674" builtinId="8" hidden="1"/>
    <cellStyle name="Hipervínculo" xfId="49676" builtinId="8" hidden="1"/>
    <cellStyle name="Hipervínculo" xfId="49678" builtinId="8" hidden="1"/>
    <cellStyle name="Hipervínculo" xfId="49680" builtinId="8" hidden="1"/>
    <cellStyle name="Hipervínculo" xfId="49682" builtinId="8" hidden="1"/>
    <cellStyle name="Hipervínculo" xfId="49684" builtinId="8" hidden="1"/>
    <cellStyle name="Hipervínculo" xfId="49686" builtinId="8" hidden="1"/>
    <cellStyle name="Hipervínculo" xfId="49688" builtinId="8" hidden="1"/>
    <cellStyle name="Hipervínculo" xfId="49690" builtinId="8" hidden="1"/>
    <cellStyle name="Hipervínculo" xfId="49692" builtinId="8" hidden="1"/>
    <cellStyle name="Hipervínculo" xfId="49694" builtinId="8" hidden="1"/>
    <cellStyle name="Hipervínculo" xfId="49696" builtinId="8" hidden="1"/>
    <cellStyle name="Hipervínculo" xfId="49698" builtinId="8" hidden="1"/>
    <cellStyle name="Hipervínculo" xfId="49700" builtinId="8" hidden="1"/>
    <cellStyle name="Hipervínculo" xfId="49702" builtinId="8" hidden="1"/>
    <cellStyle name="Hipervínculo" xfId="49704" builtinId="8" hidden="1"/>
    <cellStyle name="Hipervínculo" xfId="49706" builtinId="8" hidden="1"/>
    <cellStyle name="Hipervínculo" xfId="49708" builtinId="8" hidden="1"/>
    <cellStyle name="Hipervínculo" xfId="49710" builtinId="8" hidden="1"/>
    <cellStyle name="Hipervínculo" xfId="49712" builtinId="8" hidden="1"/>
    <cellStyle name="Hipervínculo" xfId="49714" builtinId="8" hidden="1"/>
    <cellStyle name="Hipervínculo" xfId="49716" builtinId="8" hidden="1"/>
    <cellStyle name="Hipervínculo" xfId="49718" builtinId="8" hidden="1"/>
    <cellStyle name="Hipervínculo" xfId="49720" builtinId="8" hidden="1"/>
    <cellStyle name="Hipervínculo" xfId="49722" builtinId="8" hidden="1"/>
    <cellStyle name="Hipervínculo" xfId="49724" builtinId="8" hidden="1"/>
    <cellStyle name="Hipervínculo" xfId="49726" builtinId="8" hidden="1"/>
    <cellStyle name="Hipervínculo" xfId="49728" builtinId="8" hidden="1"/>
    <cellStyle name="Hipervínculo" xfId="49730" builtinId="8" hidden="1"/>
    <cellStyle name="Hipervínculo" xfId="49732" builtinId="8" hidden="1"/>
    <cellStyle name="Hipervínculo" xfId="49734" builtinId="8" hidden="1"/>
    <cellStyle name="Hipervínculo" xfId="49736" builtinId="8" hidden="1"/>
    <cellStyle name="Hipervínculo" xfId="49738" builtinId="8" hidden="1"/>
    <cellStyle name="Hipervínculo" xfId="49740" builtinId="8" hidden="1"/>
    <cellStyle name="Hipervínculo" xfId="49742" builtinId="8" hidden="1"/>
    <cellStyle name="Hipervínculo" xfId="49744" builtinId="8" hidden="1"/>
    <cellStyle name="Hipervínculo" xfId="49746" builtinId="8" hidden="1"/>
    <cellStyle name="Hipervínculo" xfId="49748" builtinId="8" hidden="1"/>
    <cellStyle name="Hipervínculo" xfId="49750" builtinId="8" hidden="1"/>
    <cellStyle name="Hipervínculo" xfId="49752" builtinId="8" hidden="1"/>
    <cellStyle name="Hipervínculo" xfId="49754" builtinId="8" hidden="1"/>
    <cellStyle name="Hipervínculo" xfId="49756" builtinId="8" hidden="1"/>
    <cellStyle name="Hipervínculo" xfId="49758" builtinId="8" hidden="1"/>
    <cellStyle name="Hipervínculo" xfId="49760" builtinId="8" hidden="1"/>
    <cellStyle name="Hipervínculo" xfId="49762" builtinId="8" hidden="1"/>
    <cellStyle name="Hipervínculo" xfId="49764" builtinId="8" hidden="1"/>
    <cellStyle name="Hipervínculo" xfId="49766" builtinId="8" hidden="1"/>
    <cellStyle name="Hipervínculo" xfId="49768" builtinId="8" hidden="1"/>
    <cellStyle name="Hipervínculo" xfId="49770" builtinId="8" hidden="1"/>
    <cellStyle name="Hipervínculo" xfId="49772" builtinId="8" hidden="1"/>
    <cellStyle name="Hipervínculo" xfId="49774" builtinId="8" hidden="1"/>
    <cellStyle name="Hipervínculo" xfId="49776" builtinId="8" hidden="1"/>
    <cellStyle name="Hipervínculo" xfId="49778" builtinId="8" hidden="1"/>
    <cellStyle name="Hipervínculo" xfId="49780" builtinId="8" hidden="1"/>
    <cellStyle name="Hipervínculo" xfId="49782" builtinId="8" hidden="1"/>
    <cellStyle name="Hipervínculo" xfId="49784" builtinId="8" hidden="1"/>
    <cellStyle name="Hipervínculo" xfId="49786" builtinId="8" hidden="1"/>
    <cellStyle name="Hipervínculo" xfId="49788" builtinId="8" hidden="1"/>
    <cellStyle name="Hipervínculo" xfId="49790" builtinId="8" hidden="1"/>
    <cellStyle name="Hipervínculo" xfId="49792" builtinId="8" hidden="1"/>
    <cellStyle name="Hipervínculo" xfId="49794" builtinId="8" hidden="1"/>
    <cellStyle name="Hipervínculo" xfId="49796" builtinId="8" hidden="1"/>
    <cellStyle name="Hipervínculo" xfId="49798" builtinId="8" hidden="1"/>
    <cellStyle name="Hipervínculo" xfId="49800" builtinId="8" hidden="1"/>
    <cellStyle name="Hipervínculo" xfId="49802" builtinId="8" hidden="1"/>
    <cellStyle name="Hipervínculo" xfId="49804" builtinId="8" hidden="1"/>
    <cellStyle name="Hipervínculo" xfId="49806" builtinId="8" hidden="1"/>
    <cellStyle name="Hipervínculo" xfId="49808" builtinId="8" hidden="1"/>
    <cellStyle name="Hipervínculo" xfId="49810" builtinId="8" hidden="1"/>
    <cellStyle name="Hipervínculo" xfId="49812" builtinId="8" hidden="1"/>
    <cellStyle name="Hipervínculo" xfId="49814" builtinId="8" hidden="1"/>
    <cellStyle name="Hipervínculo" xfId="49816" builtinId="8" hidden="1"/>
    <cellStyle name="Hipervínculo" xfId="49818" builtinId="8" hidden="1"/>
    <cellStyle name="Hipervínculo" xfId="49820" builtinId="8" hidden="1"/>
    <cellStyle name="Hipervínculo" xfId="49822" builtinId="8" hidden="1"/>
    <cellStyle name="Hipervínculo" xfId="49824" builtinId="8" hidden="1"/>
    <cellStyle name="Hipervínculo" xfId="49826" builtinId="8" hidden="1"/>
    <cellStyle name="Hipervínculo" xfId="49828" builtinId="8" hidden="1"/>
    <cellStyle name="Hipervínculo" xfId="49830" builtinId="8" hidden="1"/>
    <cellStyle name="Hipervínculo" xfId="49832" builtinId="8" hidden="1"/>
    <cellStyle name="Hipervínculo" xfId="49834" builtinId="8" hidden="1"/>
    <cellStyle name="Hipervínculo" xfId="49836" builtinId="8" hidden="1"/>
    <cellStyle name="Hipervínculo" xfId="49838" builtinId="8" hidden="1"/>
    <cellStyle name="Hipervínculo" xfId="49840" builtinId="8" hidden="1"/>
    <cellStyle name="Hipervínculo" xfId="49842" builtinId="8" hidden="1"/>
    <cellStyle name="Hipervínculo" xfId="49844" builtinId="8" hidden="1"/>
    <cellStyle name="Hipervínculo" xfId="49846" builtinId="8" hidden="1"/>
    <cellStyle name="Hipervínculo" xfId="49848" builtinId="8" hidden="1"/>
    <cellStyle name="Hipervínculo" xfId="49850" builtinId="8" hidden="1"/>
    <cellStyle name="Hipervínculo" xfId="49852" builtinId="8" hidden="1"/>
    <cellStyle name="Hipervínculo" xfId="49854" builtinId="8" hidden="1"/>
    <cellStyle name="Hipervínculo" xfId="49856" builtinId="8" hidden="1"/>
    <cellStyle name="Hipervínculo" xfId="49858" builtinId="8" hidden="1"/>
    <cellStyle name="Hipervínculo" xfId="49860" builtinId="8" hidden="1"/>
    <cellStyle name="Hipervínculo" xfId="49862" builtinId="8" hidden="1"/>
    <cellStyle name="Hipervínculo" xfId="49864" builtinId="8" hidden="1"/>
    <cellStyle name="Hipervínculo" xfId="49866" builtinId="8" hidden="1"/>
    <cellStyle name="Hipervínculo" xfId="49868" builtinId="8" hidden="1"/>
    <cellStyle name="Hipervínculo" xfId="49870" builtinId="8" hidden="1"/>
    <cellStyle name="Hipervínculo" xfId="49872" builtinId="8" hidden="1"/>
    <cellStyle name="Hipervínculo" xfId="49874" builtinId="8" hidden="1"/>
    <cellStyle name="Hipervínculo" xfId="49876" builtinId="8" hidden="1"/>
    <cellStyle name="Hipervínculo" xfId="49878" builtinId="8" hidden="1"/>
    <cellStyle name="Hipervínculo" xfId="49880" builtinId="8" hidden="1"/>
    <cellStyle name="Hipervínculo" xfId="49882" builtinId="8" hidden="1"/>
    <cellStyle name="Hipervínculo" xfId="49884" builtinId="8" hidden="1"/>
    <cellStyle name="Hipervínculo" xfId="49886" builtinId="8" hidden="1"/>
    <cellStyle name="Hipervínculo" xfId="49888" builtinId="8" hidden="1"/>
    <cellStyle name="Hipervínculo" xfId="49890" builtinId="8" hidden="1"/>
    <cellStyle name="Hipervínculo" xfId="49892" builtinId="8" hidden="1"/>
    <cellStyle name="Hipervínculo" xfId="49894" builtinId="8" hidden="1"/>
    <cellStyle name="Hipervínculo" xfId="49896" builtinId="8" hidden="1"/>
    <cellStyle name="Hipervínculo" xfId="49898" builtinId="8" hidden="1"/>
    <cellStyle name="Hipervínculo" xfId="49900" builtinId="8" hidden="1"/>
    <cellStyle name="Hipervínculo" xfId="49902" builtinId="8" hidden="1"/>
    <cellStyle name="Hipervínculo" xfId="49904" builtinId="8" hidden="1"/>
    <cellStyle name="Hipervínculo" xfId="49906" builtinId="8" hidden="1"/>
    <cellStyle name="Hipervínculo" xfId="49908" builtinId="8" hidden="1"/>
    <cellStyle name="Hipervínculo" xfId="49910" builtinId="8" hidden="1"/>
    <cellStyle name="Hipervínculo" xfId="49912" builtinId="8" hidden="1"/>
    <cellStyle name="Hipervínculo" xfId="49914" builtinId="8" hidden="1"/>
    <cellStyle name="Hipervínculo" xfId="49916" builtinId="8" hidden="1"/>
    <cellStyle name="Hipervínculo" xfId="49918" builtinId="8" hidden="1"/>
    <cellStyle name="Hipervínculo" xfId="49920" builtinId="8" hidden="1"/>
    <cellStyle name="Hipervínculo" xfId="49922" builtinId="8" hidden="1"/>
    <cellStyle name="Hipervínculo" xfId="49924" builtinId="8" hidden="1"/>
    <cellStyle name="Hipervínculo" xfId="49926" builtinId="8" hidden="1"/>
    <cellStyle name="Hipervínculo" xfId="49928" builtinId="8" hidden="1"/>
    <cellStyle name="Hipervínculo" xfId="49930" builtinId="8" hidden="1"/>
    <cellStyle name="Hipervínculo" xfId="49932" builtinId="8" hidden="1"/>
    <cellStyle name="Hipervínculo" xfId="49934" builtinId="8" hidden="1"/>
    <cellStyle name="Hipervínculo" xfId="49936" builtinId="8" hidden="1"/>
    <cellStyle name="Hipervínculo" xfId="49938" builtinId="8" hidden="1"/>
    <cellStyle name="Hipervínculo" xfId="49940" builtinId="8" hidden="1"/>
    <cellStyle name="Hipervínculo" xfId="49942" builtinId="8" hidden="1"/>
    <cellStyle name="Hipervínculo" xfId="49944" builtinId="8" hidden="1"/>
    <cellStyle name="Hipervínculo" xfId="49946" builtinId="8" hidden="1"/>
    <cellStyle name="Hipervínculo" xfId="49948" builtinId="8" hidden="1"/>
    <cellStyle name="Hipervínculo" xfId="49950" builtinId="8" hidden="1"/>
    <cellStyle name="Hipervínculo" xfId="49952" builtinId="8" hidden="1"/>
    <cellStyle name="Hipervínculo" xfId="49954" builtinId="8" hidden="1"/>
    <cellStyle name="Hipervínculo" xfId="49956" builtinId="8" hidden="1"/>
    <cellStyle name="Hipervínculo" xfId="49958" builtinId="8" hidden="1"/>
    <cellStyle name="Hipervínculo" xfId="49960" builtinId="8" hidden="1"/>
    <cellStyle name="Hipervínculo" xfId="49962" builtinId="8" hidden="1"/>
    <cellStyle name="Hipervínculo" xfId="49964" builtinId="8" hidden="1"/>
    <cellStyle name="Hipervínculo" xfId="49966" builtinId="8" hidden="1"/>
    <cellStyle name="Hipervínculo" xfId="49968" builtinId="8" hidden="1"/>
    <cellStyle name="Hipervínculo" xfId="49970" builtinId="8" hidden="1"/>
    <cellStyle name="Hipervínculo" xfId="49972" builtinId="8" hidden="1"/>
    <cellStyle name="Hipervínculo" xfId="49974" builtinId="8" hidden="1"/>
    <cellStyle name="Hipervínculo" xfId="49976" builtinId="8" hidden="1"/>
    <cellStyle name="Hipervínculo" xfId="49978" builtinId="8" hidden="1"/>
    <cellStyle name="Hipervínculo" xfId="49980" builtinId="8" hidden="1"/>
    <cellStyle name="Hipervínculo" xfId="49982" builtinId="8" hidden="1"/>
    <cellStyle name="Hipervínculo" xfId="49984" builtinId="8" hidden="1"/>
    <cellStyle name="Hipervínculo" xfId="49986" builtinId="8" hidden="1"/>
    <cellStyle name="Hipervínculo" xfId="49988" builtinId="8" hidden="1"/>
    <cellStyle name="Hipervínculo" xfId="49990" builtinId="8" hidden="1"/>
    <cellStyle name="Hipervínculo" xfId="49992" builtinId="8" hidden="1"/>
    <cellStyle name="Hipervínculo" xfId="49994" builtinId="8" hidden="1"/>
    <cellStyle name="Hipervínculo" xfId="49996" builtinId="8" hidden="1"/>
    <cellStyle name="Hipervínculo" xfId="49998" builtinId="8" hidden="1"/>
    <cellStyle name="Hipervínculo" xfId="50000" builtinId="8" hidden="1"/>
    <cellStyle name="Hipervínculo" xfId="50002" builtinId="8" hidden="1"/>
    <cellStyle name="Hipervínculo" xfId="50004" builtinId="8" hidden="1"/>
    <cellStyle name="Hipervínculo" xfId="50006" builtinId="8" hidden="1"/>
    <cellStyle name="Hipervínculo" xfId="50008" builtinId="8" hidden="1"/>
    <cellStyle name="Hipervínculo" xfId="50010" builtinId="8" hidden="1"/>
    <cellStyle name="Hipervínculo" xfId="50012" builtinId="8" hidden="1"/>
    <cellStyle name="Hipervínculo" xfId="50014" builtinId="8" hidden="1"/>
    <cellStyle name="Hipervínculo" xfId="50016" builtinId="8" hidden="1"/>
    <cellStyle name="Hipervínculo" xfId="50018" builtinId="8" hidden="1"/>
    <cellStyle name="Hipervínculo" xfId="50020" builtinId="8" hidden="1"/>
    <cellStyle name="Hipervínculo" xfId="50022" builtinId="8" hidden="1"/>
    <cellStyle name="Hipervínculo" xfId="50024" builtinId="8" hidden="1"/>
    <cellStyle name="Hipervínculo" xfId="50026" builtinId="8" hidden="1"/>
    <cellStyle name="Hipervínculo" xfId="50028" builtinId="8" hidden="1"/>
    <cellStyle name="Hipervínculo" xfId="50030" builtinId="8" hidden="1"/>
    <cellStyle name="Hipervínculo" xfId="50032" builtinId="8" hidden="1"/>
    <cellStyle name="Hipervínculo" xfId="50034" builtinId="8" hidden="1"/>
    <cellStyle name="Hipervínculo" xfId="50036" builtinId="8" hidden="1"/>
    <cellStyle name="Hipervínculo" xfId="50038" builtinId="8" hidden="1"/>
    <cellStyle name="Hipervínculo" xfId="50040" builtinId="8" hidden="1"/>
    <cellStyle name="Hipervínculo" xfId="50042" builtinId="8" hidden="1"/>
    <cellStyle name="Hipervínculo" xfId="50044" builtinId="8" hidden="1"/>
    <cellStyle name="Hipervínculo" xfId="50046" builtinId="8" hidden="1"/>
    <cellStyle name="Hipervínculo" xfId="50048" builtinId="8" hidden="1"/>
    <cellStyle name="Hipervínculo" xfId="50050" builtinId="8" hidden="1"/>
    <cellStyle name="Hipervínculo" xfId="50052" builtinId="8" hidden="1"/>
    <cellStyle name="Hipervínculo" xfId="50054" builtinId="8" hidden="1"/>
    <cellStyle name="Hipervínculo" xfId="50056" builtinId="8" hidden="1"/>
    <cellStyle name="Hipervínculo" xfId="50058" builtinId="8" hidden="1"/>
    <cellStyle name="Hipervínculo" xfId="50060" builtinId="8" hidden="1"/>
    <cellStyle name="Hipervínculo" xfId="50062" builtinId="8" hidden="1"/>
    <cellStyle name="Hipervínculo" xfId="50064" builtinId="8" hidden="1"/>
    <cellStyle name="Hipervínculo" xfId="50066" builtinId="8" hidden="1"/>
    <cellStyle name="Hipervínculo" xfId="50068" builtinId="8" hidden="1"/>
    <cellStyle name="Hipervínculo" xfId="50070" builtinId="8" hidden="1"/>
    <cellStyle name="Hipervínculo" xfId="50072" builtinId="8" hidden="1"/>
    <cellStyle name="Hipervínculo" xfId="50074" builtinId="8" hidden="1"/>
    <cellStyle name="Hipervínculo" xfId="50076" builtinId="8" hidden="1"/>
    <cellStyle name="Hipervínculo" xfId="50078" builtinId="8" hidden="1"/>
    <cellStyle name="Hipervínculo" xfId="50080" builtinId="8" hidden="1"/>
    <cellStyle name="Hipervínculo" xfId="50082" builtinId="8" hidden="1"/>
    <cellStyle name="Hipervínculo" xfId="50084" builtinId="8" hidden="1"/>
    <cellStyle name="Hipervínculo" xfId="50086" builtinId="8" hidden="1"/>
    <cellStyle name="Hipervínculo" xfId="50088" builtinId="8" hidden="1"/>
    <cellStyle name="Hipervínculo" xfId="50090" builtinId="8" hidden="1"/>
    <cellStyle name="Hipervínculo" xfId="50092" builtinId="8" hidden="1"/>
    <cellStyle name="Hipervínculo" xfId="50094" builtinId="8" hidden="1"/>
    <cellStyle name="Hipervínculo" xfId="50096" builtinId="8" hidden="1"/>
    <cellStyle name="Hipervínculo" xfId="50098" builtinId="8" hidden="1"/>
    <cellStyle name="Hipervínculo" xfId="50100" builtinId="8" hidden="1"/>
    <cellStyle name="Hipervínculo" xfId="50102" builtinId="8" hidden="1"/>
    <cellStyle name="Hipervínculo" xfId="50104" builtinId="8" hidden="1"/>
    <cellStyle name="Hipervínculo" xfId="50106" builtinId="8" hidden="1"/>
    <cellStyle name="Hipervínculo" xfId="50108" builtinId="8" hidden="1"/>
    <cellStyle name="Hipervínculo" xfId="50110" builtinId="8" hidden="1"/>
    <cellStyle name="Hipervínculo" xfId="50112" builtinId="8" hidden="1"/>
    <cellStyle name="Hipervínculo" xfId="50114" builtinId="8" hidden="1"/>
    <cellStyle name="Hipervínculo" xfId="50116" builtinId="8" hidden="1"/>
    <cellStyle name="Hipervínculo" xfId="50118" builtinId="8" hidden="1"/>
    <cellStyle name="Hipervínculo" xfId="50120" builtinId="8" hidden="1"/>
    <cellStyle name="Hipervínculo" xfId="50122" builtinId="8" hidden="1"/>
    <cellStyle name="Hipervínculo" xfId="50124" builtinId="8" hidden="1"/>
    <cellStyle name="Hipervínculo" xfId="50126" builtinId="8" hidden="1"/>
    <cellStyle name="Hipervínculo" xfId="50128" builtinId="8" hidden="1"/>
    <cellStyle name="Hipervínculo" xfId="50130" builtinId="8" hidden="1"/>
    <cellStyle name="Hipervínculo" xfId="50132" builtinId="8" hidden="1"/>
    <cellStyle name="Hipervínculo" xfId="50134" builtinId="8" hidden="1"/>
    <cellStyle name="Hipervínculo" xfId="50136" builtinId="8" hidden="1"/>
    <cellStyle name="Hipervínculo" xfId="50138" builtinId="8" hidden="1"/>
    <cellStyle name="Hipervínculo" xfId="50140" builtinId="8" hidden="1"/>
    <cellStyle name="Hipervínculo" xfId="50142" builtinId="8" hidden="1"/>
    <cellStyle name="Hipervínculo" xfId="50144" builtinId="8" hidden="1"/>
    <cellStyle name="Hipervínculo" xfId="50146" builtinId="8" hidden="1"/>
    <cellStyle name="Hipervínculo" xfId="50148" builtinId="8" hidden="1"/>
    <cellStyle name="Hipervínculo" xfId="50150" builtinId="8" hidden="1"/>
    <cellStyle name="Hipervínculo" xfId="50152" builtinId="8" hidden="1"/>
    <cellStyle name="Hipervínculo" xfId="50154" builtinId="8" hidden="1"/>
    <cellStyle name="Hipervínculo" xfId="50156" builtinId="8" hidden="1"/>
    <cellStyle name="Hipervínculo" xfId="50158" builtinId="8" hidden="1"/>
    <cellStyle name="Hipervínculo" xfId="50160" builtinId="8" hidden="1"/>
    <cellStyle name="Hipervínculo" xfId="50162" builtinId="8" hidden="1"/>
    <cellStyle name="Hipervínculo" xfId="50164" builtinId="8" hidden="1"/>
    <cellStyle name="Hipervínculo" xfId="50166" builtinId="8" hidden="1"/>
    <cellStyle name="Hipervínculo" xfId="50168" builtinId="8" hidden="1"/>
    <cellStyle name="Hipervínculo" xfId="50170" builtinId="8" hidden="1"/>
    <cellStyle name="Hipervínculo" xfId="50172" builtinId="8" hidden="1"/>
    <cellStyle name="Hipervínculo" xfId="50174" builtinId="8" hidden="1"/>
    <cellStyle name="Hipervínculo" xfId="50176" builtinId="8" hidden="1"/>
    <cellStyle name="Hipervínculo" xfId="50178" builtinId="8" hidden="1"/>
    <cellStyle name="Hipervínculo" xfId="50180" builtinId="8" hidden="1"/>
    <cellStyle name="Hipervínculo" xfId="50182" builtinId="8" hidden="1"/>
    <cellStyle name="Hipervínculo" xfId="50184" builtinId="8" hidden="1"/>
    <cellStyle name="Hipervínculo" xfId="50186" builtinId="8" hidden="1"/>
    <cellStyle name="Hipervínculo" xfId="50188" builtinId="8" hidden="1"/>
    <cellStyle name="Hipervínculo" xfId="50190" builtinId="8" hidden="1"/>
    <cellStyle name="Hipervínculo" xfId="50192" builtinId="8" hidden="1"/>
    <cellStyle name="Hipervínculo" xfId="50194" builtinId="8" hidden="1"/>
    <cellStyle name="Hipervínculo" xfId="50196" builtinId="8" hidden="1"/>
    <cellStyle name="Hipervínculo" xfId="50198" builtinId="8" hidden="1"/>
    <cellStyle name="Hipervínculo" xfId="50200" builtinId="8" hidden="1"/>
    <cellStyle name="Hipervínculo" xfId="50202" builtinId="8" hidden="1"/>
    <cellStyle name="Hipervínculo" xfId="50204" builtinId="8" hidden="1"/>
    <cellStyle name="Hipervínculo" xfId="50206" builtinId="8" hidden="1"/>
    <cellStyle name="Hipervínculo" xfId="50208" builtinId="8" hidden="1"/>
    <cellStyle name="Hipervínculo" xfId="50210" builtinId="8" hidden="1"/>
    <cellStyle name="Hipervínculo" xfId="50212" builtinId="8" hidden="1"/>
    <cellStyle name="Hipervínculo" xfId="50214" builtinId="8" hidden="1"/>
    <cellStyle name="Hipervínculo" xfId="50216" builtinId="8" hidden="1"/>
    <cellStyle name="Hipervínculo" xfId="50218" builtinId="8" hidden="1"/>
    <cellStyle name="Hipervínculo" xfId="50220" builtinId="8" hidden="1"/>
    <cellStyle name="Hipervínculo" xfId="50222" builtinId="8" hidden="1"/>
    <cellStyle name="Hipervínculo" xfId="50224" builtinId="8" hidden="1"/>
    <cellStyle name="Hipervínculo" xfId="50226" builtinId="8" hidden="1"/>
    <cellStyle name="Hipervínculo" xfId="50228" builtinId="8" hidden="1"/>
    <cellStyle name="Hipervínculo" xfId="50230" builtinId="8" hidden="1"/>
    <cellStyle name="Hipervínculo" xfId="50232" builtinId="8" hidden="1"/>
    <cellStyle name="Hipervínculo" xfId="50234" builtinId="8" hidden="1"/>
    <cellStyle name="Hipervínculo" xfId="50236" builtinId="8" hidden="1"/>
    <cellStyle name="Hipervínculo" xfId="50238" builtinId="8" hidden="1"/>
    <cellStyle name="Hipervínculo" xfId="50240" builtinId="8" hidden="1"/>
    <cellStyle name="Hipervínculo" xfId="50242" builtinId="8" hidden="1"/>
    <cellStyle name="Hipervínculo" xfId="50244" builtinId="8" hidden="1"/>
    <cellStyle name="Hipervínculo" xfId="50246" builtinId="8" hidden="1"/>
    <cellStyle name="Hipervínculo" xfId="50248" builtinId="8" hidden="1"/>
    <cellStyle name="Hipervínculo" xfId="50250" builtinId="8" hidden="1"/>
    <cellStyle name="Hipervínculo" xfId="50252" builtinId="8" hidden="1"/>
    <cellStyle name="Hipervínculo" xfId="50254" builtinId="8" hidden="1"/>
    <cellStyle name="Hipervínculo" xfId="50256" builtinId="8" hidden="1"/>
    <cellStyle name="Hipervínculo" xfId="50258" builtinId="8" hidden="1"/>
    <cellStyle name="Hipervínculo" xfId="50260" builtinId="8" hidden="1"/>
    <cellStyle name="Hipervínculo" xfId="50262" builtinId="8" hidden="1"/>
    <cellStyle name="Hipervínculo" xfId="50264" builtinId="8" hidden="1"/>
    <cellStyle name="Hipervínculo" xfId="50266" builtinId="8" hidden="1"/>
    <cellStyle name="Hipervínculo" xfId="50268" builtinId="8" hidden="1"/>
    <cellStyle name="Hipervínculo" xfId="50270" builtinId="8" hidden="1"/>
    <cellStyle name="Hipervínculo" xfId="50272" builtinId="8" hidden="1"/>
    <cellStyle name="Hipervínculo" xfId="50274" builtinId="8" hidden="1"/>
    <cellStyle name="Hipervínculo" xfId="50276" builtinId="8" hidden="1"/>
    <cellStyle name="Hipervínculo" xfId="50278" builtinId="8" hidden="1"/>
    <cellStyle name="Hipervínculo" xfId="50280" builtinId="8" hidden="1"/>
    <cellStyle name="Hipervínculo" xfId="50282" builtinId="8" hidden="1"/>
    <cellStyle name="Hipervínculo" xfId="50284" builtinId="8" hidden="1"/>
    <cellStyle name="Hipervínculo" xfId="50286" builtinId="8" hidden="1"/>
    <cellStyle name="Hipervínculo" xfId="50288" builtinId="8" hidden="1"/>
    <cellStyle name="Hipervínculo" xfId="50290" builtinId="8" hidden="1"/>
    <cellStyle name="Hipervínculo" xfId="50292" builtinId="8" hidden="1"/>
    <cellStyle name="Hipervínculo" xfId="50294" builtinId="8" hidden="1"/>
    <cellStyle name="Hipervínculo" xfId="50296" builtinId="8" hidden="1"/>
    <cellStyle name="Hipervínculo" xfId="50298" builtinId="8" hidden="1"/>
    <cellStyle name="Hipervínculo" xfId="50300" builtinId="8" hidden="1"/>
    <cellStyle name="Hipervínculo" xfId="50302" builtinId="8" hidden="1"/>
    <cellStyle name="Hipervínculo" xfId="50304" builtinId="8" hidden="1"/>
    <cellStyle name="Hipervínculo" xfId="50306" builtinId="8" hidden="1"/>
    <cellStyle name="Hipervínculo" xfId="50308" builtinId="8" hidden="1"/>
    <cellStyle name="Hipervínculo" xfId="50310" builtinId="8" hidden="1"/>
    <cellStyle name="Hipervínculo" xfId="50312" builtinId="8" hidden="1"/>
    <cellStyle name="Hipervínculo" xfId="50314" builtinId="8" hidden="1"/>
    <cellStyle name="Hipervínculo" xfId="50316" builtinId="8" hidden="1"/>
    <cellStyle name="Hipervínculo" xfId="50318" builtinId="8" hidden="1"/>
    <cellStyle name="Hipervínculo" xfId="50320" builtinId="8" hidden="1"/>
    <cellStyle name="Hipervínculo" xfId="50322" builtinId="8" hidden="1"/>
    <cellStyle name="Hipervínculo" xfId="50324" builtinId="8" hidden="1"/>
    <cellStyle name="Hipervínculo" xfId="50326" builtinId="8" hidden="1"/>
    <cellStyle name="Hipervínculo" xfId="50328" builtinId="8" hidden="1"/>
    <cellStyle name="Hipervínculo" xfId="50330" builtinId="8" hidden="1"/>
    <cellStyle name="Hipervínculo" xfId="50332" builtinId="8" hidden="1"/>
    <cellStyle name="Hipervínculo" xfId="50334" builtinId="8" hidden="1"/>
    <cellStyle name="Hipervínculo" xfId="50336" builtinId="8" hidden="1"/>
    <cellStyle name="Hipervínculo" xfId="50338" builtinId="8" hidden="1"/>
    <cellStyle name="Hipervínculo" xfId="50340" builtinId="8" hidden="1"/>
    <cellStyle name="Hipervínculo" xfId="50342" builtinId="8" hidden="1"/>
    <cellStyle name="Hipervínculo" xfId="50344" builtinId="8" hidden="1"/>
    <cellStyle name="Hipervínculo" xfId="50346" builtinId="8" hidden="1"/>
    <cellStyle name="Hipervínculo" xfId="50348" builtinId="8" hidden="1"/>
    <cellStyle name="Hipervínculo" xfId="50350" builtinId="8" hidden="1"/>
    <cellStyle name="Hipervínculo" xfId="50352" builtinId="8" hidden="1"/>
    <cellStyle name="Hipervínculo" xfId="50354" builtinId="8" hidden="1"/>
    <cellStyle name="Hipervínculo" xfId="50356" builtinId="8" hidden="1"/>
    <cellStyle name="Hipervínculo" xfId="50358" builtinId="8" hidden="1"/>
    <cellStyle name="Hipervínculo" xfId="50360" builtinId="8" hidden="1"/>
    <cellStyle name="Hipervínculo" xfId="50362" builtinId="8" hidden="1"/>
    <cellStyle name="Hipervínculo" xfId="50364" builtinId="8" hidden="1"/>
    <cellStyle name="Hipervínculo" xfId="50366" builtinId="8" hidden="1"/>
    <cellStyle name="Hipervínculo" xfId="50368" builtinId="8" hidden="1"/>
    <cellStyle name="Hipervínculo" xfId="50370" builtinId="8" hidden="1"/>
    <cellStyle name="Hipervínculo" xfId="50372" builtinId="8" hidden="1"/>
    <cellStyle name="Hipervínculo" xfId="50374" builtinId="8" hidden="1"/>
    <cellStyle name="Hipervínculo" xfId="50376" builtinId="8" hidden="1"/>
    <cellStyle name="Hipervínculo" xfId="50378" builtinId="8" hidden="1"/>
    <cellStyle name="Hipervínculo" xfId="50380" builtinId="8" hidden="1"/>
    <cellStyle name="Hipervínculo" xfId="50382" builtinId="8" hidden="1"/>
    <cellStyle name="Hipervínculo" xfId="50384" builtinId="8" hidden="1"/>
    <cellStyle name="Hipervínculo" xfId="50386" builtinId="8" hidden="1"/>
    <cellStyle name="Hipervínculo" xfId="50388" builtinId="8" hidden="1"/>
    <cellStyle name="Hipervínculo" xfId="50390" builtinId="8" hidden="1"/>
    <cellStyle name="Hipervínculo" xfId="50392" builtinId="8" hidden="1"/>
    <cellStyle name="Hipervínculo" xfId="50394" builtinId="8" hidden="1"/>
    <cellStyle name="Hipervínculo" xfId="50396" builtinId="8" hidden="1"/>
    <cellStyle name="Hipervínculo" xfId="50398" builtinId="8" hidden="1"/>
    <cellStyle name="Hipervínculo" xfId="50400" builtinId="8" hidden="1"/>
    <cellStyle name="Hipervínculo" xfId="50402" builtinId="8" hidden="1"/>
    <cellStyle name="Hipervínculo" xfId="50404" builtinId="8" hidden="1"/>
    <cellStyle name="Hipervínculo" xfId="50406" builtinId="8" hidden="1"/>
    <cellStyle name="Hipervínculo" xfId="50408" builtinId="8" hidden="1"/>
    <cellStyle name="Hipervínculo" xfId="50410" builtinId="8" hidden="1"/>
    <cellStyle name="Hipervínculo" xfId="50412" builtinId="8" hidden="1"/>
    <cellStyle name="Hipervínculo" xfId="50414" builtinId="8" hidden="1"/>
    <cellStyle name="Hipervínculo" xfId="50416" builtinId="8" hidden="1"/>
    <cellStyle name="Hipervínculo" xfId="50418" builtinId="8" hidden="1"/>
    <cellStyle name="Hipervínculo" xfId="50420" builtinId="8" hidden="1"/>
    <cellStyle name="Hipervínculo" xfId="50422" builtinId="8" hidden="1"/>
    <cellStyle name="Hipervínculo" xfId="50424" builtinId="8" hidden="1"/>
    <cellStyle name="Hipervínculo" xfId="50426" builtinId="8" hidden="1"/>
    <cellStyle name="Hipervínculo" xfId="50428" builtinId="8" hidden="1"/>
    <cellStyle name="Hipervínculo" xfId="50430" builtinId="8" hidden="1"/>
    <cellStyle name="Hipervínculo" xfId="50432" builtinId="8" hidden="1"/>
    <cellStyle name="Hipervínculo" xfId="50434" builtinId="8" hidden="1"/>
    <cellStyle name="Hipervínculo" xfId="50436" builtinId="8" hidden="1"/>
    <cellStyle name="Hipervínculo" xfId="50438" builtinId="8" hidden="1"/>
    <cellStyle name="Hipervínculo" xfId="50440" builtinId="8" hidden="1"/>
    <cellStyle name="Hipervínculo" xfId="50442" builtinId="8" hidden="1"/>
    <cellStyle name="Hipervínculo" xfId="50444" builtinId="8" hidden="1"/>
    <cellStyle name="Hipervínculo" xfId="50446" builtinId="8" hidden="1"/>
    <cellStyle name="Hipervínculo" xfId="50448" builtinId="8" hidden="1"/>
    <cellStyle name="Hipervínculo" xfId="50450" builtinId="8" hidden="1"/>
    <cellStyle name="Hipervínculo" xfId="50452" builtinId="8" hidden="1"/>
    <cellStyle name="Hipervínculo" xfId="50454" builtinId="8" hidden="1"/>
    <cellStyle name="Hipervínculo" xfId="50456" builtinId="8" hidden="1"/>
    <cellStyle name="Hipervínculo" xfId="50458" builtinId="8" hidden="1"/>
    <cellStyle name="Hipervínculo" xfId="50460" builtinId="8" hidden="1"/>
    <cellStyle name="Hipervínculo" xfId="50462" builtinId="8" hidden="1"/>
    <cellStyle name="Hipervínculo" xfId="50464" builtinId="8" hidden="1"/>
    <cellStyle name="Hipervínculo" xfId="50466" builtinId="8" hidden="1"/>
    <cellStyle name="Hipervínculo" xfId="50468" builtinId="8" hidden="1"/>
    <cellStyle name="Hipervínculo" xfId="50470" builtinId="8" hidden="1"/>
    <cellStyle name="Hipervínculo" xfId="50472" builtinId="8" hidden="1"/>
    <cellStyle name="Hipervínculo" xfId="50474" builtinId="8" hidden="1"/>
    <cellStyle name="Hipervínculo" xfId="50476" builtinId="8" hidden="1"/>
    <cellStyle name="Hipervínculo" xfId="50478" builtinId="8" hidden="1"/>
    <cellStyle name="Hipervínculo" xfId="50480" builtinId="8" hidden="1"/>
    <cellStyle name="Hipervínculo" xfId="50482" builtinId="8" hidden="1"/>
    <cellStyle name="Hipervínculo" xfId="50484" builtinId="8" hidden="1"/>
    <cellStyle name="Hipervínculo" xfId="50486" builtinId="8" hidden="1"/>
    <cellStyle name="Hipervínculo" xfId="50488" builtinId="8" hidden="1"/>
    <cellStyle name="Hipervínculo" xfId="50490" builtinId="8" hidden="1"/>
    <cellStyle name="Hipervínculo" xfId="50492" builtinId="8" hidden="1"/>
    <cellStyle name="Hipervínculo" xfId="50494" builtinId="8" hidden="1"/>
    <cellStyle name="Hipervínculo" xfId="50496" builtinId="8" hidden="1"/>
    <cellStyle name="Hipervínculo" xfId="50498" builtinId="8" hidden="1"/>
    <cellStyle name="Hipervínculo" xfId="50500" builtinId="8" hidden="1"/>
    <cellStyle name="Hipervínculo" xfId="50502" builtinId="8" hidden="1"/>
    <cellStyle name="Hipervínculo" xfId="50504" builtinId="8" hidden="1"/>
    <cellStyle name="Hipervínculo" xfId="50506" builtinId="8" hidden="1"/>
    <cellStyle name="Hipervínculo" xfId="50508" builtinId="8" hidden="1"/>
    <cellStyle name="Hipervínculo" xfId="50510" builtinId="8" hidden="1"/>
    <cellStyle name="Hipervínculo" xfId="50512" builtinId="8" hidden="1"/>
    <cellStyle name="Hipervínculo" xfId="50514" builtinId="8" hidden="1"/>
    <cellStyle name="Hipervínculo" xfId="50516" builtinId="8" hidden="1"/>
    <cellStyle name="Hipervínculo" xfId="50518" builtinId="8" hidden="1"/>
    <cellStyle name="Hipervínculo" xfId="50520" builtinId="8" hidden="1"/>
    <cellStyle name="Hipervínculo" xfId="50522" builtinId="8" hidden="1"/>
    <cellStyle name="Hipervínculo" xfId="50524" builtinId="8" hidden="1"/>
    <cellStyle name="Hipervínculo" xfId="50526" builtinId="8" hidden="1"/>
    <cellStyle name="Hipervínculo" xfId="50528" builtinId="8" hidden="1"/>
    <cellStyle name="Hipervínculo" xfId="50530" builtinId="8" hidden="1"/>
    <cellStyle name="Hipervínculo" xfId="50532" builtinId="8" hidden="1"/>
    <cellStyle name="Hipervínculo" xfId="50534" builtinId="8" hidden="1"/>
    <cellStyle name="Hipervínculo" xfId="50536" builtinId="8" hidden="1"/>
    <cellStyle name="Hipervínculo" xfId="50538" builtinId="8" hidden="1"/>
    <cellStyle name="Hipervínculo" xfId="50540" builtinId="8" hidden="1"/>
    <cellStyle name="Hipervínculo" xfId="50542" builtinId="8" hidden="1"/>
    <cellStyle name="Hipervínculo" xfId="50544" builtinId="8" hidden="1"/>
    <cellStyle name="Hipervínculo" xfId="50546" builtinId="8" hidden="1"/>
    <cellStyle name="Hipervínculo" xfId="50548" builtinId="8" hidden="1"/>
    <cellStyle name="Hipervínculo" xfId="50550" builtinId="8" hidden="1"/>
    <cellStyle name="Hipervínculo" xfId="50552" builtinId="8" hidden="1"/>
    <cellStyle name="Hipervínculo" xfId="50554" builtinId="8" hidden="1"/>
    <cellStyle name="Hipervínculo" xfId="50556" builtinId="8" hidden="1"/>
    <cellStyle name="Hipervínculo" xfId="50558" builtinId="8" hidden="1"/>
    <cellStyle name="Hipervínculo" xfId="50560" builtinId="8" hidden="1"/>
    <cellStyle name="Hipervínculo" xfId="50562" builtinId="8" hidden="1"/>
    <cellStyle name="Hipervínculo" xfId="50564" builtinId="8" hidden="1"/>
    <cellStyle name="Hipervínculo" xfId="50566" builtinId="8" hidden="1"/>
    <cellStyle name="Hipervínculo" xfId="50568" builtinId="8" hidden="1"/>
    <cellStyle name="Hipervínculo" xfId="50570" builtinId="8" hidden="1"/>
    <cellStyle name="Hipervínculo" xfId="50572" builtinId="8" hidden="1"/>
    <cellStyle name="Hipervínculo" xfId="50574" builtinId="8" hidden="1"/>
    <cellStyle name="Hipervínculo" xfId="50576" builtinId="8" hidden="1"/>
    <cellStyle name="Hipervínculo" xfId="50578" builtinId="8" hidden="1"/>
    <cellStyle name="Hipervínculo" xfId="50580" builtinId="8" hidden="1"/>
    <cellStyle name="Hipervínculo" xfId="50582" builtinId="8" hidden="1"/>
    <cellStyle name="Hipervínculo" xfId="50584" builtinId="8" hidden="1"/>
    <cellStyle name="Hipervínculo" xfId="50586" builtinId="8" hidden="1"/>
    <cellStyle name="Hipervínculo" xfId="50588" builtinId="8" hidden="1"/>
    <cellStyle name="Hipervínculo" xfId="50590" builtinId="8" hidden="1"/>
    <cellStyle name="Hipervínculo" xfId="50592" builtinId="8" hidden="1"/>
    <cellStyle name="Hipervínculo" xfId="50594" builtinId="8" hidden="1"/>
    <cellStyle name="Hipervínculo" xfId="50596" builtinId="8" hidden="1"/>
    <cellStyle name="Hipervínculo" xfId="50598" builtinId="8" hidden="1"/>
    <cellStyle name="Hipervínculo" xfId="50600" builtinId="8" hidden="1"/>
    <cellStyle name="Hipervínculo" xfId="50602" builtinId="8" hidden="1"/>
    <cellStyle name="Hipervínculo" xfId="50604" builtinId="8" hidden="1"/>
    <cellStyle name="Hipervínculo" xfId="50606" builtinId="8" hidden="1"/>
    <cellStyle name="Hipervínculo" xfId="50608" builtinId="8" hidden="1"/>
    <cellStyle name="Hipervínculo" xfId="50610" builtinId="8" hidden="1"/>
    <cellStyle name="Hipervínculo" xfId="50612" builtinId="8" hidden="1"/>
    <cellStyle name="Hipervínculo" xfId="50614" builtinId="8" hidden="1"/>
    <cellStyle name="Hipervínculo" xfId="50616" builtinId="8" hidden="1"/>
    <cellStyle name="Hipervínculo" xfId="50618" builtinId="8" hidden="1"/>
    <cellStyle name="Hipervínculo" xfId="50620" builtinId="8" hidden="1"/>
    <cellStyle name="Hipervínculo" xfId="50622" builtinId="8" hidden="1"/>
    <cellStyle name="Hipervínculo" xfId="50624" builtinId="8" hidden="1"/>
    <cellStyle name="Hipervínculo" xfId="50626" builtinId="8" hidden="1"/>
    <cellStyle name="Hipervínculo" xfId="50628" builtinId="8" hidden="1"/>
    <cellStyle name="Hipervínculo" xfId="50630" builtinId="8" hidden="1"/>
    <cellStyle name="Hipervínculo" xfId="50632" builtinId="8" hidden="1"/>
    <cellStyle name="Hipervínculo" xfId="50634" builtinId="8" hidden="1"/>
    <cellStyle name="Hipervínculo" xfId="50636" builtinId="8" hidden="1"/>
    <cellStyle name="Hipervínculo" xfId="50638" builtinId="8" hidden="1"/>
    <cellStyle name="Hipervínculo" xfId="50640" builtinId="8" hidden="1"/>
    <cellStyle name="Hipervínculo" xfId="50642" builtinId="8" hidden="1"/>
    <cellStyle name="Hipervínculo" xfId="50644" builtinId="8" hidden="1"/>
    <cellStyle name="Hipervínculo" xfId="50646" builtinId="8" hidden="1"/>
    <cellStyle name="Hipervínculo" xfId="50648" builtinId="8" hidden="1"/>
    <cellStyle name="Hipervínculo" xfId="50650" builtinId="8" hidden="1"/>
    <cellStyle name="Hipervínculo" xfId="50652" builtinId="8" hidden="1"/>
    <cellStyle name="Hipervínculo" xfId="50654" builtinId="8" hidden="1"/>
    <cellStyle name="Hipervínculo" xfId="50656" builtinId="8" hidden="1"/>
    <cellStyle name="Hipervínculo" xfId="50658" builtinId="8" hidden="1"/>
    <cellStyle name="Hipervínculo" xfId="50660" builtinId="8" hidden="1"/>
    <cellStyle name="Hipervínculo" xfId="50662" builtinId="8" hidden="1"/>
    <cellStyle name="Hipervínculo" xfId="50664" builtinId="8" hidden="1"/>
    <cellStyle name="Hipervínculo" xfId="50666" builtinId="8" hidden="1"/>
    <cellStyle name="Hipervínculo" xfId="50668" builtinId="8" hidden="1"/>
    <cellStyle name="Hipervínculo" xfId="50670" builtinId="8" hidden="1"/>
    <cellStyle name="Hipervínculo" xfId="50672" builtinId="8" hidden="1"/>
    <cellStyle name="Hipervínculo" xfId="50674" builtinId="8" hidden="1"/>
    <cellStyle name="Hipervínculo" xfId="50676" builtinId="8" hidden="1"/>
    <cellStyle name="Hipervínculo" xfId="50678" builtinId="8" hidden="1"/>
    <cellStyle name="Hipervínculo" xfId="50680" builtinId="8" hidden="1"/>
    <cellStyle name="Hipervínculo" xfId="50682" builtinId="8" hidden="1"/>
    <cellStyle name="Hipervínculo" xfId="50684" builtinId="8" hidden="1"/>
    <cellStyle name="Hipervínculo" xfId="50686" builtinId="8" hidden="1"/>
    <cellStyle name="Hipervínculo" xfId="50688" builtinId="8" hidden="1"/>
    <cellStyle name="Hipervínculo" xfId="50690" builtinId="8" hidden="1"/>
    <cellStyle name="Hipervínculo" xfId="50692" builtinId="8" hidden="1"/>
    <cellStyle name="Hipervínculo" xfId="50694" builtinId="8" hidden="1"/>
    <cellStyle name="Hipervínculo" xfId="50696" builtinId="8" hidden="1"/>
    <cellStyle name="Hipervínculo" xfId="50698" builtinId="8" hidden="1"/>
    <cellStyle name="Hipervínculo" xfId="50700" builtinId="8" hidden="1"/>
    <cellStyle name="Hipervínculo" xfId="50702" builtinId="8" hidden="1"/>
    <cellStyle name="Hipervínculo" xfId="50704" builtinId="8" hidden="1"/>
    <cellStyle name="Hipervínculo" xfId="50706" builtinId="8" hidden="1"/>
    <cellStyle name="Hipervínculo" xfId="50708" builtinId="8" hidden="1"/>
    <cellStyle name="Hipervínculo" xfId="50710" builtinId="8" hidden="1"/>
    <cellStyle name="Hipervínculo" xfId="50712" builtinId="8" hidden="1"/>
    <cellStyle name="Hipervínculo" xfId="50714" builtinId="8" hidden="1"/>
    <cellStyle name="Hipervínculo" xfId="50716" builtinId="8" hidden="1"/>
    <cellStyle name="Hipervínculo" xfId="50718" builtinId="8" hidden="1"/>
    <cellStyle name="Hipervínculo" xfId="50720" builtinId="8" hidden="1"/>
    <cellStyle name="Hipervínculo" xfId="50722" builtinId="8" hidden="1"/>
    <cellStyle name="Hipervínculo" xfId="50724" builtinId="8" hidden="1"/>
    <cellStyle name="Hipervínculo" xfId="50726" builtinId="8" hidden="1"/>
    <cellStyle name="Hipervínculo" xfId="50728" builtinId="8" hidden="1"/>
    <cellStyle name="Hipervínculo" xfId="50730" builtinId="8" hidden="1"/>
    <cellStyle name="Hipervínculo" xfId="50732" builtinId="8" hidden="1"/>
    <cellStyle name="Hipervínculo" xfId="50734" builtinId="8" hidden="1"/>
    <cellStyle name="Hipervínculo" xfId="50736" builtinId="8" hidden="1"/>
    <cellStyle name="Hipervínculo" xfId="50738" builtinId="8" hidden="1"/>
    <cellStyle name="Hipervínculo" xfId="50740" builtinId="8" hidden="1"/>
    <cellStyle name="Hipervínculo" xfId="50742" builtinId="8" hidden="1"/>
    <cellStyle name="Hipervínculo" xfId="50744" builtinId="8" hidden="1"/>
    <cellStyle name="Hipervínculo" xfId="50746" builtinId="8" hidden="1"/>
    <cellStyle name="Hipervínculo" xfId="50748" builtinId="8" hidden="1"/>
    <cellStyle name="Hipervínculo" xfId="50750" builtinId="8" hidden="1"/>
    <cellStyle name="Hipervínculo" xfId="50752" builtinId="8" hidden="1"/>
    <cellStyle name="Hipervínculo" xfId="50754" builtinId="8" hidden="1"/>
    <cellStyle name="Hipervínculo" xfId="50756" builtinId="8" hidden="1"/>
    <cellStyle name="Hipervínculo" xfId="50758" builtinId="8" hidden="1"/>
    <cellStyle name="Hipervínculo" xfId="50760" builtinId="8" hidden="1"/>
    <cellStyle name="Hipervínculo" xfId="50762" builtinId="8" hidden="1"/>
    <cellStyle name="Hipervínculo" xfId="50764" builtinId="8" hidden="1"/>
    <cellStyle name="Hipervínculo" xfId="50766" builtinId="8" hidden="1"/>
    <cellStyle name="Hipervínculo" xfId="50768" builtinId="8" hidden="1"/>
    <cellStyle name="Hipervínculo" xfId="50770" builtinId="8" hidden="1"/>
    <cellStyle name="Hipervínculo" xfId="50772" builtinId="8" hidden="1"/>
    <cellStyle name="Hipervínculo" xfId="50774" builtinId="8" hidden="1"/>
    <cellStyle name="Hipervínculo" xfId="50776" builtinId="8" hidden="1"/>
    <cellStyle name="Hipervínculo" xfId="50778" builtinId="8" hidden="1"/>
    <cellStyle name="Hipervínculo" xfId="50780" builtinId="8" hidden="1"/>
    <cellStyle name="Hipervínculo" xfId="50782" builtinId="8" hidden="1"/>
    <cellStyle name="Hipervínculo" xfId="50784" builtinId="8" hidden="1"/>
    <cellStyle name="Hipervínculo" xfId="50786" builtinId="8" hidden="1"/>
    <cellStyle name="Hipervínculo" xfId="50788" builtinId="8" hidden="1"/>
    <cellStyle name="Hipervínculo" xfId="50790" builtinId="8" hidden="1"/>
    <cellStyle name="Hipervínculo" xfId="50792" builtinId="8" hidden="1"/>
    <cellStyle name="Hipervínculo" xfId="50794" builtinId="8" hidden="1"/>
    <cellStyle name="Hipervínculo" xfId="50796" builtinId="8" hidden="1"/>
    <cellStyle name="Hipervínculo" xfId="50798" builtinId="8" hidden="1"/>
    <cellStyle name="Hipervínculo" xfId="50800" builtinId="8" hidden="1"/>
    <cellStyle name="Hipervínculo" xfId="50802" builtinId="8" hidden="1"/>
    <cellStyle name="Hipervínculo" xfId="50804" builtinId="8" hidden="1"/>
    <cellStyle name="Hipervínculo" xfId="50806" builtinId="8" hidden="1"/>
    <cellStyle name="Hipervínculo" xfId="50808" builtinId="8" hidden="1"/>
    <cellStyle name="Hipervínculo" xfId="50810" builtinId="8" hidden="1"/>
    <cellStyle name="Hipervínculo" xfId="50812" builtinId="8" hidden="1"/>
    <cellStyle name="Hipervínculo" xfId="50814" builtinId="8" hidden="1"/>
    <cellStyle name="Hipervínculo" xfId="50816" builtinId="8" hidden="1"/>
    <cellStyle name="Hipervínculo" xfId="50818" builtinId="8" hidden="1"/>
    <cellStyle name="Hipervínculo" xfId="50820" builtinId="8" hidden="1"/>
    <cellStyle name="Hipervínculo" xfId="50822" builtinId="8" hidden="1"/>
    <cellStyle name="Hipervínculo" xfId="50824" builtinId="8" hidden="1"/>
    <cellStyle name="Hipervínculo" xfId="50826" builtinId="8" hidden="1"/>
    <cellStyle name="Hipervínculo" xfId="50828" builtinId="8" hidden="1"/>
    <cellStyle name="Hipervínculo" xfId="50830" builtinId="8" hidden="1"/>
    <cellStyle name="Hipervínculo" xfId="50832" builtinId="8" hidden="1"/>
    <cellStyle name="Hipervínculo" xfId="50834" builtinId="8" hidden="1"/>
    <cellStyle name="Hipervínculo" xfId="50836" builtinId="8" hidden="1"/>
    <cellStyle name="Hipervínculo" xfId="50838" builtinId="8" hidden="1"/>
    <cellStyle name="Hipervínculo" xfId="50840" builtinId="8" hidden="1"/>
    <cellStyle name="Hipervínculo" xfId="50842" builtinId="8" hidden="1"/>
    <cellStyle name="Hipervínculo" xfId="50844" builtinId="8" hidden="1"/>
    <cellStyle name="Hipervínculo" xfId="50846" builtinId="8" hidden="1"/>
    <cellStyle name="Hipervínculo" xfId="50848" builtinId="8" hidden="1"/>
    <cellStyle name="Hipervínculo" xfId="50850" builtinId="8" hidden="1"/>
    <cellStyle name="Hipervínculo" xfId="50852" builtinId="8" hidden="1"/>
    <cellStyle name="Hipervínculo" xfId="50854" builtinId="8" hidden="1"/>
    <cellStyle name="Hipervínculo" xfId="50856" builtinId="8" hidden="1"/>
    <cellStyle name="Hipervínculo" xfId="50858" builtinId="8" hidden="1"/>
    <cellStyle name="Hipervínculo" xfId="50860" builtinId="8" hidden="1"/>
    <cellStyle name="Hipervínculo" xfId="50862" builtinId="8" hidden="1"/>
    <cellStyle name="Hipervínculo" xfId="50864" builtinId="8" hidden="1"/>
    <cellStyle name="Hipervínculo" xfId="50866" builtinId="8" hidden="1"/>
    <cellStyle name="Hipervínculo" xfId="50868" builtinId="8" hidden="1"/>
    <cellStyle name="Hipervínculo" xfId="50870" builtinId="8" hidden="1"/>
    <cellStyle name="Hipervínculo" xfId="50872" builtinId="8" hidden="1"/>
    <cellStyle name="Hipervínculo" xfId="50874" builtinId="8" hidden="1"/>
    <cellStyle name="Hipervínculo" xfId="50876" builtinId="8" hidden="1"/>
    <cellStyle name="Hipervínculo" xfId="50878" builtinId="8" hidden="1"/>
    <cellStyle name="Hipervínculo" xfId="50880" builtinId="8" hidden="1"/>
    <cellStyle name="Hipervínculo" xfId="50882" builtinId="8" hidden="1"/>
    <cellStyle name="Hipervínculo" xfId="50884" builtinId="8" hidden="1"/>
    <cellStyle name="Hipervínculo" xfId="50886" builtinId="8" hidden="1"/>
    <cellStyle name="Hipervínculo" xfId="50888" builtinId="8" hidden="1"/>
    <cellStyle name="Hipervínculo" xfId="50890" builtinId="8" hidden="1"/>
    <cellStyle name="Hipervínculo" xfId="50892" builtinId="8" hidden="1"/>
    <cellStyle name="Hipervínculo" xfId="50894" builtinId="8" hidden="1"/>
    <cellStyle name="Hipervínculo" xfId="50896" builtinId="8" hidden="1"/>
    <cellStyle name="Hipervínculo" xfId="50898" builtinId="8" hidden="1"/>
    <cellStyle name="Hipervínculo" xfId="50900" builtinId="8" hidden="1"/>
    <cellStyle name="Hipervínculo" xfId="50902" builtinId="8" hidden="1"/>
    <cellStyle name="Hipervínculo" xfId="50904" builtinId="8" hidden="1"/>
    <cellStyle name="Hipervínculo" xfId="50906" builtinId="8" hidden="1"/>
    <cellStyle name="Hipervínculo" xfId="50908" builtinId="8" hidden="1"/>
    <cellStyle name="Hipervínculo" xfId="50910" builtinId="8" hidden="1"/>
    <cellStyle name="Hipervínculo" xfId="50912" builtinId="8" hidden="1"/>
    <cellStyle name="Hipervínculo" xfId="50914" builtinId="8" hidden="1"/>
    <cellStyle name="Hipervínculo" xfId="50916" builtinId="8" hidden="1"/>
    <cellStyle name="Hipervínculo" xfId="50918" builtinId="8" hidden="1"/>
    <cellStyle name="Hipervínculo" xfId="50920" builtinId="8" hidden="1"/>
    <cellStyle name="Hipervínculo" xfId="50922" builtinId="8" hidden="1"/>
    <cellStyle name="Hipervínculo" xfId="50924" builtinId="8" hidden="1"/>
    <cellStyle name="Hipervínculo" xfId="50926" builtinId="8" hidden="1"/>
    <cellStyle name="Hipervínculo" xfId="50928" builtinId="8" hidden="1"/>
    <cellStyle name="Hipervínculo" xfId="50930" builtinId="8" hidden="1"/>
    <cellStyle name="Hipervínculo" xfId="50932" builtinId="8" hidden="1"/>
    <cellStyle name="Hipervínculo" xfId="50934" builtinId="8" hidden="1"/>
    <cellStyle name="Hipervínculo" xfId="50936" builtinId="8" hidden="1"/>
    <cellStyle name="Hipervínculo" xfId="50938" builtinId="8" hidden="1"/>
    <cellStyle name="Hipervínculo" xfId="50940" builtinId="8" hidden="1"/>
    <cellStyle name="Hipervínculo" xfId="50942" builtinId="8" hidden="1"/>
    <cellStyle name="Hipervínculo" xfId="50944" builtinId="8" hidden="1"/>
    <cellStyle name="Hipervínculo" xfId="50946" builtinId="8" hidden="1"/>
    <cellStyle name="Hipervínculo" xfId="50948" builtinId="8" hidden="1"/>
    <cellStyle name="Hipervínculo" xfId="50950" builtinId="8" hidden="1"/>
    <cellStyle name="Hipervínculo" xfId="50952" builtinId="8" hidden="1"/>
    <cellStyle name="Hipervínculo" xfId="50954" builtinId="8" hidden="1"/>
    <cellStyle name="Hipervínculo" xfId="50956" builtinId="8" hidden="1"/>
    <cellStyle name="Hipervínculo" xfId="50958" builtinId="8" hidden="1"/>
    <cellStyle name="Hipervínculo" xfId="50960" builtinId="8" hidden="1"/>
    <cellStyle name="Hipervínculo" xfId="50962" builtinId="8" hidden="1"/>
    <cellStyle name="Hipervínculo" xfId="50964" builtinId="8" hidden="1"/>
    <cellStyle name="Hipervínculo" xfId="50966" builtinId="8" hidden="1"/>
    <cellStyle name="Hipervínculo" xfId="50968" builtinId="8" hidden="1"/>
    <cellStyle name="Hipervínculo" xfId="50970" builtinId="8" hidden="1"/>
    <cellStyle name="Hipervínculo" xfId="50972" builtinId="8" hidden="1"/>
    <cellStyle name="Hipervínculo" xfId="50974" builtinId="8" hidden="1"/>
    <cellStyle name="Hipervínculo" xfId="50976" builtinId="8" hidden="1"/>
    <cellStyle name="Hipervínculo" xfId="50978" builtinId="8" hidden="1"/>
    <cellStyle name="Hipervínculo" xfId="50980" builtinId="8" hidden="1"/>
    <cellStyle name="Hipervínculo" xfId="50982" builtinId="8" hidden="1"/>
    <cellStyle name="Hipervínculo" xfId="50984" builtinId="8" hidden="1"/>
    <cellStyle name="Hipervínculo" xfId="50986" builtinId="8" hidden="1"/>
    <cellStyle name="Hipervínculo" xfId="50988" builtinId="8" hidden="1"/>
    <cellStyle name="Hipervínculo" xfId="50990" builtinId="8" hidden="1"/>
    <cellStyle name="Hipervínculo" xfId="50992" builtinId="8" hidden="1"/>
    <cellStyle name="Hipervínculo" xfId="50994" builtinId="8" hidden="1"/>
    <cellStyle name="Hipervínculo" xfId="50996" builtinId="8" hidden="1"/>
    <cellStyle name="Hipervínculo" xfId="50998" builtinId="8" hidden="1"/>
    <cellStyle name="Hipervínculo" xfId="51000" builtinId="8" hidden="1"/>
    <cellStyle name="Hipervínculo" xfId="51002" builtinId="8" hidden="1"/>
    <cellStyle name="Hipervínculo" xfId="51004" builtinId="8" hidden="1"/>
    <cellStyle name="Hipervínculo" xfId="51006" builtinId="8" hidden="1"/>
    <cellStyle name="Hipervínculo" xfId="51008" builtinId="8" hidden="1"/>
    <cellStyle name="Hipervínculo" xfId="51010" builtinId="8" hidden="1"/>
    <cellStyle name="Hipervínculo" xfId="51012" builtinId="8" hidden="1"/>
    <cellStyle name="Hipervínculo" xfId="51014" builtinId="8" hidden="1"/>
    <cellStyle name="Hipervínculo" xfId="51016" builtinId="8" hidden="1"/>
    <cellStyle name="Hipervínculo" xfId="51018" builtinId="8" hidden="1"/>
    <cellStyle name="Hipervínculo" xfId="51020" builtinId="8" hidden="1"/>
    <cellStyle name="Hipervínculo" xfId="51022" builtinId="8" hidden="1"/>
    <cellStyle name="Hipervínculo" xfId="51024" builtinId="8" hidden="1"/>
    <cellStyle name="Hipervínculo" xfId="51026" builtinId="8" hidden="1"/>
    <cellStyle name="Hipervínculo" xfId="51028" builtinId="8" hidden="1"/>
    <cellStyle name="Hipervínculo" xfId="51030" builtinId="8" hidden="1"/>
    <cellStyle name="Hipervínculo" xfId="51032" builtinId="8" hidden="1"/>
    <cellStyle name="Hipervínculo" xfId="51034" builtinId="8" hidden="1"/>
    <cellStyle name="Hipervínculo" xfId="51036" builtinId="8" hidden="1"/>
    <cellStyle name="Hipervínculo" xfId="51038" builtinId="8" hidden="1"/>
    <cellStyle name="Hipervínculo" xfId="51040" builtinId="8" hidden="1"/>
    <cellStyle name="Hipervínculo" xfId="51042" builtinId="8" hidden="1"/>
    <cellStyle name="Hipervínculo" xfId="51044" builtinId="8" hidden="1"/>
    <cellStyle name="Hipervínculo" xfId="51046" builtinId="8" hidden="1"/>
    <cellStyle name="Hipervínculo" xfId="51048" builtinId="8" hidden="1"/>
    <cellStyle name="Hipervínculo" xfId="51050" builtinId="8" hidden="1"/>
    <cellStyle name="Hipervínculo" xfId="51052" builtinId="8" hidden="1"/>
    <cellStyle name="Hipervínculo" xfId="51054" builtinId="8" hidden="1"/>
    <cellStyle name="Hipervínculo" xfId="51056" builtinId="8" hidden="1"/>
    <cellStyle name="Hipervínculo" xfId="51058" builtinId="8" hidden="1"/>
    <cellStyle name="Hipervínculo" xfId="51060" builtinId="8" hidden="1"/>
    <cellStyle name="Hipervínculo" xfId="51062" builtinId="8" hidden="1"/>
    <cellStyle name="Hipervínculo" xfId="51064" builtinId="8" hidden="1"/>
    <cellStyle name="Hipervínculo" xfId="51066" builtinId="8" hidden="1"/>
    <cellStyle name="Hipervínculo" xfId="51068" builtinId="8" hidden="1"/>
    <cellStyle name="Hipervínculo" xfId="51070" builtinId="8" hidden="1"/>
    <cellStyle name="Hipervínculo" xfId="51072" builtinId="8" hidden="1"/>
    <cellStyle name="Hipervínculo" xfId="51074" builtinId="8" hidden="1"/>
    <cellStyle name="Hipervínculo" xfId="51076" builtinId="8" hidden="1"/>
    <cellStyle name="Hipervínculo" xfId="51078" builtinId="8" hidden="1"/>
    <cellStyle name="Hipervínculo" xfId="51080" builtinId="8" hidden="1"/>
    <cellStyle name="Hipervínculo" xfId="51082" builtinId="8" hidden="1"/>
    <cellStyle name="Hipervínculo" xfId="51084" builtinId="8" hidden="1"/>
    <cellStyle name="Hipervínculo" xfId="51086" builtinId="8" hidden="1"/>
    <cellStyle name="Hipervínculo" xfId="51088" builtinId="8" hidden="1"/>
    <cellStyle name="Hipervínculo" xfId="51090" builtinId="8" hidden="1"/>
    <cellStyle name="Hipervínculo" xfId="51092" builtinId="8" hidden="1"/>
    <cellStyle name="Hipervínculo" xfId="51094" builtinId="8" hidden="1"/>
    <cellStyle name="Hipervínculo" xfId="51096" builtinId="8" hidden="1"/>
    <cellStyle name="Hipervínculo" xfId="51098" builtinId="8" hidden="1"/>
    <cellStyle name="Hipervínculo" xfId="51100" builtinId="8" hidden="1"/>
    <cellStyle name="Hipervínculo" xfId="51102" builtinId="8" hidden="1"/>
    <cellStyle name="Hipervínculo" xfId="51104" builtinId="8" hidden="1"/>
    <cellStyle name="Hipervínculo" xfId="51106" builtinId="8" hidden="1"/>
    <cellStyle name="Hipervínculo" xfId="51108" builtinId="8" hidden="1"/>
    <cellStyle name="Hipervínculo" xfId="51110" builtinId="8" hidden="1"/>
    <cellStyle name="Hipervínculo" xfId="51112" builtinId="8" hidden="1"/>
    <cellStyle name="Hipervínculo" xfId="51114" builtinId="8" hidden="1"/>
    <cellStyle name="Hipervínculo" xfId="51116" builtinId="8" hidden="1"/>
    <cellStyle name="Hipervínculo" xfId="51118" builtinId="8" hidden="1"/>
    <cellStyle name="Hipervínculo" xfId="51120" builtinId="8" hidden="1"/>
    <cellStyle name="Hipervínculo" xfId="51122" builtinId="8" hidden="1"/>
    <cellStyle name="Hipervínculo" xfId="51124" builtinId="8" hidden="1"/>
    <cellStyle name="Hipervínculo" xfId="51126" builtinId="8" hidden="1"/>
    <cellStyle name="Hipervínculo" xfId="51128" builtinId="8" hidden="1"/>
    <cellStyle name="Hipervínculo" xfId="51130" builtinId="8" hidden="1"/>
    <cellStyle name="Hipervínculo" xfId="51132" builtinId="8" hidden="1"/>
    <cellStyle name="Hipervínculo" xfId="51134" builtinId="8" hidden="1"/>
    <cellStyle name="Hipervínculo" xfId="51136" builtinId="8" hidden="1"/>
    <cellStyle name="Hipervínculo" xfId="51138" builtinId="8" hidden="1"/>
    <cellStyle name="Hipervínculo" xfId="51140" builtinId="8" hidden="1"/>
    <cellStyle name="Hipervínculo" xfId="51142" builtinId="8" hidden="1"/>
    <cellStyle name="Hipervínculo" xfId="51144" builtinId="8" hidden="1"/>
    <cellStyle name="Hipervínculo" xfId="51146" builtinId="8" hidden="1"/>
    <cellStyle name="Hipervínculo" xfId="51148" builtinId="8" hidden="1"/>
    <cellStyle name="Hipervínculo" xfId="51150" builtinId="8" hidden="1"/>
    <cellStyle name="Hipervínculo" xfId="51152" builtinId="8" hidden="1"/>
    <cellStyle name="Hipervínculo" xfId="51154" builtinId="8" hidden="1"/>
    <cellStyle name="Hipervínculo" xfId="51156" builtinId="8" hidden="1"/>
    <cellStyle name="Hipervínculo" xfId="51158" builtinId="8" hidden="1"/>
    <cellStyle name="Hipervínculo" xfId="51160" builtinId="8" hidden="1"/>
    <cellStyle name="Hipervínculo" xfId="51162" builtinId="8" hidden="1"/>
    <cellStyle name="Hipervínculo" xfId="51164" builtinId="8" hidden="1"/>
    <cellStyle name="Hipervínculo" xfId="51166" builtinId="8" hidden="1"/>
    <cellStyle name="Hipervínculo" xfId="51168" builtinId="8" hidden="1"/>
    <cellStyle name="Hipervínculo" xfId="51170" builtinId="8" hidden="1"/>
    <cellStyle name="Hipervínculo" xfId="51172" builtinId="8" hidden="1"/>
    <cellStyle name="Hipervínculo" xfId="51174" builtinId="8" hidden="1"/>
    <cellStyle name="Hipervínculo" xfId="51176" builtinId="8" hidden="1"/>
    <cellStyle name="Hipervínculo" xfId="51178" builtinId="8" hidden="1"/>
    <cellStyle name="Hipervínculo" xfId="51180" builtinId="8" hidden="1"/>
    <cellStyle name="Hipervínculo" xfId="51182" builtinId="8" hidden="1"/>
    <cellStyle name="Hipervínculo" xfId="51184" builtinId="8" hidden="1"/>
    <cellStyle name="Hipervínculo" xfId="51186" builtinId="8" hidden="1"/>
    <cellStyle name="Hipervínculo" xfId="51188" builtinId="8" hidden="1"/>
    <cellStyle name="Hipervínculo" xfId="51190" builtinId="8" hidden="1"/>
    <cellStyle name="Hipervínculo" xfId="51192" builtinId="8" hidden="1"/>
    <cellStyle name="Hipervínculo" xfId="51194" builtinId="8" hidden="1"/>
    <cellStyle name="Hipervínculo" xfId="51196" builtinId="8" hidden="1"/>
    <cellStyle name="Hipervínculo" xfId="51198" builtinId="8" hidden="1"/>
    <cellStyle name="Hipervínculo" xfId="51200" builtinId="8" hidden="1"/>
    <cellStyle name="Hipervínculo" xfId="51202" builtinId="8" hidden="1"/>
    <cellStyle name="Hipervínculo" xfId="51204" builtinId="8" hidden="1"/>
    <cellStyle name="Hipervínculo" xfId="51206" builtinId="8" hidden="1"/>
    <cellStyle name="Hipervínculo" xfId="51208" builtinId="8" hidden="1"/>
    <cellStyle name="Hipervínculo" xfId="51210" builtinId="8" hidden="1"/>
    <cellStyle name="Hipervínculo" xfId="51212" builtinId="8" hidden="1"/>
    <cellStyle name="Hipervínculo" xfId="51214" builtinId="8" hidden="1"/>
    <cellStyle name="Hipervínculo" xfId="51216" builtinId="8" hidden="1"/>
    <cellStyle name="Hipervínculo" xfId="51218" builtinId="8" hidden="1"/>
    <cellStyle name="Hipervínculo" xfId="51220" builtinId="8" hidden="1"/>
    <cellStyle name="Hipervínculo" xfId="51222" builtinId="8" hidden="1"/>
    <cellStyle name="Hipervínculo" xfId="51224" builtinId="8" hidden="1"/>
    <cellStyle name="Hipervínculo" xfId="51226" builtinId="8" hidden="1"/>
    <cellStyle name="Hipervínculo" xfId="51228" builtinId="8" hidden="1"/>
    <cellStyle name="Hipervínculo" xfId="51230" builtinId="8" hidden="1"/>
    <cellStyle name="Hipervínculo" xfId="51232" builtinId="8" hidden="1"/>
    <cellStyle name="Hipervínculo" xfId="51234" builtinId="8" hidden="1"/>
    <cellStyle name="Hipervínculo" xfId="51236" builtinId="8" hidden="1"/>
    <cellStyle name="Hipervínculo" xfId="51238" builtinId="8" hidden="1"/>
    <cellStyle name="Hipervínculo" xfId="51240" builtinId="8" hidden="1"/>
    <cellStyle name="Hipervínculo" xfId="51242" builtinId="8" hidden="1"/>
    <cellStyle name="Hipervínculo" xfId="51244" builtinId="8" hidden="1"/>
    <cellStyle name="Hipervínculo" xfId="51246" builtinId="8" hidden="1"/>
    <cellStyle name="Hipervínculo" xfId="51248" builtinId="8" hidden="1"/>
    <cellStyle name="Hipervínculo" xfId="51250" builtinId="8" hidden="1"/>
    <cellStyle name="Hipervínculo" xfId="51252" builtinId="8" hidden="1"/>
    <cellStyle name="Hipervínculo" xfId="51254" builtinId="8" hidden="1"/>
    <cellStyle name="Hipervínculo" xfId="51256" builtinId="8" hidden="1"/>
    <cellStyle name="Hipervínculo" xfId="51258" builtinId="8" hidden="1"/>
    <cellStyle name="Hipervínculo" xfId="51260" builtinId="8" hidden="1"/>
    <cellStyle name="Hipervínculo" xfId="51262" builtinId="8" hidden="1"/>
    <cellStyle name="Hipervínculo" xfId="51264" builtinId="8" hidden="1"/>
    <cellStyle name="Hipervínculo" xfId="51266" builtinId="8" hidden="1"/>
    <cellStyle name="Hipervínculo" xfId="51268" builtinId="8" hidden="1"/>
    <cellStyle name="Hipervínculo" xfId="51270" builtinId="8" hidden="1"/>
    <cellStyle name="Hipervínculo" xfId="51272" builtinId="8" hidden="1"/>
    <cellStyle name="Hipervínculo" xfId="51274" builtinId="8" hidden="1"/>
    <cellStyle name="Hipervínculo" xfId="51276" builtinId="8" hidden="1"/>
    <cellStyle name="Hipervínculo" xfId="51278" builtinId="8" hidden="1"/>
    <cellStyle name="Hipervínculo" xfId="51280" builtinId="8" hidden="1"/>
    <cellStyle name="Hipervínculo" xfId="51282" builtinId="8" hidden="1"/>
    <cellStyle name="Hipervínculo" xfId="51284" builtinId="8" hidden="1"/>
    <cellStyle name="Hipervínculo" xfId="51286" builtinId="8" hidden="1"/>
    <cellStyle name="Hipervínculo" xfId="51288" builtinId="8" hidden="1"/>
    <cellStyle name="Hipervínculo" xfId="51290" builtinId="8" hidden="1"/>
    <cellStyle name="Hipervínculo" xfId="51292" builtinId="8" hidden="1"/>
    <cellStyle name="Hipervínculo" xfId="51294" builtinId="8" hidden="1"/>
    <cellStyle name="Hipervínculo" xfId="51296" builtinId="8" hidden="1"/>
    <cellStyle name="Hipervínculo" xfId="51298" builtinId="8" hidden="1"/>
    <cellStyle name="Hipervínculo" xfId="51300" builtinId="8" hidden="1"/>
    <cellStyle name="Hipervínculo" xfId="51302" builtinId="8" hidden="1"/>
    <cellStyle name="Hipervínculo" xfId="51304" builtinId="8" hidden="1"/>
    <cellStyle name="Hipervínculo" xfId="51306" builtinId="8" hidden="1"/>
    <cellStyle name="Hipervínculo" xfId="51308" builtinId="8" hidden="1"/>
    <cellStyle name="Hipervínculo" xfId="51310" builtinId="8" hidden="1"/>
    <cellStyle name="Hipervínculo" xfId="51312" builtinId="8" hidden="1"/>
    <cellStyle name="Hipervínculo" xfId="51314" builtinId="8" hidden="1"/>
    <cellStyle name="Hipervínculo" xfId="51316" builtinId="8" hidden="1"/>
    <cellStyle name="Hipervínculo" xfId="51318" builtinId="8" hidden="1"/>
    <cellStyle name="Hipervínculo" xfId="51320" builtinId="8" hidden="1"/>
    <cellStyle name="Hipervínculo" xfId="51322" builtinId="8" hidden="1"/>
    <cellStyle name="Hipervínculo" xfId="51324" builtinId="8" hidden="1"/>
    <cellStyle name="Hipervínculo" xfId="51326" builtinId="8" hidden="1"/>
    <cellStyle name="Hipervínculo" xfId="51328" builtinId="8" hidden="1"/>
    <cellStyle name="Hipervínculo" xfId="51330" builtinId="8" hidden="1"/>
    <cellStyle name="Hipervínculo" xfId="51332" builtinId="8" hidden="1"/>
    <cellStyle name="Hipervínculo" xfId="51334" builtinId="8" hidden="1"/>
    <cellStyle name="Hipervínculo" xfId="51336" builtinId="8" hidden="1"/>
    <cellStyle name="Hipervínculo" xfId="51338" builtinId="8" hidden="1"/>
    <cellStyle name="Hipervínculo" xfId="51340" builtinId="8" hidden="1"/>
    <cellStyle name="Hipervínculo" xfId="51342" builtinId="8" hidden="1"/>
    <cellStyle name="Hipervínculo" xfId="51344" builtinId="8" hidden="1"/>
    <cellStyle name="Hipervínculo" xfId="51346" builtinId="8" hidden="1"/>
    <cellStyle name="Hipervínculo" xfId="51348" builtinId="8" hidden="1"/>
    <cellStyle name="Hipervínculo" xfId="51350" builtinId="8" hidden="1"/>
    <cellStyle name="Hipervínculo" xfId="51352" builtinId="8" hidden="1"/>
    <cellStyle name="Hipervínculo" xfId="51354" builtinId="8" hidden="1"/>
    <cellStyle name="Hipervínculo" xfId="51356" builtinId="8" hidden="1"/>
    <cellStyle name="Hipervínculo" xfId="51358" builtinId="8" hidden="1"/>
    <cellStyle name="Hipervínculo" xfId="51360" builtinId="8" hidden="1"/>
    <cellStyle name="Hipervínculo" xfId="51362" builtinId="8" hidden="1"/>
    <cellStyle name="Hipervínculo" xfId="51364" builtinId="8" hidden="1"/>
    <cellStyle name="Hipervínculo" xfId="51366" builtinId="8" hidden="1"/>
    <cellStyle name="Hipervínculo" xfId="51368" builtinId="8" hidden="1"/>
    <cellStyle name="Hipervínculo" xfId="51370" builtinId="8" hidden="1"/>
    <cellStyle name="Hipervínculo" xfId="51372" builtinId="8" hidden="1"/>
    <cellStyle name="Hipervínculo" xfId="51374" builtinId="8" hidden="1"/>
    <cellStyle name="Hipervínculo" xfId="51376" builtinId="8" hidden="1"/>
    <cellStyle name="Hipervínculo" xfId="51378" builtinId="8" hidden="1"/>
    <cellStyle name="Hipervínculo" xfId="51380" builtinId="8" hidden="1"/>
    <cellStyle name="Hipervínculo" xfId="51382" builtinId="8" hidden="1"/>
    <cellStyle name="Hipervínculo" xfId="51384" builtinId="8" hidden="1"/>
    <cellStyle name="Hipervínculo" xfId="51386" builtinId="8" hidden="1"/>
    <cellStyle name="Hipervínculo" xfId="51388" builtinId="8" hidden="1"/>
    <cellStyle name="Hipervínculo" xfId="51390" builtinId="8" hidden="1"/>
    <cellStyle name="Hipervínculo" xfId="51392" builtinId="8" hidden="1"/>
    <cellStyle name="Hipervínculo" xfId="51394" builtinId="8" hidden="1"/>
    <cellStyle name="Hipervínculo" xfId="51396" builtinId="8" hidden="1"/>
    <cellStyle name="Hipervínculo" xfId="51398" builtinId="8" hidden="1"/>
    <cellStyle name="Hipervínculo" xfId="51400" builtinId="8" hidden="1"/>
    <cellStyle name="Hipervínculo" xfId="51402" builtinId="8" hidden="1"/>
    <cellStyle name="Hipervínculo" xfId="51404" builtinId="8" hidden="1"/>
    <cellStyle name="Hipervínculo" xfId="51406" builtinId="8" hidden="1"/>
    <cellStyle name="Hipervínculo" xfId="51408" builtinId="8" hidden="1"/>
    <cellStyle name="Hipervínculo" xfId="51410" builtinId="8" hidden="1"/>
    <cellStyle name="Hipervínculo" xfId="51412" builtinId="8" hidden="1"/>
    <cellStyle name="Hipervínculo" xfId="51414" builtinId="8" hidden="1"/>
    <cellStyle name="Hipervínculo" xfId="51416" builtinId="8" hidden="1"/>
    <cellStyle name="Hipervínculo" xfId="51418" builtinId="8" hidden="1"/>
    <cellStyle name="Hipervínculo" xfId="51420" builtinId="8" hidden="1"/>
    <cellStyle name="Hipervínculo" xfId="51422" builtinId="8" hidden="1"/>
    <cellStyle name="Hipervínculo" xfId="51424" builtinId="8" hidden="1"/>
    <cellStyle name="Hipervínculo" xfId="51426" builtinId="8" hidden="1"/>
    <cellStyle name="Hipervínculo" xfId="51428" builtinId="8" hidden="1"/>
    <cellStyle name="Hipervínculo" xfId="51430" builtinId="8" hidden="1"/>
    <cellStyle name="Hipervínculo" xfId="51432" builtinId="8" hidden="1"/>
    <cellStyle name="Hipervínculo" xfId="51434" builtinId="8" hidden="1"/>
    <cellStyle name="Hipervínculo" xfId="51436" builtinId="8" hidden="1"/>
    <cellStyle name="Hipervínculo" xfId="51438" builtinId="8" hidden="1"/>
    <cellStyle name="Hipervínculo" xfId="51440" builtinId="8" hidden="1"/>
    <cellStyle name="Hipervínculo" xfId="51442" builtinId="8" hidden="1"/>
    <cellStyle name="Hipervínculo" xfId="51444" builtinId="8" hidden="1"/>
    <cellStyle name="Hipervínculo" xfId="51446" builtinId="8" hidden="1"/>
    <cellStyle name="Hipervínculo" xfId="51448" builtinId="8" hidden="1"/>
    <cellStyle name="Hipervínculo" xfId="51450" builtinId="8" hidden="1"/>
    <cellStyle name="Hipervínculo" xfId="51452" builtinId="8" hidden="1"/>
    <cellStyle name="Hipervínculo" xfId="51454" builtinId="8" hidden="1"/>
    <cellStyle name="Hipervínculo" xfId="51456" builtinId="8" hidden="1"/>
    <cellStyle name="Hipervínculo" xfId="51458" builtinId="8" hidden="1"/>
    <cellStyle name="Hipervínculo" xfId="51460" builtinId="8" hidden="1"/>
    <cellStyle name="Hipervínculo" xfId="51462" builtinId="8" hidden="1"/>
    <cellStyle name="Hipervínculo" xfId="51464" builtinId="8" hidden="1"/>
    <cellStyle name="Hipervínculo" xfId="51466" builtinId="8" hidden="1"/>
    <cellStyle name="Hipervínculo" xfId="51468" builtinId="8" hidden="1"/>
    <cellStyle name="Hipervínculo" xfId="51470" builtinId="8" hidden="1"/>
    <cellStyle name="Hipervínculo" xfId="51472" builtinId="8" hidden="1"/>
    <cellStyle name="Hipervínculo" xfId="51474" builtinId="8" hidden="1"/>
    <cellStyle name="Hipervínculo" xfId="51476" builtinId="8" hidden="1"/>
    <cellStyle name="Hipervínculo" xfId="51478" builtinId="8" hidden="1"/>
    <cellStyle name="Hipervínculo" xfId="51480" builtinId="8" hidden="1"/>
    <cellStyle name="Hipervínculo" xfId="51482" builtinId="8" hidden="1"/>
    <cellStyle name="Hipervínculo" xfId="51484" builtinId="8" hidden="1"/>
    <cellStyle name="Hipervínculo" xfId="51486" builtinId="8" hidden="1"/>
    <cellStyle name="Hipervínculo" xfId="51488" builtinId="8" hidden="1"/>
    <cellStyle name="Hipervínculo" xfId="51490" builtinId="8" hidden="1"/>
    <cellStyle name="Hipervínculo" xfId="51492" builtinId="8" hidden="1"/>
    <cellStyle name="Hipervínculo" xfId="51494" builtinId="8" hidden="1"/>
    <cellStyle name="Hipervínculo" xfId="51496" builtinId="8" hidden="1"/>
    <cellStyle name="Hipervínculo" xfId="51498" builtinId="8" hidden="1"/>
    <cellStyle name="Hipervínculo" xfId="51500" builtinId="8" hidden="1"/>
    <cellStyle name="Hipervínculo" xfId="51502" builtinId="8" hidden="1"/>
    <cellStyle name="Hipervínculo" xfId="51504" builtinId="8" hidden="1"/>
    <cellStyle name="Hipervínculo" xfId="51506" builtinId="8" hidden="1"/>
    <cellStyle name="Hipervínculo" xfId="51508" builtinId="8" hidden="1"/>
    <cellStyle name="Hipervínculo" xfId="51510" builtinId="8" hidden="1"/>
    <cellStyle name="Hipervínculo" xfId="51512" builtinId="8" hidden="1"/>
    <cellStyle name="Hipervínculo" xfId="51514" builtinId="8" hidden="1"/>
    <cellStyle name="Hipervínculo" xfId="51516" builtinId="8" hidden="1"/>
    <cellStyle name="Hipervínculo" xfId="51518" builtinId="8" hidden="1"/>
    <cellStyle name="Hipervínculo" xfId="51520" builtinId="8" hidden="1"/>
    <cellStyle name="Hipervínculo" xfId="51522" builtinId="8" hidden="1"/>
    <cellStyle name="Hipervínculo" xfId="51524" builtinId="8" hidden="1"/>
    <cellStyle name="Hipervínculo" xfId="51526" builtinId="8" hidden="1"/>
    <cellStyle name="Hipervínculo" xfId="51528" builtinId="8" hidden="1"/>
    <cellStyle name="Hipervínculo" xfId="51530" builtinId="8" hidden="1"/>
    <cellStyle name="Hipervínculo" xfId="51532" builtinId="8" hidden="1"/>
    <cellStyle name="Hipervínculo" xfId="51534" builtinId="8" hidden="1"/>
    <cellStyle name="Hipervínculo" xfId="51536" builtinId="8" hidden="1"/>
    <cellStyle name="Hipervínculo" xfId="51538" builtinId="8" hidden="1"/>
    <cellStyle name="Hipervínculo" xfId="51540" builtinId="8" hidden="1"/>
    <cellStyle name="Hipervínculo" xfId="51542" builtinId="8" hidden="1"/>
    <cellStyle name="Hipervínculo" xfId="51544" builtinId="8" hidden="1"/>
    <cellStyle name="Hipervínculo" xfId="51546" builtinId="8" hidden="1"/>
    <cellStyle name="Hipervínculo" xfId="51548" builtinId="8" hidden="1"/>
    <cellStyle name="Hipervínculo" xfId="51550" builtinId="8" hidden="1"/>
    <cellStyle name="Hipervínculo" xfId="51552" builtinId="8" hidden="1"/>
    <cellStyle name="Hipervínculo" xfId="51554" builtinId="8" hidden="1"/>
    <cellStyle name="Hipervínculo" xfId="51556" builtinId="8" hidden="1"/>
    <cellStyle name="Hipervínculo" xfId="51558" builtinId="8" hidden="1"/>
    <cellStyle name="Hipervínculo" xfId="51560" builtinId="8" hidden="1"/>
    <cellStyle name="Hipervínculo" xfId="51562" builtinId="8" hidden="1"/>
    <cellStyle name="Hipervínculo" xfId="51564" builtinId="8" hidden="1"/>
    <cellStyle name="Hipervínculo" xfId="51566" builtinId="8" hidden="1"/>
    <cellStyle name="Hipervínculo" xfId="51568" builtinId="8" hidden="1"/>
    <cellStyle name="Hipervínculo" xfId="51570" builtinId="8" hidden="1"/>
    <cellStyle name="Hipervínculo" xfId="51572" builtinId="8" hidden="1"/>
    <cellStyle name="Hipervínculo" xfId="51574" builtinId="8" hidden="1"/>
    <cellStyle name="Hipervínculo" xfId="51576" builtinId="8" hidden="1"/>
    <cellStyle name="Hipervínculo" xfId="51578" builtinId="8" hidden="1"/>
    <cellStyle name="Hipervínculo" xfId="51580" builtinId="8" hidden="1"/>
    <cellStyle name="Hipervínculo" xfId="51582" builtinId="8" hidden="1"/>
    <cellStyle name="Hipervínculo" xfId="51584" builtinId="8" hidden="1"/>
    <cellStyle name="Hipervínculo" xfId="51586" builtinId="8" hidden="1"/>
    <cellStyle name="Hipervínculo" xfId="51588" builtinId="8" hidden="1"/>
    <cellStyle name="Hipervínculo" xfId="51590" builtinId="8" hidden="1"/>
    <cellStyle name="Hipervínculo" xfId="51592" builtinId="8" hidden="1"/>
    <cellStyle name="Hipervínculo" xfId="51594" builtinId="8" hidden="1"/>
    <cellStyle name="Hipervínculo" xfId="51596" builtinId="8" hidden="1"/>
    <cellStyle name="Hipervínculo" xfId="51598" builtinId="8" hidden="1"/>
    <cellStyle name="Hipervínculo" xfId="51600" builtinId="8" hidden="1"/>
    <cellStyle name="Hipervínculo" xfId="51602" builtinId="8" hidden="1"/>
    <cellStyle name="Hipervínculo" xfId="51604" builtinId="8" hidden="1"/>
    <cellStyle name="Hipervínculo" xfId="51606" builtinId="8" hidden="1"/>
    <cellStyle name="Hipervínculo" xfId="51608" builtinId="8" hidden="1"/>
    <cellStyle name="Hipervínculo" xfId="51610" builtinId="8" hidden="1"/>
    <cellStyle name="Hipervínculo" xfId="51612" builtinId="8" hidden="1"/>
    <cellStyle name="Hipervínculo" xfId="51614" builtinId="8" hidden="1"/>
    <cellStyle name="Hipervínculo" xfId="51616" builtinId="8" hidden="1"/>
    <cellStyle name="Hipervínculo" xfId="51618" builtinId="8" hidden="1"/>
    <cellStyle name="Hipervínculo" xfId="51620" builtinId="8" hidden="1"/>
    <cellStyle name="Hipervínculo" xfId="51622" builtinId="8" hidden="1"/>
    <cellStyle name="Hipervínculo" xfId="51624" builtinId="8" hidden="1"/>
    <cellStyle name="Hipervínculo" xfId="51626" builtinId="8" hidden="1"/>
    <cellStyle name="Hipervínculo" xfId="51628" builtinId="8" hidden="1"/>
    <cellStyle name="Hipervínculo" xfId="51630" builtinId="8" hidden="1"/>
    <cellStyle name="Hipervínculo" xfId="51632" builtinId="8" hidden="1"/>
    <cellStyle name="Hipervínculo" xfId="51634" builtinId="8" hidden="1"/>
    <cellStyle name="Hipervínculo" xfId="51636" builtinId="8" hidden="1"/>
    <cellStyle name="Hipervínculo" xfId="51638" builtinId="8" hidden="1"/>
    <cellStyle name="Hipervínculo" xfId="51640" builtinId="8" hidden="1"/>
    <cellStyle name="Hipervínculo" xfId="51642" builtinId="8" hidden="1"/>
    <cellStyle name="Hipervínculo" xfId="51644" builtinId="8" hidden="1"/>
    <cellStyle name="Hipervínculo" xfId="51646" builtinId="8" hidden="1"/>
    <cellStyle name="Hipervínculo" xfId="51648" builtinId="8" hidden="1"/>
    <cellStyle name="Hipervínculo" xfId="51650" builtinId="8" hidden="1"/>
    <cellStyle name="Hipervínculo" xfId="51652" builtinId="8" hidden="1"/>
    <cellStyle name="Hipervínculo" xfId="51654" builtinId="8" hidden="1"/>
    <cellStyle name="Hipervínculo" xfId="51656" builtinId="8" hidden="1"/>
    <cellStyle name="Hipervínculo" xfId="51658" builtinId="8" hidden="1"/>
    <cellStyle name="Hipervínculo" xfId="51660" builtinId="8" hidden="1"/>
    <cellStyle name="Hipervínculo" xfId="51662" builtinId="8" hidden="1"/>
    <cellStyle name="Hipervínculo" xfId="51664" builtinId="8" hidden="1"/>
    <cellStyle name="Hipervínculo" xfId="51666" builtinId="8" hidden="1"/>
    <cellStyle name="Hipervínculo" xfId="51668" builtinId="8" hidden="1"/>
    <cellStyle name="Hipervínculo" xfId="51670" builtinId="8" hidden="1"/>
    <cellStyle name="Hipervínculo" xfId="51672" builtinId="8" hidden="1"/>
    <cellStyle name="Hipervínculo" xfId="51674" builtinId="8" hidden="1"/>
    <cellStyle name="Hipervínculo" xfId="51676" builtinId="8" hidden="1"/>
    <cellStyle name="Hipervínculo" xfId="51678" builtinId="8" hidden="1"/>
    <cellStyle name="Hipervínculo" xfId="51680" builtinId="8" hidden="1"/>
    <cellStyle name="Hipervínculo" xfId="51682" builtinId="8" hidden="1"/>
    <cellStyle name="Hipervínculo" xfId="51684" builtinId="8" hidden="1"/>
    <cellStyle name="Hipervínculo" xfId="51686" builtinId="8" hidden="1"/>
    <cellStyle name="Hipervínculo" xfId="51688" builtinId="8" hidden="1"/>
    <cellStyle name="Hipervínculo" xfId="51690" builtinId="8" hidden="1"/>
    <cellStyle name="Hipervínculo" xfId="51692" builtinId="8" hidden="1"/>
    <cellStyle name="Hipervínculo" xfId="51694" builtinId="8" hidden="1"/>
    <cellStyle name="Hipervínculo" xfId="51696" builtinId="8" hidden="1"/>
    <cellStyle name="Hipervínculo" xfId="51698" builtinId="8" hidden="1"/>
    <cellStyle name="Hipervínculo" xfId="51700" builtinId="8" hidden="1"/>
    <cellStyle name="Hipervínculo" xfId="51702" builtinId="8" hidden="1"/>
    <cellStyle name="Hipervínculo" xfId="51704" builtinId="8" hidden="1"/>
    <cellStyle name="Hipervínculo" xfId="51706" builtinId="8" hidden="1"/>
    <cellStyle name="Hipervínculo" xfId="51708" builtinId="8" hidden="1"/>
    <cellStyle name="Hipervínculo" xfId="51710" builtinId="8" hidden="1"/>
    <cellStyle name="Hipervínculo" xfId="51712" builtinId="8" hidden="1"/>
    <cellStyle name="Hipervínculo" xfId="51714" builtinId="8" hidden="1"/>
    <cellStyle name="Hipervínculo" xfId="51716" builtinId="8" hidden="1"/>
    <cellStyle name="Hipervínculo" xfId="51718" builtinId="8" hidden="1"/>
    <cellStyle name="Hipervínculo" xfId="51720" builtinId="8" hidden="1"/>
    <cellStyle name="Hipervínculo" xfId="51722" builtinId="8" hidden="1"/>
    <cellStyle name="Hipervínculo" xfId="51724" builtinId="8" hidden="1"/>
    <cellStyle name="Hipervínculo" xfId="51726" builtinId="8" hidden="1"/>
    <cellStyle name="Hipervínculo" xfId="51728" builtinId="8" hidden="1"/>
    <cellStyle name="Hipervínculo" xfId="51730" builtinId="8" hidden="1"/>
    <cellStyle name="Hipervínculo" xfId="51732" builtinId="8" hidden="1"/>
    <cellStyle name="Hipervínculo" xfId="51734" builtinId="8" hidden="1"/>
    <cellStyle name="Hipervínculo" xfId="51736" builtinId="8" hidden="1"/>
    <cellStyle name="Hipervínculo" xfId="51738" builtinId="8" hidden="1"/>
    <cellStyle name="Hipervínculo" xfId="51740" builtinId="8" hidden="1"/>
    <cellStyle name="Hipervínculo" xfId="51742" builtinId="8" hidden="1"/>
    <cellStyle name="Hipervínculo" xfId="51744" builtinId="8" hidden="1"/>
    <cellStyle name="Hipervínculo" xfId="51746" builtinId="8" hidden="1"/>
    <cellStyle name="Hipervínculo" xfId="51748" builtinId="8" hidden="1"/>
    <cellStyle name="Hipervínculo" xfId="51750" builtinId="8" hidden="1"/>
    <cellStyle name="Hipervínculo" xfId="51752" builtinId="8" hidden="1"/>
    <cellStyle name="Hipervínculo" xfId="51754" builtinId="8" hidden="1"/>
    <cellStyle name="Hipervínculo" xfId="51756" builtinId="8" hidden="1"/>
    <cellStyle name="Hipervínculo" xfId="51758" builtinId="8" hidden="1"/>
    <cellStyle name="Hipervínculo" xfId="51760" builtinId="8" hidden="1"/>
    <cellStyle name="Hipervínculo" xfId="51762" builtinId="8" hidden="1"/>
    <cellStyle name="Hipervínculo" xfId="51764" builtinId="8" hidden="1"/>
    <cellStyle name="Hipervínculo" xfId="51766" builtinId="8" hidden="1"/>
    <cellStyle name="Hipervínculo" xfId="51768" builtinId="8" hidden="1"/>
    <cellStyle name="Hipervínculo" xfId="51770" builtinId="8" hidden="1"/>
    <cellStyle name="Hipervínculo" xfId="51772" builtinId="8" hidden="1"/>
    <cellStyle name="Hipervínculo" xfId="51774" builtinId="8" hidden="1"/>
    <cellStyle name="Hipervínculo" xfId="51776" builtinId="8" hidden="1"/>
    <cellStyle name="Hipervínculo" xfId="51778" builtinId="8" hidden="1"/>
    <cellStyle name="Hipervínculo" xfId="51780" builtinId="8" hidden="1"/>
    <cellStyle name="Hipervínculo" xfId="51782" builtinId="8" hidden="1"/>
    <cellStyle name="Hipervínculo" xfId="51784" builtinId="8" hidden="1"/>
    <cellStyle name="Hipervínculo" xfId="51786" builtinId="8" hidden="1"/>
    <cellStyle name="Hipervínculo" xfId="51788" builtinId="8" hidden="1"/>
    <cellStyle name="Hipervínculo" xfId="51790" builtinId="8" hidden="1"/>
    <cellStyle name="Hipervínculo" xfId="51792" builtinId="8" hidden="1"/>
    <cellStyle name="Hipervínculo" xfId="51794" builtinId="8" hidden="1"/>
    <cellStyle name="Hipervínculo" xfId="51796" builtinId="8" hidden="1"/>
    <cellStyle name="Hipervínculo" xfId="51798" builtinId="8" hidden="1"/>
    <cellStyle name="Hipervínculo" xfId="51800" builtinId="8" hidden="1"/>
    <cellStyle name="Hipervínculo" xfId="51802" builtinId="8" hidden="1"/>
    <cellStyle name="Hipervínculo" xfId="51804" builtinId="8" hidden="1"/>
    <cellStyle name="Hipervínculo" xfId="51806" builtinId="8" hidden="1"/>
    <cellStyle name="Hipervínculo" xfId="51808" builtinId="8" hidden="1"/>
    <cellStyle name="Hipervínculo" xfId="51810" builtinId="8" hidden="1"/>
    <cellStyle name="Hipervínculo" xfId="51812" builtinId="8" hidden="1"/>
    <cellStyle name="Hipervínculo" xfId="51814" builtinId="8" hidden="1"/>
    <cellStyle name="Hipervínculo" xfId="51816" builtinId="8" hidden="1"/>
    <cellStyle name="Hipervínculo" xfId="51818" builtinId="8" hidden="1"/>
    <cellStyle name="Hipervínculo" xfId="51820" builtinId="8" hidden="1"/>
    <cellStyle name="Hipervínculo" xfId="51822" builtinId="8" hidden="1"/>
    <cellStyle name="Hipervínculo" xfId="51824" builtinId="8" hidden="1"/>
    <cellStyle name="Hipervínculo" xfId="51826" builtinId="8" hidden="1"/>
    <cellStyle name="Hipervínculo" xfId="51828" builtinId="8" hidden="1"/>
    <cellStyle name="Hipervínculo" xfId="51830" builtinId="8" hidden="1"/>
    <cellStyle name="Hipervínculo" xfId="51832" builtinId="8" hidden="1"/>
    <cellStyle name="Hipervínculo" xfId="51834" builtinId="8" hidden="1"/>
    <cellStyle name="Hipervínculo" xfId="51836" builtinId="8" hidden="1"/>
    <cellStyle name="Hipervínculo" xfId="51838" builtinId="8" hidden="1"/>
    <cellStyle name="Hipervínculo" xfId="51840" builtinId="8" hidden="1"/>
    <cellStyle name="Hipervínculo" xfId="51842" builtinId="8" hidden="1"/>
    <cellStyle name="Hipervínculo" xfId="51844" builtinId="8" hidden="1"/>
    <cellStyle name="Hipervínculo" xfId="51846" builtinId="8" hidden="1"/>
    <cellStyle name="Hipervínculo" xfId="51848" builtinId="8" hidden="1"/>
    <cellStyle name="Hipervínculo" xfId="51850" builtinId="8" hidden="1"/>
    <cellStyle name="Hipervínculo" xfId="51852" builtinId="8" hidden="1"/>
    <cellStyle name="Hipervínculo" xfId="51854" builtinId="8" hidden="1"/>
    <cellStyle name="Hipervínculo" xfId="51856" builtinId="8" hidden="1"/>
    <cellStyle name="Hipervínculo" xfId="51858" builtinId="8" hidden="1"/>
    <cellStyle name="Hipervínculo" xfId="51860" builtinId="8" hidden="1"/>
    <cellStyle name="Hipervínculo" xfId="51862" builtinId="8" hidden="1"/>
    <cellStyle name="Hipervínculo" xfId="51864" builtinId="8" hidden="1"/>
    <cellStyle name="Hipervínculo" xfId="51866" builtinId="8" hidden="1"/>
    <cellStyle name="Hipervínculo" xfId="51868" builtinId="8" hidden="1"/>
    <cellStyle name="Hipervínculo" xfId="51870" builtinId="8" hidden="1"/>
    <cellStyle name="Hipervínculo" xfId="51872" builtinId="8" hidden="1"/>
    <cellStyle name="Hipervínculo" xfId="51874" builtinId="8" hidden="1"/>
    <cellStyle name="Hipervínculo" xfId="51876" builtinId="8" hidden="1"/>
    <cellStyle name="Hipervínculo" xfId="51878" builtinId="8" hidden="1"/>
    <cellStyle name="Hipervínculo" xfId="51880" builtinId="8" hidden="1"/>
    <cellStyle name="Hipervínculo" xfId="51882" builtinId="8" hidden="1"/>
    <cellStyle name="Hipervínculo" xfId="51884" builtinId="8" hidden="1"/>
    <cellStyle name="Hipervínculo" xfId="51886" builtinId="8" hidden="1"/>
    <cellStyle name="Hipervínculo" xfId="51888" builtinId="8" hidden="1"/>
    <cellStyle name="Hipervínculo" xfId="51890" builtinId="8" hidden="1"/>
    <cellStyle name="Hipervínculo" xfId="51892" builtinId="8" hidden="1"/>
    <cellStyle name="Hipervínculo" xfId="51894" builtinId="8" hidden="1"/>
    <cellStyle name="Hipervínculo" xfId="51896" builtinId="8" hidden="1"/>
    <cellStyle name="Hipervínculo" xfId="51898" builtinId="8" hidden="1"/>
    <cellStyle name="Hipervínculo" xfId="51900" builtinId="8" hidden="1"/>
    <cellStyle name="Hipervínculo" xfId="51902" builtinId="8" hidden="1"/>
    <cellStyle name="Hipervínculo" xfId="51904" builtinId="8" hidden="1"/>
    <cellStyle name="Hipervínculo" xfId="51906" builtinId="8" hidden="1"/>
    <cellStyle name="Hipervínculo" xfId="51908" builtinId="8" hidden="1"/>
    <cellStyle name="Hipervínculo" xfId="51910" builtinId="8" hidden="1"/>
    <cellStyle name="Hipervínculo" xfId="51912" builtinId="8" hidden="1"/>
    <cellStyle name="Hipervínculo" xfId="51914" builtinId="8" hidden="1"/>
    <cellStyle name="Hipervínculo" xfId="51916" builtinId="8" hidden="1"/>
    <cellStyle name="Hipervínculo" xfId="51918" builtinId="8" hidden="1"/>
    <cellStyle name="Hipervínculo" xfId="51920" builtinId="8" hidden="1"/>
    <cellStyle name="Hipervínculo" xfId="51922" builtinId="8" hidden="1"/>
    <cellStyle name="Hipervínculo" xfId="51924" builtinId="8" hidden="1"/>
    <cellStyle name="Hipervínculo" xfId="51926" builtinId="8" hidden="1"/>
    <cellStyle name="Hipervínculo" xfId="51928" builtinId="8" hidden="1"/>
    <cellStyle name="Hipervínculo" xfId="51930" builtinId="8" hidden="1"/>
    <cellStyle name="Hipervínculo" xfId="51932" builtinId="8" hidden="1"/>
    <cellStyle name="Hipervínculo" xfId="51934" builtinId="8" hidden="1"/>
    <cellStyle name="Hipervínculo" xfId="51936" builtinId="8" hidden="1"/>
    <cellStyle name="Hipervínculo" xfId="51938" builtinId="8" hidden="1"/>
    <cellStyle name="Hipervínculo" xfId="51940" builtinId="8" hidden="1"/>
    <cellStyle name="Hipervínculo" xfId="51942" builtinId="8" hidden="1"/>
    <cellStyle name="Hipervínculo" xfId="51944" builtinId="8" hidden="1"/>
    <cellStyle name="Hipervínculo" xfId="51946" builtinId="8" hidden="1"/>
    <cellStyle name="Hipervínculo" xfId="51948" builtinId="8" hidden="1"/>
    <cellStyle name="Hipervínculo" xfId="51950" builtinId="8" hidden="1"/>
    <cellStyle name="Hipervínculo" xfId="51952" builtinId="8" hidden="1"/>
    <cellStyle name="Hipervínculo" xfId="51954" builtinId="8" hidden="1"/>
    <cellStyle name="Hipervínculo" xfId="51956" builtinId="8" hidden="1"/>
    <cellStyle name="Hipervínculo" xfId="51958" builtinId="8" hidden="1"/>
    <cellStyle name="Hipervínculo" xfId="51960" builtinId="8" hidden="1"/>
    <cellStyle name="Hipervínculo" xfId="51962" builtinId="8" hidden="1"/>
    <cellStyle name="Hipervínculo" xfId="51964" builtinId="8" hidden="1"/>
    <cellStyle name="Hipervínculo" xfId="51966" builtinId="8" hidden="1"/>
    <cellStyle name="Hipervínculo" xfId="51968" builtinId="8" hidden="1"/>
    <cellStyle name="Hipervínculo" xfId="51970" builtinId="8" hidden="1"/>
    <cellStyle name="Hipervínculo" xfId="51972" builtinId="8" hidden="1"/>
    <cellStyle name="Hipervínculo" xfId="51974" builtinId="8" hidden="1"/>
    <cellStyle name="Hipervínculo" xfId="51976" builtinId="8" hidden="1"/>
    <cellStyle name="Hipervínculo" xfId="51978" builtinId="8" hidden="1"/>
    <cellStyle name="Hipervínculo" xfId="51980" builtinId="8" hidden="1"/>
    <cellStyle name="Hipervínculo" xfId="51982" builtinId="8" hidden="1"/>
    <cellStyle name="Hipervínculo" xfId="51984" builtinId="8" hidden="1"/>
    <cellStyle name="Hipervínculo" xfId="51986" builtinId="8" hidden="1"/>
    <cellStyle name="Hipervínculo" xfId="51988" builtinId="8" hidden="1"/>
    <cellStyle name="Hipervínculo" xfId="51990" builtinId="8" hidden="1"/>
    <cellStyle name="Hipervínculo" xfId="51992" builtinId="8" hidden="1"/>
    <cellStyle name="Hipervínculo" xfId="51994" builtinId="8" hidden="1"/>
    <cellStyle name="Hipervínculo" xfId="51996" builtinId="8" hidden="1"/>
    <cellStyle name="Hipervínculo" xfId="51998" builtinId="8" hidden="1"/>
    <cellStyle name="Hipervínculo" xfId="52000" builtinId="8" hidden="1"/>
    <cellStyle name="Hipervínculo" xfId="52002" builtinId="8" hidden="1"/>
    <cellStyle name="Hipervínculo" xfId="52004" builtinId="8" hidden="1"/>
    <cellStyle name="Hipervínculo" xfId="52006" builtinId="8" hidden="1"/>
    <cellStyle name="Hipervínculo" xfId="52008" builtinId="8" hidden="1"/>
    <cellStyle name="Hipervínculo" xfId="52010" builtinId="8" hidden="1"/>
    <cellStyle name="Hipervínculo" xfId="52012" builtinId="8" hidden="1"/>
    <cellStyle name="Hipervínculo" xfId="52014" builtinId="8" hidden="1"/>
    <cellStyle name="Hipervínculo" xfId="52016" builtinId="8" hidden="1"/>
    <cellStyle name="Hipervínculo" xfId="52018" builtinId="8" hidden="1"/>
    <cellStyle name="Hipervínculo" xfId="52020" builtinId="8" hidden="1"/>
    <cellStyle name="Hipervínculo" xfId="52022" builtinId="8" hidden="1"/>
    <cellStyle name="Hipervínculo" xfId="52024" builtinId="8" hidden="1"/>
    <cellStyle name="Hipervínculo" xfId="52026" builtinId="8" hidden="1"/>
    <cellStyle name="Hipervínculo" xfId="52028" builtinId="8" hidden="1"/>
    <cellStyle name="Hipervínculo" xfId="52030" builtinId="8" hidden="1"/>
    <cellStyle name="Hipervínculo" xfId="52032" builtinId="8" hidden="1"/>
    <cellStyle name="Hipervínculo" xfId="52034" builtinId="8" hidden="1"/>
    <cellStyle name="Hipervínculo" xfId="52036" builtinId="8" hidden="1"/>
    <cellStyle name="Hipervínculo" xfId="52038" builtinId="8" hidden="1"/>
    <cellStyle name="Hipervínculo" xfId="52040" builtinId="8" hidden="1"/>
    <cellStyle name="Hipervínculo" xfId="52042" builtinId="8" hidden="1"/>
    <cellStyle name="Hipervínculo" xfId="52044" builtinId="8" hidden="1"/>
    <cellStyle name="Hipervínculo" xfId="52046" builtinId="8" hidden="1"/>
    <cellStyle name="Hipervínculo" xfId="52048" builtinId="8" hidden="1"/>
    <cellStyle name="Hipervínculo" xfId="52050" builtinId="8" hidden="1"/>
    <cellStyle name="Hipervínculo" xfId="52052" builtinId="8" hidden="1"/>
    <cellStyle name="Hipervínculo" xfId="52054" builtinId="8" hidden="1"/>
    <cellStyle name="Hipervínculo" xfId="52056" builtinId="8" hidden="1"/>
    <cellStyle name="Hipervínculo" xfId="52058" builtinId="8" hidden="1"/>
    <cellStyle name="Hipervínculo" xfId="52060" builtinId="8" hidden="1"/>
    <cellStyle name="Hipervínculo" xfId="52062" builtinId="8" hidden="1"/>
    <cellStyle name="Hipervínculo" xfId="52064" builtinId="8" hidden="1"/>
    <cellStyle name="Hipervínculo" xfId="52066" builtinId="8" hidden="1"/>
    <cellStyle name="Hipervínculo" xfId="52068" builtinId="8" hidden="1"/>
    <cellStyle name="Hipervínculo" xfId="52070" builtinId="8" hidden="1"/>
    <cellStyle name="Hipervínculo" xfId="52072" builtinId="8" hidden="1"/>
    <cellStyle name="Hipervínculo" xfId="52074" builtinId="8" hidden="1"/>
    <cellStyle name="Hipervínculo" xfId="52076" builtinId="8" hidden="1"/>
    <cellStyle name="Hipervínculo" xfId="52078" builtinId="8" hidden="1"/>
    <cellStyle name="Hipervínculo" xfId="52080" builtinId="8" hidden="1"/>
    <cellStyle name="Hipervínculo" xfId="52082" builtinId="8" hidden="1"/>
    <cellStyle name="Hipervínculo" xfId="52084" builtinId="8" hidden="1"/>
    <cellStyle name="Hipervínculo" xfId="52086" builtinId="8" hidden="1"/>
    <cellStyle name="Hipervínculo" xfId="52088" builtinId="8" hidden="1"/>
    <cellStyle name="Hipervínculo" xfId="52090" builtinId="8" hidden="1"/>
    <cellStyle name="Hipervínculo" xfId="52092" builtinId="8" hidden="1"/>
    <cellStyle name="Hipervínculo" xfId="52094" builtinId="8" hidden="1"/>
    <cellStyle name="Hipervínculo" xfId="52096" builtinId="8" hidden="1"/>
    <cellStyle name="Hipervínculo" xfId="52098" builtinId="8" hidden="1"/>
    <cellStyle name="Hipervínculo" xfId="52100" builtinId="8" hidden="1"/>
    <cellStyle name="Hipervínculo" xfId="52102" builtinId="8" hidden="1"/>
    <cellStyle name="Hipervínculo" xfId="52104" builtinId="8" hidden="1"/>
    <cellStyle name="Hipervínculo" xfId="52106" builtinId="8" hidden="1"/>
    <cellStyle name="Hipervínculo" xfId="52108" builtinId="8" hidden="1"/>
    <cellStyle name="Hipervínculo" xfId="52110" builtinId="8" hidden="1"/>
    <cellStyle name="Hipervínculo" xfId="52112" builtinId="8" hidden="1"/>
    <cellStyle name="Hipervínculo" xfId="52114" builtinId="8" hidden="1"/>
    <cellStyle name="Hipervínculo" xfId="52116" builtinId="8" hidden="1"/>
    <cellStyle name="Hipervínculo" xfId="52118" builtinId="8" hidden="1"/>
    <cellStyle name="Hipervínculo" xfId="52120" builtinId="8" hidden="1"/>
    <cellStyle name="Hipervínculo" xfId="52122" builtinId="8" hidden="1"/>
    <cellStyle name="Hipervínculo" xfId="52124" builtinId="8" hidden="1"/>
    <cellStyle name="Hipervínculo" xfId="52126" builtinId="8" hidden="1"/>
    <cellStyle name="Hipervínculo" xfId="52128" builtinId="8" hidden="1"/>
    <cellStyle name="Hipervínculo" xfId="52130" builtinId="8" hidden="1"/>
    <cellStyle name="Hipervínculo" xfId="52132" builtinId="8" hidden="1"/>
    <cellStyle name="Hipervínculo" xfId="52134" builtinId="8" hidden="1"/>
    <cellStyle name="Hipervínculo" xfId="52136" builtinId="8" hidden="1"/>
    <cellStyle name="Hipervínculo" xfId="52138" builtinId="8" hidden="1"/>
    <cellStyle name="Hipervínculo" xfId="52140" builtinId="8" hidden="1"/>
    <cellStyle name="Hipervínculo" xfId="52142" builtinId="8" hidden="1"/>
    <cellStyle name="Hipervínculo" xfId="52144" builtinId="8" hidden="1"/>
    <cellStyle name="Hipervínculo" xfId="52146" builtinId="8" hidden="1"/>
    <cellStyle name="Hipervínculo" xfId="52148" builtinId="8" hidden="1"/>
    <cellStyle name="Hipervínculo" xfId="52150" builtinId="8" hidden="1"/>
    <cellStyle name="Hipervínculo" xfId="52152" builtinId="8" hidden="1"/>
    <cellStyle name="Hipervínculo" xfId="52154" builtinId="8" hidden="1"/>
    <cellStyle name="Hipervínculo" xfId="52156" builtinId="8" hidden="1"/>
    <cellStyle name="Hipervínculo" xfId="52158" builtinId="8" hidden="1"/>
    <cellStyle name="Hipervínculo" xfId="52160" builtinId="8" hidden="1"/>
    <cellStyle name="Hipervínculo" xfId="52162" builtinId="8" hidden="1"/>
    <cellStyle name="Hipervínculo" xfId="52164" builtinId="8" hidden="1"/>
    <cellStyle name="Hipervínculo" xfId="52166" builtinId="8" hidden="1"/>
    <cellStyle name="Hipervínculo" xfId="52168" builtinId="8" hidden="1"/>
    <cellStyle name="Hipervínculo" xfId="52170" builtinId="8" hidden="1"/>
    <cellStyle name="Hipervínculo" xfId="52172" builtinId="8" hidden="1"/>
    <cellStyle name="Hipervínculo" xfId="52174" builtinId="8" hidden="1"/>
    <cellStyle name="Hipervínculo" xfId="52176" builtinId="8" hidden="1"/>
    <cellStyle name="Hipervínculo" xfId="52178" builtinId="8" hidden="1"/>
    <cellStyle name="Hipervínculo" xfId="52180" builtinId="8" hidden="1"/>
    <cellStyle name="Hipervínculo" xfId="52182" builtinId="8" hidden="1"/>
    <cellStyle name="Hipervínculo" xfId="52184" builtinId="8" hidden="1"/>
    <cellStyle name="Hipervínculo" xfId="52186" builtinId="8" hidden="1"/>
    <cellStyle name="Hipervínculo" xfId="52188" builtinId="8" hidden="1"/>
    <cellStyle name="Hipervínculo" xfId="52190" builtinId="8" hidden="1"/>
    <cellStyle name="Hipervínculo" xfId="52192" builtinId="8" hidden="1"/>
    <cellStyle name="Hipervínculo" xfId="52194" builtinId="8" hidden="1"/>
    <cellStyle name="Hipervínculo" xfId="52196" builtinId="8" hidden="1"/>
    <cellStyle name="Hipervínculo" xfId="52198" builtinId="8" hidden="1"/>
    <cellStyle name="Hipervínculo" xfId="52200" builtinId="8" hidden="1"/>
    <cellStyle name="Hipervínculo" xfId="52202" builtinId="8" hidden="1"/>
    <cellStyle name="Hipervínculo" xfId="52204" builtinId="8" hidden="1"/>
    <cellStyle name="Hipervínculo" xfId="52206" builtinId="8" hidden="1"/>
    <cellStyle name="Hipervínculo" xfId="52208" builtinId="8" hidden="1"/>
    <cellStyle name="Hipervínculo" xfId="52210" builtinId="8" hidden="1"/>
    <cellStyle name="Hipervínculo" xfId="52212" builtinId="8" hidden="1"/>
    <cellStyle name="Hipervínculo" xfId="52214" builtinId="8" hidden="1"/>
    <cellStyle name="Hipervínculo" xfId="52216" builtinId="8" hidden="1"/>
    <cellStyle name="Hipervínculo" xfId="52218" builtinId="8" hidden="1"/>
    <cellStyle name="Hipervínculo" xfId="52220" builtinId="8" hidden="1"/>
    <cellStyle name="Hipervínculo" xfId="52222" builtinId="8" hidden="1"/>
    <cellStyle name="Hipervínculo" xfId="52224" builtinId="8" hidden="1"/>
    <cellStyle name="Hipervínculo" xfId="52226" builtinId="8" hidden="1"/>
    <cellStyle name="Hipervínculo" xfId="52228" builtinId="8" hidden="1"/>
    <cellStyle name="Hipervínculo" xfId="52230" builtinId="8" hidden="1"/>
    <cellStyle name="Hipervínculo" xfId="52232" builtinId="8" hidden="1"/>
    <cellStyle name="Hipervínculo" xfId="52234" builtinId="8" hidden="1"/>
    <cellStyle name="Hipervínculo" xfId="52236" builtinId="8" hidden="1"/>
    <cellStyle name="Hipervínculo" xfId="52238" builtinId="8" hidden="1"/>
    <cellStyle name="Hipervínculo" xfId="52240" builtinId="8" hidden="1"/>
    <cellStyle name="Hipervínculo" xfId="52242" builtinId="8" hidden="1"/>
    <cellStyle name="Hipervínculo" xfId="52244" builtinId="8" hidden="1"/>
    <cellStyle name="Hipervínculo" xfId="52246" builtinId="8" hidden="1"/>
    <cellStyle name="Hipervínculo" xfId="52248" builtinId="8" hidden="1"/>
    <cellStyle name="Hipervínculo" xfId="52250" builtinId="8" hidden="1"/>
    <cellStyle name="Hipervínculo" xfId="52252" builtinId="8" hidden="1"/>
    <cellStyle name="Hipervínculo" xfId="52254" builtinId="8" hidden="1"/>
    <cellStyle name="Hipervínculo" xfId="52256" builtinId="8" hidden="1"/>
    <cellStyle name="Hipervínculo" xfId="52258" builtinId="8" hidden="1"/>
    <cellStyle name="Hipervínculo" xfId="52260" builtinId="8" hidden="1"/>
    <cellStyle name="Hipervínculo" xfId="52262" builtinId="8" hidden="1"/>
    <cellStyle name="Hipervínculo" xfId="52264" builtinId="8" hidden="1"/>
    <cellStyle name="Hipervínculo" xfId="52266" builtinId="8" hidden="1"/>
    <cellStyle name="Hipervínculo" xfId="52268" builtinId="8" hidden="1"/>
    <cellStyle name="Hipervínculo" xfId="52270" builtinId="8" hidden="1"/>
    <cellStyle name="Hipervínculo" xfId="52272" builtinId="8" hidden="1"/>
    <cellStyle name="Hipervínculo" xfId="52274" builtinId="8" hidden="1"/>
    <cellStyle name="Hipervínculo" xfId="52276" builtinId="8" hidden="1"/>
    <cellStyle name="Hipervínculo" xfId="52278" builtinId="8" hidden="1"/>
    <cellStyle name="Hipervínculo" xfId="52280" builtinId="8" hidden="1"/>
    <cellStyle name="Hipervínculo" xfId="52282" builtinId="8" hidden="1"/>
    <cellStyle name="Hipervínculo" xfId="52284" builtinId="8" hidden="1"/>
    <cellStyle name="Hipervínculo" xfId="52286" builtinId="8" hidden="1"/>
    <cellStyle name="Hipervínculo" xfId="52288" builtinId="8" hidden="1"/>
    <cellStyle name="Hipervínculo" xfId="52290" builtinId="8" hidden="1"/>
    <cellStyle name="Hipervínculo" xfId="52292" builtinId="8" hidden="1"/>
    <cellStyle name="Hipervínculo" xfId="52294" builtinId="8" hidden="1"/>
    <cellStyle name="Hipervínculo" xfId="52296" builtinId="8" hidden="1"/>
    <cellStyle name="Hipervínculo" xfId="52298" builtinId="8" hidden="1"/>
    <cellStyle name="Hipervínculo" xfId="52300" builtinId="8" hidden="1"/>
    <cellStyle name="Hipervínculo" xfId="52302" builtinId="8" hidden="1"/>
    <cellStyle name="Hipervínculo" xfId="52304" builtinId="8" hidden="1"/>
    <cellStyle name="Hipervínculo" xfId="52306" builtinId="8" hidden="1"/>
    <cellStyle name="Hipervínculo" xfId="52308" builtinId="8" hidden="1"/>
    <cellStyle name="Hipervínculo" xfId="52310" builtinId="8" hidden="1"/>
    <cellStyle name="Hipervínculo" xfId="52312" builtinId="8" hidden="1"/>
    <cellStyle name="Hipervínculo" xfId="52314" builtinId="8" hidden="1"/>
    <cellStyle name="Hipervínculo" xfId="52316" builtinId="8" hidden="1"/>
    <cellStyle name="Hipervínculo" xfId="52318" builtinId="8" hidden="1"/>
    <cellStyle name="Hipervínculo" xfId="52320" builtinId="8" hidden="1"/>
    <cellStyle name="Hipervínculo" xfId="52322" builtinId="8" hidden="1"/>
    <cellStyle name="Hipervínculo" xfId="52324" builtinId="8" hidden="1"/>
    <cellStyle name="Hipervínculo" xfId="52326" builtinId="8" hidden="1"/>
    <cellStyle name="Hipervínculo" xfId="52328" builtinId="8" hidden="1"/>
    <cellStyle name="Hipervínculo" xfId="52330" builtinId="8" hidden="1"/>
    <cellStyle name="Hipervínculo" xfId="52332" builtinId="8" hidden="1"/>
    <cellStyle name="Hipervínculo" xfId="52334" builtinId="8" hidden="1"/>
    <cellStyle name="Hipervínculo" xfId="52336" builtinId="8" hidden="1"/>
    <cellStyle name="Hipervínculo" xfId="52338" builtinId="8" hidden="1"/>
    <cellStyle name="Hipervínculo" xfId="52340" builtinId="8" hidden="1"/>
    <cellStyle name="Hipervínculo" xfId="52342" builtinId="8" hidden="1"/>
    <cellStyle name="Hipervínculo" xfId="52344" builtinId="8" hidden="1"/>
    <cellStyle name="Hipervínculo" xfId="52346" builtinId="8" hidden="1"/>
    <cellStyle name="Hipervínculo" xfId="52348" builtinId="8" hidden="1"/>
    <cellStyle name="Hipervínculo" xfId="52350" builtinId="8" hidden="1"/>
    <cellStyle name="Hipervínculo" xfId="52352" builtinId="8" hidden="1"/>
    <cellStyle name="Hipervínculo" xfId="52354" builtinId="8" hidden="1"/>
    <cellStyle name="Hipervínculo" xfId="52356" builtinId="8" hidden="1"/>
    <cellStyle name="Hipervínculo" xfId="52358" builtinId="8" hidden="1"/>
    <cellStyle name="Hipervínculo" xfId="52360" builtinId="8" hidden="1"/>
    <cellStyle name="Hipervínculo" xfId="52362" builtinId="8" hidden="1"/>
    <cellStyle name="Hipervínculo" xfId="52364" builtinId="8" hidden="1"/>
    <cellStyle name="Hipervínculo" xfId="52366" builtinId="8" hidden="1"/>
    <cellStyle name="Hipervínculo" xfId="52368" builtinId="8" hidden="1"/>
    <cellStyle name="Hipervínculo" xfId="52370" builtinId="8" hidden="1"/>
    <cellStyle name="Hipervínculo" xfId="52372" builtinId="8" hidden="1"/>
    <cellStyle name="Hipervínculo" xfId="52374" builtinId="8" hidden="1"/>
    <cellStyle name="Hipervínculo" xfId="52376" builtinId="8" hidden="1"/>
    <cellStyle name="Hipervínculo" xfId="52378" builtinId="8" hidden="1"/>
    <cellStyle name="Hipervínculo" xfId="52380" builtinId="8" hidden="1"/>
    <cellStyle name="Hipervínculo" xfId="52382" builtinId="8" hidden="1"/>
    <cellStyle name="Hipervínculo" xfId="52384" builtinId="8" hidden="1"/>
    <cellStyle name="Hipervínculo" xfId="52386" builtinId="8" hidden="1"/>
    <cellStyle name="Hipervínculo" xfId="52388" builtinId="8" hidden="1"/>
    <cellStyle name="Hipervínculo" xfId="52390" builtinId="8" hidden="1"/>
    <cellStyle name="Hipervínculo" xfId="52392" builtinId="8" hidden="1"/>
    <cellStyle name="Hipervínculo" xfId="52394" builtinId="8" hidden="1"/>
    <cellStyle name="Hipervínculo" xfId="52396" builtinId="8" hidden="1"/>
    <cellStyle name="Hipervínculo" xfId="52398" builtinId="8" hidden="1"/>
    <cellStyle name="Hipervínculo" xfId="52400" builtinId="8" hidden="1"/>
    <cellStyle name="Hipervínculo" xfId="52402" builtinId="8" hidden="1"/>
    <cellStyle name="Hipervínculo" xfId="52404" builtinId="8" hidden="1"/>
    <cellStyle name="Hipervínculo" xfId="52406" builtinId="8" hidden="1"/>
    <cellStyle name="Hipervínculo" xfId="52408" builtinId="8" hidden="1"/>
    <cellStyle name="Hipervínculo" xfId="52410" builtinId="8" hidden="1"/>
    <cellStyle name="Hipervínculo" xfId="52412" builtinId="8" hidden="1"/>
    <cellStyle name="Hipervínculo" xfId="52414" builtinId="8" hidden="1"/>
    <cellStyle name="Hipervínculo" xfId="52416" builtinId="8" hidden="1"/>
    <cellStyle name="Hipervínculo" xfId="52418" builtinId="8" hidden="1"/>
    <cellStyle name="Hipervínculo" xfId="52420" builtinId="8" hidden="1"/>
    <cellStyle name="Hipervínculo" xfId="52422" builtinId="8" hidden="1"/>
    <cellStyle name="Hipervínculo" xfId="52424" builtinId="8" hidden="1"/>
    <cellStyle name="Hipervínculo" xfId="52426" builtinId="8" hidden="1"/>
    <cellStyle name="Hipervínculo" xfId="52428" builtinId="8" hidden="1"/>
    <cellStyle name="Hipervínculo" xfId="52430" builtinId="8" hidden="1"/>
    <cellStyle name="Hipervínculo" xfId="52432" builtinId="8" hidden="1"/>
    <cellStyle name="Hipervínculo" xfId="52434" builtinId="8" hidden="1"/>
    <cellStyle name="Hipervínculo" xfId="52436" builtinId="8" hidden="1"/>
    <cellStyle name="Hipervínculo" xfId="52438" builtinId="8" hidden="1"/>
    <cellStyle name="Hipervínculo" xfId="52440" builtinId="8" hidden="1"/>
    <cellStyle name="Hipervínculo" xfId="52442" builtinId="8" hidden="1"/>
    <cellStyle name="Hipervínculo" xfId="52444" builtinId="8" hidden="1"/>
    <cellStyle name="Hipervínculo" xfId="52446" builtinId="8" hidden="1"/>
    <cellStyle name="Hipervínculo" xfId="52448" builtinId="8" hidden="1"/>
    <cellStyle name="Hipervínculo" xfId="52450" builtinId="8" hidden="1"/>
    <cellStyle name="Hipervínculo" xfId="52452" builtinId="8" hidden="1"/>
    <cellStyle name="Hipervínculo" xfId="52454" builtinId="8" hidden="1"/>
    <cellStyle name="Hipervínculo" xfId="52456" builtinId="8" hidden="1"/>
    <cellStyle name="Hipervínculo" xfId="52458" builtinId="8" hidden="1"/>
    <cellStyle name="Hipervínculo" xfId="52460" builtinId="8" hidden="1"/>
    <cellStyle name="Hipervínculo" xfId="52462" builtinId="8" hidden="1"/>
    <cellStyle name="Hipervínculo" xfId="52464" builtinId="8" hidden="1"/>
    <cellStyle name="Hipervínculo" xfId="52466" builtinId="8" hidden="1"/>
    <cellStyle name="Hipervínculo" xfId="52468" builtinId="8" hidden="1"/>
    <cellStyle name="Hipervínculo" xfId="52470" builtinId="8" hidden="1"/>
    <cellStyle name="Hipervínculo" xfId="52472" builtinId="8" hidden="1"/>
    <cellStyle name="Hipervínculo" xfId="52474" builtinId="8" hidden="1"/>
    <cellStyle name="Hipervínculo" xfId="52476" builtinId="8" hidden="1"/>
    <cellStyle name="Hipervínculo" xfId="52478" builtinId="8" hidden="1"/>
    <cellStyle name="Hipervínculo" xfId="52480" builtinId="8" hidden="1"/>
    <cellStyle name="Hipervínculo" xfId="52482" builtinId="8" hidden="1"/>
    <cellStyle name="Hipervínculo" xfId="52484" builtinId="8" hidden="1"/>
    <cellStyle name="Hipervínculo" xfId="52486" builtinId="8" hidden="1"/>
    <cellStyle name="Hipervínculo" xfId="52488" builtinId="8" hidden="1"/>
    <cellStyle name="Hipervínculo" xfId="52490" builtinId="8" hidden="1"/>
    <cellStyle name="Hipervínculo" xfId="52492" builtinId="8" hidden="1"/>
    <cellStyle name="Hipervínculo" xfId="52494" builtinId="8" hidden="1"/>
    <cellStyle name="Hipervínculo" xfId="52496" builtinId="8" hidden="1"/>
    <cellStyle name="Hipervínculo" xfId="52498" builtinId="8" hidden="1"/>
    <cellStyle name="Hipervínculo" xfId="52500" builtinId="8" hidden="1"/>
    <cellStyle name="Hipervínculo" xfId="52502" builtinId="8" hidden="1"/>
    <cellStyle name="Hipervínculo" xfId="52504" builtinId="8" hidden="1"/>
    <cellStyle name="Hipervínculo" xfId="52506" builtinId="8" hidden="1"/>
    <cellStyle name="Hipervínculo" xfId="52508" builtinId="8" hidden="1"/>
    <cellStyle name="Hipervínculo" xfId="52510" builtinId="8" hidden="1"/>
    <cellStyle name="Hipervínculo" xfId="52512" builtinId="8" hidden="1"/>
    <cellStyle name="Hipervínculo" xfId="52514" builtinId="8" hidden="1"/>
    <cellStyle name="Hipervínculo" xfId="52516" builtinId="8" hidden="1"/>
    <cellStyle name="Hipervínculo" xfId="52518" builtinId="8" hidden="1"/>
    <cellStyle name="Hipervínculo" xfId="52520" builtinId="8" hidden="1"/>
    <cellStyle name="Hipervínculo" xfId="52522" builtinId="8" hidden="1"/>
    <cellStyle name="Hipervínculo" xfId="52524" builtinId="8" hidden="1"/>
    <cellStyle name="Hipervínculo" xfId="52526" builtinId="8" hidden="1"/>
    <cellStyle name="Hipervínculo" xfId="52528" builtinId="8" hidden="1"/>
    <cellStyle name="Hipervínculo" xfId="52530" builtinId="8" hidden="1"/>
    <cellStyle name="Hipervínculo" xfId="52532" builtinId="8" hidden="1"/>
    <cellStyle name="Hipervínculo" xfId="52534" builtinId="8" hidden="1"/>
    <cellStyle name="Hipervínculo" xfId="52536" builtinId="8" hidden="1"/>
    <cellStyle name="Hipervínculo" xfId="52538" builtinId="8" hidden="1"/>
    <cellStyle name="Hipervínculo" xfId="52540" builtinId="8" hidden="1"/>
    <cellStyle name="Hipervínculo" xfId="52542" builtinId="8" hidden="1"/>
    <cellStyle name="Hipervínculo" xfId="52544" builtinId="8" hidden="1"/>
    <cellStyle name="Hipervínculo" xfId="52546" builtinId="8" hidden="1"/>
    <cellStyle name="Hipervínculo" xfId="52548" builtinId="8" hidden="1"/>
    <cellStyle name="Hipervínculo" xfId="52550" builtinId="8" hidden="1"/>
    <cellStyle name="Hipervínculo" xfId="52552" builtinId="8" hidden="1"/>
    <cellStyle name="Hipervínculo" xfId="52554" builtinId="8" hidden="1"/>
    <cellStyle name="Hipervínculo" xfId="52556" builtinId="8" hidden="1"/>
    <cellStyle name="Hipervínculo" xfId="52558" builtinId="8" hidden="1"/>
    <cellStyle name="Hipervínculo" xfId="52560" builtinId="8" hidden="1"/>
    <cellStyle name="Hipervínculo" xfId="52562" builtinId="8" hidden="1"/>
    <cellStyle name="Hipervínculo" xfId="52564" builtinId="8" hidden="1"/>
    <cellStyle name="Hipervínculo" xfId="52566" builtinId="8" hidden="1"/>
    <cellStyle name="Hipervínculo" xfId="52568" builtinId="8" hidden="1"/>
    <cellStyle name="Hipervínculo" xfId="52570" builtinId="8" hidden="1"/>
    <cellStyle name="Hipervínculo" xfId="52572" builtinId="8" hidden="1"/>
    <cellStyle name="Hipervínculo" xfId="52574" builtinId="8" hidden="1"/>
    <cellStyle name="Hipervínculo" xfId="52576" builtinId="8" hidden="1"/>
    <cellStyle name="Hipervínculo" xfId="52578" builtinId="8" hidden="1"/>
    <cellStyle name="Hipervínculo" xfId="52580" builtinId="8" hidden="1"/>
    <cellStyle name="Hipervínculo" xfId="52582" builtinId="8" hidden="1"/>
    <cellStyle name="Hipervínculo" xfId="52584" builtinId="8" hidden="1"/>
    <cellStyle name="Hipervínculo" xfId="52586" builtinId="8" hidden="1"/>
    <cellStyle name="Hipervínculo" xfId="52588" builtinId="8" hidden="1"/>
    <cellStyle name="Hipervínculo" xfId="52590" builtinId="8" hidden="1"/>
    <cellStyle name="Hipervínculo" xfId="52592" builtinId="8" hidden="1"/>
    <cellStyle name="Hipervínculo" xfId="52594" builtinId="8" hidden="1"/>
    <cellStyle name="Hipervínculo" xfId="52596" builtinId="8" hidden="1"/>
    <cellStyle name="Hipervínculo" xfId="52598" builtinId="8" hidden="1"/>
    <cellStyle name="Hipervínculo" xfId="52600" builtinId="8" hidden="1"/>
    <cellStyle name="Hipervínculo" xfId="52602" builtinId="8" hidden="1"/>
    <cellStyle name="Hipervínculo" xfId="52604" builtinId="8" hidden="1"/>
    <cellStyle name="Hipervínculo" xfId="52606" builtinId="8" hidden="1"/>
    <cellStyle name="Hipervínculo" xfId="52608" builtinId="8" hidden="1"/>
    <cellStyle name="Hipervínculo" xfId="52610" builtinId="8" hidden="1"/>
    <cellStyle name="Hipervínculo" xfId="52612" builtinId="8" hidden="1"/>
    <cellStyle name="Hipervínculo" xfId="52614" builtinId="8" hidden="1"/>
    <cellStyle name="Hipervínculo" xfId="52616" builtinId="8" hidden="1"/>
    <cellStyle name="Hipervínculo" xfId="52618" builtinId="8" hidden="1"/>
    <cellStyle name="Hipervínculo" xfId="52620" builtinId="8" hidden="1"/>
    <cellStyle name="Hipervínculo" xfId="52622" builtinId="8" hidden="1"/>
    <cellStyle name="Hipervínculo" xfId="52624" builtinId="8" hidden="1"/>
    <cellStyle name="Hipervínculo" xfId="52626" builtinId="8" hidden="1"/>
    <cellStyle name="Hipervínculo" xfId="52628" builtinId="8" hidden="1"/>
    <cellStyle name="Hipervínculo" xfId="52630" builtinId="8" hidden="1"/>
    <cellStyle name="Hipervínculo" xfId="52632" builtinId="8" hidden="1"/>
    <cellStyle name="Hipervínculo" xfId="52634" builtinId="8" hidden="1"/>
    <cellStyle name="Hipervínculo" xfId="52636" builtinId="8" hidden="1"/>
    <cellStyle name="Hipervínculo" xfId="52638" builtinId="8" hidden="1"/>
    <cellStyle name="Hipervínculo" xfId="52640" builtinId="8" hidden="1"/>
    <cellStyle name="Hipervínculo" xfId="52642" builtinId="8" hidden="1"/>
    <cellStyle name="Hipervínculo" xfId="52644" builtinId="8" hidden="1"/>
    <cellStyle name="Hipervínculo" xfId="52646" builtinId="8" hidden="1"/>
    <cellStyle name="Hipervínculo" xfId="52648" builtinId="8" hidden="1"/>
    <cellStyle name="Hipervínculo" xfId="52650" builtinId="8" hidden="1"/>
    <cellStyle name="Hipervínculo" xfId="52652" builtinId="8" hidden="1"/>
    <cellStyle name="Hipervínculo" xfId="52654" builtinId="8" hidden="1"/>
    <cellStyle name="Hipervínculo" xfId="52656" builtinId="8" hidden="1"/>
    <cellStyle name="Hipervínculo" xfId="52658" builtinId="8" hidden="1"/>
    <cellStyle name="Hipervínculo" xfId="52660" builtinId="8" hidden="1"/>
    <cellStyle name="Hipervínculo" xfId="52662" builtinId="8" hidden="1"/>
    <cellStyle name="Hipervínculo" xfId="52664" builtinId="8" hidden="1"/>
    <cellStyle name="Hipervínculo" xfId="52666" builtinId="8" hidden="1"/>
    <cellStyle name="Hipervínculo" xfId="52668" builtinId="8" hidden="1"/>
    <cellStyle name="Hipervínculo" xfId="52670" builtinId="8" hidden="1"/>
    <cellStyle name="Hipervínculo" xfId="52672" builtinId="8" hidden="1"/>
    <cellStyle name="Hipervínculo" xfId="52674" builtinId="8" hidden="1"/>
    <cellStyle name="Hipervínculo" xfId="52676" builtinId="8" hidden="1"/>
    <cellStyle name="Hipervínculo" xfId="52678" builtinId="8" hidden="1"/>
    <cellStyle name="Hipervínculo" xfId="52680" builtinId="8" hidden="1"/>
    <cellStyle name="Hipervínculo" xfId="52682" builtinId="8" hidden="1"/>
    <cellStyle name="Hipervínculo" xfId="52684" builtinId="8" hidden="1"/>
    <cellStyle name="Hipervínculo" xfId="52686" builtinId="8" hidden="1"/>
    <cellStyle name="Hipervínculo" xfId="52688" builtinId="8" hidden="1"/>
    <cellStyle name="Hipervínculo" xfId="52690" builtinId="8" hidden="1"/>
    <cellStyle name="Hipervínculo" xfId="52692" builtinId="8" hidden="1"/>
    <cellStyle name="Hipervínculo" xfId="52694" builtinId="8" hidden="1"/>
    <cellStyle name="Hipervínculo" xfId="52696" builtinId="8" hidden="1"/>
    <cellStyle name="Hipervínculo" xfId="52698" builtinId="8" hidden="1"/>
    <cellStyle name="Hipervínculo" xfId="52700" builtinId="8" hidden="1"/>
    <cellStyle name="Hipervínculo" xfId="52702" builtinId="8" hidden="1"/>
    <cellStyle name="Hipervínculo" xfId="52704" builtinId="8" hidden="1"/>
    <cellStyle name="Hipervínculo" xfId="52706" builtinId="8" hidden="1"/>
    <cellStyle name="Hipervínculo" xfId="52708" builtinId="8" hidden="1"/>
    <cellStyle name="Hipervínculo" xfId="52710" builtinId="8" hidden="1"/>
    <cellStyle name="Hipervínculo" xfId="52712" builtinId="8" hidden="1"/>
    <cellStyle name="Hipervínculo" xfId="52714" builtinId="8" hidden="1"/>
    <cellStyle name="Hipervínculo" xfId="52716" builtinId="8" hidden="1"/>
    <cellStyle name="Hipervínculo" xfId="52718" builtinId="8" hidden="1"/>
    <cellStyle name="Hipervínculo" xfId="52720" builtinId="8" hidden="1"/>
    <cellStyle name="Hipervínculo" xfId="52722" builtinId="8" hidden="1"/>
    <cellStyle name="Hipervínculo" xfId="52724" builtinId="8" hidden="1"/>
    <cellStyle name="Hipervínculo" xfId="52726" builtinId="8" hidden="1"/>
    <cellStyle name="Hipervínculo" xfId="52728" builtinId="8" hidden="1"/>
    <cellStyle name="Hipervínculo" xfId="52730" builtinId="8" hidden="1"/>
    <cellStyle name="Hipervínculo" xfId="52732" builtinId="8" hidden="1"/>
    <cellStyle name="Hipervínculo" xfId="52734" builtinId="8" hidden="1"/>
    <cellStyle name="Hipervínculo" xfId="52736" builtinId="8" hidden="1"/>
    <cellStyle name="Hipervínculo" xfId="52738" builtinId="8" hidden="1"/>
    <cellStyle name="Hipervínculo" xfId="52740" builtinId="8" hidden="1"/>
    <cellStyle name="Hipervínculo" xfId="52742" builtinId="8" hidden="1"/>
    <cellStyle name="Hipervínculo" xfId="52744" builtinId="8" hidden="1"/>
    <cellStyle name="Hipervínculo" xfId="52746" builtinId="8" hidden="1"/>
    <cellStyle name="Hipervínculo" xfId="52748" builtinId="8" hidden="1"/>
    <cellStyle name="Hipervínculo" xfId="52750" builtinId="8" hidden="1"/>
    <cellStyle name="Hipervínculo" xfId="52752" builtinId="8" hidden="1"/>
    <cellStyle name="Hipervínculo" xfId="52754" builtinId="8" hidden="1"/>
    <cellStyle name="Hipervínculo" xfId="52756" builtinId="8" hidden="1"/>
    <cellStyle name="Hipervínculo" xfId="52758" builtinId="8" hidden="1"/>
    <cellStyle name="Hipervínculo" xfId="52760" builtinId="8" hidden="1"/>
    <cellStyle name="Hipervínculo" xfId="52762" builtinId="8" hidden="1"/>
    <cellStyle name="Hipervínculo" xfId="52764" builtinId="8" hidden="1"/>
    <cellStyle name="Hipervínculo" xfId="52766" builtinId="8" hidden="1"/>
    <cellStyle name="Hipervínculo" xfId="52768" builtinId="8" hidden="1"/>
    <cellStyle name="Hipervínculo" xfId="52770" builtinId="8" hidden="1"/>
    <cellStyle name="Hipervínculo" xfId="52772" builtinId="8" hidden="1"/>
    <cellStyle name="Hipervínculo" xfId="52774" builtinId="8" hidden="1"/>
    <cellStyle name="Hipervínculo" xfId="52776" builtinId="8" hidden="1"/>
    <cellStyle name="Hipervínculo" xfId="52778" builtinId="8" hidden="1"/>
    <cellStyle name="Hipervínculo" xfId="52780" builtinId="8" hidden="1"/>
    <cellStyle name="Hipervínculo" xfId="52782" builtinId="8" hidden="1"/>
    <cellStyle name="Hipervínculo" xfId="52784" builtinId="8" hidden="1"/>
    <cellStyle name="Hipervínculo" xfId="52786" builtinId="8" hidden="1"/>
    <cellStyle name="Hipervínculo" xfId="52788" builtinId="8" hidden="1"/>
    <cellStyle name="Hipervínculo" xfId="52790" builtinId="8" hidden="1"/>
    <cellStyle name="Hipervínculo" xfId="52792" builtinId="8" hidden="1"/>
    <cellStyle name="Hipervínculo" xfId="52794" builtinId="8" hidden="1"/>
    <cellStyle name="Hipervínculo" xfId="52796" builtinId="8" hidden="1"/>
    <cellStyle name="Hipervínculo" xfId="52798" builtinId="8" hidden="1"/>
    <cellStyle name="Hipervínculo" xfId="52800" builtinId="8" hidden="1"/>
    <cellStyle name="Hipervínculo" xfId="52802" builtinId="8" hidden="1"/>
    <cellStyle name="Hipervínculo" xfId="52804" builtinId="8" hidden="1"/>
    <cellStyle name="Hipervínculo" xfId="52806" builtinId="8" hidden="1"/>
    <cellStyle name="Hipervínculo" xfId="52808" builtinId="8" hidden="1"/>
    <cellStyle name="Hipervínculo" xfId="52810" builtinId="8" hidden="1"/>
    <cellStyle name="Hipervínculo" xfId="52812" builtinId="8" hidden="1"/>
    <cellStyle name="Hipervínculo" xfId="52814" builtinId="8" hidden="1"/>
    <cellStyle name="Hipervínculo" xfId="52816" builtinId="8" hidden="1"/>
    <cellStyle name="Hipervínculo" xfId="52818" builtinId="8" hidden="1"/>
    <cellStyle name="Hipervínculo" xfId="52820" builtinId="8" hidden="1"/>
    <cellStyle name="Hipervínculo" xfId="52822" builtinId="8" hidden="1"/>
    <cellStyle name="Hipervínculo" xfId="52824" builtinId="8" hidden="1"/>
    <cellStyle name="Hipervínculo" xfId="52826" builtinId="8" hidden="1"/>
    <cellStyle name="Hipervínculo" xfId="52828" builtinId="8" hidden="1"/>
    <cellStyle name="Hipervínculo" xfId="52830" builtinId="8" hidden="1"/>
    <cellStyle name="Hipervínculo" xfId="52832" builtinId="8" hidden="1"/>
    <cellStyle name="Hipervínculo" xfId="52834" builtinId="8" hidden="1"/>
    <cellStyle name="Hipervínculo" xfId="52836" builtinId="8" hidden="1"/>
    <cellStyle name="Hipervínculo" xfId="52838" builtinId="8" hidden="1"/>
    <cellStyle name="Hipervínculo" xfId="52840" builtinId="8" hidden="1"/>
    <cellStyle name="Hipervínculo" xfId="52842" builtinId="8" hidden="1"/>
    <cellStyle name="Hipervínculo" xfId="52844" builtinId="8" hidden="1"/>
    <cellStyle name="Hipervínculo" xfId="52846" builtinId="8" hidden="1"/>
    <cellStyle name="Hipervínculo" xfId="52848" builtinId="8" hidden="1"/>
    <cellStyle name="Hipervínculo" xfId="52850" builtinId="8" hidden="1"/>
    <cellStyle name="Hipervínculo" xfId="52852" builtinId="8" hidden="1"/>
    <cellStyle name="Hipervínculo" xfId="52854" builtinId="8" hidden="1"/>
    <cellStyle name="Hipervínculo" xfId="52856" builtinId="8" hidden="1"/>
    <cellStyle name="Hipervínculo" xfId="52858" builtinId="8" hidden="1"/>
    <cellStyle name="Hipervínculo" xfId="52860" builtinId="8" hidden="1"/>
    <cellStyle name="Hipervínculo" xfId="52862" builtinId="8" hidden="1"/>
    <cellStyle name="Hipervínculo" xfId="52864" builtinId="8" hidden="1"/>
    <cellStyle name="Hipervínculo" xfId="52866" builtinId="8" hidden="1"/>
    <cellStyle name="Hipervínculo" xfId="52868" builtinId="8" hidden="1"/>
    <cellStyle name="Hipervínculo" xfId="52870" builtinId="8" hidden="1"/>
    <cellStyle name="Hipervínculo" xfId="52872" builtinId="8" hidden="1"/>
    <cellStyle name="Hipervínculo" xfId="52874" builtinId="8" hidden="1"/>
    <cellStyle name="Hipervínculo" xfId="52876" builtinId="8" hidden="1"/>
    <cellStyle name="Hipervínculo" xfId="52878" builtinId="8" hidden="1"/>
    <cellStyle name="Hipervínculo" xfId="52880" builtinId="8" hidden="1"/>
    <cellStyle name="Hipervínculo" xfId="52882" builtinId="8" hidden="1"/>
    <cellStyle name="Hipervínculo" xfId="52884" builtinId="8" hidden="1"/>
    <cellStyle name="Hipervínculo" xfId="52886" builtinId="8" hidden="1"/>
    <cellStyle name="Hipervínculo" xfId="52888" builtinId="8" hidden="1"/>
    <cellStyle name="Hipervínculo" xfId="52890" builtinId="8" hidden="1"/>
    <cellStyle name="Hipervínculo" xfId="52892" builtinId="8" hidden="1"/>
    <cellStyle name="Hipervínculo" xfId="52894" builtinId="8" hidden="1"/>
    <cellStyle name="Hipervínculo" xfId="52896" builtinId="8" hidden="1"/>
    <cellStyle name="Hipervínculo" xfId="52898" builtinId="8" hidden="1"/>
    <cellStyle name="Hipervínculo" xfId="52900" builtinId="8" hidden="1"/>
    <cellStyle name="Hipervínculo" xfId="52902" builtinId="8" hidden="1"/>
    <cellStyle name="Hipervínculo" xfId="52904" builtinId="8" hidden="1"/>
    <cellStyle name="Hipervínculo" xfId="52906" builtinId="8" hidden="1"/>
    <cellStyle name="Hipervínculo" xfId="52908" builtinId="8" hidden="1"/>
    <cellStyle name="Hipervínculo" xfId="52910" builtinId="8" hidden="1"/>
    <cellStyle name="Hipervínculo" xfId="52912" builtinId="8" hidden="1"/>
    <cellStyle name="Hipervínculo" xfId="52914" builtinId="8" hidden="1"/>
    <cellStyle name="Hipervínculo" xfId="52916" builtinId="8" hidden="1"/>
    <cellStyle name="Hipervínculo" xfId="52918" builtinId="8" hidden="1"/>
    <cellStyle name="Hipervínculo" xfId="52920" builtinId="8" hidden="1"/>
    <cellStyle name="Hipervínculo" xfId="52922" builtinId="8" hidden="1"/>
    <cellStyle name="Hipervínculo" xfId="52924" builtinId="8" hidden="1"/>
    <cellStyle name="Hipervínculo" xfId="52926" builtinId="8" hidden="1"/>
    <cellStyle name="Hipervínculo" xfId="52928" builtinId="8" hidden="1"/>
    <cellStyle name="Hipervínculo" xfId="52930" builtinId="8" hidden="1"/>
    <cellStyle name="Hipervínculo" xfId="52932" builtinId="8" hidden="1"/>
    <cellStyle name="Hipervínculo" xfId="52934" builtinId="8" hidden="1"/>
    <cellStyle name="Hipervínculo" xfId="52936" builtinId="8" hidden="1"/>
    <cellStyle name="Hipervínculo" xfId="52938" builtinId="8" hidden="1"/>
    <cellStyle name="Hipervínculo" xfId="52940" builtinId="8" hidden="1"/>
    <cellStyle name="Hipervínculo" xfId="52942" builtinId="8" hidden="1"/>
    <cellStyle name="Hipervínculo" xfId="52944" builtinId="8" hidden="1"/>
    <cellStyle name="Hipervínculo" xfId="52946" builtinId="8" hidden="1"/>
    <cellStyle name="Hipervínculo" xfId="52948" builtinId="8" hidden="1"/>
    <cellStyle name="Hipervínculo" xfId="52950" builtinId="8" hidden="1"/>
    <cellStyle name="Hipervínculo" xfId="52952" builtinId="8" hidden="1"/>
    <cellStyle name="Hipervínculo" xfId="52954" builtinId="8" hidden="1"/>
    <cellStyle name="Hipervínculo" xfId="52956" builtinId="8" hidden="1"/>
    <cellStyle name="Hipervínculo" xfId="52958" builtinId="8" hidden="1"/>
    <cellStyle name="Hipervínculo" xfId="52960" builtinId="8" hidden="1"/>
    <cellStyle name="Hipervínculo" xfId="52962" builtinId="8" hidden="1"/>
    <cellStyle name="Hipervínculo" xfId="52964" builtinId="8" hidden="1"/>
    <cellStyle name="Hipervínculo" xfId="52966" builtinId="8" hidden="1"/>
    <cellStyle name="Hipervínculo" xfId="52968" builtinId="8" hidden="1"/>
    <cellStyle name="Hipervínculo" xfId="52970" builtinId="8" hidden="1"/>
    <cellStyle name="Hipervínculo" xfId="52972" builtinId="8" hidden="1"/>
    <cellStyle name="Hipervínculo" xfId="52974" builtinId="8" hidden="1"/>
    <cellStyle name="Hipervínculo" xfId="52976" builtinId="8" hidden="1"/>
    <cellStyle name="Hipervínculo" xfId="52978" builtinId="8" hidden="1"/>
    <cellStyle name="Hipervínculo" xfId="52980" builtinId="8" hidden="1"/>
    <cellStyle name="Hipervínculo" xfId="52982" builtinId="8" hidden="1"/>
    <cellStyle name="Hipervínculo" xfId="52984" builtinId="8" hidden="1"/>
    <cellStyle name="Hipervínculo" xfId="52986" builtinId="8" hidden="1"/>
    <cellStyle name="Hipervínculo" xfId="52988" builtinId="8" hidden="1"/>
    <cellStyle name="Hipervínculo" xfId="52990" builtinId="8" hidden="1"/>
    <cellStyle name="Hipervínculo" xfId="52992" builtinId="8" hidden="1"/>
    <cellStyle name="Hipervínculo" xfId="52994" builtinId="8" hidden="1"/>
    <cellStyle name="Hipervínculo" xfId="52996" builtinId="8" hidden="1"/>
    <cellStyle name="Hipervínculo" xfId="52998" builtinId="8" hidden="1"/>
    <cellStyle name="Hipervínculo" xfId="53000" builtinId="8" hidden="1"/>
    <cellStyle name="Hipervínculo" xfId="53002" builtinId="8" hidden="1"/>
    <cellStyle name="Hipervínculo" xfId="53004" builtinId="8" hidden="1"/>
    <cellStyle name="Hipervínculo" xfId="53006" builtinId="8" hidden="1"/>
    <cellStyle name="Hipervínculo" xfId="53008" builtinId="8" hidden="1"/>
    <cellStyle name="Hipervínculo" xfId="53010" builtinId="8" hidden="1"/>
    <cellStyle name="Hipervínculo" xfId="53012" builtinId="8" hidden="1"/>
    <cellStyle name="Hipervínculo" xfId="53014" builtinId="8" hidden="1"/>
    <cellStyle name="Hipervínculo" xfId="53016" builtinId="8" hidden="1"/>
    <cellStyle name="Hipervínculo" xfId="53018" builtinId="8" hidden="1"/>
    <cellStyle name="Hipervínculo" xfId="53020" builtinId="8" hidden="1"/>
    <cellStyle name="Hipervínculo" xfId="53022" builtinId="8" hidden="1"/>
    <cellStyle name="Hipervínculo" xfId="53024" builtinId="8" hidden="1"/>
    <cellStyle name="Hipervínculo" xfId="53026" builtinId="8" hidden="1"/>
    <cellStyle name="Hipervínculo" xfId="53028" builtinId="8" hidden="1"/>
    <cellStyle name="Hipervínculo" xfId="53030" builtinId="8" hidden="1"/>
    <cellStyle name="Hipervínculo" xfId="53032" builtinId="8" hidden="1"/>
    <cellStyle name="Hipervínculo" xfId="53034" builtinId="8" hidden="1"/>
    <cellStyle name="Hipervínculo" xfId="53036" builtinId="8" hidden="1"/>
    <cellStyle name="Hipervínculo" xfId="53038" builtinId="8" hidden="1"/>
    <cellStyle name="Hipervínculo" xfId="53040" builtinId="8" hidden="1"/>
    <cellStyle name="Hipervínculo" xfId="53042" builtinId="8" hidden="1"/>
    <cellStyle name="Hipervínculo" xfId="53044" builtinId="8" hidden="1"/>
    <cellStyle name="Hipervínculo" xfId="53046" builtinId="8" hidden="1"/>
    <cellStyle name="Hipervínculo" xfId="53048" builtinId="8" hidden="1"/>
    <cellStyle name="Hipervínculo" xfId="53050" builtinId="8" hidden="1"/>
    <cellStyle name="Hipervínculo" xfId="53052" builtinId="8" hidden="1"/>
    <cellStyle name="Hipervínculo" xfId="53054" builtinId="8" hidden="1"/>
    <cellStyle name="Hipervínculo" xfId="53056" builtinId="8" hidden="1"/>
    <cellStyle name="Hipervínculo" xfId="53058" builtinId="8" hidden="1"/>
    <cellStyle name="Hipervínculo" xfId="53060" builtinId="8" hidden="1"/>
    <cellStyle name="Hipervínculo" xfId="53062" builtinId="8" hidden="1"/>
    <cellStyle name="Hipervínculo" xfId="53064" builtinId="8" hidden="1"/>
    <cellStyle name="Hipervínculo" xfId="53066" builtinId="8" hidden="1"/>
    <cellStyle name="Hipervínculo" xfId="53068" builtinId="8" hidden="1"/>
    <cellStyle name="Hipervínculo" xfId="53070" builtinId="8" hidden="1"/>
    <cellStyle name="Hipervínculo" xfId="53072" builtinId="8" hidden="1"/>
    <cellStyle name="Hipervínculo" xfId="53074" builtinId="8" hidden="1"/>
    <cellStyle name="Hipervínculo" xfId="53076" builtinId="8" hidden="1"/>
    <cellStyle name="Hipervínculo" xfId="53078" builtinId="8" hidden="1"/>
    <cellStyle name="Hipervínculo" xfId="53080" builtinId="8" hidden="1"/>
    <cellStyle name="Hipervínculo" xfId="53082" builtinId="8" hidden="1"/>
    <cellStyle name="Hipervínculo" xfId="53084" builtinId="8" hidden="1"/>
    <cellStyle name="Hipervínculo" xfId="53086" builtinId="8" hidden="1"/>
    <cellStyle name="Hipervínculo" xfId="53088" builtinId="8" hidden="1"/>
    <cellStyle name="Hipervínculo" xfId="53090" builtinId="8" hidden="1"/>
    <cellStyle name="Hipervínculo" xfId="53092" builtinId="8" hidden="1"/>
    <cellStyle name="Hipervínculo" xfId="53094" builtinId="8" hidden="1"/>
    <cellStyle name="Hipervínculo" xfId="53096" builtinId="8" hidden="1"/>
    <cellStyle name="Hipervínculo" xfId="53098" builtinId="8" hidden="1"/>
    <cellStyle name="Hipervínculo" xfId="53100" builtinId="8" hidden="1"/>
    <cellStyle name="Hipervínculo" xfId="53102" builtinId="8" hidden="1"/>
    <cellStyle name="Hipervínculo" xfId="53104" builtinId="8" hidden="1"/>
    <cellStyle name="Hipervínculo" xfId="53106" builtinId="8" hidden="1"/>
    <cellStyle name="Hipervínculo" xfId="53108" builtinId="8" hidden="1"/>
    <cellStyle name="Hipervínculo" xfId="53110" builtinId="8" hidden="1"/>
    <cellStyle name="Hipervínculo" xfId="53112" builtinId="8" hidden="1"/>
    <cellStyle name="Hipervínculo" xfId="53114" builtinId="8" hidden="1"/>
    <cellStyle name="Hipervínculo" xfId="53116" builtinId="8" hidden="1"/>
    <cellStyle name="Hipervínculo" xfId="53118" builtinId="8" hidden="1"/>
    <cellStyle name="Hipervínculo" xfId="53120" builtinId="8" hidden="1"/>
    <cellStyle name="Hipervínculo" xfId="53122" builtinId="8" hidden="1"/>
    <cellStyle name="Hipervínculo" xfId="53124" builtinId="8" hidden="1"/>
    <cellStyle name="Hipervínculo" xfId="53126" builtinId="8" hidden="1"/>
    <cellStyle name="Hipervínculo" xfId="53128" builtinId="8" hidden="1"/>
    <cellStyle name="Hipervínculo" xfId="53130" builtinId="8" hidden="1"/>
    <cellStyle name="Hipervínculo" xfId="53132" builtinId="8" hidden="1"/>
    <cellStyle name="Hipervínculo" xfId="53134" builtinId="8" hidden="1"/>
    <cellStyle name="Hipervínculo" xfId="53136" builtinId="8" hidden="1"/>
    <cellStyle name="Hipervínculo" xfId="53138" builtinId="8" hidden="1"/>
    <cellStyle name="Hipervínculo" xfId="53140" builtinId="8" hidden="1"/>
    <cellStyle name="Hipervínculo" xfId="53142" builtinId="8" hidden="1"/>
    <cellStyle name="Hipervínculo" xfId="53144" builtinId="8" hidden="1"/>
    <cellStyle name="Hipervínculo" xfId="53146" builtinId="8" hidden="1"/>
    <cellStyle name="Hipervínculo" xfId="53148" builtinId="8" hidden="1"/>
    <cellStyle name="Hipervínculo" xfId="53150" builtinId="8" hidden="1"/>
    <cellStyle name="Hipervínculo" xfId="53152" builtinId="8" hidden="1"/>
    <cellStyle name="Hipervínculo" xfId="53154" builtinId="8" hidden="1"/>
    <cellStyle name="Hipervínculo" xfId="53156" builtinId="8" hidden="1"/>
    <cellStyle name="Hipervínculo" xfId="53158" builtinId="8" hidden="1"/>
    <cellStyle name="Hipervínculo" xfId="53160" builtinId="8" hidden="1"/>
    <cellStyle name="Hipervínculo" xfId="53162" builtinId="8" hidden="1"/>
    <cellStyle name="Hipervínculo" xfId="53164" builtinId="8" hidden="1"/>
    <cellStyle name="Hipervínculo" xfId="53166" builtinId="8" hidden="1"/>
    <cellStyle name="Hipervínculo" xfId="53168" builtinId="8" hidden="1"/>
    <cellStyle name="Hipervínculo" xfId="53170" builtinId="8" hidden="1"/>
    <cellStyle name="Hipervínculo" xfId="53172" builtinId="8" hidden="1"/>
    <cellStyle name="Hipervínculo" xfId="53174" builtinId="8" hidden="1"/>
    <cellStyle name="Hipervínculo" xfId="53176" builtinId="8" hidden="1"/>
    <cellStyle name="Hipervínculo" xfId="53178" builtinId="8" hidden="1"/>
    <cellStyle name="Hipervínculo" xfId="53180" builtinId="8" hidden="1"/>
    <cellStyle name="Hipervínculo" xfId="53182" builtinId="8" hidden="1"/>
    <cellStyle name="Hipervínculo" xfId="53184" builtinId="8" hidden="1"/>
    <cellStyle name="Hipervínculo" xfId="53186" builtinId="8" hidden="1"/>
    <cellStyle name="Hipervínculo" xfId="53188" builtinId="8" hidden="1"/>
    <cellStyle name="Hipervínculo" xfId="53190" builtinId="8" hidden="1"/>
    <cellStyle name="Hipervínculo" xfId="53192" builtinId="8" hidden="1"/>
    <cellStyle name="Hipervínculo" xfId="53194" builtinId="8" hidden="1"/>
    <cellStyle name="Hipervínculo" xfId="53196" builtinId="8" hidden="1"/>
    <cellStyle name="Hipervínculo" xfId="53198" builtinId="8" hidden="1"/>
    <cellStyle name="Hipervínculo" xfId="53200" builtinId="8" hidden="1"/>
    <cellStyle name="Hipervínculo" xfId="53202" builtinId="8" hidden="1"/>
    <cellStyle name="Hipervínculo" xfId="53204" builtinId="8" hidden="1"/>
    <cellStyle name="Hipervínculo" xfId="53206" builtinId="8" hidden="1"/>
    <cellStyle name="Hipervínculo" xfId="53208" builtinId="8" hidden="1"/>
    <cellStyle name="Hipervínculo" xfId="53210" builtinId="8" hidden="1"/>
    <cellStyle name="Hipervínculo" xfId="53212" builtinId="8" hidden="1"/>
    <cellStyle name="Hipervínculo" xfId="53214" builtinId="8" hidden="1"/>
    <cellStyle name="Hipervínculo" xfId="53216" builtinId="8" hidden="1"/>
    <cellStyle name="Hipervínculo" xfId="53218" builtinId="8" hidden="1"/>
    <cellStyle name="Hipervínculo" xfId="53220" builtinId="8" hidden="1"/>
    <cellStyle name="Hipervínculo" xfId="53222" builtinId="8" hidden="1"/>
    <cellStyle name="Hipervínculo" xfId="53224" builtinId="8" hidden="1"/>
    <cellStyle name="Hipervínculo" xfId="53226" builtinId="8" hidden="1"/>
    <cellStyle name="Hipervínculo" xfId="53228" builtinId="8" hidden="1"/>
    <cellStyle name="Hipervínculo" xfId="53230" builtinId="8" hidden="1"/>
    <cellStyle name="Hipervínculo" xfId="53232" builtinId="8" hidden="1"/>
    <cellStyle name="Hipervínculo" xfId="53234" builtinId="8" hidden="1"/>
    <cellStyle name="Hipervínculo" xfId="53236" builtinId="8" hidden="1"/>
    <cellStyle name="Hipervínculo" xfId="53238" builtinId="8" hidden="1"/>
    <cellStyle name="Hipervínculo" xfId="53240" builtinId="8" hidden="1"/>
    <cellStyle name="Hipervínculo" xfId="53242" builtinId="8" hidden="1"/>
    <cellStyle name="Hipervínculo" xfId="53244" builtinId="8" hidden="1"/>
    <cellStyle name="Hipervínculo" xfId="53246" builtinId="8" hidden="1"/>
    <cellStyle name="Hipervínculo" xfId="53248" builtinId="8" hidden="1"/>
    <cellStyle name="Hipervínculo" xfId="53250" builtinId="8" hidden="1"/>
    <cellStyle name="Hipervínculo" xfId="53252" builtinId="8" hidden="1"/>
    <cellStyle name="Hipervínculo" xfId="53254" builtinId="8" hidden="1"/>
    <cellStyle name="Hipervínculo" xfId="53256" builtinId="8" hidden="1"/>
    <cellStyle name="Hipervínculo" xfId="53258" builtinId="8" hidden="1"/>
    <cellStyle name="Hipervínculo" xfId="53260" builtinId="8" hidden="1"/>
    <cellStyle name="Hipervínculo" xfId="53262" builtinId="8" hidden="1"/>
    <cellStyle name="Hipervínculo" xfId="53264" builtinId="8" hidden="1"/>
    <cellStyle name="Hipervínculo" xfId="53266" builtinId="8" hidden="1"/>
    <cellStyle name="Hipervínculo" xfId="53268" builtinId="8" hidden="1"/>
    <cellStyle name="Hipervínculo" xfId="53270" builtinId="8" hidden="1"/>
    <cellStyle name="Hipervínculo" xfId="53272" builtinId="8" hidden="1"/>
    <cellStyle name="Hipervínculo" xfId="53274" builtinId="8" hidden="1"/>
    <cellStyle name="Hipervínculo" xfId="53276" builtinId="8" hidden="1"/>
    <cellStyle name="Hipervínculo" xfId="53278" builtinId="8" hidden="1"/>
    <cellStyle name="Hipervínculo" xfId="53280" builtinId="8" hidden="1"/>
    <cellStyle name="Hipervínculo" xfId="53282" builtinId="8" hidden="1"/>
    <cellStyle name="Hipervínculo" xfId="53284" builtinId="8" hidden="1"/>
    <cellStyle name="Hipervínculo" xfId="53286" builtinId="8" hidden="1"/>
    <cellStyle name="Hipervínculo" xfId="53288" builtinId="8" hidden="1"/>
    <cellStyle name="Hipervínculo" xfId="53290" builtinId="8" hidden="1"/>
    <cellStyle name="Hipervínculo" xfId="53292" builtinId="8" hidden="1"/>
    <cellStyle name="Hipervínculo" xfId="53294" builtinId="8" hidden="1"/>
    <cellStyle name="Hipervínculo" xfId="53296" builtinId="8" hidden="1"/>
    <cellStyle name="Hipervínculo" xfId="53298" builtinId="8" hidden="1"/>
    <cellStyle name="Hipervínculo" xfId="53300" builtinId="8" hidden="1"/>
    <cellStyle name="Hipervínculo" xfId="53302" builtinId="8" hidden="1"/>
    <cellStyle name="Hipervínculo" xfId="53304" builtinId="8" hidden="1"/>
    <cellStyle name="Hipervínculo" xfId="53306" builtinId="8" hidden="1"/>
    <cellStyle name="Hipervínculo" xfId="53308" builtinId="8" hidden="1"/>
    <cellStyle name="Hipervínculo" xfId="53310" builtinId="8" hidden="1"/>
    <cellStyle name="Hipervínculo" xfId="53312" builtinId="8" hidden="1"/>
    <cellStyle name="Hipervínculo" xfId="53314" builtinId="8" hidden="1"/>
    <cellStyle name="Hipervínculo" xfId="53316" builtinId="8" hidden="1"/>
    <cellStyle name="Hipervínculo" xfId="53318" builtinId="8" hidden="1"/>
    <cellStyle name="Hipervínculo" xfId="53320" builtinId="8" hidden="1"/>
    <cellStyle name="Hipervínculo" xfId="53322" builtinId="8" hidden="1"/>
    <cellStyle name="Hipervínculo" xfId="53324" builtinId="8" hidden="1"/>
    <cellStyle name="Hipervínculo" xfId="53326" builtinId="8" hidden="1"/>
    <cellStyle name="Hipervínculo" xfId="53328" builtinId="8" hidden="1"/>
    <cellStyle name="Hipervínculo" xfId="53330" builtinId="8" hidden="1"/>
    <cellStyle name="Hipervínculo" xfId="53332" builtinId="8" hidden="1"/>
    <cellStyle name="Hipervínculo" xfId="53334" builtinId="8" hidden="1"/>
    <cellStyle name="Hipervínculo" xfId="53336" builtinId="8" hidden="1"/>
    <cellStyle name="Hipervínculo" xfId="53338" builtinId="8" hidden="1"/>
    <cellStyle name="Hipervínculo" xfId="53340" builtinId="8" hidden="1"/>
    <cellStyle name="Hipervínculo" xfId="53342" builtinId="8" hidden="1"/>
    <cellStyle name="Hipervínculo" xfId="53344" builtinId="8" hidden="1"/>
    <cellStyle name="Hipervínculo" xfId="53346" builtinId="8" hidden="1"/>
    <cellStyle name="Hipervínculo" xfId="53348" builtinId="8" hidden="1"/>
    <cellStyle name="Hipervínculo" xfId="53350" builtinId="8" hidden="1"/>
    <cellStyle name="Hipervínculo" xfId="53352" builtinId="8" hidden="1"/>
    <cellStyle name="Hipervínculo" xfId="53354" builtinId="8" hidden="1"/>
    <cellStyle name="Hipervínculo" xfId="53356" builtinId="8" hidden="1"/>
    <cellStyle name="Hipervínculo" xfId="53358" builtinId="8" hidden="1"/>
    <cellStyle name="Hipervínculo" xfId="53360" builtinId="8" hidden="1"/>
    <cellStyle name="Hipervínculo" xfId="53362" builtinId="8" hidden="1"/>
    <cellStyle name="Hipervínculo" xfId="53364" builtinId="8" hidden="1"/>
    <cellStyle name="Hipervínculo" xfId="53366" builtinId="8" hidden="1"/>
    <cellStyle name="Hipervínculo" xfId="53368" builtinId="8" hidden="1"/>
    <cellStyle name="Hipervínculo" xfId="53370" builtinId="8" hidden="1"/>
    <cellStyle name="Hipervínculo" xfId="53372" builtinId="8" hidden="1"/>
    <cellStyle name="Hipervínculo" xfId="53374" builtinId="8" hidden="1"/>
    <cellStyle name="Hipervínculo" xfId="53376" builtinId="8" hidden="1"/>
    <cellStyle name="Hipervínculo" xfId="53378" builtinId="8" hidden="1"/>
    <cellStyle name="Hipervínculo" xfId="53380" builtinId="8" hidden="1"/>
    <cellStyle name="Hipervínculo" xfId="53382" builtinId="8" hidden="1"/>
    <cellStyle name="Hipervínculo" xfId="53384" builtinId="8" hidden="1"/>
    <cellStyle name="Hipervínculo" xfId="53386" builtinId="8" hidden="1"/>
    <cellStyle name="Hipervínculo" xfId="53388" builtinId="8" hidden="1"/>
    <cellStyle name="Hipervínculo" xfId="53390" builtinId="8" hidden="1"/>
    <cellStyle name="Hipervínculo" xfId="53392" builtinId="8" hidden="1"/>
    <cellStyle name="Hipervínculo" xfId="53394" builtinId="8" hidden="1"/>
    <cellStyle name="Hipervínculo" xfId="53396" builtinId="8" hidden="1"/>
    <cellStyle name="Hipervínculo" xfId="53398" builtinId="8" hidden="1"/>
    <cellStyle name="Hipervínculo" xfId="53400" builtinId="8" hidden="1"/>
    <cellStyle name="Hipervínculo" xfId="53402" builtinId="8" hidden="1"/>
    <cellStyle name="Hipervínculo" xfId="53404" builtinId="8" hidden="1"/>
    <cellStyle name="Hipervínculo" xfId="53406" builtinId="8" hidden="1"/>
    <cellStyle name="Hipervínculo" xfId="53408" builtinId="8" hidden="1"/>
    <cellStyle name="Hipervínculo" xfId="53410" builtinId="8" hidden="1"/>
    <cellStyle name="Hipervínculo" xfId="53412" builtinId="8" hidden="1"/>
    <cellStyle name="Hipervínculo" xfId="53414" builtinId="8" hidden="1"/>
    <cellStyle name="Hipervínculo" xfId="53416" builtinId="8" hidden="1"/>
    <cellStyle name="Hipervínculo" xfId="53418" builtinId="8" hidden="1"/>
    <cellStyle name="Hipervínculo" xfId="53420" builtinId="8" hidden="1"/>
    <cellStyle name="Hipervínculo" xfId="53422" builtinId="8" hidden="1"/>
    <cellStyle name="Hipervínculo" xfId="53424" builtinId="8" hidden="1"/>
    <cellStyle name="Hipervínculo" xfId="53426" builtinId="8" hidden="1"/>
    <cellStyle name="Hipervínculo" xfId="53428" builtinId="8" hidden="1"/>
    <cellStyle name="Hipervínculo" xfId="53430" builtinId="8" hidden="1"/>
    <cellStyle name="Hipervínculo" xfId="53432" builtinId="8" hidden="1"/>
    <cellStyle name="Hipervínculo" xfId="53434" builtinId="8" hidden="1"/>
    <cellStyle name="Hipervínculo" xfId="53436" builtinId="8" hidden="1"/>
    <cellStyle name="Hipervínculo" xfId="53438" builtinId="8" hidden="1"/>
    <cellStyle name="Hipervínculo" xfId="53440" builtinId="8" hidden="1"/>
    <cellStyle name="Hipervínculo" xfId="53442" builtinId="8" hidden="1"/>
    <cellStyle name="Hipervínculo" xfId="53444" builtinId="8" hidden="1"/>
    <cellStyle name="Hipervínculo" xfId="53446" builtinId="8" hidden="1"/>
    <cellStyle name="Hipervínculo" xfId="53448" builtinId="8" hidden="1"/>
    <cellStyle name="Hipervínculo" xfId="53450" builtinId="8" hidden="1"/>
    <cellStyle name="Hipervínculo" xfId="53452" builtinId="8" hidden="1"/>
    <cellStyle name="Hipervínculo" xfId="53454" builtinId="8" hidden="1"/>
    <cellStyle name="Hipervínculo" xfId="53456" builtinId="8" hidden="1"/>
    <cellStyle name="Hipervínculo" xfId="53458" builtinId="8" hidden="1"/>
    <cellStyle name="Hipervínculo" xfId="53460" builtinId="8" hidden="1"/>
    <cellStyle name="Hipervínculo" xfId="53462" builtinId="8" hidden="1"/>
    <cellStyle name="Hipervínculo" xfId="53464" builtinId="8" hidden="1"/>
    <cellStyle name="Hipervínculo" xfId="53466" builtinId="8" hidden="1"/>
    <cellStyle name="Hipervínculo" xfId="53468" builtinId="8" hidden="1"/>
    <cellStyle name="Hipervínculo" xfId="53470" builtinId="8" hidden="1"/>
    <cellStyle name="Hipervínculo" xfId="53472" builtinId="8" hidden="1"/>
    <cellStyle name="Hipervínculo" xfId="53474" builtinId="8" hidden="1"/>
    <cellStyle name="Hipervínculo" xfId="53476" builtinId="8" hidden="1"/>
    <cellStyle name="Hipervínculo" xfId="53478" builtinId="8" hidden="1"/>
    <cellStyle name="Hipervínculo" xfId="53480" builtinId="8" hidden="1"/>
    <cellStyle name="Hipervínculo" xfId="53482" builtinId="8" hidden="1"/>
    <cellStyle name="Hipervínculo" xfId="53484" builtinId="8" hidden="1"/>
    <cellStyle name="Hipervínculo" xfId="53486" builtinId="8" hidden="1"/>
    <cellStyle name="Hipervínculo" xfId="53488" builtinId="8" hidden="1"/>
    <cellStyle name="Hipervínculo" xfId="53490" builtinId="8" hidden="1"/>
    <cellStyle name="Hipervínculo" xfId="53492" builtinId="8" hidden="1"/>
    <cellStyle name="Hipervínculo" xfId="53494" builtinId="8" hidden="1"/>
    <cellStyle name="Hipervínculo" xfId="53496" builtinId="8" hidden="1"/>
    <cellStyle name="Hipervínculo" xfId="53498" builtinId="8" hidden="1"/>
    <cellStyle name="Hipervínculo" xfId="53500" builtinId="8" hidden="1"/>
    <cellStyle name="Hipervínculo" xfId="53502" builtinId="8" hidden="1"/>
    <cellStyle name="Hipervínculo" xfId="53504" builtinId="8" hidden="1"/>
    <cellStyle name="Hipervínculo" xfId="53506" builtinId="8" hidden="1"/>
    <cellStyle name="Hipervínculo" xfId="53508" builtinId="8" hidden="1"/>
    <cellStyle name="Hipervínculo" xfId="53510" builtinId="8" hidden="1"/>
    <cellStyle name="Hipervínculo" xfId="53512" builtinId="8" hidden="1"/>
    <cellStyle name="Hipervínculo" xfId="53514" builtinId="8" hidden="1"/>
    <cellStyle name="Hipervínculo" xfId="53516" builtinId="8" hidden="1"/>
    <cellStyle name="Hipervínculo" xfId="53518" builtinId="8" hidden="1"/>
    <cellStyle name="Hipervínculo" xfId="53520" builtinId="8" hidden="1"/>
    <cellStyle name="Hipervínculo" xfId="53522" builtinId="8" hidden="1"/>
    <cellStyle name="Hipervínculo" xfId="53524" builtinId="8" hidden="1"/>
    <cellStyle name="Hipervínculo" xfId="53526" builtinId="8" hidden="1"/>
    <cellStyle name="Hipervínculo" xfId="53528" builtinId="8" hidden="1"/>
    <cellStyle name="Hipervínculo" xfId="53530" builtinId="8" hidden="1"/>
    <cellStyle name="Hipervínculo" xfId="53532" builtinId="8" hidden="1"/>
    <cellStyle name="Hipervínculo" xfId="53534" builtinId="8" hidden="1"/>
    <cellStyle name="Hipervínculo" xfId="53536" builtinId="8" hidden="1"/>
    <cellStyle name="Hipervínculo" xfId="53538" builtinId="8" hidden="1"/>
    <cellStyle name="Hipervínculo" xfId="53540" builtinId="8" hidden="1"/>
    <cellStyle name="Hipervínculo" xfId="53542" builtinId="8" hidden="1"/>
    <cellStyle name="Hipervínculo" xfId="53544" builtinId="8" hidden="1"/>
    <cellStyle name="Hipervínculo" xfId="53546" builtinId="8" hidden="1"/>
    <cellStyle name="Hipervínculo" xfId="53548" builtinId="8" hidden="1"/>
    <cellStyle name="Hipervínculo" xfId="53550" builtinId="8" hidden="1"/>
    <cellStyle name="Hipervínculo" xfId="53552" builtinId="8" hidden="1"/>
    <cellStyle name="Hipervínculo" xfId="53554" builtinId="8" hidden="1"/>
    <cellStyle name="Hipervínculo" xfId="53556" builtinId="8" hidden="1"/>
    <cellStyle name="Hipervínculo" xfId="53558" builtinId="8" hidden="1"/>
    <cellStyle name="Hipervínculo" xfId="53560" builtinId="8" hidden="1"/>
    <cellStyle name="Hipervínculo" xfId="53562" builtinId="8" hidden="1"/>
    <cellStyle name="Hipervínculo" xfId="53564" builtinId="8" hidden="1"/>
    <cellStyle name="Hipervínculo" xfId="53566" builtinId="8" hidden="1"/>
    <cellStyle name="Hipervínculo" xfId="53568" builtinId="8" hidden="1"/>
    <cellStyle name="Hipervínculo" xfId="53570" builtinId="8" hidden="1"/>
    <cellStyle name="Hipervínculo" xfId="53572" builtinId="8" hidden="1"/>
    <cellStyle name="Hipervínculo" xfId="53574" builtinId="8" hidden="1"/>
    <cellStyle name="Hipervínculo" xfId="53576" builtinId="8" hidden="1"/>
    <cellStyle name="Hipervínculo" xfId="53578" builtinId="8" hidden="1"/>
    <cellStyle name="Hipervínculo" xfId="53580" builtinId="8" hidden="1"/>
    <cellStyle name="Hipervínculo" xfId="53582" builtinId="8" hidden="1"/>
    <cellStyle name="Hipervínculo" xfId="53584" builtinId="8" hidden="1"/>
    <cellStyle name="Hipervínculo" xfId="53586" builtinId="8" hidden="1"/>
    <cellStyle name="Hipervínculo" xfId="53588" builtinId="8" hidden="1"/>
    <cellStyle name="Hipervínculo" xfId="53590" builtinId="8" hidden="1"/>
    <cellStyle name="Hipervínculo" xfId="53592" builtinId="8" hidden="1"/>
    <cellStyle name="Hipervínculo" xfId="53594" builtinId="8" hidden="1"/>
    <cellStyle name="Hipervínculo" xfId="53596" builtinId="8" hidden="1"/>
    <cellStyle name="Hipervínculo" xfId="53598" builtinId="8" hidden="1"/>
    <cellStyle name="Hipervínculo" xfId="53600" builtinId="8" hidden="1"/>
    <cellStyle name="Hipervínculo" xfId="53602" builtinId="8" hidden="1"/>
    <cellStyle name="Hipervínculo" xfId="53604" builtinId="8" hidden="1"/>
    <cellStyle name="Hipervínculo" xfId="53606" builtinId="8" hidden="1"/>
    <cellStyle name="Hipervínculo" xfId="53608" builtinId="8" hidden="1"/>
    <cellStyle name="Hipervínculo" xfId="53610" builtinId="8" hidden="1"/>
    <cellStyle name="Hipervínculo" xfId="53612" builtinId="8" hidden="1"/>
    <cellStyle name="Hipervínculo" xfId="53614" builtinId="8" hidden="1"/>
    <cellStyle name="Hipervínculo" xfId="53616" builtinId="8" hidden="1"/>
    <cellStyle name="Hipervínculo" xfId="53618" builtinId="8" hidden="1"/>
    <cellStyle name="Hipervínculo" xfId="53620" builtinId="8" hidden="1"/>
    <cellStyle name="Hipervínculo" xfId="53622" builtinId="8" hidden="1"/>
    <cellStyle name="Hipervínculo" xfId="53624" builtinId="8" hidden="1"/>
    <cellStyle name="Hipervínculo" xfId="53626" builtinId="8" hidden="1"/>
    <cellStyle name="Hipervínculo" xfId="53628" builtinId="8" hidden="1"/>
    <cellStyle name="Hipervínculo" xfId="53630" builtinId="8" hidden="1"/>
    <cellStyle name="Hipervínculo" xfId="53632" builtinId="8" hidden="1"/>
    <cellStyle name="Hipervínculo" xfId="53634" builtinId="8" hidden="1"/>
    <cellStyle name="Hipervínculo" xfId="53636" builtinId="8" hidden="1"/>
    <cellStyle name="Hipervínculo" xfId="53638" builtinId="8" hidden="1"/>
    <cellStyle name="Hipervínculo" xfId="53640" builtinId="8" hidden="1"/>
    <cellStyle name="Hipervínculo" xfId="53642" builtinId="8" hidden="1"/>
    <cellStyle name="Hipervínculo" xfId="53644" builtinId="8" hidden="1"/>
    <cellStyle name="Hipervínculo" xfId="53646" builtinId="8" hidden="1"/>
    <cellStyle name="Hipervínculo" xfId="53648" builtinId="8" hidden="1"/>
    <cellStyle name="Hipervínculo" xfId="53650" builtinId="8" hidden="1"/>
    <cellStyle name="Hipervínculo" xfId="53652" builtinId="8" hidden="1"/>
    <cellStyle name="Hipervínculo" xfId="53654" builtinId="8" hidden="1"/>
    <cellStyle name="Hipervínculo" xfId="53656" builtinId="8" hidden="1"/>
    <cellStyle name="Hipervínculo" xfId="53658" builtinId="8" hidden="1"/>
    <cellStyle name="Hipervínculo" xfId="53660" builtinId="8" hidden="1"/>
    <cellStyle name="Hipervínculo" xfId="53662" builtinId="8" hidden="1"/>
    <cellStyle name="Hipervínculo" xfId="53664" builtinId="8" hidden="1"/>
    <cellStyle name="Hipervínculo" xfId="53666" builtinId="8" hidden="1"/>
    <cellStyle name="Hipervínculo" xfId="53668" builtinId="8" hidden="1"/>
    <cellStyle name="Hipervínculo" xfId="53670" builtinId="8" hidden="1"/>
    <cellStyle name="Hipervínculo" xfId="53672" builtinId="8" hidden="1"/>
    <cellStyle name="Hipervínculo" xfId="53674" builtinId="8" hidden="1"/>
    <cellStyle name="Hipervínculo" xfId="53676" builtinId="8" hidden="1"/>
    <cellStyle name="Hipervínculo" xfId="53678" builtinId="8" hidden="1"/>
    <cellStyle name="Hipervínculo" xfId="53680" builtinId="8" hidden="1"/>
    <cellStyle name="Hipervínculo" xfId="53682" builtinId="8" hidden="1"/>
    <cellStyle name="Hipervínculo" xfId="53684" builtinId="8" hidden="1"/>
    <cellStyle name="Hipervínculo" xfId="53686" builtinId="8" hidden="1"/>
    <cellStyle name="Hipervínculo" xfId="53688" builtinId="8" hidden="1"/>
    <cellStyle name="Hipervínculo" xfId="53690" builtinId="8" hidden="1"/>
    <cellStyle name="Hipervínculo" xfId="53692" builtinId="8" hidden="1"/>
    <cellStyle name="Hipervínculo" xfId="53694" builtinId="8" hidden="1"/>
    <cellStyle name="Hipervínculo" xfId="53696" builtinId="8" hidden="1"/>
    <cellStyle name="Hipervínculo" xfId="53698" builtinId="8" hidden="1"/>
    <cellStyle name="Hipervínculo" xfId="53700" builtinId="8" hidden="1"/>
    <cellStyle name="Hipervínculo" xfId="53702" builtinId="8" hidden="1"/>
    <cellStyle name="Hipervínculo" xfId="53704" builtinId="8" hidden="1"/>
    <cellStyle name="Hipervínculo" xfId="53706" builtinId="8" hidden="1"/>
    <cellStyle name="Hipervínculo" xfId="53708" builtinId="8" hidden="1"/>
    <cellStyle name="Hipervínculo" xfId="53710" builtinId="8" hidden="1"/>
    <cellStyle name="Hipervínculo" xfId="53712" builtinId="8" hidden="1"/>
    <cellStyle name="Hipervínculo" xfId="53714" builtinId="8" hidden="1"/>
    <cellStyle name="Hipervínculo" xfId="53716" builtinId="8" hidden="1"/>
    <cellStyle name="Hipervínculo" xfId="53718" builtinId="8" hidden="1"/>
    <cellStyle name="Hipervínculo" xfId="53720" builtinId="8" hidden="1"/>
    <cellStyle name="Hipervínculo" xfId="53722" builtinId="8" hidden="1"/>
    <cellStyle name="Hipervínculo" xfId="53724" builtinId="8" hidden="1"/>
    <cellStyle name="Hipervínculo" xfId="53726" builtinId="8" hidden="1"/>
    <cellStyle name="Hipervínculo" xfId="53728" builtinId="8" hidden="1"/>
    <cellStyle name="Hipervínculo" xfId="53730" builtinId="8" hidden="1"/>
    <cellStyle name="Hipervínculo" xfId="53732" builtinId="8" hidden="1"/>
    <cellStyle name="Hipervínculo" xfId="53734" builtinId="8" hidden="1"/>
    <cellStyle name="Hipervínculo" xfId="53736" builtinId="8" hidden="1"/>
    <cellStyle name="Hipervínculo" xfId="53738" builtinId="8" hidden="1"/>
    <cellStyle name="Hipervínculo" xfId="53740" builtinId="8" hidden="1"/>
    <cellStyle name="Hipervínculo" xfId="53742" builtinId="8" hidden="1"/>
    <cellStyle name="Hipervínculo" xfId="53744" builtinId="8" hidden="1"/>
    <cellStyle name="Hipervínculo" xfId="53746" builtinId="8" hidden="1"/>
    <cellStyle name="Hipervínculo" xfId="53748" builtinId="8" hidden="1"/>
    <cellStyle name="Hipervínculo" xfId="53750" builtinId="8" hidden="1"/>
    <cellStyle name="Hipervínculo" xfId="53752" builtinId="8" hidden="1"/>
    <cellStyle name="Hipervínculo" xfId="53754" builtinId="8" hidden="1"/>
    <cellStyle name="Hipervínculo" xfId="53756" builtinId="8" hidden="1"/>
    <cellStyle name="Hipervínculo" xfId="53758" builtinId="8" hidden="1"/>
    <cellStyle name="Hipervínculo" xfId="53760" builtinId="8" hidden="1"/>
    <cellStyle name="Hipervínculo" xfId="53762" builtinId="8" hidden="1"/>
    <cellStyle name="Hipervínculo" xfId="53764" builtinId="8" hidden="1"/>
    <cellStyle name="Hipervínculo" xfId="53766" builtinId="8" hidden="1"/>
    <cellStyle name="Hipervínculo" xfId="53768" builtinId="8" hidden="1"/>
    <cellStyle name="Hipervínculo" xfId="53770" builtinId="8" hidden="1"/>
    <cellStyle name="Hipervínculo" xfId="53772" builtinId="8" hidden="1"/>
    <cellStyle name="Hipervínculo" xfId="53774" builtinId="8" hidden="1"/>
    <cellStyle name="Hipervínculo" xfId="53776" builtinId="8" hidden="1"/>
    <cellStyle name="Hipervínculo" xfId="53778" builtinId="8" hidden="1"/>
    <cellStyle name="Hipervínculo" xfId="53780" builtinId="8" hidden="1"/>
    <cellStyle name="Hipervínculo" xfId="53782" builtinId="8" hidden="1"/>
    <cellStyle name="Hipervínculo" xfId="53784" builtinId="8" hidden="1"/>
    <cellStyle name="Hipervínculo" xfId="53786" builtinId="8" hidden="1"/>
    <cellStyle name="Hipervínculo" xfId="53788" builtinId="8" hidden="1"/>
    <cellStyle name="Hipervínculo" xfId="53790" builtinId="8" hidden="1"/>
    <cellStyle name="Hipervínculo" xfId="53792" builtinId="8" hidden="1"/>
    <cellStyle name="Hipervínculo" xfId="53794" builtinId="8" hidden="1"/>
    <cellStyle name="Hipervínculo" xfId="53796" builtinId="8" hidden="1"/>
    <cellStyle name="Hipervínculo" xfId="53798" builtinId="8" hidden="1"/>
    <cellStyle name="Hipervínculo" xfId="53800" builtinId="8" hidden="1"/>
    <cellStyle name="Hipervínculo" xfId="53802" builtinId="8" hidden="1"/>
    <cellStyle name="Hipervínculo" xfId="53804" builtinId="8" hidden="1"/>
    <cellStyle name="Hipervínculo" xfId="53806" builtinId="8" hidden="1"/>
    <cellStyle name="Hipervínculo" xfId="53808" builtinId="8" hidden="1"/>
    <cellStyle name="Hipervínculo" xfId="53810" builtinId="8" hidden="1"/>
    <cellStyle name="Hipervínculo" xfId="53812" builtinId="8" hidden="1"/>
    <cellStyle name="Hipervínculo" xfId="53814" builtinId="8" hidden="1"/>
    <cellStyle name="Hipervínculo" xfId="53816" builtinId="8" hidden="1"/>
    <cellStyle name="Hipervínculo" xfId="53818" builtinId="8" hidden="1"/>
    <cellStyle name="Hipervínculo" xfId="53820" builtinId="8" hidden="1"/>
    <cellStyle name="Hipervínculo" xfId="53822" builtinId="8" hidden="1"/>
    <cellStyle name="Hipervínculo" xfId="53824" builtinId="8" hidden="1"/>
    <cellStyle name="Hipervínculo" xfId="53826" builtinId="8" hidden="1"/>
    <cellStyle name="Hipervínculo" xfId="53828" builtinId="8" hidden="1"/>
    <cellStyle name="Hipervínculo" xfId="53830" builtinId="8" hidden="1"/>
    <cellStyle name="Hipervínculo" xfId="53832" builtinId="8" hidden="1"/>
    <cellStyle name="Hipervínculo" xfId="53834" builtinId="8" hidden="1"/>
    <cellStyle name="Hipervínculo" xfId="53836" builtinId="8" hidden="1"/>
    <cellStyle name="Hipervínculo" xfId="53838" builtinId="8" hidden="1"/>
    <cellStyle name="Hipervínculo" xfId="53840" builtinId="8" hidden="1"/>
    <cellStyle name="Hipervínculo" xfId="53842" builtinId="8" hidden="1"/>
    <cellStyle name="Hipervínculo" xfId="53844" builtinId="8" hidden="1"/>
    <cellStyle name="Hipervínculo" xfId="53846" builtinId="8" hidden="1"/>
    <cellStyle name="Hipervínculo" xfId="53848" builtinId="8" hidden="1"/>
    <cellStyle name="Hipervínculo" xfId="53850" builtinId="8" hidden="1"/>
    <cellStyle name="Hipervínculo" xfId="53852" builtinId="8" hidden="1"/>
    <cellStyle name="Hipervínculo" xfId="53854" builtinId="8" hidden="1"/>
    <cellStyle name="Hipervínculo" xfId="53856" builtinId="8" hidden="1"/>
    <cellStyle name="Hipervínculo" xfId="53858" builtinId="8" hidden="1"/>
    <cellStyle name="Hipervínculo" xfId="53860" builtinId="8" hidden="1"/>
    <cellStyle name="Hipervínculo" xfId="53862" builtinId="8" hidden="1"/>
    <cellStyle name="Hipervínculo" xfId="53864" builtinId="8" hidden="1"/>
    <cellStyle name="Hipervínculo" xfId="53866" builtinId="8" hidden="1"/>
    <cellStyle name="Hipervínculo" xfId="53868" builtinId="8" hidden="1"/>
    <cellStyle name="Hipervínculo" xfId="53870" builtinId="8" hidden="1"/>
    <cellStyle name="Hipervínculo" xfId="53872" builtinId="8" hidden="1"/>
    <cellStyle name="Hipervínculo" xfId="53874" builtinId="8" hidden="1"/>
    <cellStyle name="Hipervínculo" xfId="53876" builtinId="8" hidden="1"/>
    <cellStyle name="Hipervínculo" xfId="53878" builtinId="8" hidden="1"/>
    <cellStyle name="Hipervínculo" xfId="53880" builtinId="8" hidden="1"/>
    <cellStyle name="Hipervínculo" xfId="53882" builtinId="8" hidden="1"/>
    <cellStyle name="Hipervínculo" xfId="53884" builtinId="8" hidden="1"/>
    <cellStyle name="Hipervínculo" xfId="53886" builtinId="8" hidden="1"/>
    <cellStyle name="Hipervínculo" xfId="53888" builtinId="8" hidden="1"/>
    <cellStyle name="Hipervínculo" xfId="53890" builtinId="8" hidden="1"/>
    <cellStyle name="Hipervínculo" xfId="53892" builtinId="8" hidden="1"/>
    <cellStyle name="Hipervínculo" xfId="53894" builtinId="8" hidden="1"/>
    <cellStyle name="Hipervínculo" xfId="53896" builtinId="8" hidden="1"/>
    <cellStyle name="Hipervínculo" xfId="53898" builtinId="8" hidden="1"/>
    <cellStyle name="Hipervínculo" xfId="53900" builtinId="8" hidden="1"/>
    <cellStyle name="Hipervínculo" xfId="53902" builtinId="8" hidden="1"/>
    <cellStyle name="Hipervínculo" xfId="53904" builtinId="8" hidden="1"/>
    <cellStyle name="Hipervínculo" xfId="53906" builtinId="8" hidden="1"/>
    <cellStyle name="Hipervínculo" xfId="53908" builtinId="8" hidden="1"/>
    <cellStyle name="Hipervínculo" xfId="53910" builtinId="8" hidden="1"/>
    <cellStyle name="Hipervínculo" xfId="53912" builtinId="8" hidden="1"/>
    <cellStyle name="Hipervínculo" xfId="53914" builtinId="8" hidden="1"/>
    <cellStyle name="Hipervínculo" xfId="53916" builtinId="8" hidden="1"/>
    <cellStyle name="Hipervínculo" xfId="53918" builtinId="8" hidden="1"/>
    <cellStyle name="Hipervínculo" xfId="53920" builtinId="8" hidden="1"/>
    <cellStyle name="Hipervínculo" xfId="53922" builtinId="8" hidden="1"/>
    <cellStyle name="Hipervínculo" xfId="53924" builtinId="8" hidden="1"/>
    <cellStyle name="Hipervínculo" xfId="53926" builtinId="8" hidden="1"/>
    <cellStyle name="Hipervínculo" xfId="53928" builtinId="8" hidden="1"/>
    <cellStyle name="Hipervínculo" xfId="53930" builtinId="8" hidden="1"/>
    <cellStyle name="Hipervínculo" xfId="53932" builtinId="8" hidden="1"/>
    <cellStyle name="Hipervínculo" xfId="53934" builtinId="8" hidden="1"/>
    <cellStyle name="Hipervínculo" xfId="53936" builtinId="8" hidden="1"/>
    <cellStyle name="Hipervínculo" xfId="53938" builtinId="8" hidden="1"/>
    <cellStyle name="Hipervínculo" xfId="53940" builtinId="8" hidden="1"/>
    <cellStyle name="Hipervínculo" xfId="53942" builtinId="8" hidden="1"/>
    <cellStyle name="Hipervínculo" xfId="53944" builtinId="8" hidden="1"/>
    <cellStyle name="Hipervínculo" xfId="53946" builtinId="8" hidden="1"/>
    <cellStyle name="Hipervínculo" xfId="53948" builtinId="8" hidden="1"/>
    <cellStyle name="Hipervínculo" xfId="53950" builtinId="8" hidden="1"/>
    <cellStyle name="Hipervínculo" xfId="53952" builtinId="8" hidden="1"/>
    <cellStyle name="Hipervínculo" xfId="53954" builtinId="8" hidden="1"/>
    <cellStyle name="Hipervínculo" xfId="53956" builtinId="8" hidden="1"/>
    <cellStyle name="Hipervínculo" xfId="53958" builtinId="8" hidden="1"/>
    <cellStyle name="Hipervínculo" xfId="53960" builtinId="8" hidden="1"/>
    <cellStyle name="Hipervínculo" xfId="53962" builtinId="8" hidden="1"/>
    <cellStyle name="Hipervínculo" xfId="53964" builtinId="8" hidden="1"/>
    <cellStyle name="Hipervínculo" xfId="53966" builtinId="8" hidden="1"/>
    <cellStyle name="Hipervínculo" xfId="53968" builtinId="8" hidden="1"/>
    <cellStyle name="Hipervínculo" xfId="53970" builtinId="8" hidden="1"/>
    <cellStyle name="Hipervínculo" xfId="53972" builtinId="8" hidden="1"/>
    <cellStyle name="Hipervínculo" xfId="53974" builtinId="8" hidden="1"/>
    <cellStyle name="Hipervínculo" xfId="53976" builtinId="8" hidden="1"/>
    <cellStyle name="Hipervínculo" xfId="53978" builtinId="8" hidden="1"/>
    <cellStyle name="Hipervínculo" xfId="53980" builtinId="8" hidden="1"/>
    <cellStyle name="Hipervínculo" xfId="53982" builtinId="8" hidden="1"/>
    <cellStyle name="Hipervínculo" xfId="53984" builtinId="8" hidden="1"/>
    <cellStyle name="Hipervínculo" xfId="53986" builtinId="8" hidden="1"/>
    <cellStyle name="Hipervínculo" xfId="53988" builtinId="8" hidden="1"/>
    <cellStyle name="Hipervínculo" xfId="53990" builtinId="8" hidden="1"/>
    <cellStyle name="Hipervínculo" xfId="53992" builtinId="8" hidden="1"/>
    <cellStyle name="Hipervínculo" xfId="53994" builtinId="8" hidden="1"/>
    <cellStyle name="Hipervínculo" xfId="53996" builtinId="8" hidden="1"/>
    <cellStyle name="Hipervínculo" xfId="53998" builtinId="8" hidden="1"/>
    <cellStyle name="Hipervínculo" xfId="54000" builtinId="8" hidden="1"/>
    <cellStyle name="Hipervínculo" xfId="54002" builtinId="8" hidden="1"/>
    <cellStyle name="Hipervínculo" xfId="54004" builtinId="8" hidden="1"/>
    <cellStyle name="Hipervínculo" xfId="54006" builtinId="8" hidden="1"/>
    <cellStyle name="Hipervínculo" xfId="54008" builtinId="8" hidden="1"/>
    <cellStyle name="Hipervínculo" xfId="54010" builtinId="8" hidden="1"/>
    <cellStyle name="Hipervínculo" xfId="54012" builtinId="8" hidden="1"/>
    <cellStyle name="Hipervínculo" xfId="54014" builtinId="8" hidden="1"/>
    <cellStyle name="Hipervínculo" xfId="54016" builtinId="8" hidden="1"/>
    <cellStyle name="Hipervínculo" xfId="54018" builtinId="8" hidden="1"/>
    <cellStyle name="Hipervínculo" xfId="54020" builtinId="8" hidden="1"/>
    <cellStyle name="Hipervínculo" xfId="54022" builtinId="8" hidden="1"/>
    <cellStyle name="Hipervínculo" xfId="54024" builtinId="8" hidden="1"/>
    <cellStyle name="Hipervínculo" xfId="54026" builtinId="8" hidden="1"/>
    <cellStyle name="Hipervínculo" xfId="54028" builtinId="8" hidden="1"/>
    <cellStyle name="Hipervínculo" xfId="54030" builtinId="8" hidden="1"/>
    <cellStyle name="Hipervínculo" xfId="54032" builtinId="8" hidden="1"/>
    <cellStyle name="Hipervínculo" xfId="54034" builtinId="8" hidden="1"/>
    <cellStyle name="Hipervínculo" xfId="54036" builtinId="8" hidden="1"/>
    <cellStyle name="Hipervínculo" xfId="54038" builtinId="8" hidden="1"/>
    <cellStyle name="Hipervínculo" xfId="54040" builtinId="8" hidden="1"/>
    <cellStyle name="Hipervínculo" xfId="54042" builtinId="8" hidden="1"/>
    <cellStyle name="Hipervínculo" xfId="54044" builtinId="8" hidden="1"/>
    <cellStyle name="Hipervínculo" xfId="54046" builtinId="8" hidden="1"/>
    <cellStyle name="Hipervínculo" xfId="54048" builtinId="8" hidden="1"/>
    <cellStyle name="Hipervínculo" xfId="54050" builtinId="8" hidden="1"/>
    <cellStyle name="Hipervínculo" xfId="54052" builtinId="8" hidden="1"/>
    <cellStyle name="Hipervínculo" xfId="54054" builtinId="8" hidden="1"/>
    <cellStyle name="Hipervínculo" xfId="54056" builtinId="8" hidden="1"/>
    <cellStyle name="Hipervínculo" xfId="54058" builtinId="8" hidden="1"/>
    <cellStyle name="Hipervínculo" xfId="54060" builtinId="8" hidden="1"/>
    <cellStyle name="Hipervínculo" xfId="54062" builtinId="8" hidden="1"/>
    <cellStyle name="Hipervínculo" xfId="54064" builtinId="8" hidden="1"/>
    <cellStyle name="Hipervínculo" xfId="54066" builtinId="8" hidden="1"/>
    <cellStyle name="Hipervínculo" xfId="54068" builtinId="8" hidden="1"/>
    <cellStyle name="Hipervínculo" xfId="54070" builtinId="8" hidden="1"/>
    <cellStyle name="Hipervínculo" xfId="54072" builtinId="8" hidden="1"/>
    <cellStyle name="Hipervínculo" xfId="54074" builtinId="8" hidden="1"/>
    <cellStyle name="Hipervínculo" xfId="54076" builtinId="8" hidden="1"/>
    <cellStyle name="Hipervínculo" xfId="54078" builtinId="8" hidden="1"/>
    <cellStyle name="Hipervínculo" xfId="54080" builtinId="8" hidden="1"/>
    <cellStyle name="Hipervínculo" xfId="54082" builtinId="8" hidden="1"/>
    <cellStyle name="Hipervínculo" xfId="54084" builtinId="8" hidden="1"/>
    <cellStyle name="Hipervínculo" xfId="54086" builtinId="8" hidden="1"/>
    <cellStyle name="Hipervínculo" xfId="54088" builtinId="8" hidden="1"/>
    <cellStyle name="Hipervínculo" xfId="54090" builtinId="8" hidden="1"/>
    <cellStyle name="Hipervínculo" xfId="54092" builtinId="8" hidden="1"/>
    <cellStyle name="Hipervínculo" xfId="54094" builtinId="8" hidden="1"/>
    <cellStyle name="Hipervínculo" xfId="54096" builtinId="8" hidden="1"/>
    <cellStyle name="Hipervínculo" xfId="54098" builtinId="8" hidden="1"/>
    <cellStyle name="Hipervínculo" xfId="54100" builtinId="8" hidden="1"/>
    <cellStyle name="Hipervínculo" xfId="54102" builtinId="8" hidden="1"/>
    <cellStyle name="Hipervínculo" xfId="54104" builtinId="8" hidden="1"/>
    <cellStyle name="Hipervínculo" xfId="54106" builtinId="8" hidden="1"/>
    <cellStyle name="Hipervínculo" xfId="54108" builtinId="8" hidden="1"/>
    <cellStyle name="Hipervínculo" xfId="54110" builtinId="8" hidden="1"/>
    <cellStyle name="Hipervínculo" xfId="54112" builtinId="8" hidden="1"/>
    <cellStyle name="Hipervínculo" xfId="54114" builtinId="8" hidden="1"/>
    <cellStyle name="Hipervínculo" xfId="54116" builtinId="8" hidden="1"/>
    <cellStyle name="Hipervínculo" xfId="54118" builtinId="8" hidden="1"/>
    <cellStyle name="Hipervínculo" xfId="54120" builtinId="8" hidden="1"/>
    <cellStyle name="Hipervínculo" xfId="54122" builtinId="8" hidden="1"/>
    <cellStyle name="Hipervínculo" xfId="54124" builtinId="8" hidden="1"/>
    <cellStyle name="Hipervínculo" xfId="54126" builtinId="8" hidden="1"/>
    <cellStyle name="Hipervínculo" xfId="54128" builtinId="8" hidden="1"/>
    <cellStyle name="Hipervínculo" xfId="54130" builtinId="8" hidden="1"/>
    <cellStyle name="Hipervínculo" xfId="54132" builtinId="8" hidden="1"/>
    <cellStyle name="Hipervínculo" xfId="54134" builtinId="8" hidden="1"/>
    <cellStyle name="Hipervínculo" xfId="54136" builtinId="8" hidden="1"/>
    <cellStyle name="Hipervínculo" xfId="54138" builtinId="8" hidden="1"/>
    <cellStyle name="Hipervínculo" xfId="54140" builtinId="8" hidden="1"/>
    <cellStyle name="Hipervínculo" xfId="54142" builtinId="8" hidden="1"/>
    <cellStyle name="Hipervínculo" xfId="54144" builtinId="8" hidden="1"/>
    <cellStyle name="Hipervínculo" xfId="54146" builtinId="8" hidden="1"/>
    <cellStyle name="Hipervínculo" xfId="54148" builtinId="8" hidden="1"/>
    <cellStyle name="Hipervínculo" xfId="54150" builtinId="8" hidden="1"/>
    <cellStyle name="Hipervínculo" xfId="54152" builtinId="8" hidden="1"/>
    <cellStyle name="Hipervínculo" xfId="54154" builtinId="8" hidden="1"/>
    <cellStyle name="Hipervínculo" xfId="54156" builtinId="8" hidden="1"/>
    <cellStyle name="Hipervínculo" xfId="54158" builtinId="8" hidden="1"/>
    <cellStyle name="Hipervínculo" xfId="54160" builtinId="8" hidden="1"/>
    <cellStyle name="Hipervínculo" xfId="54162" builtinId="8" hidden="1"/>
    <cellStyle name="Hipervínculo" xfId="54164" builtinId="8" hidden="1"/>
    <cellStyle name="Hipervínculo" xfId="54166" builtinId="8" hidden="1"/>
    <cellStyle name="Hipervínculo" xfId="54168" builtinId="8" hidden="1"/>
    <cellStyle name="Hipervínculo" xfId="54170" builtinId="8" hidden="1"/>
    <cellStyle name="Hipervínculo" xfId="54172" builtinId="8" hidden="1"/>
    <cellStyle name="Hipervínculo" xfId="54174" builtinId="8" hidden="1"/>
    <cellStyle name="Hipervínculo" xfId="54176" builtinId="8" hidden="1"/>
    <cellStyle name="Hipervínculo" xfId="54178" builtinId="8" hidden="1"/>
    <cellStyle name="Hipervínculo" xfId="54180" builtinId="8" hidden="1"/>
    <cellStyle name="Hipervínculo" xfId="54182" builtinId="8" hidden="1"/>
    <cellStyle name="Hipervínculo" xfId="54184" builtinId="8" hidden="1"/>
    <cellStyle name="Hipervínculo" xfId="54186" builtinId="8" hidden="1"/>
    <cellStyle name="Hipervínculo" xfId="54188" builtinId="8" hidden="1"/>
    <cellStyle name="Hipervínculo" xfId="54190" builtinId="8" hidden="1"/>
    <cellStyle name="Hipervínculo" xfId="54192" builtinId="8" hidden="1"/>
    <cellStyle name="Hipervínculo" xfId="54194" builtinId="8" hidden="1"/>
    <cellStyle name="Hipervínculo" xfId="54196" builtinId="8" hidden="1"/>
    <cellStyle name="Hipervínculo" xfId="54198" builtinId="8" hidden="1"/>
    <cellStyle name="Hipervínculo" xfId="54200" builtinId="8" hidden="1"/>
    <cellStyle name="Hipervínculo" xfId="54202" builtinId="8" hidden="1"/>
    <cellStyle name="Hipervínculo" xfId="54204" builtinId="8" hidden="1"/>
    <cellStyle name="Hipervínculo" xfId="54206" builtinId="8" hidden="1"/>
    <cellStyle name="Hipervínculo" xfId="54208" builtinId="8" hidden="1"/>
    <cellStyle name="Hipervínculo" xfId="54210" builtinId="8" hidden="1"/>
    <cellStyle name="Hipervínculo" xfId="54212" builtinId="8" hidden="1"/>
    <cellStyle name="Hipervínculo" xfId="54214" builtinId="8" hidden="1"/>
    <cellStyle name="Hipervínculo" xfId="54216" builtinId="8" hidden="1"/>
    <cellStyle name="Hipervínculo" xfId="54218" builtinId="8" hidden="1"/>
    <cellStyle name="Hipervínculo" xfId="54220" builtinId="8" hidden="1"/>
    <cellStyle name="Hipervínculo" xfId="54222" builtinId="8" hidden="1"/>
    <cellStyle name="Hipervínculo" xfId="54224" builtinId="8" hidden="1"/>
    <cellStyle name="Hipervínculo" xfId="54226" builtinId="8" hidden="1"/>
    <cellStyle name="Hipervínculo" xfId="54228" builtinId="8" hidden="1"/>
    <cellStyle name="Hipervínculo" xfId="54230" builtinId="8" hidden="1"/>
    <cellStyle name="Hipervínculo" xfId="54232" builtinId="8" hidden="1"/>
    <cellStyle name="Hipervínculo" xfId="54234" builtinId="8" hidden="1"/>
    <cellStyle name="Hipervínculo" xfId="54236" builtinId="8" hidden="1"/>
    <cellStyle name="Hipervínculo" xfId="54238" builtinId="8" hidden="1"/>
    <cellStyle name="Hipervínculo" xfId="54240" builtinId="8" hidden="1"/>
    <cellStyle name="Hipervínculo" xfId="54242" builtinId="8" hidden="1"/>
    <cellStyle name="Hipervínculo" xfId="54244" builtinId="8" hidden="1"/>
    <cellStyle name="Hipervínculo" xfId="54246" builtinId="8" hidden="1"/>
    <cellStyle name="Hipervínculo" xfId="54248" builtinId="8" hidden="1"/>
    <cellStyle name="Hipervínculo" xfId="54250" builtinId="8" hidden="1"/>
    <cellStyle name="Hipervínculo" xfId="54252" builtinId="8" hidden="1"/>
    <cellStyle name="Hipervínculo" xfId="54254" builtinId="8" hidden="1"/>
    <cellStyle name="Hipervínculo" xfId="54256" builtinId="8" hidden="1"/>
    <cellStyle name="Hipervínculo" xfId="54258" builtinId="8" hidden="1"/>
    <cellStyle name="Hipervínculo" xfId="54260" builtinId="8" hidden="1"/>
    <cellStyle name="Hipervínculo" xfId="54262" builtinId="8" hidden="1"/>
    <cellStyle name="Hipervínculo" xfId="54264" builtinId="8" hidden="1"/>
    <cellStyle name="Hipervínculo" xfId="54266" builtinId="8" hidden="1"/>
    <cellStyle name="Hipervínculo" xfId="54268" builtinId="8" hidden="1"/>
    <cellStyle name="Hipervínculo" xfId="54270" builtinId="8" hidden="1"/>
    <cellStyle name="Hipervínculo" xfId="54272" builtinId="8" hidden="1"/>
    <cellStyle name="Hipervínculo" xfId="54274" builtinId="8" hidden="1"/>
    <cellStyle name="Hipervínculo" xfId="54276" builtinId="8" hidden="1"/>
    <cellStyle name="Hipervínculo" xfId="54278" builtinId="8" hidden="1"/>
    <cellStyle name="Hipervínculo" xfId="54280" builtinId="8" hidden="1"/>
    <cellStyle name="Hipervínculo" xfId="54282" builtinId="8" hidden="1"/>
    <cellStyle name="Hipervínculo" xfId="54284" builtinId="8" hidden="1"/>
    <cellStyle name="Hipervínculo" xfId="54286" builtinId="8" hidden="1"/>
    <cellStyle name="Hipervínculo" xfId="54288" builtinId="8" hidden="1"/>
    <cellStyle name="Hipervínculo" xfId="54290" builtinId="8" hidden="1"/>
    <cellStyle name="Hipervínculo" xfId="54292" builtinId="8" hidden="1"/>
    <cellStyle name="Hipervínculo" xfId="54294" builtinId="8" hidden="1"/>
    <cellStyle name="Hipervínculo" xfId="54296" builtinId="8" hidden="1"/>
    <cellStyle name="Hipervínculo" xfId="54298" builtinId="8" hidden="1"/>
    <cellStyle name="Hipervínculo" xfId="54300" builtinId="8" hidden="1"/>
    <cellStyle name="Hipervínculo" xfId="54302" builtinId="8" hidden="1"/>
    <cellStyle name="Hipervínculo" xfId="54304" builtinId="8" hidden="1"/>
    <cellStyle name="Hipervínculo" xfId="54306" builtinId="8" hidden="1"/>
    <cellStyle name="Hipervínculo" xfId="54308" builtinId="8" hidden="1"/>
    <cellStyle name="Hipervínculo" xfId="54310" builtinId="8" hidden="1"/>
    <cellStyle name="Hipervínculo" xfId="54312" builtinId="8" hidden="1"/>
    <cellStyle name="Hipervínculo" xfId="54314" builtinId="8" hidden="1"/>
    <cellStyle name="Hipervínculo" xfId="54316" builtinId="8" hidden="1"/>
    <cellStyle name="Hipervínculo" xfId="54318" builtinId="8" hidden="1"/>
    <cellStyle name="Hipervínculo" xfId="54320" builtinId="8" hidden="1"/>
    <cellStyle name="Hipervínculo" xfId="54322" builtinId="8" hidden="1"/>
    <cellStyle name="Hipervínculo" xfId="54324" builtinId="8" hidden="1"/>
    <cellStyle name="Hipervínculo" xfId="54326" builtinId="8" hidden="1"/>
    <cellStyle name="Hipervínculo" xfId="54328" builtinId="8" hidden="1"/>
    <cellStyle name="Hipervínculo" xfId="54330" builtinId="8" hidden="1"/>
    <cellStyle name="Hipervínculo" xfId="54332" builtinId="8" hidden="1"/>
    <cellStyle name="Hipervínculo" xfId="54334" builtinId="8" hidden="1"/>
    <cellStyle name="Hipervínculo" xfId="54336" builtinId="8" hidden="1"/>
    <cellStyle name="Hipervínculo" xfId="54338" builtinId="8" hidden="1"/>
    <cellStyle name="Hipervínculo" xfId="54340" builtinId="8" hidden="1"/>
    <cellStyle name="Hipervínculo" xfId="54342" builtinId="8" hidden="1"/>
    <cellStyle name="Hipervínculo" xfId="54344" builtinId="8" hidden="1"/>
    <cellStyle name="Hipervínculo" xfId="54346" builtinId="8" hidden="1"/>
    <cellStyle name="Hipervínculo" xfId="54348" builtinId="8" hidden="1"/>
    <cellStyle name="Hipervínculo" xfId="54350" builtinId="8" hidden="1"/>
    <cellStyle name="Hipervínculo" xfId="54352" builtinId="8" hidden="1"/>
    <cellStyle name="Hipervínculo" xfId="54354" builtinId="8" hidden="1"/>
    <cellStyle name="Hipervínculo" xfId="54356" builtinId="8" hidden="1"/>
    <cellStyle name="Hipervínculo" xfId="54358" builtinId="8" hidden="1"/>
    <cellStyle name="Hipervínculo" xfId="54360" builtinId="8" hidden="1"/>
    <cellStyle name="Hipervínculo" xfId="54362" builtinId="8" hidden="1"/>
    <cellStyle name="Hipervínculo" xfId="54364" builtinId="8" hidden="1"/>
    <cellStyle name="Hipervínculo" xfId="54366" builtinId="8" hidden="1"/>
    <cellStyle name="Hipervínculo" xfId="54368" builtinId="8" hidden="1"/>
    <cellStyle name="Hipervínculo" xfId="54370" builtinId="8" hidden="1"/>
    <cellStyle name="Hipervínculo" xfId="54372" builtinId="8" hidden="1"/>
    <cellStyle name="Hipervínculo" xfId="54374" builtinId="8" hidden="1"/>
    <cellStyle name="Hipervínculo" xfId="54376" builtinId="8" hidden="1"/>
    <cellStyle name="Hipervínculo" xfId="54378" builtinId="8" hidden="1"/>
    <cellStyle name="Hipervínculo" xfId="54380" builtinId="8" hidden="1"/>
    <cellStyle name="Hipervínculo" xfId="54382" builtinId="8" hidden="1"/>
    <cellStyle name="Hipervínculo" xfId="54384" builtinId="8" hidden="1"/>
    <cellStyle name="Hipervínculo" xfId="54386" builtinId="8" hidden="1"/>
    <cellStyle name="Hipervínculo" xfId="54388" builtinId="8" hidden="1"/>
    <cellStyle name="Hipervínculo" xfId="54390" builtinId="8" hidden="1"/>
    <cellStyle name="Hipervínculo" xfId="54392" builtinId="8" hidden="1"/>
    <cellStyle name="Hipervínculo" xfId="54394" builtinId="8" hidden="1"/>
    <cellStyle name="Hipervínculo" xfId="54396" builtinId="8" hidden="1"/>
    <cellStyle name="Hipervínculo" xfId="54398" builtinId="8" hidden="1"/>
    <cellStyle name="Hipervínculo" xfId="54400" builtinId="8" hidden="1"/>
    <cellStyle name="Hipervínculo" xfId="54402" builtinId="8" hidden="1"/>
    <cellStyle name="Hipervínculo" xfId="54404" builtinId="8" hidden="1"/>
    <cellStyle name="Hipervínculo" xfId="54406" builtinId="8" hidden="1"/>
    <cellStyle name="Hipervínculo" xfId="54408" builtinId="8" hidden="1"/>
    <cellStyle name="Hipervínculo" xfId="54410" builtinId="8" hidden="1"/>
    <cellStyle name="Hipervínculo" xfId="54412" builtinId="8" hidden="1"/>
    <cellStyle name="Hipervínculo" xfId="54414" builtinId="8" hidden="1"/>
    <cellStyle name="Hipervínculo" xfId="54416" builtinId="8" hidden="1"/>
    <cellStyle name="Hipervínculo" xfId="54418" builtinId="8" hidden="1"/>
    <cellStyle name="Hipervínculo" xfId="54420" builtinId="8" hidden="1"/>
    <cellStyle name="Hipervínculo" xfId="54422" builtinId="8" hidden="1"/>
    <cellStyle name="Hipervínculo" xfId="54424" builtinId="8" hidden="1"/>
    <cellStyle name="Hipervínculo" xfId="54426" builtinId="8" hidden="1"/>
    <cellStyle name="Hipervínculo" xfId="54428" builtinId="8" hidden="1"/>
    <cellStyle name="Hipervínculo" xfId="54430" builtinId="8" hidden="1"/>
    <cellStyle name="Hipervínculo" xfId="54432" builtinId="8" hidden="1"/>
    <cellStyle name="Hipervínculo" xfId="54434" builtinId="8" hidden="1"/>
    <cellStyle name="Hipervínculo" xfId="54436" builtinId="8" hidden="1"/>
    <cellStyle name="Hipervínculo" xfId="54438" builtinId="8" hidden="1"/>
    <cellStyle name="Hipervínculo" xfId="54440" builtinId="8" hidden="1"/>
    <cellStyle name="Hipervínculo" xfId="54442" builtinId="8" hidden="1"/>
    <cellStyle name="Hipervínculo" xfId="54444" builtinId="8" hidden="1"/>
    <cellStyle name="Hipervínculo" xfId="54446" builtinId="8" hidden="1"/>
    <cellStyle name="Hipervínculo" xfId="54448" builtinId="8" hidden="1"/>
    <cellStyle name="Hipervínculo" xfId="54450" builtinId="8" hidden="1"/>
    <cellStyle name="Hipervínculo" xfId="54452" builtinId="8" hidden="1"/>
    <cellStyle name="Hipervínculo" xfId="54454" builtinId="8" hidden="1"/>
    <cellStyle name="Hipervínculo" xfId="54456" builtinId="8" hidden="1"/>
    <cellStyle name="Hipervínculo" xfId="54458" builtinId="8" hidden="1"/>
    <cellStyle name="Hipervínculo" xfId="54460" builtinId="8" hidden="1"/>
    <cellStyle name="Hipervínculo" xfId="54462" builtinId="8" hidden="1"/>
    <cellStyle name="Hipervínculo" xfId="54464" builtinId="8" hidden="1"/>
    <cellStyle name="Hipervínculo" xfId="54466" builtinId="8" hidden="1"/>
    <cellStyle name="Hipervínculo" xfId="54468" builtinId="8" hidden="1"/>
    <cellStyle name="Hipervínculo" xfId="54470" builtinId="8" hidden="1"/>
    <cellStyle name="Hipervínculo" xfId="54472" builtinId="8" hidden="1"/>
    <cellStyle name="Hipervínculo" xfId="54474" builtinId="8" hidden="1"/>
    <cellStyle name="Hipervínculo" xfId="54476" builtinId="8" hidden="1"/>
    <cellStyle name="Hipervínculo" xfId="54478" builtinId="8" hidden="1"/>
    <cellStyle name="Hipervínculo" xfId="54480" builtinId="8" hidden="1"/>
    <cellStyle name="Hipervínculo" xfId="54482" builtinId="8" hidden="1"/>
    <cellStyle name="Hipervínculo" xfId="54484" builtinId="8" hidden="1"/>
    <cellStyle name="Hipervínculo" xfId="54486" builtinId="8" hidden="1"/>
    <cellStyle name="Hipervínculo" xfId="54488" builtinId="8" hidden="1"/>
    <cellStyle name="Hipervínculo" xfId="54490" builtinId="8" hidden="1"/>
    <cellStyle name="Hipervínculo" xfId="54492" builtinId="8" hidden="1"/>
    <cellStyle name="Hipervínculo" xfId="54494" builtinId="8" hidden="1"/>
    <cellStyle name="Hipervínculo" xfId="54496" builtinId="8" hidden="1"/>
    <cellStyle name="Hipervínculo" xfId="54498" builtinId="8" hidden="1"/>
    <cellStyle name="Hipervínculo" xfId="54500" builtinId="8" hidden="1"/>
    <cellStyle name="Hipervínculo" xfId="54502" builtinId="8" hidden="1"/>
    <cellStyle name="Hipervínculo" xfId="54504" builtinId="8" hidden="1"/>
    <cellStyle name="Hipervínculo" xfId="54506" builtinId="8" hidden="1"/>
    <cellStyle name="Hipervínculo" xfId="54508" builtinId="8" hidden="1"/>
    <cellStyle name="Hipervínculo" xfId="54510" builtinId="8" hidden="1"/>
    <cellStyle name="Hipervínculo" xfId="54512" builtinId="8" hidden="1"/>
    <cellStyle name="Hipervínculo" xfId="54514" builtinId="8" hidden="1"/>
    <cellStyle name="Hipervínculo" xfId="54516" builtinId="8" hidden="1"/>
    <cellStyle name="Hipervínculo" xfId="54518" builtinId="8" hidden="1"/>
    <cellStyle name="Hipervínculo" xfId="54520" builtinId="8" hidden="1"/>
    <cellStyle name="Hipervínculo" xfId="54522" builtinId="8" hidden="1"/>
    <cellStyle name="Hipervínculo" xfId="54524" builtinId="8" hidden="1"/>
    <cellStyle name="Hipervínculo" xfId="54526" builtinId="8" hidden="1"/>
    <cellStyle name="Hipervínculo" xfId="54528" builtinId="8" hidden="1"/>
    <cellStyle name="Hipervínculo" xfId="54530" builtinId="8" hidden="1"/>
    <cellStyle name="Hipervínculo" xfId="54532" builtinId="8" hidden="1"/>
    <cellStyle name="Hipervínculo" xfId="54534" builtinId="8" hidden="1"/>
    <cellStyle name="Hipervínculo" xfId="54536" builtinId="8" hidden="1"/>
    <cellStyle name="Hipervínculo" xfId="54538" builtinId="8" hidden="1"/>
    <cellStyle name="Hipervínculo" xfId="54540" builtinId="8" hidden="1"/>
    <cellStyle name="Hipervínculo" xfId="54542" builtinId="8" hidden="1"/>
    <cellStyle name="Hipervínculo" xfId="54544" builtinId="8" hidden="1"/>
    <cellStyle name="Hipervínculo" xfId="54546" builtinId="8" hidden="1"/>
    <cellStyle name="Hipervínculo" xfId="54548" builtinId="8" hidden="1"/>
    <cellStyle name="Hipervínculo" xfId="54550" builtinId="8" hidden="1"/>
    <cellStyle name="Hipervínculo" xfId="54552" builtinId="8" hidden="1"/>
    <cellStyle name="Hipervínculo" xfId="54554" builtinId="8" hidden="1"/>
    <cellStyle name="Hipervínculo" xfId="54556" builtinId="8" hidden="1"/>
    <cellStyle name="Hipervínculo" xfId="54558" builtinId="8" hidden="1"/>
    <cellStyle name="Hipervínculo" xfId="54560" builtinId="8" hidden="1"/>
    <cellStyle name="Hipervínculo" xfId="54562" builtinId="8" hidden="1"/>
    <cellStyle name="Hipervínculo" xfId="54564" builtinId="8" hidden="1"/>
    <cellStyle name="Hipervínculo" xfId="54566" builtinId="8" hidden="1"/>
    <cellStyle name="Hipervínculo" xfId="54568" builtinId="8" hidden="1"/>
    <cellStyle name="Hipervínculo" xfId="54570" builtinId="8" hidden="1"/>
    <cellStyle name="Hipervínculo" xfId="54572" builtinId="8" hidden="1"/>
    <cellStyle name="Hipervínculo" xfId="54574" builtinId="8" hidden="1"/>
    <cellStyle name="Hipervínculo" xfId="54576" builtinId="8" hidden="1"/>
    <cellStyle name="Hipervínculo" xfId="54578" builtinId="8" hidden="1"/>
    <cellStyle name="Hipervínculo" xfId="54580" builtinId="8" hidden="1"/>
    <cellStyle name="Hipervínculo" xfId="54582" builtinId="8" hidden="1"/>
    <cellStyle name="Hipervínculo" xfId="54584" builtinId="8" hidden="1"/>
    <cellStyle name="Hipervínculo" xfId="54586" builtinId="8" hidden="1"/>
    <cellStyle name="Hipervínculo" xfId="54588" builtinId="8" hidden="1"/>
    <cellStyle name="Hipervínculo" xfId="54590" builtinId="8" hidden="1"/>
    <cellStyle name="Hipervínculo" xfId="54592" builtinId="8" hidden="1"/>
    <cellStyle name="Hipervínculo" xfId="54594" builtinId="8" hidden="1"/>
    <cellStyle name="Hipervínculo" xfId="54596" builtinId="8" hidden="1"/>
    <cellStyle name="Hipervínculo" xfId="54598" builtinId="8" hidden="1"/>
    <cellStyle name="Hipervínculo" xfId="54600" builtinId="8" hidden="1"/>
    <cellStyle name="Hipervínculo" xfId="54602" builtinId="8" hidden="1"/>
    <cellStyle name="Hipervínculo" xfId="54604" builtinId="8" hidden="1"/>
    <cellStyle name="Hipervínculo" xfId="54606" builtinId="8" hidden="1"/>
    <cellStyle name="Hipervínculo" xfId="54608" builtinId="8" hidden="1"/>
    <cellStyle name="Hipervínculo" xfId="54610" builtinId="8" hidden="1"/>
    <cellStyle name="Hipervínculo" xfId="54612" builtinId="8" hidden="1"/>
    <cellStyle name="Hipervínculo" xfId="54614" builtinId="8" hidden="1"/>
    <cellStyle name="Hipervínculo" xfId="54616" builtinId="8" hidden="1"/>
    <cellStyle name="Hipervínculo" xfId="54618" builtinId="8" hidden="1"/>
    <cellStyle name="Hipervínculo" xfId="54620" builtinId="8" hidden="1"/>
    <cellStyle name="Hipervínculo" xfId="54622" builtinId="8" hidden="1"/>
    <cellStyle name="Hipervínculo" xfId="54624" builtinId="8" hidden="1"/>
    <cellStyle name="Hipervínculo" xfId="54626" builtinId="8" hidden="1"/>
    <cellStyle name="Hipervínculo" xfId="54628" builtinId="8" hidden="1"/>
    <cellStyle name="Hipervínculo" xfId="54630" builtinId="8" hidden="1"/>
    <cellStyle name="Hipervínculo" xfId="54632" builtinId="8" hidden="1"/>
    <cellStyle name="Hipervínculo" xfId="54634" builtinId="8" hidden="1"/>
    <cellStyle name="Hipervínculo" xfId="54636" builtinId="8" hidden="1"/>
    <cellStyle name="Hipervínculo" xfId="54638" builtinId="8" hidden="1"/>
    <cellStyle name="Hipervínculo" xfId="54640" builtinId="8" hidden="1"/>
    <cellStyle name="Hipervínculo" xfId="54642" builtinId="8" hidden="1"/>
    <cellStyle name="Hipervínculo" xfId="54644" builtinId="8" hidden="1"/>
    <cellStyle name="Hipervínculo" xfId="54646" builtinId="8" hidden="1"/>
    <cellStyle name="Hipervínculo" xfId="54648" builtinId="8" hidden="1"/>
    <cellStyle name="Hipervínculo" xfId="54650" builtinId="8" hidden="1"/>
    <cellStyle name="Hipervínculo" xfId="54652" builtinId="8" hidden="1"/>
    <cellStyle name="Hipervínculo" xfId="54654" builtinId="8" hidden="1"/>
    <cellStyle name="Hipervínculo" xfId="54656" builtinId="8" hidden="1"/>
    <cellStyle name="Hipervínculo" xfId="54658" builtinId="8" hidden="1"/>
    <cellStyle name="Hipervínculo" xfId="54660" builtinId="8" hidden="1"/>
    <cellStyle name="Hipervínculo" xfId="54662" builtinId="8" hidden="1"/>
    <cellStyle name="Hipervínculo" xfId="54664" builtinId="8" hidden="1"/>
    <cellStyle name="Hipervínculo" xfId="54666" builtinId="8" hidden="1"/>
    <cellStyle name="Hipervínculo" xfId="54668" builtinId="8" hidden="1"/>
    <cellStyle name="Hipervínculo" xfId="54670" builtinId="8" hidden="1"/>
    <cellStyle name="Hipervínculo" xfId="54672" builtinId="8" hidden="1"/>
    <cellStyle name="Hipervínculo" xfId="54674" builtinId="8" hidden="1"/>
    <cellStyle name="Hipervínculo" xfId="54676" builtinId="8" hidden="1"/>
    <cellStyle name="Hipervínculo" xfId="54678" builtinId="8" hidden="1"/>
    <cellStyle name="Hipervínculo" xfId="54680" builtinId="8" hidden="1"/>
    <cellStyle name="Hipervínculo" xfId="54682" builtinId="8" hidden="1"/>
    <cellStyle name="Hipervínculo" xfId="54684" builtinId="8" hidden="1"/>
    <cellStyle name="Hipervínculo" xfId="54686" builtinId="8" hidden="1"/>
    <cellStyle name="Hipervínculo" xfId="54688" builtinId="8" hidden="1"/>
    <cellStyle name="Hipervínculo" xfId="54690" builtinId="8" hidden="1"/>
    <cellStyle name="Hipervínculo" xfId="54692" builtinId="8" hidden="1"/>
    <cellStyle name="Hipervínculo" xfId="54694" builtinId="8" hidden="1"/>
    <cellStyle name="Hipervínculo" xfId="54696" builtinId="8" hidden="1"/>
    <cellStyle name="Hipervínculo" xfId="54698" builtinId="8" hidden="1"/>
    <cellStyle name="Hipervínculo" xfId="54700" builtinId="8" hidden="1"/>
    <cellStyle name="Hipervínculo" xfId="54702" builtinId="8" hidden="1"/>
    <cellStyle name="Hipervínculo" xfId="54704" builtinId="8" hidden="1"/>
    <cellStyle name="Hipervínculo" xfId="54706" builtinId="8" hidden="1"/>
    <cellStyle name="Hipervínculo" xfId="54708" builtinId="8" hidden="1"/>
    <cellStyle name="Hipervínculo" xfId="54710" builtinId="8" hidden="1"/>
    <cellStyle name="Hipervínculo" xfId="54712" builtinId="8" hidden="1"/>
    <cellStyle name="Hipervínculo" xfId="54714" builtinId="8" hidden="1"/>
    <cellStyle name="Hipervínculo" xfId="54716" builtinId="8" hidden="1"/>
    <cellStyle name="Hipervínculo" xfId="54718" builtinId="8" hidden="1"/>
    <cellStyle name="Hipervínculo" xfId="54720" builtinId="8" hidden="1"/>
    <cellStyle name="Hipervínculo" xfId="54722" builtinId="8" hidden="1"/>
    <cellStyle name="Hipervínculo" xfId="54724" builtinId="8" hidden="1"/>
    <cellStyle name="Hipervínculo" xfId="54726" builtinId="8" hidden="1"/>
    <cellStyle name="Hipervínculo" xfId="54728" builtinId="8" hidden="1"/>
    <cellStyle name="Hipervínculo" xfId="54730" builtinId="8" hidden="1"/>
    <cellStyle name="Hipervínculo" xfId="54732" builtinId="8" hidden="1"/>
    <cellStyle name="Hipervínculo" xfId="54734" builtinId="8" hidden="1"/>
    <cellStyle name="Hipervínculo" xfId="54736" builtinId="8" hidden="1"/>
    <cellStyle name="Hipervínculo" xfId="54738" builtinId="8" hidden="1"/>
    <cellStyle name="Hipervínculo" xfId="54740" builtinId="8" hidden="1"/>
    <cellStyle name="Hipervínculo" xfId="54742" builtinId="8" hidden="1"/>
    <cellStyle name="Hipervínculo" xfId="54744" builtinId="8" hidden="1"/>
    <cellStyle name="Hipervínculo" xfId="54746" builtinId="8" hidden="1"/>
    <cellStyle name="Hipervínculo" xfId="54748" builtinId="8" hidden="1"/>
    <cellStyle name="Hipervínculo" xfId="54750" builtinId="8" hidden="1"/>
    <cellStyle name="Hipervínculo" xfId="54752" builtinId="8" hidden="1"/>
    <cellStyle name="Hipervínculo" xfId="54754" builtinId="8" hidden="1"/>
    <cellStyle name="Hipervínculo" xfId="54756" builtinId="8" hidden="1"/>
    <cellStyle name="Hipervínculo" xfId="54758" builtinId="8" hidden="1"/>
    <cellStyle name="Hipervínculo" xfId="54760" builtinId="8" hidden="1"/>
    <cellStyle name="Hipervínculo" xfId="54762" builtinId="8" hidden="1"/>
    <cellStyle name="Hipervínculo" xfId="54764" builtinId="8" hidden="1"/>
    <cellStyle name="Hipervínculo" xfId="54766" builtinId="8" hidden="1"/>
    <cellStyle name="Hipervínculo" xfId="54768" builtinId="8" hidden="1"/>
    <cellStyle name="Hipervínculo" xfId="54770" builtinId="8" hidden="1"/>
    <cellStyle name="Hipervínculo" xfId="54772" builtinId="8" hidden="1"/>
    <cellStyle name="Hipervínculo" xfId="54774" builtinId="8" hidden="1"/>
    <cellStyle name="Hipervínculo" xfId="54776" builtinId="8" hidden="1"/>
    <cellStyle name="Hipervínculo" xfId="54778" builtinId="8" hidden="1"/>
    <cellStyle name="Hipervínculo" xfId="54780" builtinId="8" hidden="1"/>
    <cellStyle name="Hipervínculo" xfId="54782" builtinId="8" hidden="1"/>
    <cellStyle name="Hipervínculo" xfId="54784" builtinId="8" hidden="1"/>
    <cellStyle name="Hipervínculo" xfId="54786" builtinId="8" hidden="1"/>
    <cellStyle name="Hipervínculo" xfId="54788" builtinId="8" hidden="1"/>
    <cellStyle name="Hipervínculo" xfId="54790" builtinId="8" hidden="1"/>
    <cellStyle name="Hipervínculo" xfId="54792" builtinId="8" hidden="1"/>
    <cellStyle name="Hipervínculo" xfId="54794" builtinId="8" hidden="1"/>
    <cellStyle name="Hipervínculo" xfId="54796" builtinId="8" hidden="1"/>
    <cellStyle name="Hipervínculo" xfId="54798" builtinId="8" hidden="1"/>
    <cellStyle name="Hipervínculo" xfId="54800" builtinId="8" hidden="1"/>
    <cellStyle name="Hipervínculo" xfId="54802" builtinId="8" hidden="1"/>
    <cellStyle name="Hipervínculo" xfId="54804" builtinId="8" hidden="1"/>
    <cellStyle name="Hipervínculo" xfId="54806" builtinId="8" hidden="1"/>
    <cellStyle name="Hipervínculo" xfId="54808" builtinId="8" hidden="1"/>
    <cellStyle name="Hipervínculo" xfId="54810" builtinId="8" hidden="1"/>
    <cellStyle name="Hipervínculo" xfId="54812" builtinId="8" hidden="1"/>
    <cellStyle name="Hipervínculo" xfId="54814" builtinId="8" hidden="1"/>
    <cellStyle name="Hipervínculo" xfId="54816" builtinId="8" hidden="1"/>
    <cellStyle name="Hipervínculo" xfId="54818" builtinId="8" hidden="1"/>
    <cellStyle name="Hipervínculo" xfId="54820" builtinId="8" hidden="1"/>
    <cellStyle name="Hipervínculo" xfId="54822" builtinId="8" hidden="1"/>
    <cellStyle name="Hipervínculo" xfId="54824" builtinId="8" hidden="1"/>
    <cellStyle name="Hipervínculo" xfId="54826" builtinId="8" hidden="1"/>
    <cellStyle name="Hipervínculo" xfId="54828" builtinId="8" hidden="1"/>
    <cellStyle name="Hipervínculo" xfId="54830" builtinId="8" hidden="1"/>
    <cellStyle name="Hipervínculo" xfId="54832" builtinId="8" hidden="1"/>
    <cellStyle name="Hipervínculo" xfId="54834" builtinId="8" hidden="1"/>
    <cellStyle name="Hipervínculo" xfId="54836" builtinId="8" hidden="1"/>
    <cellStyle name="Hipervínculo" xfId="54838" builtinId="8" hidden="1"/>
    <cellStyle name="Hipervínculo" xfId="54840" builtinId="8" hidden="1"/>
    <cellStyle name="Hipervínculo" xfId="54842" builtinId="8" hidden="1"/>
    <cellStyle name="Hipervínculo" xfId="54844" builtinId="8" hidden="1"/>
    <cellStyle name="Hipervínculo" xfId="54846" builtinId="8" hidden="1"/>
    <cellStyle name="Hipervínculo" xfId="54848" builtinId="8" hidden="1"/>
    <cellStyle name="Hipervínculo" xfId="54850" builtinId="8" hidden="1"/>
    <cellStyle name="Hipervínculo" xfId="54852" builtinId="8" hidden="1"/>
    <cellStyle name="Hipervínculo" xfId="54854" builtinId="8" hidden="1"/>
    <cellStyle name="Hipervínculo" xfId="54856" builtinId="8" hidden="1"/>
    <cellStyle name="Hipervínculo" xfId="54858" builtinId="8" hidden="1"/>
    <cellStyle name="Hipervínculo" xfId="54860" builtinId="8" hidden="1"/>
    <cellStyle name="Hipervínculo" xfId="54862" builtinId="8" hidden="1"/>
    <cellStyle name="Hipervínculo" xfId="54864" builtinId="8" hidden="1"/>
    <cellStyle name="Hipervínculo" xfId="54866" builtinId="8" hidden="1"/>
    <cellStyle name="Hipervínculo" xfId="54868" builtinId="8" hidden="1"/>
    <cellStyle name="Hipervínculo" xfId="54870" builtinId="8" hidden="1"/>
    <cellStyle name="Hipervínculo" xfId="54872" builtinId="8" hidden="1"/>
    <cellStyle name="Hipervínculo" xfId="54874" builtinId="8" hidden="1"/>
    <cellStyle name="Hipervínculo" xfId="54876" builtinId="8" hidden="1"/>
    <cellStyle name="Hipervínculo" xfId="54878" builtinId="8" hidden="1"/>
    <cellStyle name="Hipervínculo" xfId="54880" builtinId="8" hidden="1"/>
    <cellStyle name="Hipervínculo" xfId="54882" builtinId="8" hidden="1"/>
    <cellStyle name="Hipervínculo" xfId="54884" builtinId="8" hidden="1"/>
    <cellStyle name="Hipervínculo" xfId="54886" builtinId="8" hidden="1"/>
    <cellStyle name="Hipervínculo" xfId="54888" builtinId="8" hidden="1"/>
    <cellStyle name="Hipervínculo" xfId="54890" builtinId="8" hidden="1"/>
    <cellStyle name="Hipervínculo" xfId="54892" builtinId="8" hidden="1"/>
    <cellStyle name="Hipervínculo" xfId="54894" builtinId="8" hidden="1"/>
    <cellStyle name="Hipervínculo" xfId="54896" builtinId="8" hidden="1"/>
    <cellStyle name="Hipervínculo" xfId="54898" builtinId="8" hidden="1"/>
    <cellStyle name="Hipervínculo" xfId="54900" builtinId="8" hidden="1"/>
    <cellStyle name="Hipervínculo" xfId="54902" builtinId="8" hidden="1"/>
    <cellStyle name="Hipervínculo" xfId="54904" builtinId="8" hidden="1"/>
    <cellStyle name="Hipervínculo" xfId="54906" builtinId="8" hidden="1"/>
    <cellStyle name="Hipervínculo" xfId="54908" builtinId="8" hidden="1"/>
    <cellStyle name="Hipervínculo" xfId="54910" builtinId="8" hidden="1"/>
    <cellStyle name="Hipervínculo" xfId="54912" builtinId="8" hidden="1"/>
    <cellStyle name="Hipervínculo" xfId="54914" builtinId="8" hidden="1"/>
    <cellStyle name="Hipervínculo" xfId="54916" builtinId="8" hidden="1"/>
    <cellStyle name="Hipervínculo" xfId="54918" builtinId="8" hidden="1"/>
    <cellStyle name="Hipervínculo" xfId="54920" builtinId="8" hidden="1"/>
    <cellStyle name="Hipervínculo" xfId="54922" builtinId="8" hidden="1"/>
    <cellStyle name="Hipervínculo" xfId="54924" builtinId="8" hidden="1"/>
    <cellStyle name="Hipervínculo" xfId="54926" builtinId="8" hidden="1"/>
    <cellStyle name="Hipervínculo" xfId="54928" builtinId="8" hidden="1"/>
    <cellStyle name="Hipervínculo" xfId="54930" builtinId="8" hidden="1"/>
    <cellStyle name="Hipervínculo" xfId="54932" builtinId="8" hidden="1"/>
    <cellStyle name="Hipervínculo" xfId="54934" builtinId="8" hidden="1"/>
    <cellStyle name="Hipervínculo" xfId="54936" builtinId="8" hidden="1"/>
    <cellStyle name="Hipervínculo" xfId="54938" builtinId="8" hidden="1"/>
    <cellStyle name="Hipervínculo" xfId="54940" builtinId="8" hidden="1"/>
    <cellStyle name="Hipervínculo" xfId="54942" builtinId="8" hidden="1"/>
    <cellStyle name="Hipervínculo" xfId="54944" builtinId="8" hidden="1"/>
    <cellStyle name="Hipervínculo" xfId="54946" builtinId="8" hidden="1"/>
    <cellStyle name="Hipervínculo" xfId="54948" builtinId="8" hidden="1"/>
    <cellStyle name="Hipervínculo" xfId="54950" builtinId="8" hidden="1"/>
    <cellStyle name="Hipervínculo" xfId="54952" builtinId="8" hidden="1"/>
    <cellStyle name="Hipervínculo" xfId="54954" builtinId="8" hidden="1"/>
    <cellStyle name="Hipervínculo" xfId="54956" builtinId="8" hidden="1"/>
    <cellStyle name="Hipervínculo" xfId="54958" builtinId="8" hidden="1"/>
    <cellStyle name="Hipervínculo" xfId="54960" builtinId="8" hidden="1"/>
    <cellStyle name="Hipervínculo" xfId="54962" builtinId="8" hidden="1"/>
    <cellStyle name="Hipervínculo" xfId="54964" builtinId="8" hidden="1"/>
    <cellStyle name="Hipervínculo" xfId="54966" builtinId="8" hidden="1"/>
    <cellStyle name="Hipervínculo" xfId="54968" builtinId="8" hidden="1"/>
    <cellStyle name="Hipervínculo" xfId="54970" builtinId="8" hidden="1"/>
    <cellStyle name="Hipervínculo" xfId="54972" builtinId="8" hidden="1"/>
    <cellStyle name="Hipervínculo" xfId="54974" builtinId="8" hidden="1"/>
    <cellStyle name="Hipervínculo" xfId="54976" builtinId="8" hidden="1"/>
    <cellStyle name="Hipervínculo" xfId="54978" builtinId="8" hidden="1"/>
    <cellStyle name="Hipervínculo" xfId="54980" builtinId="8" hidden="1"/>
    <cellStyle name="Hipervínculo" xfId="54982" builtinId="8" hidden="1"/>
    <cellStyle name="Hipervínculo" xfId="54984" builtinId="8" hidden="1"/>
    <cellStyle name="Hipervínculo" xfId="54986" builtinId="8" hidden="1"/>
    <cellStyle name="Hipervínculo" xfId="54988" builtinId="8" hidden="1"/>
    <cellStyle name="Hipervínculo" xfId="54990" builtinId="8" hidden="1"/>
    <cellStyle name="Hipervínculo" xfId="54992" builtinId="8" hidden="1"/>
    <cellStyle name="Hipervínculo" xfId="54994" builtinId="8" hidden="1"/>
    <cellStyle name="Hipervínculo" xfId="54996" builtinId="8" hidden="1"/>
    <cellStyle name="Hipervínculo" xfId="54998" builtinId="8" hidden="1"/>
    <cellStyle name="Hipervínculo" xfId="55000" builtinId="8" hidden="1"/>
    <cellStyle name="Hipervínculo" xfId="55002" builtinId="8" hidden="1"/>
    <cellStyle name="Hipervínculo" xfId="55004" builtinId="8" hidden="1"/>
    <cellStyle name="Hipervínculo" xfId="55006" builtinId="8" hidden="1"/>
    <cellStyle name="Hipervínculo" xfId="55008" builtinId="8" hidden="1"/>
    <cellStyle name="Hipervínculo" xfId="55010" builtinId="8" hidden="1"/>
    <cellStyle name="Hipervínculo" xfId="55012" builtinId="8" hidden="1"/>
    <cellStyle name="Hipervínculo" xfId="55014" builtinId="8" hidden="1"/>
    <cellStyle name="Hipervínculo" xfId="55016" builtinId="8" hidden="1"/>
    <cellStyle name="Hipervínculo" xfId="55018" builtinId="8" hidden="1"/>
    <cellStyle name="Hipervínculo" xfId="55020" builtinId="8" hidden="1"/>
    <cellStyle name="Hipervínculo" xfId="55022" builtinId="8" hidden="1"/>
    <cellStyle name="Hipervínculo" xfId="55024" builtinId="8" hidden="1"/>
    <cellStyle name="Hipervínculo" xfId="55026" builtinId="8" hidden="1"/>
    <cellStyle name="Hipervínculo" xfId="55028" builtinId="8" hidden="1"/>
    <cellStyle name="Hipervínculo" xfId="55030" builtinId="8" hidden="1"/>
    <cellStyle name="Hipervínculo" xfId="55032" builtinId="8" hidden="1"/>
    <cellStyle name="Hipervínculo" xfId="55034" builtinId="8" hidden="1"/>
    <cellStyle name="Hipervínculo" xfId="55036" builtinId="8" hidden="1"/>
    <cellStyle name="Hipervínculo" xfId="55038" builtinId="8" hidden="1"/>
    <cellStyle name="Hipervínculo" xfId="55040" builtinId="8" hidden="1"/>
    <cellStyle name="Hipervínculo" xfId="55042" builtinId="8" hidden="1"/>
    <cellStyle name="Hipervínculo" xfId="55044" builtinId="8" hidden="1"/>
    <cellStyle name="Hipervínculo" xfId="55046" builtinId="8" hidden="1"/>
    <cellStyle name="Hipervínculo" xfId="55048" builtinId="8" hidden="1"/>
    <cellStyle name="Hipervínculo" xfId="55050" builtinId="8" hidden="1"/>
    <cellStyle name="Hipervínculo" xfId="55052" builtinId="8" hidden="1"/>
    <cellStyle name="Hipervínculo" xfId="55054" builtinId="8" hidden="1"/>
    <cellStyle name="Hipervínculo" xfId="55056" builtinId="8" hidden="1"/>
    <cellStyle name="Hipervínculo" xfId="55058" builtinId="8" hidden="1"/>
    <cellStyle name="Hipervínculo" xfId="55060" builtinId="8" hidden="1"/>
    <cellStyle name="Hipervínculo" xfId="55062" builtinId="8" hidden="1"/>
    <cellStyle name="Hipervínculo" xfId="55064" builtinId="8" hidden="1"/>
    <cellStyle name="Hipervínculo" xfId="55066" builtinId="8" hidden="1"/>
    <cellStyle name="Hipervínculo" xfId="55068" builtinId="8" hidden="1"/>
    <cellStyle name="Hipervínculo" xfId="55070" builtinId="8" hidden="1"/>
    <cellStyle name="Hipervínculo" xfId="55072" builtinId="8" hidden="1"/>
    <cellStyle name="Hipervínculo" xfId="55074" builtinId="8" hidden="1"/>
    <cellStyle name="Hipervínculo" xfId="55076" builtinId="8" hidden="1"/>
    <cellStyle name="Hipervínculo" xfId="55078" builtinId="8" hidden="1"/>
    <cellStyle name="Hipervínculo" xfId="55080" builtinId="8" hidden="1"/>
    <cellStyle name="Hipervínculo" xfId="55082" builtinId="8" hidden="1"/>
    <cellStyle name="Hipervínculo" xfId="55084" builtinId="8" hidden="1"/>
    <cellStyle name="Hipervínculo" xfId="55086" builtinId="8" hidden="1"/>
    <cellStyle name="Hipervínculo" xfId="55088" builtinId="8" hidden="1"/>
    <cellStyle name="Hipervínculo" xfId="55090" builtinId="8" hidden="1"/>
    <cellStyle name="Hipervínculo" xfId="55092" builtinId="8" hidden="1"/>
    <cellStyle name="Hipervínculo" xfId="55094" builtinId="8" hidden="1"/>
    <cellStyle name="Hipervínculo" xfId="55096" builtinId="8" hidden="1"/>
    <cellStyle name="Hipervínculo" xfId="55098" builtinId="8" hidden="1"/>
    <cellStyle name="Hipervínculo" xfId="55100" builtinId="8" hidden="1"/>
    <cellStyle name="Hipervínculo" xfId="55102" builtinId="8" hidden="1"/>
    <cellStyle name="Hipervínculo" xfId="55104" builtinId="8" hidden="1"/>
    <cellStyle name="Hipervínculo" xfId="55106" builtinId="8" hidden="1"/>
    <cellStyle name="Hipervínculo" xfId="55108" builtinId="8" hidden="1"/>
    <cellStyle name="Hipervínculo" xfId="55110" builtinId="8" hidden="1"/>
    <cellStyle name="Hipervínculo" xfId="55112" builtinId="8" hidden="1"/>
    <cellStyle name="Hipervínculo" xfId="55114" builtinId="8" hidden="1"/>
    <cellStyle name="Hipervínculo" xfId="55116" builtinId="8" hidden="1"/>
    <cellStyle name="Hipervínculo" xfId="55118" builtinId="8" hidden="1"/>
    <cellStyle name="Hipervínculo" xfId="55120" builtinId="8" hidden="1"/>
    <cellStyle name="Hipervínculo" xfId="55122" builtinId="8" hidden="1"/>
    <cellStyle name="Hipervínculo" xfId="55124" builtinId="8" hidden="1"/>
    <cellStyle name="Hipervínculo" xfId="55126" builtinId="8" hidden="1"/>
    <cellStyle name="Hipervínculo" xfId="55128" builtinId="8" hidden="1"/>
    <cellStyle name="Hipervínculo" xfId="55130" builtinId="8" hidden="1"/>
    <cellStyle name="Hipervínculo" xfId="55132" builtinId="8" hidden="1"/>
    <cellStyle name="Hipervínculo" xfId="55134" builtinId="8" hidden="1"/>
    <cellStyle name="Hipervínculo" xfId="55136" builtinId="8" hidden="1"/>
    <cellStyle name="Hipervínculo" xfId="55138" builtinId="8" hidden="1"/>
    <cellStyle name="Hipervínculo" xfId="55140" builtinId="8" hidden="1"/>
    <cellStyle name="Hipervínculo" xfId="55142" builtinId="8" hidden="1"/>
    <cellStyle name="Hipervínculo" xfId="55144" builtinId="8" hidden="1"/>
    <cellStyle name="Hipervínculo" xfId="55146" builtinId="8" hidden="1"/>
    <cellStyle name="Hipervínculo" xfId="55148" builtinId="8" hidden="1"/>
    <cellStyle name="Hipervínculo" xfId="55150" builtinId="8" hidden="1"/>
    <cellStyle name="Hipervínculo" xfId="55152" builtinId="8" hidden="1"/>
    <cellStyle name="Hipervínculo" xfId="55154" builtinId="8" hidden="1"/>
    <cellStyle name="Hipervínculo" xfId="55156" builtinId="8" hidden="1"/>
    <cellStyle name="Hipervínculo" xfId="55158" builtinId="8" hidden="1"/>
    <cellStyle name="Hipervínculo" xfId="55160" builtinId="8" hidden="1"/>
    <cellStyle name="Hipervínculo" xfId="55162" builtinId="8" hidden="1"/>
    <cellStyle name="Hipervínculo" xfId="55164" builtinId="8" hidden="1"/>
    <cellStyle name="Hipervínculo" xfId="55166" builtinId="8" hidden="1"/>
    <cellStyle name="Hipervínculo" xfId="55168" builtinId="8" hidden="1"/>
    <cellStyle name="Hipervínculo" xfId="55170" builtinId="8" hidden="1"/>
    <cellStyle name="Hipervínculo" xfId="55172" builtinId="8" hidden="1"/>
    <cellStyle name="Hipervínculo" xfId="55174" builtinId="8" hidden="1"/>
    <cellStyle name="Hipervínculo" xfId="55176" builtinId="8" hidden="1"/>
    <cellStyle name="Hipervínculo" xfId="55178" builtinId="8" hidden="1"/>
    <cellStyle name="Hipervínculo" xfId="55180" builtinId="8" hidden="1"/>
    <cellStyle name="Hipervínculo" xfId="55182" builtinId="8" hidden="1"/>
    <cellStyle name="Hipervínculo" xfId="55184" builtinId="8" hidden="1"/>
    <cellStyle name="Hipervínculo" xfId="55186" builtinId="8" hidden="1"/>
    <cellStyle name="Hipervínculo" xfId="55188" builtinId="8" hidden="1"/>
    <cellStyle name="Hipervínculo" xfId="55190" builtinId="8" hidden="1"/>
    <cellStyle name="Hipervínculo" xfId="55192" builtinId="8" hidden="1"/>
    <cellStyle name="Hipervínculo" xfId="55194" builtinId="8" hidden="1"/>
    <cellStyle name="Hipervínculo" xfId="55196" builtinId="8" hidden="1"/>
    <cellStyle name="Hipervínculo" xfId="55198" builtinId="8" hidden="1"/>
    <cellStyle name="Hipervínculo" xfId="55200" builtinId="8" hidden="1"/>
    <cellStyle name="Hipervínculo" xfId="55202" builtinId="8" hidden="1"/>
    <cellStyle name="Hipervínculo" xfId="55204" builtinId="8" hidden="1"/>
    <cellStyle name="Hipervínculo" xfId="55206" builtinId="8" hidden="1"/>
    <cellStyle name="Hipervínculo" xfId="55208" builtinId="8" hidden="1"/>
    <cellStyle name="Hipervínculo" xfId="55210" builtinId="8" hidden="1"/>
    <cellStyle name="Hipervínculo" xfId="55212" builtinId="8" hidden="1"/>
    <cellStyle name="Hipervínculo" xfId="55214" builtinId="8" hidden="1"/>
    <cellStyle name="Hipervínculo" xfId="55216" builtinId="8" hidden="1"/>
    <cellStyle name="Hipervínculo" xfId="55218" builtinId="8" hidden="1"/>
    <cellStyle name="Hipervínculo" xfId="55220" builtinId="8" hidden="1"/>
    <cellStyle name="Hipervínculo" xfId="55222" builtinId="8" hidden="1"/>
    <cellStyle name="Hipervínculo" xfId="55224" builtinId="8" hidden="1"/>
    <cellStyle name="Hipervínculo" xfId="55226" builtinId="8" hidden="1"/>
    <cellStyle name="Hipervínculo" xfId="55228" builtinId="8" hidden="1"/>
    <cellStyle name="Hipervínculo" xfId="55230" builtinId="8" hidden="1"/>
    <cellStyle name="Hipervínculo" xfId="55232" builtinId="8" hidden="1"/>
    <cellStyle name="Hipervínculo" xfId="55234" builtinId="8" hidden="1"/>
    <cellStyle name="Hipervínculo" xfId="55236" builtinId="8" hidden="1"/>
    <cellStyle name="Hipervínculo" xfId="55238" builtinId="8" hidden="1"/>
    <cellStyle name="Hipervínculo" xfId="55240" builtinId="8" hidden="1"/>
    <cellStyle name="Hipervínculo" xfId="55242" builtinId="8" hidden="1"/>
    <cellStyle name="Hipervínculo" xfId="55244" builtinId="8" hidden="1"/>
    <cellStyle name="Hipervínculo" xfId="55246" builtinId="8" hidden="1"/>
    <cellStyle name="Hipervínculo" xfId="55248" builtinId="8" hidden="1"/>
    <cellStyle name="Hipervínculo" xfId="55250" builtinId="8" hidden="1"/>
    <cellStyle name="Hipervínculo" xfId="55252" builtinId="8" hidden="1"/>
    <cellStyle name="Hipervínculo" xfId="55254" builtinId="8" hidden="1"/>
    <cellStyle name="Hipervínculo" xfId="55256" builtinId="8" hidden="1"/>
    <cellStyle name="Hipervínculo" xfId="55258" builtinId="8" hidden="1"/>
    <cellStyle name="Hipervínculo" xfId="55260" builtinId="8" hidden="1"/>
    <cellStyle name="Hipervínculo" xfId="55262" builtinId="8" hidden="1"/>
    <cellStyle name="Hipervínculo" xfId="55264" builtinId="8" hidden="1"/>
    <cellStyle name="Hipervínculo" xfId="55266" builtinId="8" hidden="1"/>
    <cellStyle name="Hipervínculo" xfId="55268" builtinId="8" hidden="1"/>
    <cellStyle name="Hipervínculo" xfId="55270" builtinId="8" hidden="1"/>
    <cellStyle name="Hipervínculo" xfId="55272" builtinId="8" hidden="1"/>
    <cellStyle name="Hipervínculo" xfId="55274" builtinId="8" hidden="1"/>
    <cellStyle name="Hipervínculo" xfId="55276" builtinId="8" hidden="1"/>
    <cellStyle name="Hipervínculo" xfId="55278" builtinId="8" hidden="1"/>
    <cellStyle name="Hipervínculo" xfId="55280" builtinId="8" hidden="1"/>
    <cellStyle name="Hipervínculo" xfId="55282" builtinId="8" hidden="1"/>
    <cellStyle name="Hipervínculo" xfId="55284" builtinId="8" hidden="1"/>
    <cellStyle name="Hipervínculo" xfId="55286" builtinId="8" hidden="1"/>
    <cellStyle name="Hipervínculo" xfId="55288" builtinId="8" hidden="1"/>
    <cellStyle name="Hipervínculo" xfId="55290" builtinId="8" hidden="1"/>
    <cellStyle name="Hipervínculo" xfId="55292" builtinId="8" hidden="1"/>
    <cellStyle name="Hipervínculo" xfId="55294" builtinId="8" hidden="1"/>
    <cellStyle name="Hipervínculo" xfId="55296" builtinId="8" hidden="1"/>
    <cellStyle name="Hipervínculo" xfId="55298" builtinId="8" hidden="1"/>
    <cellStyle name="Hipervínculo" xfId="55300" builtinId="8" hidden="1"/>
    <cellStyle name="Hipervínculo" xfId="55302" builtinId="8" hidden="1"/>
    <cellStyle name="Hipervínculo" xfId="55304" builtinId="8" hidden="1"/>
    <cellStyle name="Hipervínculo" xfId="55306" builtinId="8" hidden="1"/>
    <cellStyle name="Hipervínculo" xfId="55308" builtinId="8" hidden="1"/>
    <cellStyle name="Hipervínculo" xfId="55310" builtinId="8" hidden="1"/>
    <cellStyle name="Hipervínculo" xfId="55312" builtinId="8" hidden="1"/>
    <cellStyle name="Hipervínculo" xfId="55314" builtinId="8" hidden="1"/>
    <cellStyle name="Hipervínculo" xfId="55316" builtinId="8" hidden="1"/>
    <cellStyle name="Hipervínculo" xfId="55318" builtinId="8" hidden="1"/>
    <cellStyle name="Hipervínculo" xfId="55320" builtinId="8" hidden="1"/>
    <cellStyle name="Hipervínculo" xfId="55322" builtinId="8" hidden="1"/>
    <cellStyle name="Hipervínculo" xfId="55324" builtinId="8" hidden="1"/>
    <cellStyle name="Hipervínculo" xfId="55326" builtinId="8" hidden="1"/>
    <cellStyle name="Hipervínculo" xfId="55328" builtinId="8" hidden="1"/>
    <cellStyle name="Hipervínculo" xfId="55330" builtinId="8" hidden="1"/>
    <cellStyle name="Hipervínculo" xfId="55332" builtinId="8" hidden="1"/>
    <cellStyle name="Hipervínculo" xfId="55334" builtinId="8" hidden="1"/>
    <cellStyle name="Hipervínculo" xfId="55336" builtinId="8" hidden="1"/>
    <cellStyle name="Hipervínculo" xfId="55338" builtinId="8" hidden="1"/>
    <cellStyle name="Hipervínculo" xfId="55340" builtinId="8" hidden="1"/>
    <cellStyle name="Hipervínculo" xfId="55342" builtinId="8" hidden="1"/>
    <cellStyle name="Hipervínculo" xfId="55344" builtinId="8" hidden="1"/>
    <cellStyle name="Hipervínculo" xfId="55346" builtinId="8" hidden="1"/>
    <cellStyle name="Hipervínculo" xfId="55348" builtinId="8" hidden="1"/>
    <cellStyle name="Hipervínculo" xfId="55350" builtinId="8" hidden="1"/>
    <cellStyle name="Hipervínculo" xfId="55352" builtinId="8" hidden="1"/>
    <cellStyle name="Hipervínculo" xfId="55354" builtinId="8" hidden="1"/>
    <cellStyle name="Hipervínculo" xfId="55356" builtinId="8" hidden="1"/>
    <cellStyle name="Hipervínculo" xfId="55358" builtinId="8" hidden="1"/>
    <cellStyle name="Hipervínculo" xfId="55360" builtinId="8" hidden="1"/>
    <cellStyle name="Hipervínculo" xfId="55362" builtinId="8" hidden="1"/>
    <cellStyle name="Hipervínculo" xfId="55364" builtinId="8" hidden="1"/>
    <cellStyle name="Hipervínculo" xfId="55366" builtinId="8" hidden="1"/>
    <cellStyle name="Hipervínculo" xfId="55368" builtinId="8" hidden="1"/>
    <cellStyle name="Hipervínculo" xfId="55370" builtinId="8" hidden="1"/>
    <cellStyle name="Hipervínculo" xfId="55372" builtinId="8" hidden="1"/>
    <cellStyle name="Hipervínculo" xfId="55374" builtinId="8" hidden="1"/>
    <cellStyle name="Hipervínculo" xfId="55376" builtinId="8" hidden="1"/>
    <cellStyle name="Hipervínculo" xfId="55378" builtinId="8" hidden="1"/>
    <cellStyle name="Hipervínculo" xfId="55380" builtinId="8" hidden="1"/>
    <cellStyle name="Hipervínculo" xfId="55382" builtinId="8" hidden="1"/>
    <cellStyle name="Hipervínculo" xfId="55384" builtinId="8" hidden="1"/>
    <cellStyle name="Hipervínculo" xfId="55386" builtinId="8" hidden="1"/>
    <cellStyle name="Hipervínculo" xfId="55388" builtinId="8" hidden="1"/>
    <cellStyle name="Hipervínculo" xfId="55390" builtinId="8" hidden="1"/>
    <cellStyle name="Hipervínculo" xfId="55392" builtinId="8" hidden="1"/>
    <cellStyle name="Hipervínculo" xfId="55394" builtinId="8" hidden="1"/>
    <cellStyle name="Hipervínculo" xfId="55396" builtinId="8" hidden="1"/>
    <cellStyle name="Hipervínculo" xfId="55398" builtinId="8" hidden="1"/>
    <cellStyle name="Hipervínculo" xfId="55400" builtinId="8" hidden="1"/>
    <cellStyle name="Hipervínculo" xfId="55402" builtinId="8" hidden="1"/>
    <cellStyle name="Hipervínculo" xfId="55404" builtinId="8" hidden="1"/>
    <cellStyle name="Hipervínculo" xfId="55406" builtinId="8" hidden="1"/>
    <cellStyle name="Hipervínculo" xfId="55408" builtinId="8" hidden="1"/>
    <cellStyle name="Hipervínculo" xfId="55410" builtinId="8" hidden="1"/>
    <cellStyle name="Hipervínculo" xfId="55412" builtinId="8" hidden="1"/>
    <cellStyle name="Hipervínculo" xfId="55414" builtinId="8" hidden="1"/>
    <cellStyle name="Hipervínculo" xfId="55416" builtinId="8" hidden="1"/>
    <cellStyle name="Hipervínculo" xfId="55418" builtinId="8" hidden="1"/>
    <cellStyle name="Hipervínculo" xfId="55420" builtinId="8" hidden="1"/>
    <cellStyle name="Hipervínculo" xfId="55422" builtinId="8" hidden="1"/>
    <cellStyle name="Hipervínculo" xfId="55424" builtinId="8" hidden="1"/>
    <cellStyle name="Hipervínculo" xfId="55426" builtinId="8" hidden="1"/>
    <cellStyle name="Hipervínculo" xfId="55428" builtinId="8" hidden="1"/>
    <cellStyle name="Hipervínculo" xfId="55430" builtinId="8" hidden="1"/>
    <cellStyle name="Hipervínculo" xfId="55432" builtinId="8" hidden="1"/>
    <cellStyle name="Hipervínculo" xfId="55434" builtinId="8" hidden="1"/>
    <cellStyle name="Hipervínculo" xfId="55436" builtinId="8" hidden="1"/>
    <cellStyle name="Hipervínculo" xfId="55438" builtinId="8" hidden="1"/>
    <cellStyle name="Hipervínculo" xfId="55440" builtinId="8" hidden="1"/>
    <cellStyle name="Hipervínculo" xfId="55442" builtinId="8" hidden="1"/>
    <cellStyle name="Hipervínculo" xfId="55444" builtinId="8" hidden="1"/>
    <cellStyle name="Hipervínculo" xfId="55446" builtinId="8" hidden="1"/>
    <cellStyle name="Hipervínculo" xfId="55448" builtinId="8" hidden="1"/>
    <cellStyle name="Hipervínculo" xfId="55450" builtinId="8" hidden="1"/>
    <cellStyle name="Hipervínculo" xfId="55452" builtinId="8" hidden="1"/>
    <cellStyle name="Hipervínculo" xfId="55454" builtinId="8" hidden="1"/>
    <cellStyle name="Hipervínculo" xfId="55456" builtinId="8" hidden="1"/>
    <cellStyle name="Hipervínculo" xfId="55458" builtinId="8" hidden="1"/>
    <cellStyle name="Hipervínculo" xfId="55460" builtinId="8" hidden="1"/>
    <cellStyle name="Hipervínculo" xfId="55462" builtinId="8" hidden="1"/>
    <cellStyle name="Hipervínculo" xfId="55464" builtinId="8" hidden="1"/>
    <cellStyle name="Hipervínculo" xfId="55466" builtinId="8" hidden="1"/>
    <cellStyle name="Hipervínculo" xfId="55468" builtinId="8" hidden="1"/>
    <cellStyle name="Hipervínculo" xfId="55470" builtinId="8" hidden="1"/>
    <cellStyle name="Hipervínculo" xfId="55472" builtinId="8" hidden="1"/>
    <cellStyle name="Hipervínculo" xfId="55474" builtinId="8" hidden="1"/>
    <cellStyle name="Hipervínculo" xfId="55476" builtinId="8" hidden="1"/>
    <cellStyle name="Hipervínculo" xfId="55478" builtinId="8" hidden="1"/>
    <cellStyle name="Hipervínculo" xfId="55480" builtinId="8" hidden="1"/>
    <cellStyle name="Hipervínculo" xfId="55482" builtinId="8" hidden="1"/>
    <cellStyle name="Hipervínculo" xfId="55484" builtinId="8" hidden="1"/>
    <cellStyle name="Hipervínculo" xfId="55486" builtinId="8" hidden="1"/>
    <cellStyle name="Hipervínculo" xfId="55488" builtinId="8" hidden="1"/>
    <cellStyle name="Hipervínculo" xfId="55490" builtinId="8" hidden="1"/>
    <cellStyle name="Hipervínculo" xfId="55492" builtinId="8" hidden="1"/>
    <cellStyle name="Hipervínculo" xfId="55494" builtinId="8" hidden="1"/>
    <cellStyle name="Hipervínculo" xfId="55496" builtinId="8" hidden="1"/>
    <cellStyle name="Hipervínculo" xfId="55498" builtinId="8" hidden="1"/>
    <cellStyle name="Hipervínculo" xfId="55500" builtinId="8" hidden="1"/>
    <cellStyle name="Hipervínculo" xfId="55502" builtinId="8" hidden="1"/>
    <cellStyle name="Hipervínculo" xfId="55504" builtinId="8" hidden="1"/>
    <cellStyle name="Hipervínculo" xfId="55506" builtinId="8" hidden="1"/>
    <cellStyle name="Hipervínculo" xfId="55508" builtinId="8" hidden="1"/>
    <cellStyle name="Hipervínculo" xfId="55510" builtinId="8" hidden="1"/>
    <cellStyle name="Hipervínculo" xfId="55512" builtinId="8" hidden="1"/>
    <cellStyle name="Hipervínculo" xfId="55514" builtinId="8" hidden="1"/>
    <cellStyle name="Hipervínculo" xfId="55516" builtinId="8" hidden="1"/>
    <cellStyle name="Hipervínculo" xfId="55518" builtinId="8" hidden="1"/>
    <cellStyle name="Hipervínculo" xfId="55520" builtinId="8" hidden="1"/>
    <cellStyle name="Hipervínculo" xfId="55522" builtinId="8" hidden="1"/>
    <cellStyle name="Hipervínculo" xfId="55524" builtinId="8" hidden="1"/>
    <cellStyle name="Hipervínculo" xfId="55526" builtinId="8" hidden="1"/>
    <cellStyle name="Hipervínculo" xfId="55528" builtinId="8" hidden="1"/>
    <cellStyle name="Hipervínculo" xfId="55530" builtinId="8" hidden="1"/>
    <cellStyle name="Hipervínculo" xfId="55532" builtinId="8" hidden="1"/>
    <cellStyle name="Hipervínculo" xfId="55534" builtinId="8" hidden="1"/>
    <cellStyle name="Hipervínculo" xfId="55536" builtinId="8" hidden="1"/>
    <cellStyle name="Hipervínculo" xfId="55538" builtinId="8" hidden="1"/>
    <cellStyle name="Hipervínculo" xfId="55540" builtinId="8" hidden="1"/>
    <cellStyle name="Hipervínculo" xfId="55542" builtinId="8" hidden="1"/>
    <cellStyle name="Hipervínculo" xfId="55544" builtinId="8" hidden="1"/>
    <cellStyle name="Hipervínculo" xfId="55546" builtinId="8" hidden="1"/>
    <cellStyle name="Hipervínculo" xfId="55548" builtinId="8" hidden="1"/>
    <cellStyle name="Hipervínculo" xfId="55550" builtinId="8" hidden="1"/>
    <cellStyle name="Hipervínculo" xfId="55552" builtinId="8" hidden="1"/>
    <cellStyle name="Hipervínculo" xfId="55554" builtinId="8" hidden="1"/>
    <cellStyle name="Hipervínculo" xfId="55556" builtinId="8" hidden="1"/>
    <cellStyle name="Hipervínculo" xfId="55558" builtinId="8" hidden="1"/>
    <cellStyle name="Hipervínculo" xfId="55560" builtinId="8" hidden="1"/>
    <cellStyle name="Hipervínculo" xfId="55562" builtinId="8" hidden="1"/>
    <cellStyle name="Hipervínculo" xfId="55564" builtinId="8" hidden="1"/>
    <cellStyle name="Hipervínculo" xfId="55566" builtinId="8" hidden="1"/>
    <cellStyle name="Hipervínculo" xfId="55568" builtinId="8" hidden="1"/>
    <cellStyle name="Hipervínculo" xfId="55570" builtinId="8" hidden="1"/>
    <cellStyle name="Hipervínculo" xfId="55572" builtinId="8" hidden="1"/>
    <cellStyle name="Hipervínculo" xfId="55574" builtinId="8" hidden="1"/>
    <cellStyle name="Hipervínculo" xfId="55576" builtinId="8" hidden="1"/>
    <cellStyle name="Hipervínculo" xfId="55578" builtinId="8" hidden="1"/>
    <cellStyle name="Hipervínculo" xfId="55580" builtinId="8" hidden="1"/>
    <cellStyle name="Hipervínculo" xfId="55582" builtinId="8" hidden="1"/>
    <cellStyle name="Hipervínculo" xfId="55584" builtinId="8" hidden="1"/>
    <cellStyle name="Hipervínculo" xfId="55586" builtinId="8" hidden="1"/>
    <cellStyle name="Hipervínculo" xfId="55588" builtinId="8" hidden="1"/>
    <cellStyle name="Hipervínculo" xfId="55590" builtinId="8" hidden="1"/>
    <cellStyle name="Hipervínculo" xfId="55592" builtinId="8" hidden="1"/>
    <cellStyle name="Hipervínculo" xfId="55594" builtinId="8" hidden="1"/>
    <cellStyle name="Hipervínculo" xfId="55596" builtinId="8" hidden="1"/>
    <cellStyle name="Hipervínculo" xfId="55598" builtinId="8" hidden="1"/>
    <cellStyle name="Hipervínculo" xfId="55600" builtinId="8" hidden="1"/>
    <cellStyle name="Hipervínculo" xfId="55602" builtinId="8" hidden="1"/>
    <cellStyle name="Hipervínculo" xfId="55604" builtinId="8" hidden="1"/>
    <cellStyle name="Hipervínculo" xfId="55606" builtinId="8" hidden="1"/>
    <cellStyle name="Hipervínculo" xfId="55608" builtinId="8" hidden="1"/>
    <cellStyle name="Hipervínculo" xfId="55610" builtinId="8" hidden="1"/>
    <cellStyle name="Hipervínculo" xfId="55612" builtinId="8" hidden="1"/>
    <cellStyle name="Hipervínculo" xfId="55614" builtinId="8" hidden="1"/>
    <cellStyle name="Hipervínculo" xfId="55616" builtinId="8" hidden="1"/>
    <cellStyle name="Hipervínculo" xfId="55618" builtinId="8" hidden="1"/>
    <cellStyle name="Hipervínculo" xfId="55620" builtinId="8" hidden="1"/>
    <cellStyle name="Hipervínculo" xfId="55622" builtinId="8" hidden="1"/>
    <cellStyle name="Hipervínculo" xfId="55624" builtinId="8" hidden="1"/>
    <cellStyle name="Hipervínculo" xfId="55626" builtinId="8" hidden="1"/>
    <cellStyle name="Hipervínculo" xfId="55628" builtinId="8" hidden="1"/>
    <cellStyle name="Hipervínculo" xfId="55630" builtinId="8" hidden="1"/>
    <cellStyle name="Hipervínculo" xfId="55632" builtinId="8" hidden="1"/>
    <cellStyle name="Hipervínculo" xfId="55634" builtinId="8" hidden="1"/>
    <cellStyle name="Hipervínculo" xfId="55636" builtinId="8" hidden="1"/>
    <cellStyle name="Hipervínculo" xfId="55638" builtinId="8" hidden="1"/>
    <cellStyle name="Hipervínculo" xfId="55640" builtinId="8" hidden="1"/>
    <cellStyle name="Hipervínculo" xfId="55642" builtinId="8" hidden="1"/>
    <cellStyle name="Hipervínculo" xfId="55644" builtinId="8" hidden="1"/>
    <cellStyle name="Hipervínculo" xfId="55646" builtinId="8" hidden="1"/>
    <cellStyle name="Hipervínculo" xfId="55648" builtinId="8" hidden="1"/>
    <cellStyle name="Hipervínculo" xfId="55650" builtinId="8" hidden="1"/>
    <cellStyle name="Hipervínculo" xfId="55652" builtinId="8" hidden="1"/>
    <cellStyle name="Hipervínculo" xfId="55654" builtinId="8" hidden="1"/>
    <cellStyle name="Hipervínculo" xfId="55656" builtinId="8" hidden="1"/>
    <cellStyle name="Hipervínculo" xfId="55658" builtinId="8" hidden="1"/>
    <cellStyle name="Hipervínculo" xfId="55660" builtinId="8" hidden="1"/>
    <cellStyle name="Hipervínculo" xfId="55662" builtinId="8" hidden="1"/>
    <cellStyle name="Hipervínculo" xfId="55664" builtinId="8" hidden="1"/>
    <cellStyle name="Hipervínculo" xfId="55666" builtinId="8" hidden="1"/>
    <cellStyle name="Hipervínculo" xfId="55668" builtinId="8" hidden="1"/>
    <cellStyle name="Hipervínculo" xfId="55670" builtinId="8" hidden="1"/>
    <cellStyle name="Hipervínculo" xfId="55672" builtinId="8" hidden="1"/>
    <cellStyle name="Hipervínculo" xfId="55674" builtinId="8" hidden="1"/>
    <cellStyle name="Hipervínculo" xfId="55676" builtinId="8" hidden="1"/>
    <cellStyle name="Hipervínculo" xfId="55678" builtinId="8" hidden="1"/>
    <cellStyle name="Hipervínculo" xfId="55680" builtinId="8" hidden="1"/>
    <cellStyle name="Hipervínculo" xfId="55682" builtinId="8" hidden="1"/>
    <cellStyle name="Hipervínculo" xfId="55684" builtinId="8" hidden="1"/>
    <cellStyle name="Hipervínculo" xfId="55686" builtinId="8" hidden="1"/>
    <cellStyle name="Hipervínculo" xfId="55688" builtinId="8" hidden="1"/>
    <cellStyle name="Hipervínculo" xfId="55690" builtinId="8" hidden="1"/>
    <cellStyle name="Hipervínculo" xfId="55692" builtinId="8" hidden="1"/>
    <cellStyle name="Hipervínculo" xfId="55694" builtinId="8" hidden="1"/>
    <cellStyle name="Hipervínculo" xfId="55696" builtinId="8" hidden="1"/>
    <cellStyle name="Hipervínculo" xfId="55698" builtinId="8" hidden="1"/>
    <cellStyle name="Hipervínculo" xfId="55700" builtinId="8" hidden="1"/>
    <cellStyle name="Hipervínculo" xfId="55702" builtinId="8" hidden="1"/>
    <cellStyle name="Hipervínculo" xfId="55704" builtinId="8" hidden="1"/>
    <cellStyle name="Hipervínculo" xfId="55706" builtinId="8" hidden="1"/>
    <cellStyle name="Hipervínculo" xfId="55708" builtinId="8" hidden="1"/>
    <cellStyle name="Hipervínculo" xfId="55710" builtinId="8" hidden="1"/>
    <cellStyle name="Hipervínculo" xfId="55712" builtinId="8" hidden="1"/>
    <cellStyle name="Hipervínculo" xfId="55714" builtinId="8" hidden="1"/>
    <cellStyle name="Hipervínculo" xfId="55716" builtinId="8" hidden="1"/>
    <cellStyle name="Hipervínculo" xfId="55718" builtinId="8" hidden="1"/>
    <cellStyle name="Hipervínculo" xfId="55720" builtinId="8" hidden="1"/>
    <cellStyle name="Hipervínculo" xfId="55722" builtinId="8" hidden="1"/>
    <cellStyle name="Hipervínculo" xfId="55724" builtinId="8" hidden="1"/>
    <cellStyle name="Hipervínculo" xfId="55726" builtinId="8" hidden="1"/>
    <cellStyle name="Hipervínculo" xfId="55728" builtinId="8" hidden="1"/>
    <cellStyle name="Hipervínculo" xfId="55730" builtinId="8" hidden="1"/>
    <cellStyle name="Hipervínculo" xfId="55732" builtinId="8" hidden="1"/>
    <cellStyle name="Hipervínculo" xfId="55734" builtinId="8" hidden="1"/>
    <cellStyle name="Hipervínculo" xfId="55736" builtinId="8" hidden="1"/>
    <cellStyle name="Hipervínculo" xfId="55738" builtinId="8" hidden="1"/>
    <cellStyle name="Hipervínculo" xfId="55740" builtinId="8" hidden="1"/>
    <cellStyle name="Hipervínculo" xfId="55742" builtinId="8" hidden="1"/>
    <cellStyle name="Hipervínculo" xfId="55744" builtinId="8" hidden="1"/>
    <cellStyle name="Hipervínculo" xfId="55746" builtinId="8" hidden="1"/>
    <cellStyle name="Hipervínculo" xfId="55748" builtinId="8" hidden="1"/>
    <cellStyle name="Hipervínculo" xfId="55750" builtinId="8" hidden="1"/>
    <cellStyle name="Hipervínculo" xfId="55752" builtinId="8" hidden="1"/>
    <cellStyle name="Hipervínculo" xfId="55754" builtinId="8" hidden="1"/>
    <cellStyle name="Hipervínculo" xfId="55756" builtinId="8" hidden="1"/>
    <cellStyle name="Hipervínculo" xfId="55758" builtinId="8" hidden="1"/>
    <cellStyle name="Hipervínculo" xfId="55760" builtinId="8" hidden="1"/>
    <cellStyle name="Hipervínculo" xfId="55762" builtinId="8" hidden="1"/>
    <cellStyle name="Hipervínculo" xfId="55764" builtinId="8" hidden="1"/>
    <cellStyle name="Hipervínculo" xfId="55766" builtinId="8" hidden="1"/>
    <cellStyle name="Hipervínculo" xfId="55768" builtinId="8" hidden="1"/>
    <cellStyle name="Hipervínculo" xfId="55770" builtinId="8" hidden="1"/>
    <cellStyle name="Hipervínculo" xfId="55772" builtinId="8" hidden="1"/>
    <cellStyle name="Hipervínculo" xfId="55774" builtinId="8" hidden="1"/>
    <cellStyle name="Hipervínculo" xfId="55776" builtinId="8" hidden="1"/>
    <cellStyle name="Hipervínculo" xfId="55778" builtinId="8" hidden="1"/>
    <cellStyle name="Hipervínculo" xfId="55780" builtinId="8" hidden="1"/>
    <cellStyle name="Hipervínculo" xfId="55782" builtinId="8" hidden="1"/>
    <cellStyle name="Hipervínculo" xfId="55784" builtinId="8" hidden="1"/>
    <cellStyle name="Hipervínculo" xfId="55786" builtinId="8" hidden="1"/>
    <cellStyle name="Hipervínculo" xfId="55788" builtinId="8" hidden="1"/>
    <cellStyle name="Hipervínculo" xfId="55790" builtinId="8" hidden="1"/>
    <cellStyle name="Hipervínculo" xfId="55792" builtinId="8" hidden="1"/>
    <cellStyle name="Hipervínculo" xfId="55794" builtinId="8" hidden="1"/>
    <cellStyle name="Hipervínculo" xfId="55796" builtinId="8" hidden="1"/>
    <cellStyle name="Hipervínculo" xfId="55798" builtinId="8" hidden="1"/>
    <cellStyle name="Hipervínculo" xfId="55800" builtinId="8" hidden="1"/>
    <cellStyle name="Hipervínculo" xfId="55802" builtinId="8" hidden="1"/>
    <cellStyle name="Hipervínculo" xfId="55804" builtinId="8" hidden="1"/>
    <cellStyle name="Hipervínculo" xfId="55806" builtinId="8" hidden="1"/>
    <cellStyle name="Hipervínculo" xfId="55808" builtinId="8" hidden="1"/>
    <cellStyle name="Hipervínculo" xfId="55810" builtinId="8" hidden="1"/>
    <cellStyle name="Hipervínculo" xfId="55812" builtinId="8" hidden="1"/>
    <cellStyle name="Hipervínculo" xfId="55814" builtinId="8" hidden="1"/>
    <cellStyle name="Hipervínculo" xfId="55816" builtinId="8" hidden="1"/>
    <cellStyle name="Hipervínculo" xfId="55818" builtinId="8" hidden="1"/>
    <cellStyle name="Hipervínculo" xfId="55820" builtinId="8" hidden="1"/>
    <cellStyle name="Hipervínculo" xfId="55822" builtinId="8" hidden="1"/>
    <cellStyle name="Hipervínculo" xfId="55824" builtinId="8" hidden="1"/>
    <cellStyle name="Hipervínculo" xfId="55826" builtinId="8" hidden="1"/>
    <cellStyle name="Hipervínculo" xfId="55828" builtinId="8" hidden="1"/>
    <cellStyle name="Hipervínculo" xfId="55830" builtinId="8" hidden="1"/>
    <cellStyle name="Hipervínculo" xfId="55832" builtinId="8" hidden="1"/>
    <cellStyle name="Hipervínculo" xfId="55834" builtinId="8" hidden="1"/>
    <cellStyle name="Hipervínculo" xfId="55836" builtinId="8" hidden="1"/>
    <cellStyle name="Hipervínculo" xfId="55838" builtinId="8" hidden="1"/>
    <cellStyle name="Hipervínculo" xfId="55840" builtinId="8" hidden="1"/>
    <cellStyle name="Hipervínculo" xfId="55842" builtinId="8" hidden="1"/>
    <cellStyle name="Hipervínculo" xfId="55844" builtinId="8" hidden="1"/>
    <cellStyle name="Hipervínculo" xfId="55846" builtinId="8" hidden="1"/>
    <cellStyle name="Hipervínculo" xfId="55848" builtinId="8" hidden="1"/>
    <cellStyle name="Hipervínculo" xfId="55850" builtinId="8" hidden="1"/>
    <cellStyle name="Hipervínculo" xfId="55852" builtinId="8" hidden="1"/>
    <cellStyle name="Hipervínculo" xfId="55854" builtinId="8" hidden="1"/>
    <cellStyle name="Hipervínculo" xfId="55856" builtinId="8" hidden="1"/>
    <cellStyle name="Hipervínculo" xfId="55858" builtinId="8" hidden="1"/>
    <cellStyle name="Hipervínculo" xfId="55860" builtinId="8" hidden="1"/>
    <cellStyle name="Hipervínculo" xfId="55862" builtinId="8" hidden="1"/>
    <cellStyle name="Hipervínculo" xfId="55864" builtinId="8" hidden="1"/>
    <cellStyle name="Hipervínculo" xfId="55866" builtinId="8" hidden="1"/>
    <cellStyle name="Hipervínculo" xfId="55868" builtinId="8" hidden="1"/>
    <cellStyle name="Hipervínculo" xfId="55870" builtinId="8" hidden="1"/>
    <cellStyle name="Hipervínculo" xfId="55872" builtinId="8" hidden="1"/>
    <cellStyle name="Hipervínculo" xfId="55874" builtinId="8" hidden="1"/>
    <cellStyle name="Hipervínculo" xfId="55876" builtinId="8" hidden="1"/>
    <cellStyle name="Hipervínculo" xfId="55878" builtinId="8" hidden="1"/>
    <cellStyle name="Hipervínculo" xfId="55880" builtinId="8" hidden="1"/>
    <cellStyle name="Hipervínculo" xfId="55882" builtinId="8" hidden="1"/>
    <cellStyle name="Hipervínculo" xfId="55884" builtinId="8" hidden="1"/>
    <cellStyle name="Hipervínculo" xfId="55886" builtinId="8" hidden="1"/>
    <cellStyle name="Hipervínculo" xfId="55888" builtinId="8" hidden="1"/>
    <cellStyle name="Hipervínculo" xfId="55890" builtinId="8" hidden="1"/>
    <cellStyle name="Hipervínculo" xfId="55892" builtinId="8" hidden="1"/>
    <cellStyle name="Hipervínculo" xfId="55894" builtinId="8" hidden="1"/>
    <cellStyle name="Hipervínculo" xfId="55896" builtinId="8" hidden="1"/>
    <cellStyle name="Hipervínculo" xfId="55898" builtinId="8" hidden="1"/>
    <cellStyle name="Hipervínculo" xfId="55900" builtinId="8" hidden="1"/>
    <cellStyle name="Hipervínculo" xfId="55902" builtinId="8" hidden="1"/>
    <cellStyle name="Hipervínculo" xfId="55904" builtinId="8" hidden="1"/>
    <cellStyle name="Hipervínculo" xfId="55906" builtinId="8" hidden="1"/>
    <cellStyle name="Hipervínculo" xfId="55908" builtinId="8" hidden="1"/>
    <cellStyle name="Hipervínculo" xfId="55910" builtinId="8" hidden="1"/>
    <cellStyle name="Hipervínculo" xfId="55912" builtinId="8" hidden="1"/>
    <cellStyle name="Hipervínculo" xfId="55914" builtinId="8" hidden="1"/>
    <cellStyle name="Hipervínculo" xfId="55916" builtinId="8" hidden="1"/>
    <cellStyle name="Hipervínculo" xfId="55918" builtinId="8" hidden="1"/>
    <cellStyle name="Hipervínculo" xfId="55920" builtinId="8" hidden="1"/>
    <cellStyle name="Hipervínculo" xfId="55922" builtinId="8" hidden="1"/>
    <cellStyle name="Hipervínculo" xfId="55924" builtinId="8" hidden="1"/>
    <cellStyle name="Hipervínculo" xfId="55926" builtinId="8" hidden="1"/>
    <cellStyle name="Hipervínculo" xfId="55928" builtinId="8" hidden="1"/>
    <cellStyle name="Hipervínculo" xfId="55930" builtinId="8" hidden="1"/>
    <cellStyle name="Hipervínculo" xfId="55932" builtinId="8" hidden="1"/>
    <cellStyle name="Hipervínculo" xfId="55934" builtinId="8" hidden="1"/>
    <cellStyle name="Hipervínculo" xfId="55936" builtinId="8" hidden="1"/>
    <cellStyle name="Hipervínculo" xfId="55938" builtinId="8" hidden="1"/>
    <cellStyle name="Hipervínculo" xfId="55940" builtinId="8" hidden="1"/>
    <cellStyle name="Hipervínculo" xfId="55942" builtinId="8" hidden="1"/>
    <cellStyle name="Hipervínculo" xfId="55944" builtinId="8" hidden="1"/>
    <cellStyle name="Hipervínculo" xfId="55946" builtinId="8" hidden="1"/>
    <cellStyle name="Hipervínculo" xfId="55948" builtinId="8" hidden="1"/>
    <cellStyle name="Hipervínculo" xfId="55950" builtinId="8" hidden="1"/>
    <cellStyle name="Hipervínculo" xfId="55952" builtinId="8" hidden="1"/>
    <cellStyle name="Hipervínculo" xfId="55954" builtinId="8" hidden="1"/>
    <cellStyle name="Hipervínculo" xfId="55956" builtinId="8" hidden="1"/>
    <cellStyle name="Hipervínculo" xfId="55958" builtinId="8" hidden="1"/>
    <cellStyle name="Hipervínculo" xfId="55960" builtinId="8" hidden="1"/>
    <cellStyle name="Hipervínculo" xfId="55962" builtinId="8" hidden="1"/>
    <cellStyle name="Hipervínculo" xfId="55964" builtinId="8" hidden="1"/>
    <cellStyle name="Hipervínculo" xfId="55966" builtinId="8" hidden="1"/>
    <cellStyle name="Hipervínculo" xfId="55968" builtinId="8" hidden="1"/>
    <cellStyle name="Hipervínculo" xfId="55970" builtinId="8" hidden="1"/>
    <cellStyle name="Hipervínculo" xfId="55972" builtinId="8" hidden="1"/>
    <cellStyle name="Hipervínculo" xfId="55974" builtinId="8" hidden="1"/>
    <cellStyle name="Hipervínculo" xfId="55976" builtinId="8" hidden="1"/>
    <cellStyle name="Hipervínculo" xfId="55978" builtinId="8" hidden="1"/>
    <cellStyle name="Hipervínculo" xfId="55980" builtinId="8" hidden="1"/>
    <cellStyle name="Hipervínculo" xfId="55982" builtinId="8" hidden="1"/>
    <cellStyle name="Hipervínculo" xfId="55984" builtinId="8" hidden="1"/>
    <cellStyle name="Hipervínculo" xfId="55986" builtinId="8" hidden="1"/>
    <cellStyle name="Hipervínculo" xfId="55988" builtinId="8" hidden="1"/>
    <cellStyle name="Hipervínculo" xfId="55990" builtinId="8" hidden="1"/>
    <cellStyle name="Hipervínculo" xfId="55992" builtinId="8" hidden="1"/>
    <cellStyle name="Hipervínculo" xfId="55994" builtinId="8" hidden="1"/>
    <cellStyle name="Hipervínculo" xfId="55996" builtinId="8" hidden="1"/>
    <cellStyle name="Hipervínculo" xfId="55998" builtinId="8" hidden="1"/>
    <cellStyle name="Hipervínculo" xfId="56000" builtinId="8" hidden="1"/>
    <cellStyle name="Hipervínculo" xfId="56002" builtinId="8" hidden="1"/>
    <cellStyle name="Hipervínculo" xfId="56004" builtinId="8" hidden="1"/>
    <cellStyle name="Hipervínculo" xfId="56006" builtinId="8" hidden="1"/>
    <cellStyle name="Hipervínculo" xfId="56008" builtinId="8" hidden="1"/>
    <cellStyle name="Hipervínculo" xfId="56010" builtinId="8" hidden="1"/>
    <cellStyle name="Hipervínculo" xfId="56012" builtinId="8" hidden="1"/>
    <cellStyle name="Hipervínculo" xfId="56014" builtinId="8" hidden="1"/>
    <cellStyle name="Hipervínculo" xfId="56016" builtinId="8" hidden="1"/>
    <cellStyle name="Hipervínculo" xfId="56018" builtinId="8" hidden="1"/>
    <cellStyle name="Hipervínculo" xfId="56020" builtinId="8" hidden="1"/>
    <cellStyle name="Hipervínculo" xfId="56022" builtinId="8" hidden="1"/>
    <cellStyle name="Hipervínculo" xfId="56024" builtinId="8" hidden="1"/>
    <cellStyle name="Hipervínculo" xfId="56026" builtinId="8" hidden="1"/>
    <cellStyle name="Hipervínculo" xfId="56028" builtinId="8" hidden="1"/>
    <cellStyle name="Hipervínculo" xfId="56030" builtinId="8" hidden="1"/>
    <cellStyle name="Hipervínculo" xfId="56032" builtinId="8" hidden="1"/>
    <cellStyle name="Hipervínculo" xfId="56034" builtinId="8" hidden="1"/>
    <cellStyle name="Hipervínculo" xfId="56036" builtinId="8" hidden="1"/>
    <cellStyle name="Hipervínculo" xfId="56038" builtinId="8" hidden="1"/>
    <cellStyle name="Hipervínculo" xfId="56040" builtinId="8" hidden="1"/>
    <cellStyle name="Hipervínculo" xfId="56042" builtinId="8" hidden="1"/>
    <cellStyle name="Hipervínculo" xfId="56044" builtinId="8" hidden="1"/>
    <cellStyle name="Hipervínculo" xfId="56046" builtinId="8" hidden="1"/>
    <cellStyle name="Hipervínculo" xfId="56048" builtinId="8" hidden="1"/>
    <cellStyle name="Hipervínculo" xfId="56050" builtinId="8" hidden="1"/>
    <cellStyle name="Hipervínculo" xfId="56052" builtinId="8" hidden="1"/>
    <cellStyle name="Hipervínculo" xfId="56054" builtinId="8" hidden="1"/>
    <cellStyle name="Hipervínculo" xfId="56056" builtinId="8" hidden="1"/>
    <cellStyle name="Hipervínculo" xfId="56058" builtinId="8" hidden="1"/>
    <cellStyle name="Hipervínculo" xfId="56060" builtinId="8" hidden="1"/>
    <cellStyle name="Hipervínculo" xfId="56062" builtinId="8" hidden="1"/>
    <cellStyle name="Hipervínculo" xfId="56064" builtinId="8" hidden="1"/>
    <cellStyle name="Hipervínculo" xfId="56066" builtinId="8" hidden="1"/>
    <cellStyle name="Hipervínculo" xfId="56068" builtinId="8" hidden="1"/>
    <cellStyle name="Hipervínculo" xfId="56070" builtinId="8" hidden="1"/>
    <cellStyle name="Hipervínculo" xfId="56072" builtinId="8" hidden="1"/>
    <cellStyle name="Hipervínculo" xfId="56074" builtinId="8" hidden="1"/>
    <cellStyle name="Hipervínculo" xfId="56076" builtinId="8" hidden="1"/>
    <cellStyle name="Hipervínculo" xfId="56078" builtinId="8" hidden="1"/>
    <cellStyle name="Hipervínculo" xfId="56080" builtinId="8" hidden="1"/>
    <cellStyle name="Hipervínculo" xfId="56082" builtinId="8" hidden="1"/>
    <cellStyle name="Hipervínculo" xfId="56084" builtinId="8" hidden="1"/>
    <cellStyle name="Hipervínculo" xfId="56086" builtinId="8" hidden="1"/>
    <cellStyle name="Hipervínculo" xfId="56088" builtinId="8" hidden="1"/>
    <cellStyle name="Hipervínculo" xfId="56090" builtinId="8" hidden="1"/>
    <cellStyle name="Hipervínculo" xfId="56092" builtinId="8" hidden="1"/>
    <cellStyle name="Hipervínculo" xfId="56094" builtinId="8" hidden="1"/>
    <cellStyle name="Hipervínculo" xfId="56096" builtinId="8" hidden="1"/>
    <cellStyle name="Hipervínculo" xfId="56098" builtinId="8" hidden="1"/>
    <cellStyle name="Hipervínculo" xfId="56100" builtinId="8" hidden="1"/>
    <cellStyle name="Hipervínculo" xfId="56102" builtinId="8" hidden="1"/>
    <cellStyle name="Hipervínculo" xfId="56104" builtinId="8" hidden="1"/>
    <cellStyle name="Hipervínculo" xfId="56106" builtinId="8" hidden="1"/>
    <cellStyle name="Hipervínculo" xfId="56108" builtinId="8" hidden="1"/>
    <cellStyle name="Hipervínculo" xfId="56110" builtinId="8" hidden="1"/>
    <cellStyle name="Hipervínculo" xfId="56112" builtinId="8" hidden="1"/>
    <cellStyle name="Hipervínculo" xfId="56114" builtinId="8" hidden="1"/>
    <cellStyle name="Hipervínculo" xfId="56116" builtinId="8" hidden="1"/>
    <cellStyle name="Hipervínculo" xfId="56118" builtinId="8" hidden="1"/>
    <cellStyle name="Hipervínculo" xfId="56120" builtinId="8" hidden="1"/>
    <cellStyle name="Hipervínculo" xfId="56122" builtinId="8" hidden="1"/>
    <cellStyle name="Hipervínculo" xfId="56124" builtinId="8" hidden="1"/>
    <cellStyle name="Hipervínculo" xfId="56126" builtinId="8" hidden="1"/>
    <cellStyle name="Hipervínculo" xfId="56128" builtinId="8" hidden="1"/>
    <cellStyle name="Hipervínculo" xfId="56130" builtinId="8" hidden="1"/>
    <cellStyle name="Hipervínculo" xfId="56132" builtinId="8" hidden="1"/>
    <cellStyle name="Hipervínculo" xfId="56134" builtinId="8" hidden="1"/>
    <cellStyle name="Hipervínculo" xfId="56136" builtinId="8" hidden="1"/>
    <cellStyle name="Hipervínculo" xfId="56138" builtinId="8" hidden="1"/>
    <cellStyle name="Hipervínculo" xfId="56140" builtinId="8" hidden="1"/>
    <cellStyle name="Hipervínculo" xfId="56142" builtinId="8" hidden="1"/>
    <cellStyle name="Hipervínculo" xfId="56144" builtinId="8" hidden="1"/>
    <cellStyle name="Hipervínculo" xfId="56146" builtinId="8" hidden="1"/>
    <cellStyle name="Hipervínculo" xfId="56148" builtinId="8" hidden="1"/>
    <cellStyle name="Hipervínculo" xfId="56150" builtinId="8" hidden="1"/>
    <cellStyle name="Hipervínculo" xfId="56152" builtinId="8" hidden="1"/>
    <cellStyle name="Hipervínculo" xfId="56154" builtinId="8" hidden="1"/>
    <cellStyle name="Hipervínculo" xfId="56156" builtinId="8" hidden="1"/>
    <cellStyle name="Hipervínculo" xfId="56158" builtinId="8" hidden="1"/>
    <cellStyle name="Hipervínculo" xfId="56160" builtinId="8" hidden="1"/>
    <cellStyle name="Hipervínculo" xfId="56162" builtinId="8" hidden="1"/>
    <cellStyle name="Hipervínculo" xfId="56164" builtinId="8" hidden="1"/>
    <cellStyle name="Hipervínculo" xfId="56166" builtinId="8" hidden="1"/>
    <cellStyle name="Hipervínculo" xfId="56168" builtinId="8" hidden="1"/>
    <cellStyle name="Hipervínculo" xfId="56170" builtinId="8" hidden="1"/>
    <cellStyle name="Hipervínculo" xfId="56172" builtinId="8" hidden="1"/>
    <cellStyle name="Hipervínculo" xfId="56174" builtinId="8" hidden="1"/>
    <cellStyle name="Hipervínculo" xfId="56176" builtinId="8" hidden="1"/>
    <cellStyle name="Hipervínculo" xfId="56178" builtinId="8" hidden="1"/>
    <cellStyle name="Hipervínculo" xfId="56180" builtinId="8" hidden="1"/>
    <cellStyle name="Hipervínculo" xfId="56182" builtinId="8" hidden="1"/>
    <cellStyle name="Hipervínculo" xfId="56184" builtinId="8" hidden="1"/>
    <cellStyle name="Hipervínculo" xfId="56186" builtinId="8" hidden="1"/>
    <cellStyle name="Hipervínculo" xfId="56188" builtinId="8" hidden="1"/>
    <cellStyle name="Hipervínculo" xfId="56190" builtinId="8" hidden="1"/>
    <cellStyle name="Hipervínculo" xfId="56192" builtinId="8" hidden="1"/>
    <cellStyle name="Hipervínculo" xfId="56194" builtinId="8" hidden="1"/>
    <cellStyle name="Hipervínculo" xfId="56196" builtinId="8" hidden="1"/>
    <cellStyle name="Hipervínculo" xfId="56198" builtinId="8" hidden="1"/>
    <cellStyle name="Hipervínculo" xfId="56200" builtinId="8" hidden="1"/>
    <cellStyle name="Hipervínculo" xfId="56202" builtinId="8" hidden="1"/>
    <cellStyle name="Hipervínculo" xfId="56204" builtinId="8" hidden="1"/>
    <cellStyle name="Hipervínculo" xfId="56206" builtinId="8" hidden="1"/>
    <cellStyle name="Hipervínculo" xfId="56208" builtinId="8" hidden="1"/>
    <cellStyle name="Hipervínculo" xfId="56210" builtinId="8" hidden="1"/>
    <cellStyle name="Hipervínculo" xfId="56212" builtinId="8" hidden="1"/>
    <cellStyle name="Hipervínculo" xfId="56214" builtinId="8" hidden="1"/>
    <cellStyle name="Hipervínculo" xfId="56216" builtinId="8" hidden="1"/>
    <cellStyle name="Hipervínculo" xfId="56218" builtinId="8" hidden="1"/>
    <cellStyle name="Hipervínculo" xfId="56220" builtinId="8" hidden="1"/>
    <cellStyle name="Hipervínculo" xfId="56222" builtinId="8" hidden="1"/>
    <cellStyle name="Hipervínculo" xfId="56224" builtinId="8" hidden="1"/>
    <cellStyle name="Hipervínculo" xfId="56226" builtinId="8" hidden="1"/>
    <cellStyle name="Hipervínculo" xfId="56228" builtinId="8" hidden="1"/>
    <cellStyle name="Hipervínculo" xfId="56230" builtinId="8" hidden="1"/>
    <cellStyle name="Hipervínculo" xfId="56232" builtinId="8" hidden="1"/>
    <cellStyle name="Hipervínculo" xfId="56234" builtinId="8" hidden="1"/>
    <cellStyle name="Hipervínculo" xfId="56236" builtinId="8" hidden="1"/>
    <cellStyle name="Hipervínculo" xfId="56238" builtinId="8" hidden="1"/>
    <cellStyle name="Hipervínculo" xfId="56240" builtinId="8" hidden="1"/>
    <cellStyle name="Hipervínculo" xfId="56242" builtinId="8" hidden="1"/>
    <cellStyle name="Hipervínculo" xfId="56244" builtinId="8" hidden="1"/>
    <cellStyle name="Hipervínculo" xfId="56246" builtinId="8" hidden="1"/>
    <cellStyle name="Hipervínculo" xfId="56248" builtinId="8" hidden="1"/>
    <cellStyle name="Hipervínculo" xfId="56250" builtinId="8" hidden="1"/>
    <cellStyle name="Hipervínculo" xfId="56252" builtinId="8" hidden="1"/>
    <cellStyle name="Hipervínculo" xfId="56254" builtinId="8" hidden="1"/>
    <cellStyle name="Hipervínculo" xfId="56256" builtinId="8" hidden="1"/>
    <cellStyle name="Hipervínculo" xfId="56258" builtinId="8" hidden="1"/>
    <cellStyle name="Hipervínculo" xfId="56260" builtinId="8" hidden="1"/>
    <cellStyle name="Hipervínculo" xfId="56262" builtinId="8" hidden="1"/>
    <cellStyle name="Hipervínculo" xfId="56264" builtinId="8" hidden="1"/>
    <cellStyle name="Hipervínculo" xfId="56266" builtinId="8" hidden="1"/>
    <cellStyle name="Hipervínculo" xfId="56268" builtinId="8" hidden="1"/>
    <cellStyle name="Hipervínculo" xfId="56270" builtinId="8" hidden="1"/>
    <cellStyle name="Hipervínculo" xfId="56272" builtinId="8" hidden="1"/>
    <cellStyle name="Hipervínculo" xfId="56274" builtinId="8" hidden="1"/>
    <cellStyle name="Hipervínculo" xfId="56276" builtinId="8" hidden="1"/>
    <cellStyle name="Hipervínculo" xfId="56278" builtinId="8" hidden="1"/>
    <cellStyle name="Hipervínculo" xfId="56280" builtinId="8" hidden="1"/>
    <cellStyle name="Hipervínculo" xfId="56282" builtinId="8" hidden="1"/>
    <cellStyle name="Hipervínculo" xfId="56284" builtinId="8" hidden="1"/>
    <cellStyle name="Hipervínculo" xfId="56286" builtinId="8" hidden="1"/>
    <cellStyle name="Hipervínculo" xfId="56288" builtinId="8" hidden="1"/>
    <cellStyle name="Hipervínculo" xfId="56290" builtinId="8" hidden="1"/>
    <cellStyle name="Hipervínculo" xfId="56292" builtinId="8" hidden="1"/>
    <cellStyle name="Hipervínculo" xfId="56294" builtinId="8" hidden="1"/>
    <cellStyle name="Hipervínculo" xfId="56296" builtinId="8" hidden="1"/>
    <cellStyle name="Hipervínculo" xfId="56298" builtinId="8" hidden="1"/>
    <cellStyle name="Hipervínculo" xfId="56300" builtinId="8" hidden="1"/>
    <cellStyle name="Hipervínculo" xfId="56302" builtinId="8" hidden="1"/>
    <cellStyle name="Hipervínculo" xfId="56304" builtinId="8" hidden="1"/>
    <cellStyle name="Hipervínculo" xfId="56306" builtinId="8" hidden="1"/>
    <cellStyle name="Hipervínculo" xfId="56308" builtinId="8" hidden="1"/>
    <cellStyle name="Hipervínculo" xfId="56310" builtinId="8" hidden="1"/>
    <cellStyle name="Hipervínculo" xfId="56312" builtinId="8" hidden="1"/>
    <cellStyle name="Hipervínculo" xfId="56314" builtinId="8" hidden="1"/>
    <cellStyle name="Hipervínculo" xfId="56316" builtinId="8" hidden="1"/>
    <cellStyle name="Hipervínculo" xfId="56318" builtinId="8" hidden="1"/>
    <cellStyle name="Hipervínculo" xfId="56320" builtinId="8" hidden="1"/>
    <cellStyle name="Hipervínculo" xfId="56322" builtinId="8" hidden="1"/>
    <cellStyle name="Hipervínculo" xfId="56324" builtinId="8" hidden="1"/>
    <cellStyle name="Hipervínculo" xfId="56326" builtinId="8" hidden="1"/>
    <cellStyle name="Hipervínculo" xfId="56328" builtinId="8" hidden="1"/>
    <cellStyle name="Hipervínculo" xfId="56330" builtinId="8" hidden="1"/>
    <cellStyle name="Hipervínculo" xfId="56332" builtinId="8" hidden="1"/>
    <cellStyle name="Hipervínculo" xfId="56334" builtinId="8" hidden="1"/>
    <cellStyle name="Hipervínculo" xfId="56336" builtinId="8" hidden="1"/>
    <cellStyle name="Hipervínculo" xfId="56338" builtinId="8" hidden="1"/>
    <cellStyle name="Hipervínculo" xfId="56340" builtinId="8" hidden="1"/>
    <cellStyle name="Hipervínculo" xfId="56342" builtinId="8" hidden="1"/>
    <cellStyle name="Hipervínculo" xfId="56344" builtinId="8" hidden="1"/>
    <cellStyle name="Hipervínculo" xfId="56346" builtinId="8" hidden="1"/>
    <cellStyle name="Hipervínculo" xfId="56348" builtinId="8" hidden="1"/>
    <cellStyle name="Hipervínculo" xfId="56350" builtinId="8" hidden="1"/>
    <cellStyle name="Hipervínculo" xfId="56352" builtinId="8" hidden="1"/>
    <cellStyle name="Hipervínculo" xfId="56354" builtinId="8" hidden="1"/>
    <cellStyle name="Hipervínculo" xfId="56356" builtinId="8" hidden="1"/>
    <cellStyle name="Hipervínculo" xfId="56358" builtinId="8" hidden="1"/>
    <cellStyle name="Hipervínculo" xfId="56360" builtinId="8" hidden="1"/>
    <cellStyle name="Hipervínculo" xfId="56362" builtinId="8" hidden="1"/>
    <cellStyle name="Hipervínculo" xfId="56364" builtinId="8" hidden="1"/>
    <cellStyle name="Hipervínculo" xfId="56366" builtinId="8" hidden="1"/>
    <cellStyle name="Hipervínculo" xfId="56368" builtinId="8" hidden="1"/>
    <cellStyle name="Hipervínculo" xfId="56370" builtinId="8" hidden="1"/>
    <cellStyle name="Hipervínculo" xfId="56372" builtinId="8" hidden="1"/>
    <cellStyle name="Hipervínculo" xfId="56374" builtinId="8" hidden="1"/>
    <cellStyle name="Hipervínculo" xfId="56376" builtinId="8" hidden="1"/>
    <cellStyle name="Hipervínculo" xfId="56378" builtinId="8" hidden="1"/>
    <cellStyle name="Hipervínculo" xfId="56380" builtinId="8" hidden="1"/>
    <cellStyle name="Hipervínculo" xfId="56382" builtinId="8" hidden="1"/>
    <cellStyle name="Hipervínculo" xfId="56384" builtinId="8" hidden="1"/>
    <cellStyle name="Hipervínculo" xfId="56386" builtinId="8" hidden="1"/>
    <cellStyle name="Hipervínculo" xfId="56388" builtinId="8" hidden="1"/>
    <cellStyle name="Hipervínculo" xfId="56390" builtinId="8" hidden="1"/>
    <cellStyle name="Hipervínculo" xfId="56392" builtinId="8" hidden="1"/>
    <cellStyle name="Hipervínculo" xfId="56394" builtinId="8" hidden="1"/>
    <cellStyle name="Hipervínculo" xfId="56396" builtinId="8" hidden="1"/>
    <cellStyle name="Hipervínculo" xfId="56398" builtinId="8" hidden="1"/>
    <cellStyle name="Hipervínculo" xfId="56400" builtinId="8" hidden="1"/>
    <cellStyle name="Hipervínculo" xfId="56402" builtinId="8" hidden="1"/>
    <cellStyle name="Hipervínculo" xfId="56404" builtinId="8" hidden="1"/>
    <cellStyle name="Hipervínculo" xfId="56406" builtinId="8" hidden="1"/>
    <cellStyle name="Hipervínculo" xfId="56408" builtinId="8" hidden="1"/>
    <cellStyle name="Hipervínculo" xfId="56410" builtinId="8" hidden="1"/>
    <cellStyle name="Hipervínculo" xfId="56412" builtinId="8" hidden="1"/>
    <cellStyle name="Hipervínculo" xfId="56414" builtinId="8" hidden="1"/>
    <cellStyle name="Hipervínculo" xfId="56416" builtinId="8" hidden="1"/>
    <cellStyle name="Hipervínculo" xfId="56418" builtinId="8" hidden="1"/>
    <cellStyle name="Hipervínculo" xfId="56420" builtinId="8" hidden="1"/>
    <cellStyle name="Hipervínculo" xfId="56422" builtinId="8" hidden="1"/>
    <cellStyle name="Hipervínculo" xfId="56424" builtinId="8" hidden="1"/>
    <cellStyle name="Hipervínculo" xfId="56426" builtinId="8" hidden="1"/>
    <cellStyle name="Hipervínculo" xfId="56428" builtinId="8" hidden="1"/>
    <cellStyle name="Hipervínculo" xfId="56430" builtinId="8" hidden="1"/>
    <cellStyle name="Hipervínculo" xfId="56432" builtinId="8" hidden="1"/>
    <cellStyle name="Hipervínculo" xfId="56434" builtinId="8" hidden="1"/>
    <cellStyle name="Hipervínculo" xfId="56436" builtinId="8" hidden="1"/>
    <cellStyle name="Hipervínculo" xfId="56438" builtinId="8" hidden="1"/>
    <cellStyle name="Hipervínculo" xfId="56440" builtinId="8" hidden="1"/>
    <cellStyle name="Hipervínculo" xfId="56442" builtinId="8" hidden="1"/>
    <cellStyle name="Hipervínculo" xfId="56444" builtinId="8" hidden="1"/>
    <cellStyle name="Hipervínculo" xfId="56446" builtinId="8" hidden="1"/>
    <cellStyle name="Hipervínculo" xfId="56448" builtinId="8" hidden="1"/>
    <cellStyle name="Hipervínculo" xfId="56450" builtinId="8" hidden="1"/>
    <cellStyle name="Hipervínculo" xfId="56452" builtinId="8" hidden="1"/>
    <cellStyle name="Hipervínculo" xfId="56454" builtinId="8" hidden="1"/>
    <cellStyle name="Hipervínculo" xfId="56456" builtinId="8" hidden="1"/>
    <cellStyle name="Hipervínculo" xfId="56458" builtinId="8" hidden="1"/>
    <cellStyle name="Hipervínculo" xfId="56460" builtinId="8" hidden="1"/>
    <cellStyle name="Hipervínculo" xfId="56462" builtinId="8" hidden="1"/>
    <cellStyle name="Hipervínculo" xfId="56464" builtinId="8" hidden="1"/>
    <cellStyle name="Hipervínculo" xfId="56466" builtinId="8" hidden="1"/>
    <cellStyle name="Hipervínculo" xfId="56468" builtinId="8" hidden="1"/>
    <cellStyle name="Hipervínculo" xfId="56470" builtinId="8" hidden="1"/>
    <cellStyle name="Hipervínculo" xfId="56472" builtinId="8" hidden="1"/>
    <cellStyle name="Hipervínculo" xfId="56474" builtinId="8" hidden="1"/>
    <cellStyle name="Hipervínculo" xfId="56476" builtinId="8" hidden="1"/>
    <cellStyle name="Hipervínculo" xfId="56478" builtinId="8" hidden="1"/>
    <cellStyle name="Hipervínculo" xfId="56480" builtinId="8" hidden="1"/>
    <cellStyle name="Hipervínculo" xfId="56482" builtinId="8" hidden="1"/>
    <cellStyle name="Hipervínculo" xfId="56484" builtinId="8" hidden="1"/>
    <cellStyle name="Hipervínculo" xfId="56486" builtinId="8" hidden="1"/>
    <cellStyle name="Hipervínculo" xfId="56488" builtinId="8" hidden="1"/>
    <cellStyle name="Hipervínculo" xfId="56490" builtinId="8" hidden="1"/>
    <cellStyle name="Hipervínculo" xfId="56492" builtinId="8" hidden="1"/>
    <cellStyle name="Hipervínculo" xfId="56494" builtinId="8" hidden="1"/>
    <cellStyle name="Hipervínculo" xfId="56496" builtinId="8" hidden="1"/>
    <cellStyle name="Hipervínculo" xfId="56498" builtinId="8" hidden="1"/>
    <cellStyle name="Hipervínculo" xfId="56500" builtinId="8" hidden="1"/>
    <cellStyle name="Hipervínculo" xfId="56502" builtinId="8" hidden="1"/>
    <cellStyle name="Hipervínculo" xfId="56504" builtinId="8" hidden="1"/>
    <cellStyle name="Hipervínculo" xfId="56506" builtinId="8" hidden="1"/>
    <cellStyle name="Hipervínculo" xfId="56508" builtinId="8" hidden="1"/>
    <cellStyle name="Hipervínculo" xfId="56510" builtinId="8" hidden="1"/>
    <cellStyle name="Hipervínculo" xfId="56512" builtinId="8" hidden="1"/>
    <cellStyle name="Hipervínculo" xfId="56514" builtinId="8" hidden="1"/>
    <cellStyle name="Hipervínculo" xfId="56516" builtinId="8" hidden="1"/>
    <cellStyle name="Hipervínculo" xfId="56518" builtinId="8" hidden="1"/>
    <cellStyle name="Hipervínculo" xfId="56520" builtinId="8" hidden="1"/>
    <cellStyle name="Hipervínculo" xfId="56522" builtinId="8" hidden="1"/>
    <cellStyle name="Hipervínculo" xfId="56524" builtinId="8" hidden="1"/>
    <cellStyle name="Hipervínculo" xfId="56526" builtinId="8" hidden="1"/>
    <cellStyle name="Hipervínculo" xfId="56528" builtinId="8" hidden="1"/>
    <cellStyle name="Hipervínculo" xfId="56530" builtinId="8" hidden="1"/>
    <cellStyle name="Hipervínculo" xfId="56532" builtinId="8" hidden="1"/>
    <cellStyle name="Hipervínculo" xfId="56534" builtinId="8" hidden="1"/>
    <cellStyle name="Hipervínculo" xfId="56536" builtinId="8" hidden="1"/>
    <cellStyle name="Hipervínculo" xfId="56538" builtinId="8" hidden="1"/>
    <cellStyle name="Hipervínculo" xfId="56540" builtinId="8" hidden="1"/>
    <cellStyle name="Hipervínculo" xfId="56542" builtinId="8" hidden="1"/>
    <cellStyle name="Hipervínculo" xfId="56544" builtinId="8" hidden="1"/>
    <cellStyle name="Hipervínculo" xfId="56546" builtinId="8" hidden="1"/>
    <cellStyle name="Hipervínculo" xfId="56548" builtinId="8" hidden="1"/>
    <cellStyle name="Hipervínculo" xfId="56550" builtinId="8" hidden="1"/>
    <cellStyle name="Hipervínculo" xfId="56552" builtinId="8" hidden="1"/>
    <cellStyle name="Hipervínculo" xfId="56554" builtinId="8" hidden="1"/>
    <cellStyle name="Hipervínculo" xfId="56556" builtinId="8" hidden="1"/>
    <cellStyle name="Hipervínculo" xfId="56558" builtinId="8" hidden="1"/>
    <cellStyle name="Hipervínculo" xfId="56560" builtinId="8" hidden="1"/>
    <cellStyle name="Hipervínculo" xfId="56562" builtinId="8" hidden="1"/>
    <cellStyle name="Hipervínculo" xfId="56564" builtinId="8" hidden="1"/>
    <cellStyle name="Hipervínculo" xfId="56566" builtinId="8" hidden="1"/>
    <cellStyle name="Hipervínculo" xfId="56568" builtinId="8" hidden="1"/>
    <cellStyle name="Hipervínculo" xfId="56570" builtinId="8" hidden="1"/>
    <cellStyle name="Hipervínculo" xfId="56572" builtinId="8" hidden="1"/>
    <cellStyle name="Hipervínculo" xfId="56574" builtinId="8" hidden="1"/>
    <cellStyle name="Hipervínculo" xfId="56576" builtinId="8" hidden="1"/>
    <cellStyle name="Hipervínculo" xfId="56578" builtinId="8" hidden="1"/>
    <cellStyle name="Hipervínculo" xfId="56580" builtinId="8" hidden="1"/>
    <cellStyle name="Hipervínculo" xfId="56582" builtinId="8" hidden="1"/>
    <cellStyle name="Hipervínculo" xfId="56584" builtinId="8" hidden="1"/>
    <cellStyle name="Hipervínculo" xfId="56586" builtinId="8" hidden="1"/>
    <cellStyle name="Hipervínculo" xfId="56588" builtinId="8" hidden="1"/>
    <cellStyle name="Hipervínculo" xfId="56590" builtinId="8" hidden="1"/>
    <cellStyle name="Hipervínculo" xfId="56592" builtinId="8" hidden="1"/>
    <cellStyle name="Hipervínculo" xfId="56594" builtinId="8" hidden="1"/>
    <cellStyle name="Hipervínculo" xfId="56596" builtinId="8" hidden="1"/>
    <cellStyle name="Hipervínculo" xfId="56598" builtinId="8" hidden="1"/>
    <cellStyle name="Hipervínculo" xfId="56600" builtinId="8" hidden="1"/>
    <cellStyle name="Hipervínculo" xfId="56602" builtinId="8" hidden="1"/>
    <cellStyle name="Hipervínculo" xfId="56604" builtinId="8" hidden="1"/>
    <cellStyle name="Hipervínculo" xfId="56606" builtinId="8" hidden="1"/>
    <cellStyle name="Hipervínculo" xfId="56608" builtinId="8" hidden="1"/>
    <cellStyle name="Hipervínculo" xfId="56610" builtinId="8" hidden="1"/>
    <cellStyle name="Hipervínculo" xfId="56612" builtinId="8" hidden="1"/>
    <cellStyle name="Hipervínculo" xfId="56614" builtinId="8" hidden="1"/>
    <cellStyle name="Hipervínculo" xfId="56616" builtinId="8" hidden="1"/>
    <cellStyle name="Hipervínculo" xfId="56618" builtinId="8" hidden="1"/>
    <cellStyle name="Hipervínculo" xfId="56620" builtinId="8" hidden="1"/>
    <cellStyle name="Hipervínculo" xfId="56622" builtinId="8" hidden="1"/>
    <cellStyle name="Hipervínculo" xfId="56624" builtinId="8" hidden="1"/>
    <cellStyle name="Hipervínculo" xfId="56626" builtinId="8" hidden="1"/>
    <cellStyle name="Hipervínculo" xfId="56628" builtinId="8" hidden="1"/>
    <cellStyle name="Hipervínculo" xfId="56630" builtinId="8" hidden="1"/>
    <cellStyle name="Hipervínculo" xfId="56632" builtinId="8" hidden="1"/>
    <cellStyle name="Hipervínculo" xfId="56634" builtinId="8" hidden="1"/>
    <cellStyle name="Hipervínculo" xfId="56636" builtinId="8" hidden="1"/>
    <cellStyle name="Hipervínculo" xfId="56638" builtinId="8" hidden="1"/>
    <cellStyle name="Hipervínculo" xfId="56640" builtinId="8" hidden="1"/>
    <cellStyle name="Hipervínculo" xfId="56642" builtinId="8" hidden="1"/>
    <cellStyle name="Hipervínculo" xfId="56644" builtinId="8" hidden="1"/>
    <cellStyle name="Hipervínculo" xfId="56646" builtinId="8" hidden="1"/>
    <cellStyle name="Hipervínculo" xfId="56648" builtinId="8" hidden="1"/>
    <cellStyle name="Hipervínculo" xfId="56650" builtinId="8" hidden="1"/>
    <cellStyle name="Hipervínculo" xfId="56652" builtinId="8" hidden="1"/>
    <cellStyle name="Hipervínculo" xfId="56654" builtinId="8" hidden="1"/>
    <cellStyle name="Hipervínculo" xfId="56656" builtinId="8" hidden="1"/>
    <cellStyle name="Hipervínculo" xfId="56658" builtinId="8" hidden="1"/>
    <cellStyle name="Hipervínculo" xfId="56660" builtinId="8" hidden="1"/>
    <cellStyle name="Hipervínculo" xfId="56662" builtinId="8" hidden="1"/>
    <cellStyle name="Hipervínculo" xfId="56664" builtinId="8" hidden="1"/>
    <cellStyle name="Hipervínculo" xfId="56666" builtinId="8" hidden="1"/>
    <cellStyle name="Hipervínculo" xfId="56668" builtinId="8" hidden="1"/>
    <cellStyle name="Hipervínculo" xfId="56670" builtinId="8" hidden="1"/>
    <cellStyle name="Hipervínculo" xfId="56672" builtinId="8" hidden="1"/>
    <cellStyle name="Hipervínculo" xfId="56674" builtinId="8" hidden="1"/>
    <cellStyle name="Hipervínculo" xfId="56676" builtinId="8" hidden="1"/>
    <cellStyle name="Hipervínculo" xfId="56678" builtinId="8" hidden="1"/>
    <cellStyle name="Hipervínculo" xfId="56680" builtinId="8" hidden="1"/>
    <cellStyle name="Hipervínculo" xfId="56682" builtinId="8" hidden="1"/>
    <cellStyle name="Hipervínculo" xfId="56684" builtinId="8" hidden="1"/>
    <cellStyle name="Hipervínculo" xfId="56686" builtinId="8" hidden="1"/>
    <cellStyle name="Hipervínculo" xfId="56688" builtinId="8" hidden="1"/>
    <cellStyle name="Hipervínculo" xfId="56690" builtinId="8" hidden="1"/>
    <cellStyle name="Hipervínculo" xfId="56692" builtinId="8" hidden="1"/>
    <cellStyle name="Hipervínculo" xfId="56694" builtinId="8" hidden="1"/>
    <cellStyle name="Hipervínculo" xfId="56696" builtinId="8" hidden="1"/>
    <cellStyle name="Hipervínculo" xfId="56698" builtinId="8" hidden="1"/>
    <cellStyle name="Hipervínculo" xfId="56700" builtinId="8" hidden="1"/>
    <cellStyle name="Hipervínculo" xfId="56702" builtinId="8" hidden="1"/>
    <cellStyle name="Hipervínculo" xfId="56704" builtinId="8" hidden="1"/>
    <cellStyle name="Hipervínculo" xfId="56706" builtinId="8" hidden="1"/>
    <cellStyle name="Hipervínculo" xfId="56708" builtinId="8" hidden="1"/>
    <cellStyle name="Hipervínculo" xfId="56710" builtinId="8" hidden="1"/>
    <cellStyle name="Hipervínculo" xfId="56712" builtinId="8" hidden="1"/>
    <cellStyle name="Hipervínculo" xfId="56714" builtinId="8" hidden="1"/>
    <cellStyle name="Hipervínculo" xfId="56716" builtinId="8" hidden="1"/>
    <cellStyle name="Hipervínculo" xfId="56718" builtinId="8" hidden="1"/>
    <cellStyle name="Hipervínculo" xfId="56720" builtinId="8" hidden="1"/>
    <cellStyle name="Hipervínculo" xfId="56722" builtinId="8" hidden="1"/>
    <cellStyle name="Hipervínculo" xfId="56724" builtinId="8" hidden="1"/>
    <cellStyle name="Hipervínculo" xfId="56726" builtinId="8" hidden="1"/>
    <cellStyle name="Hipervínculo" xfId="56728" builtinId="8" hidden="1"/>
    <cellStyle name="Hipervínculo" xfId="56730" builtinId="8" hidden="1"/>
    <cellStyle name="Hipervínculo" xfId="56732" builtinId="8" hidden="1"/>
    <cellStyle name="Hipervínculo" xfId="56734" builtinId="8" hidden="1"/>
    <cellStyle name="Hipervínculo" xfId="56736" builtinId="8" hidden="1"/>
    <cellStyle name="Hipervínculo" xfId="56738" builtinId="8" hidden="1"/>
    <cellStyle name="Hipervínculo" xfId="56740" builtinId="8" hidden="1"/>
    <cellStyle name="Hipervínculo" xfId="56742" builtinId="8" hidden="1"/>
    <cellStyle name="Hipervínculo" xfId="56744" builtinId="8" hidden="1"/>
    <cellStyle name="Hipervínculo" xfId="56746" builtinId="8" hidden="1"/>
    <cellStyle name="Hipervínculo" xfId="56748" builtinId="8" hidden="1"/>
    <cellStyle name="Hipervínculo" xfId="56750" builtinId="8" hidden="1"/>
    <cellStyle name="Hipervínculo" xfId="56752" builtinId="8" hidden="1"/>
    <cellStyle name="Hipervínculo" xfId="56754" builtinId="8" hidden="1"/>
    <cellStyle name="Hipervínculo" xfId="56756" builtinId="8" hidden="1"/>
    <cellStyle name="Hipervínculo" xfId="56758" builtinId="8" hidden="1"/>
    <cellStyle name="Hipervínculo" xfId="56760" builtinId="8" hidden="1"/>
    <cellStyle name="Hipervínculo" xfId="56762" builtinId="8" hidden="1"/>
    <cellStyle name="Hipervínculo" xfId="56764" builtinId="8" hidden="1"/>
    <cellStyle name="Hipervínculo" xfId="56766" builtinId="8" hidden="1"/>
    <cellStyle name="Hipervínculo" xfId="56768" builtinId="8" hidden="1"/>
    <cellStyle name="Hipervínculo" xfId="56770" builtinId="8" hidden="1"/>
    <cellStyle name="Hipervínculo" xfId="56772" builtinId="8" hidden="1"/>
    <cellStyle name="Hipervínculo" xfId="56774" builtinId="8" hidden="1"/>
    <cellStyle name="Hipervínculo" xfId="56776" builtinId="8" hidden="1"/>
    <cellStyle name="Hipervínculo" xfId="56778" builtinId="8" hidden="1"/>
    <cellStyle name="Hipervínculo" xfId="56780" builtinId="8" hidden="1"/>
    <cellStyle name="Hipervínculo" xfId="56782" builtinId="8" hidden="1"/>
    <cellStyle name="Hipervínculo" xfId="56784" builtinId="8" hidden="1"/>
    <cellStyle name="Hipervínculo" xfId="56786" builtinId="8" hidden="1"/>
    <cellStyle name="Hipervínculo" xfId="56788" builtinId="8" hidden="1"/>
    <cellStyle name="Hipervínculo" xfId="56790" builtinId="8" hidden="1"/>
    <cellStyle name="Hipervínculo" xfId="56792" builtinId="8" hidden="1"/>
    <cellStyle name="Hipervínculo" xfId="56794" builtinId="8" hidden="1"/>
    <cellStyle name="Hipervínculo" xfId="56796" builtinId="8" hidden="1"/>
    <cellStyle name="Hipervínculo" xfId="56798" builtinId="8" hidden="1"/>
    <cellStyle name="Hipervínculo" xfId="56800" builtinId="8" hidden="1"/>
    <cellStyle name="Hipervínculo" xfId="56802" builtinId="8" hidden="1"/>
    <cellStyle name="Hipervínculo" xfId="56804" builtinId="8" hidden="1"/>
    <cellStyle name="Hipervínculo" xfId="56806" builtinId="8" hidden="1"/>
    <cellStyle name="Hipervínculo" xfId="56808" builtinId="8" hidden="1"/>
    <cellStyle name="Hipervínculo" xfId="56810" builtinId="8" hidden="1"/>
    <cellStyle name="Hipervínculo" xfId="56812" builtinId="8" hidden="1"/>
    <cellStyle name="Hipervínculo" xfId="56814" builtinId="8" hidden="1"/>
    <cellStyle name="Hipervínculo" xfId="56816" builtinId="8" hidden="1"/>
    <cellStyle name="Hipervínculo" xfId="56818" builtinId="8" hidden="1"/>
    <cellStyle name="Hipervínculo" xfId="56820" builtinId="8" hidden="1"/>
    <cellStyle name="Hipervínculo" xfId="56822" builtinId="8" hidden="1"/>
    <cellStyle name="Hipervínculo" xfId="56824" builtinId="8" hidden="1"/>
    <cellStyle name="Hipervínculo" xfId="56826" builtinId="8" hidden="1"/>
    <cellStyle name="Hipervínculo" xfId="56828" builtinId="8" hidden="1"/>
    <cellStyle name="Hipervínculo" xfId="56830" builtinId="8" hidden="1"/>
    <cellStyle name="Hipervínculo" xfId="56832" builtinId="8" hidden="1"/>
    <cellStyle name="Hipervínculo" xfId="56834" builtinId="8" hidden="1"/>
    <cellStyle name="Hipervínculo" xfId="56836" builtinId="8" hidden="1"/>
    <cellStyle name="Hipervínculo" xfId="56838" builtinId="8" hidden="1"/>
    <cellStyle name="Hipervínculo" xfId="56840" builtinId="8" hidden="1"/>
    <cellStyle name="Hipervínculo" xfId="56842" builtinId="8" hidden="1"/>
    <cellStyle name="Hipervínculo" xfId="56844" builtinId="8" hidden="1"/>
    <cellStyle name="Hipervínculo" xfId="56846" builtinId="8" hidden="1"/>
    <cellStyle name="Hipervínculo" xfId="56848" builtinId="8" hidden="1"/>
    <cellStyle name="Hipervínculo" xfId="56850" builtinId="8" hidden="1"/>
    <cellStyle name="Hipervínculo" xfId="56852" builtinId="8" hidden="1"/>
    <cellStyle name="Hipervínculo" xfId="56854" builtinId="8" hidden="1"/>
    <cellStyle name="Hipervínculo" xfId="56856" builtinId="8" hidden="1"/>
    <cellStyle name="Hipervínculo" xfId="56858" builtinId="8" hidden="1"/>
    <cellStyle name="Hipervínculo" xfId="56860" builtinId="8" hidden="1"/>
    <cellStyle name="Hipervínculo" xfId="56862" builtinId="8" hidden="1"/>
    <cellStyle name="Hipervínculo" xfId="56864" builtinId="8" hidden="1"/>
    <cellStyle name="Hipervínculo" xfId="56866" builtinId="8" hidden="1"/>
    <cellStyle name="Hipervínculo" xfId="56868" builtinId="8" hidden="1"/>
    <cellStyle name="Hipervínculo" xfId="56870" builtinId="8" hidden="1"/>
    <cellStyle name="Hipervínculo" xfId="56872" builtinId="8" hidden="1"/>
    <cellStyle name="Hipervínculo" xfId="56874" builtinId="8" hidden="1"/>
    <cellStyle name="Hipervínculo" xfId="56876" builtinId="8" hidden="1"/>
    <cellStyle name="Hipervínculo" xfId="56878" builtinId="8" hidden="1"/>
    <cellStyle name="Hipervínculo" xfId="56880" builtinId="8" hidden="1"/>
    <cellStyle name="Hipervínculo" xfId="56882" builtinId="8" hidden="1"/>
    <cellStyle name="Hipervínculo" xfId="56884" builtinId="8" hidden="1"/>
    <cellStyle name="Hipervínculo" xfId="56886" builtinId="8" hidden="1"/>
    <cellStyle name="Hipervínculo" xfId="56888" builtinId="8" hidden="1"/>
    <cellStyle name="Hipervínculo" xfId="56890" builtinId="8" hidden="1"/>
    <cellStyle name="Hipervínculo" xfId="56892" builtinId="8" hidden="1"/>
    <cellStyle name="Hipervínculo" xfId="56894" builtinId="8" hidden="1"/>
    <cellStyle name="Hipervínculo" xfId="56896" builtinId="8" hidden="1"/>
    <cellStyle name="Hipervínculo" xfId="56898" builtinId="8" hidden="1"/>
    <cellStyle name="Hipervínculo" xfId="56900" builtinId="8" hidden="1"/>
    <cellStyle name="Hipervínculo" xfId="56902" builtinId="8" hidden="1"/>
    <cellStyle name="Hipervínculo" xfId="56904" builtinId="8" hidden="1"/>
    <cellStyle name="Hipervínculo" xfId="56906" builtinId="8" hidden="1"/>
    <cellStyle name="Hipervínculo" xfId="56908" builtinId="8" hidden="1"/>
    <cellStyle name="Hipervínculo" xfId="56910" builtinId="8" hidden="1"/>
    <cellStyle name="Hipervínculo" xfId="56912" builtinId="8" hidden="1"/>
    <cellStyle name="Hipervínculo" xfId="56914" builtinId="8" hidden="1"/>
    <cellStyle name="Hipervínculo" xfId="56916" builtinId="8" hidden="1"/>
    <cellStyle name="Hipervínculo" xfId="56918" builtinId="8" hidden="1"/>
    <cellStyle name="Hipervínculo" xfId="56920" builtinId="8" hidden="1"/>
    <cellStyle name="Hipervínculo" xfId="56922" builtinId="8" hidden="1"/>
    <cellStyle name="Hipervínculo" xfId="56924" builtinId="8" hidden="1"/>
    <cellStyle name="Hipervínculo" xfId="56926" builtinId="8" hidden="1"/>
    <cellStyle name="Hipervínculo" xfId="56928" builtinId="8" hidden="1"/>
    <cellStyle name="Hipervínculo" xfId="56930" builtinId="8" hidden="1"/>
    <cellStyle name="Hipervínculo" xfId="56932" builtinId="8" hidden="1"/>
    <cellStyle name="Hipervínculo" xfId="56934" builtinId="8" hidden="1"/>
    <cellStyle name="Hipervínculo" xfId="56936" builtinId="8" hidden="1"/>
    <cellStyle name="Hipervínculo" xfId="56938" builtinId="8" hidden="1"/>
    <cellStyle name="Hipervínculo" xfId="56940" builtinId="8" hidden="1"/>
    <cellStyle name="Hipervínculo" xfId="56942" builtinId="8" hidden="1"/>
    <cellStyle name="Hipervínculo" xfId="56944" builtinId="8" hidden="1"/>
    <cellStyle name="Hipervínculo" xfId="56946" builtinId="8" hidden="1"/>
    <cellStyle name="Hipervínculo" xfId="56948" builtinId="8" hidden="1"/>
    <cellStyle name="Hipervínculo" xfId="56950" builtinId="8" hidden="1"/>
    <cellStyle name="Hipervínculo" xfId="56952" builtinId="8" hidden="1"/>
    <cellStyle name="Hipervínculo" xfId="56954" builtinId="8" hidden="1"/>
    <cellStyle name="Hipervínculo" xfId="56956" builtinId="8" hidden="1"/>
    <cellStyle name="Hipervínculo" xfId="56958" builtinId="8" hidden="1"/>
    <cellStyle name="Hipervínculo" xfId="56960" builtinId="8" hidden="1"/>
    <cellStyle name="Hipervínculo" xfId="56962" builtinId="8" hidden="1"/>
    <cellStyle name="Hipervínculo" xfId="56964" builtinId="8" hidden="1"/>
    <cellStyle name="Hipervínculo" xfId="56966" builtinId="8" hidden="1"/>
    <cellStyle name="Hipervínculo" xfId="56968" builtinId="8" hidden="1"/>
    <cellStyle name="Hipervínculo" xfId="56970" builtinId="8" hidden="1"/>
    <cellStyle name="Hipervínculo" xfId="56972" builtinId="8" hidden="1"/>
    <cellStyle name="Hipervínculo" xfId="56974" builtinId="8" hidden="1"/>
    <cellStyle name="Hipervínculo" xfId="56976" builtinId="8" hidden="1"/>
    <cellStyle name="Hipervínculo" xfId="56978" builtinId="8" hidden="1"/>
    <cellStyle name="Hipervínculo" xfId="56980" builtinId="8" hidden="1"/>
    <cellStyle name="Hipervínculo" xfId="56982" builtinId="8" hidden="1"/>
    <cellStyle name="Hipervínculo" xfId="56984" builtinId="8" hidden="1"/>
    <cellStyle name="Hipervínculo" xfId="56986" builtinId="8" hidden="1"/>
    <cellStyle name="Hipervínculo" xfId="56988" builtinId="8" hidden="1"/>
    <cellStyle name="Hipervínculo" xfId="56990" builtinId="8" hidden="1"/>
    <cellStyle name="Hipervínculo" xfId="56992" builtinId="8" hidden="1"/>
    <cellStyle name="Hipervínculo" xfId="56994" builtinId="8" hidden="1"/>
    <cellStyle name="Hipervínculo" xfId="56996" builtinId="8" hidden="1"/>
    <cellStyle name="Hipervínculo" xfId="56998" builtinId="8" hidden="1"/>
    <cellStyle name="Hipervínculo" xfId="57000" builtinId="8" hidden="1"/>
    <cellStyle name="Hipervínculo" xfId="57002" builtinId="8" hidden="1"/>
    <cellStyle name="Hipervínculo" xfId="57004" builtinId="8" hidden="1"/>
    <cellStyle name="Hipervínculo" xfId="57006" builtinId="8" hidden="1"/>
    <cellStyle name="Hipervínculo" xfId="57008" builtinId="8" hidden="1"/>
    <cellStyle name="Hipervínculo" xfId="57010" builtinId="8" hidden="1"/>
    <cellStyle name="Hipervínculo" xfId="57012" builtinId="8" hidden="1"/>
    <cellStyle name="Hipervínculo" xfId="57014" builtinId="8" hidden="1"/>
    <cellStyle name="Hipervínculo" xfId="57016" builtinId="8" hidden="1"/>
    <cellStyle name="Hipervínculo" xfId="57018" builtinId="8" hidden="1"/>
    <cellStyle name="Hipervínculo" xfId="57020" builtinId="8" hidden="1"/>
    <cellStyle name="Hipervínculo" xfId="57022" builtinId="8" hidden="1"/>
    <cellStyle name="Hipervínculo" xfId="57024" builtinId="8" hidden="1"/>
    <cellStyle name="Hipervínculo" xfId="57026" builtinId="8" hidden="1"/>
    <cellStyle name="Hipervínculo" xfId="57028" builtinId="8" hidden="1"/>
    <cellStyle name="Hipervínculo" xfId="57030" builtinId="8" hidden="1"/>
    <cellStyle name="Hipervínculo" xfId="57032" builtinId="8" hidden="1"/>
    <cellStyle name="Hipervínculo" xfId="57034" builtinId="8" hidden="1"/>
    <cellStyle name="Hipervínculo" xfId="57036" builtinId="8" hidden="1"/>
    <cellStyle name="Hipervínculo" xfId="57038" builtinId="8" hidden="1"/>
    <cellStyle name="Hipervínculo" xfId="57040" builtinId="8" hidden="1"/>
    <cellStyle name="Hipervínculo" xfId="57042" builtinId="8" hidden="1"/>
    <cellStyle name="Hipervínculo" xfId="57044" builtinId="8" hidden="1"/>
    <cellStyle name="Hipervínculo" xfId="57046" builtinId="8" hidden="1"/>
    <cellStyle name="Hipervínculo" xfId="57048" builtinId="8" hidden="1"/>
    <cellStyle name="Hipervínculo" xfId="57050" builtinId="8" hidden="1"/>
    <cellStyle name="Hipervínculo" xfId="57052" builtinId="8" hidden="1"/>
    <cellStyle name="Hipervínculo" xfId="57054" builtinId="8" hidden="1"/>
    <cellStyle name="Hipervínculo" xfId="57056" builtinId="8" hidden="1"/>
    <cellStyle name="Hipervínculo" xfId="57058" builtinId="8" hidden="1"/>
    <cellStyle name="Hipervínculo" xfId="57060" builtinId="8" hidden="1"/>
    <cellStyle name="Hipervínculo" xfId="57062" builtinId="8" hidden="1"/>
    <cellStyle name="Hipervínculo" xfId="57064" builtinId="8" hidden="1"/>
    <cellStyle name="Hipervínculo" xfId="57066" builtinId="8" hidden="1"/>
    <cellStyle name="Hipervínculo" xfId="57068" builtinId="8" hidden="1"/>
    <cellStyle name="Hipervínculo" xfId="57070" builtinId="8" hidden="1"/>
    <cellStyle name="Hipervínculo" xfId="57072" builtinId="8" hidden="1"/>
    <cellStyle name="Hipervínculo" xfId="57074" builtinId="8" hidden="1"/>
    <cellStyle name="Hipervínculo" xfId="57076" builtinId="8" hidden="1"/>
    <cellStyle name="Hipervínculo" xfId="57078" builtinId="8" hidden="1"/>
    <cellStyle name="Hipervínculo" xfId="57080" builtinId="8" hidden="1"/>
    <cellStyle name="Hipervínculo" xfId="57082" builtinId="8" hidden="1"/>
    <cellStyle name="Hipervínculo" xfId="57084" builtinId="8" hidden="1"/>
    <cellStyle name="Hipervínculo" xfId="57086" builtinId="8" hidden="1"/>
    <cellStyle name="Hipervínculo" xfId="57088" builtinId="8" hidden="1"/>
    <cellStyle name="Hipervínculo" xfId="57090" builtinId="8" hidden="1"/>
    <cellStyle name="Hipervínculo" xfId="57092" builtinId="8" hidden="1"/>
    <cellStyle name="Hipervínculo" xfId="57094" builtinId="8" hidden="1"/>
    <cellStyle name="Hipervínculo" xfId="57096" builtinId="8" hidden="1"/>
    <cellStyle name="Hipervínculo" xfId="57098" builtinId="8" hidden="1"/>
    <cellStyle name="Hipervínculo" xfId="57100" builtinId="8" hidden="1"/>
    <cellStyle name="Hipervínculo" xfId="57102" builtinId="8" hidden="1"/>
    <cellStyle name="Hipervínculo" xfId="57104" builtinId="8" hidden="1"/>
    <cellStyle name="Hipervínculo" xfId="57106" builtinId="8" hidden="1"/>
    <cellStyle name="Hipervínculo" xfId="57108" builtinId="8" hidden="1"/>
    <cellStyle name="Hipervínculo" xfId="57110" builtinId="8" hidden="1"/>
    <cellStyle name="Hipervínculo" xfId="57112" builtinId="8" hidden="1"/>
    <cellStyle name="Hipervínculo" xfId="57114" builtinId="8" hidden="1"/>
    <cellStyle name="Hipervínculo" xfId="57116" builtinId="8" hidden="1"/>
    <cellStyle name="Hipervínculo" xfId="57118" builtinId="8" hidden="1"/>
    <cellStyle name="Hipervínculo" xfId="57120" builtinId="8" hidden="1"/>
    <cellStyle name="Hipervínculo" xfId="57122" builtinId="8" hidden="1"/>
    <cellStyle name="Hipervínculo" xfId="57124" builtinId="8" hidden="1"/>
    <cellStyle name="Hipervínculo" xfId="57126" builtinId="8" hidden="1"/>
    <cellStyle name="Hipervínculo" xfId="57128" builtinId="8" hidden="1"/>
    <cellStyle name="Hipervínculo" xfId="57130" builtinId="8" hidden="1"/>
    <cellStyle name="Hipervínculo" xfId="57132" builtinId="8" hidden="1"/>
    <cellStyle name="Hipervínculo" xfId="57134" builtinId="8" hidden="1"/>
    <cellStyle name="Hipervínculo" xfId="57136" builtinId="8" hidden="1"/>
    <cellStyle name="Hipervínculo" xfId="57138" builtinId="8" hidden="1"/>
    <cellStyle name="Hipervínculo" xfId="57140" builtinId="8" hidden="1"/>
    <cellStyle name="Hipervínculo" xfId="57142" builtinId="8" hidden="1"/>
    <cellStyle name="Hipervínculo" xfId="57144" builtinId="8" hidden="1"/>
    <cellStyle name="Hipervínculo" xfId="57146" builtinId="8" hidden="1"/>
    <cellStyle name="Hipervínculo" xfId="57148" builtinId="8" hidden="1"/>
    <cellStyle name="Hipervínculo" xfId="57150" builtinId="8" hidden="1"/>
    <cellStyle name="Hipervínculo" xfId="57152" builtinId="8" hidden="1"/>
    <cellStyle name="Hipervínculo" xfId="57154" builtinId="8" hidden="1"/>
    <cellStyle name="Hipervínculo" xfId="57156" builtinId="8" hidden="1"/>
    <cellStyle name="Hipervínculo" xfId="57158" builtinId="8" hidden="1"/>
    <cellStyle name="Hipervínculo" xfId="57160" builtinId="8" hidden="1"/>
    <cellStyle name="Hipervínculo" xfId="57162" builtinId="8" hidden="1"/>
    <cellStyle name="Hipervínculo" xfId="57164" builtinId="8" hidden="1"/>
    <cellStyle name="Hipervínculo" xfId="57166" builtinId="8" hidden="1"/>
    <cellStyle name="Hipervínculo" xfId="57168" builtinId="8" hidden="1"/>
    <cellStyle name="Hipervínculo" xfId="57170" builtinId="8" hidden="1"/>
    <cellStyle name="Hipervínculo" xfId="57172" builtinId="8" hidden="1"/>
    <cellStyle name="Hipervínculo" xfId="57174" builtinId="8" hidden="1"/>
    <cellStyle name="Hipervínculo" xfId="57176" builtinId="8" hidden="1"/>
    <cellStyle name="Hipervínculo" xfId="57178" builtinId="8" hidden="1"/>
    <cellStyle name="Hipervínculo" xfId="57180" builtinId="8" hidden="1"/>
    <cellStyle name="Hipervínculo" xfId="57182" builtinId="8" hidden="1"/>
    <cellStyle name="Hipervínculo" xfId="57184" builtinId="8" hidden="1"/>
    <cellStyle name="Hipervínculo" xfId="57186" builtinId="8" hidden="1"/>
    <cellStyle name="Hipervínculo" xfId="57188" builtinId="8" hidden="1"/>
    <cellStyle name="Hipervínculo" xfId="57190" builtinId="8" hidden="1"/>
    <cellStyle name="Hipervínculo" xfId="57192" builtinId="8" hidden="1"/>
    <cellStyle name="Hipervínculo" xfId="57194" builtinId="8" hidden="1"/>
    <cellStyle name="Hipervínculo" xfId="57196" builtinId="8" hidden="1"/>
    <cellStyle name="Hipervínculo" xfId="57198" builtinId="8" hidden="1"/>
    <cellStyle name="Hipervínculo" xfId="57200" builtinId="8" hidden="1"/>
    <cellStyle name="Hipervínculo" xfId="57202" builtinId="8" hidden="1"/>
    <cellStyle name="Hipervínculo" xfId="57204" builtinId="8" hidden="1"/>
    <cellStyle name="Hipervínculo" xfId="57206" builtinId="8" hidden="1"/>
    <cellStyle name="Hipervínculo" xfId="57208" builtinId="8" hidden="1"/>
    <cellStyle name="Hipervínculo" xfId="57210" builtinId="8" hidden="1"/>
    <cellStyle name="Hipervínculo" xfId="57212" builtinId="8" hidden="1"/>
    <cellStyle name="Hipervínculo" xfId="57214" builtinId="8" hidden="1"/>
    <cellStyle name="Hipervínculo" xfId="57216" builtinId="8" hidden="1"/>
    <cellStyle name="Hipervínculo" xfId="57218" builtinId="8" hidden="1"/>
    <cellStyle name="Hipervínculo" xfId="57220" builtinId="8" hidden="1"/>
    <cellStyle name="Hipervínculo" xfId="57222" builtinId="8" hidden="1"/>
    <cellStyle name="Hipervínculo" xfId="57224" builtinId="8" hidden="1"/>
    <cellStyle name="Hipervínculo" xfId="57226" builtinId="8" hidden="1"/>
    <cellStyle name="Hipervínculo" xfId="57228" builtinId="8" hidden="1"/>
    <cellStyle name="Hipervínculo" xfId="57230" builtinId="8" hidden="1"/>
    <cellStyle name="Hipervínculo" xfId="57232" builtinId="8" hidden="1"/>
    <cellStyle name="Hipervínculo" xfId="57234" builtinId="8" hidden="1"/>
    <cellStyle name="Hipervínculo" xfId="57236" builtinId="8" hidden="1"/>
    <cellStyle name="Hipervínculo" xfId="57238" builtinId="8" hidden="1"/>
    <cellStyle name="Hipervínculo" xfId="57240" builtinId="8" hidden="1"/>
    <cellStyle name="Hipervínculo" xfId="57242" builtinId="8" hidden="1"/>
    <cellStyle name="Hipervínculo" xfId="57244" builtinId="8" hidden="1"/>
    <cellStyle name="Hipervínculo" xfId="57246" builtinId="8" hidden="1"/>
    <cellStyle name="Hipervínculo" xfId="57248" builtinId="8" hidden="1"/>
    <cellStyle name="Hipervínculo" xfId="57250" builtinId="8" hidden="1"/>
    <cellStyle name="Hipervínculo" xfId="57252" builtinId="8" hidden="1"/>
    <cellStyle name="Hipervínculo" xfId="57254" builtinId="8" hidden="1"/>
    <cellStyle name="Hipervínculo" xfId="57256" builtinId="8" hidden="1"/>
    <cellStyle name="Hipervínculo" xfId="57258" builtinId="8" hidden="1"/>
    <cellStyle name="Hipervínculo" xfId="57260" builtinId="8" hidden="1"/>
    <cellStyle name="Hipervínculo" xfId="57262" builtinId="8" hidden="1"/>
    <cellStyle name="Hipervínculo" xfId="57264" builtinId="8" hidden="1"/>
    <cellStyle name="Hipervínculo" xfId="57266" builtinId="8" hidden="1"/>
    <cellStyle name="Hipervínculo" xfId="57268" builtinId="8" hidden="1"/>
    <cellStyle name="Hipervínculo" xfId="57270" builtinId="8" hidden="1"/>
    <cellStyle name="Hipervínculo" xfId="57272" builtinId="8" hidden="1"/>
    <cellStyle name="Hipervínculo" xfId="57274" builtinId="8" hidden="1"/>
    <cellStyle name="Hipervínculo" xfId="57276" builtinId="8" hidden="1"/>
    <cellStyle name="Hipervínculo" xfId="57278" builtinId="8" hidden="1"/>
    <cellStyle name="Hipervínculo" xfId="57280" builtinId="8" hidden="1"/>
    <cellStyle name="Hipervínculo" xfId="57282" builtinId="8" hidden="1"/>
    <cellStyle name="Hipervínculo" xfId="57284" builtinId="8" hidden="1"/>
    <cellStyle name="Hipervínculo" xfId="57286" builtinId="8" hidden="1"/>
    <cellStyle name="Hipervínculo" xfId="57288" builtinId="8" hidden="1"/>
    <cellStyle name="Hipervínculo" xfId="57290" builtinId="8" hidden="1"/>
    <cellStyle name="Hipervínculo" xfId="57292" builtinId="8" hidden="1"/>
    <cellStyle name="Hipervínculo" xfId="57294" builtinId="8" hidden="1"/>
    <cellStyle name="Hipervínculo" xfId="57296" builtinId="8" hidden="1"/>
    <cellStyle name="Hipervínculo" xfId="57298" builtinId="8" hidden="1"/>
    <cellStyle name="Hipervínculo" xfId="57300" builtinId="8" hidden="1"/>
    <cellStyle name="Hipervínculo" xfId="57302" builtinId="8" hidden="1"/>
    <cellStyle name="Hipervínculo" xfId="57304" builtinId="8" hidden="1"/>
    <cellStyle name="Hipervínculo" xfId="57306" builtinId="8" hidden="1"/>
    <cellStyle name="Hipervínculo" xfId="57308" builtinId="8" hidden="1"/>
    <cellStyle name="Hipervínculo" xfId="57310" builtinId="8" hidden="1"/>
    <cellStyle name="Hipervínculo" xfId="57312" builtinId="8" hidden="1"/>
    <cellStyle name="Hipervínculo" xfId="57314" builtinId="8" hidden="1"/>
    <cellStyle name="Hipervínculo" xfId="57316" builtinId="8" hidden="1"/>
    <cellStyle name="Hipervínculo" xfId="57318" builtinId="8" hidden="1"/>
    <cellStyle name="Hipervínculo" xfId="57320" builtinId="8" hidden="1"/>
    <cellStyle name="Hipervínculo" xfId="57322" builtinId="8" hidden="1"/>
    <cellStyle name="Hipervínculo" xfId="57324" builtinId="8" hidden="1"/>
    <cellStyle name="Hipervínculo" xfId="57326" builtinId="8" hidden="1"/>
    <cellStyle name="Hipervínculo" xfId="57328" builtinId="8" hidden="1"/>
    <cellStyle name="Hipervínculo" xfId="57330" builtinId="8" hidden="1"/>
    <cellStyle name="Hipervínculo" xfId="57332" builtinId="8" hidden="1"/>
    <cellStyle name="Hipervínculo" xfId="57334" builtinId="8" hidden="1"/>
    <cellStyle name="Hipervínculo" xfId="57336" builtinId="8" hidden="1"/>
    <cellStyle name="Hipervínculo" xfId="57338" builtinId="8" hidden="1"/>
    <cellStyle name="Hipervínculo" xfId="57340" builtinId="8" hidden="1"/>
    <cellStyle name="Hipervínculo" xfId="57342" builtinId="8" hidden="1"/>
    <cellStyle name="Hipervínculo" xfId="57344" builtinId="8" hidden="1"/>
    <cellStyle name="Hipervínculo" xfId="57346" builtinId="8" hidden="1"/>
    <cellStyle name="Hipervínculo" xfId="57348" builtinId="8" hidden="1"/>
    <cellStyle name="Hipervínculo" xfId="57350" builtinId="8" hidden="1"/>
    <cellStyle name="Hipervínculo" xfId="57352" builtinId="8" hidden="1"/>
    <cellStyle name="Hipervínculo" xfId="57354" builtinId="8" hidden="1"/>
    <cellStyle name="Hipervínculo" xfId="57356" builtinId="8" hidden="1"/>
    <cellStyle name="Hipervínculo" xfId="57358" builtinId="8" hidden="1"/>
    <cellStyle name="Hipervínculo" xfId="57360" builtinId="8" hidden="1"/>
    <cellStyle name="Hipervínculo" xfId="57362" builtinId="8" hidden="1"/>
    <cellStyle name="Hipervínculo" xfId="57364" builtinId="8" hidden="1"/>
    <cellStyle name="Hipervínculo" xfId="57366" builtinId="8" hidden="1"/>
    <cellStyle name="Hipervínculo" xfId="57368" builtinId="8" hidden="1"/>
    <cellStyle name="Hipervínculo" xfId="57370" builtinId="8" hidden="1"/>
    <cellStyle name="Hipervínculo" xfId="57372" builtinId="8" hidden="1"/>
    <cellStyle name="Hipervínculo" xfId="57374" builtinId="8" hidden="1"/>
    <cellStyle name="Hipervínculo" xfId="57376" builtinId="8" hidden="1"/>
    <cellStyle name="Hipervínculo" xfId="57378" builtinId="8" hidden="1"/>
    <cellStyle name="Hipervínculo" xfId="57380" builtinId="8" hidden="1"/>
    <cellStyle name="Hipervínculo" xfId="57382" builtinId="8" hidden="1"/>
    <cellStyle name="Hipervínculo" xfId="57384" builtinId="8" hidden="1"/>
    <cellStyle name="Hipervínculo" xfId="57386" builtinId="8" hidden="1"/>
    <cellStyle name="Hipervínculo" xfId="57388" builtinId="8" hidden="1"/>
    <cellStyle name="Hipervínculo" xfId="57390" builtinId="8" hidden="1"/>
    <cellStyle name="Hipervínculo" xfId="57392" builtinId="8" hidden="1"/>
    <cellStyle name="Hipervínculo" xfId="57394" builtinId="8" hidden="1"/>
    <cellStyle name="Hipervínculo" xfId="57396" builtinId="8" hidden="1"/>
    <cellStyle name="Hipervínculo" xfId="57398" builtinId="8" hidden="1"/>
    <cellStyle name="Hipervínculo" xfId="57400" builtinId="8" hidden="1"/>
    <cellStyle name="Hipervínculo" xfId="57402" builtinId="8" hidden="1"/>
    <cellStyle name="Hipervínculo" xfId="57404" builtinId="8" hidden="1"/>
    <cellStyle name="Hipervínculo" xfId="57406" builtinId="8" hidden="1"/>
    <cellStyle name="Hipervínculo" xfId="57408" builtinId="8" hidden="1"/>
    <cellStyle name="Hipervínculo" xfId="57410" builtinId="8" hidden="1"/>
    <cellStyle name="Hipervínculo" xfId="57412" builtinId="8" hidden="1"/>
    <cellStyle name="Hipervínculo" xfId="57414" builtinId="8" hidden="1"/>
    <cellStyle name="Hipervínculo" xfId="57416" builtinId="8" hidden="1"/>
    <cellStyle name="Hipervínculo" xfId="57418" builtinId="8" hidden="1"/>
    <cellStyle name="Hipervínculo" xfId="57420" builtinId="8" hidden="1"/>
    <cellStyle name="Hipervínculo" xfId="57422" builtinId="8" hidden="1"/>
    <cellStyle name="Hipervínculo" xfId="57424" builtinId="8" hidden="1"/>
    <cellStyle name="Hipervínculo" xfId="57426" builtinId="8" hidden="1"/>
    <cellStyle name="Hipervínculo" xfId="57428" builtinId="8" hidden="1"/>
    <cellStyle name="Hipervínculo" xfId="57430" builtinId="8" hidden="1"/>
    <cellStyle name="Hipervínculo" xfId="57432" builtinId="8" hidden="1"/>
    <cellStyle name="Hipervínculo" xfId="57434" builtinId="8" hidden="1"/>
    <cellStyle name="Hipervínculo" xfId="57436" builtinId="8" hidden="1"/>
    <cellStyle name="Hipervínculo" xfId="57438" builtinId="8" hidden="1"/>
    <cellStyle name="Hipervínculo" xfId="57440" builtinId="8" hidden="1"/>
    <cellStyle name="Hipervínculo" xfId="57442" builtinId="8" hidden="1"/>
    <cellStyle name="Hipervínculo" xfId="57444" builtinId="8" hidden="1"/>
    <cellStyle name="Hipervínculo" xfId="57446" builtinId="8" hidden="1"/>
    <cellStyle name="Hipervínculo" xfId="57448" builtinId="8" hidden="1"/>
    <cellStyle name="Hipervínculo" xfId="57450" builtinId="8" hidden="1"/>
    <cellStyle name="Hipervínculo" xfId="57452" builtinId="8" hidden="1"/>
    <cellStyle name="Hipervínculo" xfId="57454" builtinId="8" hidden="1"/>
    <cellStyle name="Hipervínculo" xfId="57456" builtinId="8" hidden="1"/>
    <cellStyle name="Hipervínculo" xfId="57458" builtinId="8" hidden="1"/>
    <cellStyle name="Hipervínculo" xfId="57460" builtinId="8" hidden="1"/>
    <cellStyle name="Hipervínculo" xfId="57462" builtinId="8" hidden="1"/>
    <cellStyle name="Hipervínculo" xfId="57464" builtinId="8" hidden="1"/>
    <cellStyle name="Hipervínculo" xfId="57466" builtinId="8" hidden="1"/>
    <cellStyle name="Hipervínculo" xfId="57468" builtinId="8" hidden="1"/>
    <cellStyle name="Hipervínculo" xfId="57470" builtinId="8" hidden="1"/>
    <cellStyle name="Hipervínculo" xfId="57472" builtinId="8" hidden="1"/>
    <cellStyle name="Hipervínculo" xfId="57474" builtinId="8" hidden="1"/>
    <cellStyle name="Hipervínculo" xfId="57476" builtinId="8" hidden="1"/>
    <cellStyle name="Hipervínculo" xfId="57478" builtinId="8" hidden="1"/>
    <cellStyle name="Hipervínculo" xfId="57480" builtinId="8" hidden="1"/>
    <cellStyle name="Hipervínculo" xfId="57482" builtinId="8" hidden="1"/>
    <cellStyle name="Hipervínculo" xfId="57484" builtinId="8" hidden="1"/>
    <cellStyle name="Hipervínculo" xfId="57486" builtinId="8" hidden="1"/>
    <cellStyle name="Hipervínculo" xfId="57488" builtinId="8" hidden="1"/>
    <cellStyle name="Hipervínculo" xfId="57490" builtinId="8" hidden="1"/>
    <cellStyle name="Hipervínculo" xfId="57492" builtinId="8" hidden="1"/>
    <cellStyle name="Hipervínculo" xfId="57494" builtinId="8" hidden="1"/>
    <cellStyle name="Hipervínculo" xfId="57496" builtinId="8" hidden="1"/>
    <cellStyle name="Hipervínculo" xfId="57498" builtinId="8" hidden="1"/>
    <cellStyle name="Hipervínculo" xfId="57500" builtinId="8" hidden="1"/>
    <cellStyle name="Hipervínculo" xfId="57502" builtinId="8" hidden="1"/>
    <cellStyle name="Hipervínculo" xfId="57504" builtinId="8" hidden="1"/>
    <cellStyle name="Hipervínculo" xfId="57506" builtinId="8" hidden="1"/>
    <cellStyle name="Hipervínculo" xfId="57508" builtinId="8" hidden="1"/>
    <cellStyle name="Hipervínculo" xfId="57510" builtinId="8" hidden="1"/>
    <cellStyle name="Hipervínculo" xfId="57512" builtinId="8" hidden="1"/>
    <cellStyle name="Hipervínculo" xfId="57514" builtinId="8" hidden="1"/>
    <cellStyle name="Hipervínculo" xfId="57516" builtinId="8" hidden="1"/>
    <cellStyle name="Hipervínculo" xfId="57518" builtinId="8" hidden="1"/>
    <cellStyle name="Hipervínculo" xfId="57520" builtinId="8" hidden="1"/>
    <cellStyle name="Hipervínculo" xfId="57522" builtinId="8" hidden="1"/>
    <cellStyle name="Hipervínculo" xfId="57524" builtinId="8" hidden="1"/>
    <cellStyle name="Hipervínculo" xfId="57526" builtinId="8" hidden="1"/>
    <cellStyle name="Hipervínculo" xfId="57528" builtinId="8" hidden="1"/>
    <cellStyle name="Hipervínculo" xfId="57530" builtinId="8" hidden="1"/>
    <cellStyle name="Hipervínculo" xfId="57532" builtinId="8" hidden="1"/>
    <cellStyle name="Hipervínculo" xfId="57534" builtinId="8" hidden="1"/>
    <cellStyle name="Hipervínculo" xfId="57536" builtinId="8" hidden="1"/>
    <cellStyle name="Hipervínculo" xfId="57538" builtinId="8" hidden="1"/>
    <cellStyle name="Hipervínculo" xfId="57540" builtinId="8" hidden="1"/>
    <cellStyle name="Hipervínculo" xfId="57542" builtinId="8" hidden="1"/>
    <cellStyle name="Hipervínculo" xfId="57544" builtinId="8" hidden="1"/>
    <cellStyle name="Hipervínculo" xfId="57546" builtinId="8" hidden="1"/>
    <cellStyle name="Hipervínculo" xfId="57548" builtinId="8" hidden="1"/>
    <cellStyle name="Hipervínculo" xfId="57550" builtinId="8" hidden="1"/>
    <cellStyle name="Hipervínculo" xfId="57552" builtinId="8" hidden="1"/>
    <cellStyle name="Hipervínculo" xfId="57554" builtinId="8" hidden="1"/>
    <cellStyle name="Hipervínculo" xfId="57556" builtinId="8" hidden="1"/>
    <cellStyle name="Hipervínculo" xfId="57558" builtinId="8" hidden="1"/>
    <cellStyle name="Hipervínculo" xfId="57560" builtinId="8" hidden="1"/>
    <cellStyle name="Hipervínculo" xfId="57562" builtinId="8" hidden="1"/>
    <cellStyle name="Hipervínculo" xfId="57564" builtinId="8" hidden="1"/>
    <cellStyle name="Hipervínculo" xfId="57566" builtinId="8" hidden="1"/>
    <cellStyle name="Hipervínculo" xfId="57568" builtinId="8" hidden="1"/>
    <cellStyle name="Hipervínculo" xfId="57570" builtinId="8" hidden="1"/>
    <cellStyle name="Hipervínculo" xfId="57572" builtinId="8" hidden="1"/>
    <cellStyle name="Hipervínculo" xfId="57574" builtinId="8" hidden="1"/>
    <cellStyle name="Hipervínculo" xfId="57576" builtinId="8" hidden="1"/>
    <cellStyle name="Hipervínculo" xfId="57578" builtinId="8" hidden="1"/>
    <cellStyle name="Hipervínculo" xfId="57580" builtinId="8" hidden="1"/>
    <cellStyle name="Hipervínculo" xfId="57582" builtinId="8" hidden="1"/>
    <cellStyle name="Hipervínculo" xfId="57584" builtinId="8" hidden="1"/>
    <cellStyle name="Hipervínculo" xfId="57586" builtinId="8" hidden="1"/>
    <cellStyle name="Hipervínculo" xfId="57588" builtinId="8" hidden="1"/>
    <cellStyle name="Hipervínculo" xfId="57590" builtinId="8" hidden="1"/>
    <cellStyle name="Hipervínculo" xfId="57592" builtinId="8" hidden="1"/>
    <cellStyle name="Hipervínculo" xfId="57594" builtinId="8" hidden="1"/>
    <cellStyle name="Hipervínculo" xfId="57596" builtinId="8" hidden="1"/>
    <cellStyle name="Hipervínculo" xfId="57598" builtinId="8" hidden="1"/>
    <cellStyle name="Hipervínculo" xfId="57600" builtinId="8" hidden="1"/>
    <cellStyle name="Hipervínculo" xfId="57602" builtinId="8" hidden="1"/>
    <cellStyle name="Hipervínculo" xfId="57604" builtinId="8" hidden="1"/>
    <cellStyle name="Hipervínculo" xfId="57606" builtinId="8" hidden="1"/>
    <cellStyle name="Hipervínculo" xfId="57608" builtinId="8" hidden="1"/>
    <cellStyle name="Hipervínculo" xfId="57610" builtinId="8" hidden="1"/>
    <cellStyle name="Hipervínculo" xfId="57612" builtinId="8" hidden="1"/>
    <cellStyle name="Hipervínculo" xfId="57614" builtinId="8" hidden="1"/>
    <cellStyle name="Hipervínculo" xfId="57616" builtinId="8" hidden="1"/>
    <cellStyle name="Hipervínculo" xfId="57618" builtinId="8" hidden="1"/>
    <cellStyle name="Hipervínculo" xfId="57620" builtinId="8" hidden="1"/>
    <cellStyle name="Hipervínculo" xfId="57622" builtinId="8" hidden="1"/>
    <cellStyle name="Hipervínculo" xfId="57624" builtinId="8" hidden="1"/>
    <cellStyle name="Hipervínculo" xfId="57626" builtinId="8" hidden="1"/>
    <cellStyle name="Hipervínculo" xfId="57628" builtinId="8" hidden="1"/>
    <cellStyle name="Hipervínculo" xfId="57630" builtinId="8" hidden="1"/>
    <cellStyle name="Hipervínculo" xfId="57632" builtinId="8" hidden="1"/>
    <cellStyle name="Hipervínculo" xfId="57634" builtinId="8" hidden="1"/>
    <cellStyle name="Hipervínculo" xfId="57636" builtinId="8" hidden="1"/>
    <cellStyle name="Hipervínculo" xfId="57638" builtinId="8" hidden="1"/>
    <cellStyle name="Hipervínculo" xfId="57640" builtinId="8" hidden="1"/>
    <cellStyle name="Hipervínculo" xfId="57642" builtinId="8" hidden="1"/>
    <cellStyle name="Hipervínculo" xfId="57644" builtinId="8" hidden="1"/>
    <cellStyle name="Hipervínculo" xfId="57646" builtinId="8" hidden="1"/>
    <cellStyle name="Hipervínculo" xfId="57648" builtinId="8" hidden="1"/>
    <cellStyle name="Hipervínculo" xfId="57650" builtinId="8" hidden="1"/>
    <cellStyle name="Hipervínculo" xfId="57652" builtinId="8" hidden="1"/>
    <cellStyle name="Hipervínculo" xfId="57654" builtinId="8" hidden="1"/>
    <cellStyle name="Hipervínculo" xfId="57656" builtinId="8" hidden="1"/>
    <cellStyle name="Hipervínculo" xfId="57658" builtinId="8" hidden="1"/>
    <cellStyle name="Hipervínculo" xfId="57660" builtinId="8" hidden="1"/>
    <cellStyle name="Hipervínculo" xfId="57662" builtinId="8" hidden="1"/>
    <cellStyle name="Hipervínculo" xfId="57664" builtinId="8" hidden="1"/>
    <cellStyle name="Hipervínculo" xfId="57666" builtinId="8" hidden="1"/>
    <cellStyle name="Hipervínculo" xfId="57668" builtinId="8" hidden="1"/>
    <cellStyle name="Hipervínculo" xfId="57670" builtinId="8" hidden="1"/>
    <cellStyle name="Hipervínculo" xfId="57672" builtinId="8" hidden="1"/>
    <cellStyle name="Hipervínculo" xfId="57674" builtinId="8" hidden="1"/>
    <cellStyle name="Hipervínculo" xfId="57676" builtinId="8" hidden="1"/>
    <cellStyle name="Hipervínculo" xfId="57678" builtinId="8" hidden="1"/>
    <cellStyle name="Hipervínculo" xfId="57680" builtinId="8" hidden="1"/>
    <cellStyle name="Hipervínculo" xfId="57682" builtinId="8" hidden="1"/>
    <cellStyle name="Hipervínculo" xfId="57684" builtinId="8" hidden="1"/>
    <cellStyle name="Hipervínculo" xfId="57686" builtinId="8" hidden="1"/>
    <cellStyle name="Hipervínculo" xfId="57688" builtinId="8" hidden="1"/>
    <cellStyle name="Hipervínculo" xfId="57690" builtinId="8" hidden="1"/>
    <cellStyle name="Hipervínculo" xfId="57692" builtinId="8" hidden="1"/>
    <cellStyle name="Hipervínculo" xfId="57694" builtinId="8" hidden="1"/>
    <cellStyle name="Hipervínculo" xfId="57696" builtinId="8" hidden="1"/>
    <cellStyle name="Hipervínculo" xfId="57698" builtinId="8" hidden="1"/>
    <cellStyle name="Hipervínculo" xfId="57700" builtinId="8" hidden="1"/>
    <cellStyle name="Hipervínculo" xfId="57702" builtinId="8" hidden="1"/>
    <cellStyle name="Hipervínculo" xfId="57704" builtinId="8" hidden="1"/>
    <cellStyle name="Hipervínculo" xfId="57706" builtinId="8" hidden="1"/>
    <cellStyle name="Hipervínculo" xfId="57708" builtinId="8" hidden="1"/>
    <cellStyle name="Hipervínculo" xfId="57710" builtinId="8" hidden="1"/>
    <cellStyle name="Hipervínculo" xfId="57712" builtinId="8" hidden="1"/>
    <cellStyle name="Hipervínculo" xfId="57714" builtinId="8" hidden="1"/>
    <cellStyle name="Hipervínculo" xfId="57716" builtinId="8" hidden="1"/>
    <cellStyle name="Hipervínculo" xfId="57718" builtinId="8" hidden="1"/>
    <cellStyle name="Hipervínculo" xfId="57720" builtinId="8" hidden="1"/>
    <cellStyle name="Hipervínculo" xfId="57722" builtinId="8" hidden="1"/>
    <cellStyle name="Hipervínculo" xfId="57724" builtinId="8" hidden="1"/>
    <cellStyle name="Hipervínculo" xfId="57726" builtinId="8" hidden="1"/>
    <cellStyle name="Hipervínculo" xfId="57728" builtinId="8" hidden="1"/>
    <cellStyle name="Hipervínculo" xfId="57730" builtinId="8" hidden="1"/>
    <cellStyle name="Hipervínculo" xfId="57732" builtinId="8" hidden="1"/>
    <cellStyle name="Hipervínculo" xfId="57734" builtinId="8" hidden="1"/>
    <cellStyle name="Hipervínculo" xfId="57736" builtinId="8" hidden="1"/>
    <cellStyle name="Hipervínculo" xfId="57738" builtinId="8" hidden="1"/>
    <cellStyle name="Hipervínculo" xfId="57740" builtinId="8" hidden="1"/>
    <cellStyle name="Hipervínculo" xfId="57742" builtinId="8" hidden="1"/>
    <cellStyle name="Hipervínculo" xfId="57744" builtinId="8" hidden="1"/>
    <cellStyle name="Hipervínculo" xfId="57746" builtinId="8" hidden="1"/>
    <cellStyle name="Hipervínculo" xfId="57748" builtinId="8" hidden="1"/>
    <cellStyle name="Hipervínculo" xfId="57750" builtinId="8" hidden="1"/>
    <cellStyle name="Hipervínculo" xfId="57752" builtinId="8" hidden="1"/>
    <cellStyle name="Hipervínculo" xfId="57754" builtinId="8" hidden="1"/>
    <cellStyle name="Hipervínculo" xfId="57756" builtinId="8" hidden="1"/>
    <cellStyle name="Hipervínculo" xfId="57758" builtinId="8" hidden="1"/>
    <cellStyle name="Hipervínculo" xfId="57760" builtinId="8" hidden="1"/>
    <cellStyle name="Hipervínculo" xfId="57762" builtinId="8" hidden="1"/>
    <cellStyle name="Hipervínculo" xfId="57764" builtinId="8" hidden="1"/>
    <cellStyle name="Hipervínculo" xfId="57766" builtinId="8" hidden="1"/>
    <cellStyle name="Hipervínculo" xfId="57768" builtinId="8" hidden="1"/>
    <cellStyle name="Hipervínculo" xfId="57770" builtinId="8" hidden="1"/>
    <cellStyle name="Hipervínculo" xfId="57772" builtinId="8" hidden="1"/>
    <cellStyle name="Hipervínculo" xfId="57774" builtinId="8" hidden="1"/>
    <cellStyle name="Hipervínculo" xfId="57776" builtinId="8" hidden="1"/>
    <cellStyle name="Hipervínculo" xfId="57778" builtinId="8" hidden="1"/>
    <cellStyle name="Hipervínculo" xfId="57780" builtinId="8" hidden="1"/>
    <cellStyle name="Hipervínculo" xfId="57782" builtinId="8" hidden="1"/>
    <cellStyle name="Hipervínculo" xfId="57784" builtinId="8" hidden="1"/>
    <cellStyle name="Hipervínculo" xfId="57786" builtinId="8" hidden="1"/>
    <cellStyle name="Hipervínculo" xfId="57788" builtinId="8" hidden="1"/>
    <cellStyle name="Hipervínculo" xfId="57790" builtinId="8" hidden="1"/>
    <cellStyle name="Hipervínculo" xfId="57792" builtinId="8" hidden="1"/>
    <cellStyle name="Hipervínculo" xfId="57794" builtinId="8" hidden="1"/>
    <cellStyle name="Hipervínculo" xfId="57796" builtinId="8" hidden="1"/>
    <cellStyle name="Hipervínculo" xfId="57798" builtinId="8" hidden="1"/>
    <cellStyle name="Hipervínculo" xfId="57800" builtinId="8" hidden="1"/>
    <cellStyle name="Hipervínculo" xfId="57802" builtinId="8" hidden="1"/>
    <cellStyle name="Hipervínculo" xfId="57804" builtinId="8" hidden="1"/>
    <cellStyle name="Hipervínculo" xfId="57806" builtinId="8" hidden="1"/>
    <cellStyle name="Hipervínculo" xfId="57808" builtinId="8" hidden="1"/>
    <cellStyle name="Hipervínculo" xfId="57810" builtinId="8" hidden="1"/>
    <cellStyle name="Hipervínculo" xfId="57812" builtinId="8" hidden="1"/>
    <cellStyle name="Hipervínculo" xfId="57814" builtinId="8" hidden="1"/>
    <cellStyle name="Hipervínculo" xfId="57816" builtinId="8" hidden="1"/>
    <cellStyle name="Hipervínculo" xfId="57818" builtinId="8" hidden="1"/>
    <cellStyle name="Hipervínculo" xfId="57820" builtinId="8" hidden="1"/>
    <cellStyle name="Hipervínculo" xfId="57822" builtinId="8" hidden="1"/>
    <cellStyle name="Hipervínculo" xfId="57824" builtinId="8" hidden="1"/>
    <cellStyle name="Hipervínculo" xfId="57826" builtinId="8" hidden="1"/>
    <cellStyle name="Hipervínculo" xfId="57828" builtinId="8" hidden="1"/>
    <cellStyle name="Hipervínculo" xfId="57830" builtinId="8" hidden="1"/>
    <cellStyle name="Hipervínculo" xfId="57832" builtinId="8" hidden="1"/>
    <cellStyle name="Hipervínculo" xfId="57834" builtinId="8" hidden="1"/>
    <cellStyle name="Hipervínculo" xfId="57836" builtinId="8" hidden="1"/>
    <cellStyle name="Hipervínculo" xfId="57838" builtinId="8" hidden="1"/>
    <cellStyle name="Hipervínculo" xfId="57840" builtinId="8" hidden="1"/>
    <cellStyle name="Hipervínculo" xfId="57842" builtinId="8" hidden="1"/>
    <cellStyle name="Hipervínculo" xfId="57844" builtinId="8" hidden="1"/>
    <cellStyle name="Hipervínculo" xfId="57846" builtinId="8" hidden="1"/>
    <cellStyle name="Hipervínculo" xfId="57848" builtinId="8" hidden="1"/>
    <cellStyle name="Hipervínculo" xfId="57850" builtinId="8" hidden="1"/>
    <cellStyle name="Hipervínculo" xfId="57852" builtinId="8" hidden="1"/>
    <cellStyle name="Hipervínculo" xfId="57854" builtinId="8" hidden="1"/>
    <cellStyle name="Hipervínculo" xfId="57856" builtinId="8" hidden="1"/>
    <cellStyle name="Hipervínculo" xfId="57858" builtinId="8" hidden="1"/>
    <cellStyle name="Hipervínculo" xfId="57860" builtinId="8" hidden="1"/>
    <cellStyle name="Hipervínculo" xfId="57862" builtinId="8" hidden="1"/>
    <cellStyle name="Hipervínculo" xfId="57864" builtinId="8" hidden="1"/>
    <cellStyle name="Hipervínculo" xfId="57866" builtinId="8" hidden="1"/>
    <cellStyle name="Hipervínculo" xfId="57868" builtinId="8" hidden="1"/>
    <cellStyle name="Hipervínculo" xfId="57870" builtinId="8" hidden="1"/>
    <cellStyle name="Hipervínculo" xfId="57872" builtinId="8" hidden="1"/>
    <cellStyle name="Hipervínculo" xfId="57874" builtinId="8" hidden="1"/>
    <cellStyle name="Hipervínculo" xfId="57876" builtinId="8" hidden="1"/>
    <cellStyle name="Hipervínculo" xfId="57878" builtinId="8" hidden="1"/>
    <cellStyle name="Hipervínculo" xfId="57880" builtinId="8" hidden="1"/>
    <cellStyle name="Hipervínculo" xfId="57882" builtinId="8" hidden="1"/>
    <cellStyle name="Hipervínculo" xfId="57884" builtinId="8" hidden="1"/>
    <cellStyle name="Hipervínculo" xfId="57886" builtinId="8" hidden="1"/>
    <cellStyle name="Hipervínculo" xfId="57888" builtinId="8" hidden="1"/>
    <cellStyle name="Hipervínculo" xfId="57890" builtinId="8" hidden="1"/>
    <cellStyle name="Hipervínculo" xfId="57892" builtinId="8" hidden="1"/>
    <cellStyle name="Hipervínculo" xfId="57894" builtinId="8" hidden="1"/>
    <cellStyle name="Hipervínculo" xfId="57896" builtinId="8" hidden="1"/>
    <cellStyle name="Hipervínculo" xfId="57898" builtinId="8" hidden="1"/>
    <cellStyle name="Hipervínculo" xfId="57900" builtinId="8" hidden="1"/>
    <cellStyle name="Hipervínculo" xfId="57902" builtinId="8" hidden="1"/>
    <cellStyle name="Hipervínculo" xfId="57904" builtinId="8" hidden="1"/>
    <cellStyle name="Hipervínculo" xfId="57906" builtinId="8" hidden="1"/>
    <cellStyle name="Hipervínculo" xfId="57908" builtinId="8" hidden="1"/>
    <cellStyle name="Hipervínculo" xfId="57910" builtinId="8" hidden="1"/>
    <cellStyle name="Hipervínculo" xfId="57912" builtinId="8" hidden="1"/>
    <cellStyle name="Hipervínculo" xfId="57914" builtinId="8" hidden="1"/>
    <cellStyle name="Hipervínculo" xfId="57916" builtinId="8" hidden="1"/>
    <cellStyle name="Hipervínculo" xfId="57918" builtinId="8" hidden="1"/>
    <cellStyle name="Hipervínculo" xfId="57920" builtinId="8" hidden="1"/>
    <cellStyle name="Hipervínculo" xfId="57922" builtinId="8" hidden="1"/>
    <cellStyle name="Hipervínculo" xfId="57924" builtinId="8" hidden="1"/>
    <cellStyle name="Hipervínculo" xfId="57926" builtinId="8" hidden="1"/>
    <cellStyle name="Hipervínculo" xfId="57928" builtinId="8" hidden="1"/>
    <cellStyle name="Hipervínculo" xfId="57930" builtinId="8" hidden="1"/>
    <cellStyle name="Hipervínculo" xfId="57932" builtinId="8" hidden="1"/>
    <cellStyle name="Hipervínculo" xfId="57934" builtinId="8" hidden="1"/>
    <cellStyle name="Hipervínculo" xfId="57936" builtinId="8" hidden="1"/>
    <cellStyle name="Hipervínculo" xfId="57938" builtinId="8" hidden="1"/>
    <cellStyle name="Hipervínculo" xfId="57940" builtinId="8" hidden="1"/>
    <cellStyle name="Hipervínculo" xfId="57942" builtinId="8" hidden="1"/>
    <cellStyle name="Hipervínculo" xfId="57944" builtinId="8" hidden="1"/>
    <cellStyle name="Hipervínculo" xfId="57946" builtinId="8" hidden="1"/>
    <cellStyle name="Hipervínculo" xfId="57948" builtinId="8" hidden="1"/>
    <cellStyle name="Hipervínculo" xfId="57950" builtinId="8" hidden="1"/>
    <cellStyle name="Hipervínculo" xfId="57952" builtinId="8" hidden="1"/>
    <cellStyle name="Hipervínculo" xfId="57954" builtinId="8" hidden="1"/>
    <cellStyle name="Hipervínculo" xfId="57956" builtinId="8" hidden="1"/>
    <cellStyle name="Hipervínculo" xfId="57958" builtinId="8" hidden="1"/>
    <cellStyle name="Hipervínculo" xfId="57960" builtinId="8" hidden="1"/>
    <cellStyle name="Hipervínculo" xfId="57962" builtinId="8" hidden="1"/>
    <cellStyle name="Hipervínculo" xfId="57964" builtinId="8" hidden="1"/>
    <cellStyle name="Hipervínculo" xfId="57966" builtinId="8" hidden="1"/>
    <cellStyle name="Hipervínculo" xfId="57968" builtinId="8" hidden="1"/>
    <cellStyle name="Hipervínculo" xfId="57970" builtinId="8" hidden="1"/>
    <cellStyle name="Hipervínculo" xfId="57972" builtinId="8" hidden="1"/>
    <cellStyle name="Hipervínculo" xfId="57974" builtinId="8" hidden="1"/>
    <cellStyle name="Hipervínculo" xfId="57976" builtinId="8" hidden="1"/>
    <cellStyle name="Hipervínculo" xfId="57978" builtinId="8" hidden="1"/>
    <cellStyle name="Hipervínculo" xfId="57980" builtinId="8" hidden="1"/>
    <cellStyle name="Hipervínculo" xfId="57982" builtinId="8" hidden="1"/>
    <cellStyle name="Hipervínculo" xfId="57984" builtinId="8" hidden="1"/>
    <cellStyle name="Hipervínculo" xfId="57986" builtinId="8" hidden="1"/>
    <cellStyle name="Hipervínculo" xfId="57988" builtinId="8" hidden="1"/>
    <cellStyle name="Hipervínculo" xfId="57990" builtinId="8" hidden="1"/>
    <cellStyle name="Hipervínculo" xfId="57992" builtinId="8" hidden="1"/>
    <cellStyle name="Hipervínculo" xfId="57994" builtinId="8" hidden="1"/>
    <cellStyle name="Hipervínculo" xfId="57996" builtinId="8" hidden="1"/>
    <cellStyle name="Hipervínculo" xfId="57998" builtinId="8" hidden="1"/>
    <cellStyle name="Hipervínculo" xfId="58000" builtinId="8" hidden="1"/>
    <cellStyle name="Hipervínculo" xfId="58002" builtinId="8" hidden="1"/>
    <cellStyle name="Hipervínculo" xfId="58004" builtinId="8" hidden="1"/>
    <cellStyle name="Hipervínculo" xfId="58006" builtinId="8" hidden="1"/>
    <cellStyle name="Hipervínculo" xfId="58008" builtinId="8" hidden="1"/>
    <cellStyle name="Hipervínculo" xfId="58010" builtinId="8" hidden="1"/>
    <cellStyle name="Hipervínculo" xfId="58012" builtinId="8" hidden="1"/>
    <cellStyle name="Hipervínculo" xfId="58014" builtinId="8" hidden="1"/>
    <cellStyle name="Hipervínculo" xfId="58016" builtinId="8" hidden="1"/>
    <cellStyle name="Hipervínculo" xfId="58018" builtinId="8" hidden="1"/>
    <cellStyle name="Hipervínculo" xfId="58020" builtinId="8" hidden="1"/>
    <cellStyle name="Hipervínculo" xfId="58022" builtinId="8" hidden="1"/>
    <cellStyle name="Hipervínculo" xfId="58024" builtinId="8" hidden="1"/>
    <cellStyle name="Hipervínculo" xfId="58026" builtinId="8" hidden="1"/>
    <cellStyle name="Hipervínculo" xfId="58028" builtinId="8" hidden="1"/>
    <cellStyle name="Hipervínculo" xfId="58030" builtinId="8" hidden="1"/>
    <cellStyle name="Hipervínculo" xfId="58032" builtinId="8" hidden="1"/>
    <cellStyle name="Hipervínculo" xfId="58034" builtinId="8" hidden="1"/>
    <cellStyle name="Hipervínculo" xfId="58036" builtinId="8" hidden="1"/>
    <cellStyle name="Hipervínculo" xfId="58038" builtinId="8" hidden="1"/>
    <cellStyle name="Hipervínculo" xfId="58040" builtinId="8" hidden="1"/>
    <cellStyle name="Hipervínculo" xfId="58042" builtinId="8" hidden="1"/>
    <cellStyle name="Hipervínculo" xfId="58044" builtinId="8" hidden="1"/>
    <cellStyle name="Hipervínculo" xfId="58046" builtinId="8" hidden="1"/>
    <cellStyle name="Hipervínculo" xfId="58048" builtinId="8" hidden="1"/>
    <cellStyle name="Hipervínculo" xfId="58050" builtinId="8" hidden="1"/>
    <cellStyle name="Hipervínculo" xfId="58052" builtinId="8" hidden="1"/>
    <cellStyle name="Hipervínculo" xfId="58054" builtinId="8" hidden="1"/>
    <cellStyle name="Hipervínculo" xfId="58056" builtinId="8" hidden="1"/>
    <cellStyle name="Hipervínculo" xfId="58058" builtinId="8" hidden="1"/>
    <cellStyle name="Hipervínculo" xfId="58060" builtinId="8" hidden="1"/>
    <cellStyle name="Hipervínculo" xfId="58062" builtinId="8" hidden="1"/>
    <cellStyle name="Hipervínculo" xfId="58064" builtinId="8" hidden="1"/>
    <cellStyle name="Hipervínculo" xfId="58066" builtinId="8" hidden="1"/>
    <cellStyle name="Hipervínculo" xfId="58068" builtinId="8" hidden="1"/>
    <cellStyle name="Hipervínculo" xfId="58070" builtinId="8" hidden="1"/>
    <cellStyle name="Hipervínculo" xfId="58072" builtinId="8" hidden="1"/>
    <cellStyle name="Hipervínculo" xfId="58074" builtinId="8" hidden="1"/>
    <cellStyle name="Hipervínculo" xfId="58076" builtinId="8" hidden="1"/>
    <cellStyle name="Hipervínculo" xfId="58078" builtinId="8" hidden="1"/>
    <cellStyle name="Hipervínculo" xfId="58080" builtinId="8" hidden="1"/>
    <cellStyle name="Hipervínculo" xfId="58082" builtinId="8" hidden="1"/>
    <cellStyle name="Hipervínculo" xfId="58084" builtinId="8" hidden="1"/>
    <cellStyle name="Hipervínculo" xfId="58086" builtinId="8" hidden="1"/>
    <cellStyle name="Hipervínculo" xfId="58088" builtinId="8" hidden="1"/>
    <cellStyle name="Hipervínculo" xfId="58090" builtinId="8" hidden="1"/>
    <cellStyle name="Hipervínculo" xfId="58092" builtinId="8" hidden="1"/>
    <cellStyle name="Hipervínculo" xfId="58094" builtinId="8" hidden="1"/>
    <cellStyle name="Hipervínculo" xfId="58096" builtinId="8" hidden="1"/>
    <cellStyle name="Hipervínculo" xfId="58098" builtinId="8" hidden="1"/>
    <cellStyle name="Hipervínculo" xfId="58100" builtinId="8" hidden="1"/>
    <cellStyle name="Hipervínculo" xfId="58102" builtinId="8" hidden="1"/>
    <cellStyle name="Hipervínculo" xfId="58104" builtinId="8" hidden="1"/>
    <cellStyle name="Hipervínculo" xfId="58106" builtinId="8" hidden="1"/>
    <cellStyle name="Hipervínculo" xfId="58108" builtinId="8" hidden="1"/>
    <cellStyle name="Hipervínculo" xfId="58110" builtinId="8" hidden="1"/>
    <cellStyle name="Hipervínculo" xfId="58112" builtinId="8" hidden="1"/>
    <cellStyle name="Hipervínculo" xfId="58114" builtinId="8" hidden="1"/>
    <cellStyle name="Hipervínculo" xfId="58116" builtinId="8" hidden="1"/>
    <cellStyle name="Hipervínculo" xfId="58118" builtinId="8" hidden="1"/>
    <cellStyle name="Hipervínculo" xfId="58120" builtinId="8" hidden="1"/>
    <cellStyle name="Hipervínculo" xfId="58122" builtinId="8" hidden="1"/>
    <cellStyle name="Hipervínculo" xfId="58124" builtinId="8" hidden="1"/>
    <cellStyle name="Hipervínculo" xfId="58126" builtinId="8" hidden="1"/>
    <cellStyle name="Hipervínculo" xfId="58128" builtinId="8" hidden="1"/>
    <cellStyle name="Hipervínculo" xfId="58130" builtinId="8" hidden="1"/>
    <cellStyle name="Hipervínculo" xfId="58132" builtinId="8" hidden="1"/>
    <cellStyle name="Hipervínculo" xfId="58134" builtinId="8" hidden="1"/>
    <cellStyle name="Hipervínculo" xfId="58136" builtinId="8" hidden="1"/>
    <cellStyle name="Hipervínculo" xfId="58138" builtinId="8" hidden="1"/>
    <cellStyle name="Hipervínculo" xfId="58140" builtinId="8" hidden="1"/>
    <cellStyle name="Hipervínculo" xfId="58142" builtinId="8" hidden="1"/>
    <cellStyle name="Hipervínculo" xfId="58144" builtinId="8" hidden="1"/>
    <cellStyle name="Hipervínculo" xfId="58146" builtinId="8" hidden="1"/>
    <cellStyle name="Hipervínculo" xfId="58148" builtinId="8" hidden="1"/>
    <cellStyle name="Hipervínculo" xfId="58150" builtinId="8" hidden="1"/>
    <cellStyle name="Hipervínculo" xfId="58152" builtinId="8" hidden="1"/>
    <cellStyle name="Hipervínculo" xfId="58154" builtinId="8" hidden="1"/>
    <cellStyle name="Hipervínculo" xfId="58156" builtinId="8" hidden="1"/>
    <cellStyle name="Hipervínculo" xfId="58158" builtinId="8" hidden="1"/>
    <cellStyle name="Hipervínculo" xfId="58160" builtinId="8" hidden="1"/>
    <cellStyle name="Hipervínculo" xfId="58162" builtinId="8" hidden="1"/>
    <cellStyle name="Hipervínculo" xfId="58164" builtinId="8" hidden="1"/>
    <cellStyle name="Hipervínculo" xfId="58166" builtinId="8" hidden="1"/>
    <cellStyle name="Hipervínculo" xfId="58168" builtinId="8" hidden="1"/>
    <cellStyle name="Hipervínculo" xfId="58170" builtinId="8" hidden="1"/>
    <cellStyle name="Hipervínculo" xfId="58172" builtinId="8" hidden="1"/>
    <cellStyle name="Hipervínculo" xfId="58174" builtinId="8" hidden="1"/>
    <cellStyle name="Hipervínculo" xfId="58176" builtinId="8" hidden="1"/>
    <cellStyle name="Hipervínculo" xfId="58178" builtinId="8" hidden="1"/>
    <cellStyle name="Hipervínculo" xfId="58180" builtinId="8" hidden="1"/>
    <cellStyle name="Hipervínculo" xfId="58182" builtinId="8" hidden="1"/>
    <cellStyle name="Hipervínculo" xfId="58184" builtinId="8" hidden="1"/>
    <cellStyle name="Hipervínculo" xfId="58186" builtinId="8" hidden="1"/>
    <cellStyle name="Hipervínculo" xfId="58188" builtinId="8" hidden="1"/>
    <cellStyle name="Hipervínculo" xfId="58190" builtinId="8" hidden="1"/>
    <cellStyle name="Hipervínculo" xfId="58192" builtinId="8" hidden="1"/>
    <cellStyle name="Hipervínculo" xfId="58194" builtinId="8" hidden="1"/>
    <cellStyle name="Hipervínculo" xfId="58196" builtinId="8" hidden="1"/>
    <cellStyle name="Hipervínculo" xfId="58198" builtinId="8" hidden="1"/>
    <cellStyle name="Hipervínculo" xfId="58200" builtinId="8" hidden="1"/>
    <cellStyle name="Hipervínculo" xfId="58202" builtinId="8" hidden="1"/>
    <cellStyle name="Hipervínculo" xfId="58204" builtinId="8" hidden="1"/>
    <cellStyle name="Hipervínculo" xfId="58206" builtinId="8" hidden="1"/>
    <cellStyle name="Hipervínculo" xfId="58208" builtinId="8" hidden="1"/>
    <cellStyle name="Hipervínculo" xfId="58210" builtinId="8" hidden="1"/>
    <cellStyle name="Hipervínculo" xfId="58212" builtinId="8" hidden="1"/>
    <cellStyle name="Hipervínculo" xfId="58214" builtinId="8" hidden="1"/>
    <cellStyle name="Hipervínculo" xfId="58216" builtinId="8" hidden="1"/>
    <cellStyle name="Hipervínculo" xfId="58218" builtinId="8" hidden="1"/>
    <cellStyle name="Hipervínculo" xfId="58220" builtinId="8" hidden="1"/>
    <cellStyle name="Hipervínculo" xfId="58222" builtinId="8" hidden="1"/>
    <cellStyle name="Hipervínculo" xfId="58224" builtinId="8" hidden="1"/>
    <cellStyle name="Hipervínculo" xfId="58226" builtinId="8" hidden="1"/>
    <cellStyle name="Hipervínculo" xfId="58228" builtinId="8" hidden="1"/>
    <cellStyle name="Hipervínculo" xfId="58230" builtinId="8" hidden="1"/>
    <cellStyle name="Hipervínculo" xfId="58232" builtinId="8" hidden="1"/>
    <cellStyle name="Hipervínculo" xfId="58234" builtinId="8" hidden="1"/>
    <cellStyle name="Hipervínculo" xfId="58236" builtinId="8" hidden="1"/>
    <cellStyle name="Hipervínculo" xfId="58238" builtinId="8" hidden="1"/>
    <cellStyle name="Hipervínculo" xfId="58240" builtinId="8" hidden="1"/>
    <cellStyle name="Hipervínculo" xfId="58242" builtinId="8" hidden="1"/>
    <cellStyle name="Hipervínculo" xfId="58244" builtinId="8" hidden="1"/>
    <cellStyle name="Hipervínculo" xfId="58246" builtinId="8" hidden="1"/>
    <cellStyle name="Hipervínculo" xfId="58248" builtinId="8" hidden="1"/>
    <cellStyle name="Hipervínculo" xfId="58250" builtinId="8" hidden="1"/>
    <cellStyle name="Hipervínculo" xfId="58252" builtinId="8" hidden="1"/>
    <cellStyle name="Hipervínculo" xfId="58254" builtinId="8" hidden="1"/>
    <cellStyle name="Hipervínculo" xfId="58256" builtinId="8" hidden="1"/>
    <cellStyle name="Hipervínculo" xfId="58258" builtinId="8" hidden="1"/>
    <cellStyle name="Hipervínculo" xfId="58260" builtinId="8" hidden="1"/>
    <cellStyle name="Hipervínculo" xfId="58262" builtinId="8" hidden="1"/>
    <cellStyle name="Hipervínculo" xfId="58264" builtinId="8" hidden="1"/>
    <cellStyle name="Hipervínculo" xfId="58266" builtinId="8" hidden="1"/>
    <cellStyle name="Hipervínculo" xfId="58268" builtinId="8" hidden="1"/>
    <cellStyle name="Hipervínculo" xfId="58270" builtinId="8" hidden="1"/>
    <cellStyle name="Hipervínculo" xfId="58272" builtinId="8" hidden="1"/>
    <cellStyle name="Hipervínculo" xfId="58274" builtinId="8" hidden="1"/>
    <cellStyle name="Hipervínculo" xfId="58276" builtinId="8" hidden="1"/>
    <cellStyle name="Hipervínculo" xfId="58278" builtinId="8" hidden="1"/>
    <cellStyle name="Hipervínculo" xfId="58280" builtinId="8" hidden="1"/>
    <cellStyle name="Hipervínculo" xfId="58282" builtinId="8" hidden="1"/>
    <cellStyle name="Hipervínculo" xfId="58284" builtinId="8" hidden="1"/>
    <cellStyle name="Hipervínculo" xfId="58286" builtinId="8" hidden="1"/>
    <cellStyle name="Hipervínculo" xfId="58288" builtinId="8" hidden="1"/>
    <cellStyle name="Hipervínculo" xfId="58290" builtinId="8" hidden="1"/>
    <cellStyle name="Hipervínculo" xfId="58292" builtinId="8" hidden="1"/>
    <cellStyle name="Hipervínculo" xfId="58294" builtinId="8" hidden="1"/>
    <cellStyle name="Hipervínculo" xfId="58296" builtinId="8" hidden="1"/>
    <cellStyle name="Hipervínculo" xfId="58298" builtinId="8" hidden="1"/>
    <cellStyle name="Hipervínculo" xfId="58300" builtinId="8" hidden="1"/>
    <cellStyle name="Hipervínculo" xfId="58302" builtinId="8" hidden="1"/>
    <cellStyle name="Hipervínculo" xfId="58304" builtinId="8" hidden="1"/>
    <cellStyle name="Hipervínculo" xfId="58306" builtinId="8" hidden="1"/>
    <cellStyle name="Hipervínculo" xfId="58308" builtinId="8" hidden="1"/>
    <cellStyle name="Hipervínculo" xfId="58310" builtinId="8" hidden="1"/>
    <cellStyle name="Hipervínculo" xfId="58312" builtinId="8" hidden="1"/>
    <cellStyle name="Hipervínculo" xfId="58314" builtinId="8" hidden="1"/>
    <cellStyle name="Hipervínculo" xfId="58316" builtinId="8" hidden="1"/>
    <cellStyle name="Hipervínculo" xfId="58318" builtinId="8" hidden="1"/>
    <cellStyle name="Hipervínculo" xfId="58320" builtinId="8" hidden="1"/>
    <cellStyle name="Hipervínculo" xfId="58322" builtinId="8" hidden="1"/>
    <cellStyle name="Hipervínculo" xfId="58324" builtinId="8" hidden="1"/>
    <cellStyle name="Hipervínculo" xfId="58326" builtinId="8" hidden="1"/>
    <cellStyle name="Hipervínculo" xfId="58328" builtinId="8" hidden="1"/>
    <cellStyle name="Hipervínculo" xfId="58330" builtinId="8" hidden="1"/>
    <cellStyle name="Hipervínculo" xfId="58332" builtinId="8" hidden="1"/>
    <cellStyle name="Hipervínculo" xfId="58334" builtinId="8" hidden="1"/>
    <cellStyle name="Hipervínculo" xfId="58336" builtinId="8" hidden="1"/>
    <cellStyle name="Hipervínculo" xfId="58338" builtinId="8" hidden="1"/>
    <cellStyle name="Hipervínculo" xfId="58340" builtinId="8" hidden="1"/>
    <cellStyle name="Hipervínculo" xfId="58342" builtinId="8" hidden="1"/>
    <cellStyle name="Hipervínculo" xfId="58344" builtinId="8" hidden="1"/>
    <cellStyle name="Hipervínculo" xfId="58346" builtinId="8" hidden="1"/>
    <cellStyle name="Hipervínculo" xfId="58348" builtinId="8" hidden="1"/>
    <cellStyle name="Hipervínculo" xfId="58350" builtinId="8" hidden="1"/>
    <cellStyle name="Hipervínculo" xfId="58352" builtinId="8" hidden="1"/>
    <cellStyle name="Hipervínculo" xfId="58354" builtinId="8" hidden="1"/>
    <cellStyle name="Hipervínculo" xfId="58356" builtinId="8" hidden="1"/>
    <cellStyle name="Hipervínculo" xfId="58358" builtinId="8" hidden="1"/>
    <cellStyle name="Hipervínculo" xfId="58360" builtinId="8" hidden="1"/>
    <cellStyle name="Hipervínculo" xfId="58362" builtinId="8" hidden="1"/>
    <cellStyle name="Hipervínculo" xfId="58364" builtinId="8" hidden="1"/>
    <cellStyle name="Hipervínculo" xfId="58366" builtinId="8" hidden="1"/>
    <cellStyle name="Hipervínculo" xfId="58368" builtinId="8" hidden="1"/>
    <cellStyle name="Hipervínculo" xfId="58370" builtinId="8" hidden="1"/>
    <cellStyle name="Hipervínculo" xfId="58372" builtinId="8" hidden="1"/>
    <cellStyle name="Hipervínculo" xfId="58374" builtinId="8" hidden="1"/>
    <cellStyle name="Hipervínculo" xfId="58376" builtinId="8" hidden="1"/>
    <cellStyle name="Hipervínculo" xfId="58378" builtinId="8" hidden="1"/>
    <cellStyle name="Hipervínculo" xfId="58380" builtinId="8" hidden="1"/>
    <cellStyle name="Hipervínculo" xfId="58382" builtinId="8" hidden="1"/>
    <cellStyle name="Hipervínculo" xfId="58384" builtinId="8" hidden="1"/>
    <cellStyle name="Hipervínculo" xfId="58386" builtinId="8" hidden="1"/>
    <cellStyle name="Hipervínculo" xfId="58388" builtinId="8" hidden="1"/>
    <cellStyle name="Hipervínculo" xfId="58390" builtinId="8" hidden="1"/>
    <cellStyle name="Hipervínculo" xfId="58392" builtinId="8" hidden="1"/>
    <cellStyle name="Hipervínculo" xfId="58394" builtinId="8" hidden="1"/>
    <cellStyle name="Hipervínculo" xfId="58396" builtinId="8" hidden="1"/>
    <cellStyle name="Hipervínculo" xfId="58398" builtinId="8" hidden="1"/>
    <cellStyle name="Hipervínculo" xfId="58400" builtinId="8" hidden="1"/>
    <cellStyle name="Hipervínculo" xfId="58402" builtinId="8" hidden="1"/>
    <cellStyle name="Hipervínculo" xfId="58404" builtinId="8" hidden="1"/>
    <cellStyle name="Hipervínculo" xfId="58406" builtinId="8" hidden="1"/>
    <cellStyle name="Hipervínculo" xfId="58408" builtinId="8" hidden="1"/>
    <cellStyle name="Hipervínculo" xfId="58410" builtinId="8" hidden="1"/>
    <cellStyle name="Hipervínculo" xfId="58412" builtinId="8" hidden="1"/>
    <cellStyle name="Hipervínculo" xfId="58414" builtinId="8" hidden="1"/>
    <cellStyle name="Hipervínculo" xfId="58416" builtinId="8" hidden="1"/>
    <cellStyle name="Hipervínculo" xfId="58418" builtinId="8" hidden="1"/>
    <cellStyle name="Hipervínculo" xfId="58420" builtinId="8" hidden="1"/>
    <cellStyle name="Hipervínculo" xfId="58422" builtinId="8" hidden="1"/>
    <cellStyle name="Hipervínculo" xfId="58424" builtinId="8" hidden="1"/>
    <cellStyle name="Hipervínculo" xfId="58426" builtinId="8" hidden="1"/>
    <cellStyle name="Hipervínculo" xfId="58428" builtinId="8" hidden="1"/>
    <cellStyle name="Hipervínculo" xfId="58430" builtinId="8" hidden="1"/>
    <cellStyle name="Hipervínculo" xfId="58432" builtinId="8" hidden="1"/>
    <cellStyle name="Hipervínculo" xfId="58434" builtinId="8" hidden="1"/>
    <cellStyle name="Hipervínculo" xfId="58436" builtinId="8" hidden="1"/>
    <cellStyle name="Hipervínculo" xfId="58438" builtinId="8" hidden="1"/>
    <cellStyle name="Hipervínculo" xfId="58440" builtinId="8" hidden="1"/>
    <cellStyle name="Hipervínculo" xfId="58442" builtinId="8" hidden="1"/>
    <cellStyle name="Hipervínculo" xfId="58444" builtinId="8" hidden="1"/>
    <cellStyle name="Hipervínculo" xfId="58446" builtinId="8" hidden="1"/>
    <cellStyle name="Hipervínculo" xfId="58448" builtinId="8" hidden="1"/>
    <cellStyle name="Hipervínculo" xfId="58450" builtinId="8" hidden="1"/>
    <cellStyle name="Hipervínculo" xfId="58452" builtinId="8" hidden="1"/>
    <cellStyle name="Hipervínculo" xfId="58454" builtinId="8" hidden="1"/>
    <cellStyle name="Hipervínculo" xfId="58456" builtinId="8" hidden="1"/>
    <cellStyle name="Hipervínculo" xfId="58458" builtinId="8" hidden="1"/>
    <cellStyle name="Hipervínculo" xfId="58460" builtinId="8" hidden="1"/>
    <cellStyle name="Hipervínculo" xfId="58462" builtinId="8" hidden="1"/>
    <cellStyle name="Hipervínculo" xfId="58464" builtinId="8" hidden="1"/>
    <cellStyle name="Hipervínculo" xfId="58466" builtinId="8" hidden="1"/>
    <cellStyle name="Hipervínculo" xfId="58468" builtinId="8" hidden="1"/>
    <cellStyle name="Hipervínculo" xfId="58470" builtinId="8" hidden="1"/>
    <cellStyle name="Hipervínculo" xfId="58472" builtinId="8" hidden="1"/>
    <cellStyle name="Hipervínculo" xfId="58474" builtinId="8" hidden="1"/>
    <cellStyle name="Hipervínculo" xfId="58476" builtinId="8" hidden="1"/>
    <cellStyle name="Hipervínculo" xfId="58478" builtinId="8" hidden="1"/>
    <cellStyle name="Hipervínculo" xfId="58480" builtinId="8" hidden="1"/>
    <cellStyle name="Hipervínculo" xfId="58482" builtinId="8" hidden="1"/>
    <cellStyle name="Hipervínculo" xfId="58484" builtinId="8" hidden="1"/>
    <cellStyle name="Hipervínculo" xfId="58486" builtinId="8" hidden="1"/>
    <cellStyle name="Hipervínculo" xfId="58488" builtinId="8" hidden="1"/>
    <cellStyle name="Hipervínculo" xfId="58490" builtinId="8" hidden="1"/>
    <cellStyle name="Hipervínculo" xfId="58492" builtinId="8" hidden="1"/>
    <cellStyle name="Hipervínculo" xfId="58494" builtinId="8" hidden="1"/>
    <cellStyle name="Hipervínculo" xfId="58496" builtinId="8" hidden="1"/>
    <cellStyle name="Hipervínculo" xfId="58498" builtinId="8" hidden="1"/>
    <cellStyle name="Hipervínculo" xfId="58500" builtinId="8" hidden="1"/>
    <cellStyle name="Hipervínculo" xfId="58502" builtinId="8" hidden="1"/>
    <cellStyle name="Hipervínculo" xfId="58504" builtinId="8" hidden="1"/>
    <cellStyle name="Hipervínculo" xfId="58506" builtinId="8" hidden="1"/>
    <cellStyle name="Hipervínculo" xfId="58508" builtinId="8" hidden="1"/>
    <cellStyle name="Hipervínculo" xfId="58510" builtinId="8" hidden="1"/>
    <cellStyle name="Hipervínculo" xfId="58512" builtinId="8" hidden="1"/>
    <cellStyle name="Hipervínculo" xfId="58514" builtinId="8" hidden="1"/>
    <cellStyle name="Hipervínculo" xfId="58516" builtinId="8" hidden="1"/>
    <cellStyle name="Hipervínculo" xfId="58518" builtinId="8" hidden="1"/>
    <cellStyle name="Hipervínculo" xfId="58520" builtinId="8" hidden="1"/>
    <cellStyle name="Hipervínculo" xfId="58522" builtinId="8" hidden="1"/>
    <cellStyle name="Hipervínculo" xfId="58524" builtinId="8" hidden="1"/>
    <cellStyle name="Hipervínculo" xfId="58526" builtinId="8" hidden="1"/>
    <cellStyle name="Hipervínculo" xfId="58528" builtinId="8" hidden="1"/>
    <cellStyle name="Hipervínculo" xfId="58530" builtinId="8" hidden="1"/>
    <cellStyle name="Hipervínculo" xfId="58532" builtinId="8" hidden="1"/>
    <cellStyle name="Hipervínculo" xfId="58534" builtinId="8" hidden="1"/>
    <cellStyle name="Hipervínculo" xfId="58536" builtinId="8" hidden="1"/>
    <cellStyle name="Hipervínculo" xfId="58538" builtinId="8" hidden="1"/>
    <cellStyle name="Hipervínculo" xfId="58540" builtinId="8" hidden="1"/>
    <cellStyle name="Hipervínculo" xfId="58542" builtinId="8" hidden="1"/>
    <cellStyle name="Hipervínculo" xfId="58544" builtinId="8" hidden="1"/>
    <cellStyle name="Hipervínculo" xfId="58546" builtinId="8" hidden="1"/>
    <cellStyle name="Hipervínculo" xfId="58548" builtinId="8" hidden="1"/>
    <cellStyle name="Hipervínculo" xfId="58550" builtinId="8" hidden="1"/>
    <cellStyle name="Hipervínculo" xfId="58552" builtinId="8" hidden="1"/>
    <cellStyle name="Hipervínculo" xfId="58554" builtinId="8" hidden="1"/>
    <cellStyle name="Hipervínculo" xfId="58556" builtinId="8" hidden="1"/>
    <cellStyle name="Hipervínculo" xfId="58558" builtinId="8" hidden="1"/>
    <cellStyle name="Hipervínculo" xfId="58560" builtinId="8" hidden="1"/>
    <cellStyle name="Hipervínculo" xfId="58562" builtinId="8" hidden="1"/>
    <cellStyle name="Hipervínculo" xfId="58564" builtinId="8" hidden="1"/>
    <cellStyle name="Hipervínculo" xfId="58566" builtinId="8" hidden="1"/>
    <cellStyle name="Hipervínculo" xfId="58568" builtinId="8" hidden="1"/>
    <cellStyle name="Hipervínculo" xfId="58570" builtinId="8" hidden="1"/>
    <cellStyle name="Hipervínculo" xfId="58572" builtinId="8" hidden="1"/>
    <cellStyle name="Hipervínculo" xfId="58574" builtinId="8" hidden="1"/>
    <cellStyle name="Hipervínculo" xfId="58576" builtinId="8" hidden="1"/>
    <cellStyle name="Hipervínculo" xfId="58578" builtinId="8" hidden="1"/>
    <cellStyle name="Hipervínculo" xfId="58580" builtinId="8" hidden="1"/>
    <cellStyle name="Hipervínculo" xfId="58582" builtinId="8" hidden="1"/>
    <cellStyle name="Hipervínculo" xfId="58584" builtinId="8" hidden="1"/>
    <cellStyle name="Hipervínculo" xfId="58586" builtinId="8" hidden="1"/>
    <cellStyle name="Hipervínculo" xfId="58588" builtinId="8" hidden="1"/>
    <cellStyle name="Hipervínculo" xfId="58590" builtinId="8" hidden="1"/>
    <cellStyle name="Hipervínculo" xfId="58592" builtinId="8" hidden="1"/>
    <cellStyle name="Hipervínculo" xfId="58594" builtinId="8" hidden="1"/>
    <cellStyle name="Hipervínculo" xfId="58596" builtinId="8" hidden="1"/>
    <cellStyle name="Hipervínculo" xfId="58598" builtinId="8" hidden="1"/>
    <cellStyle name="Hipervínculo" xfId="58600" builtinId="8" hidden="1"/>
    <cellStyle name="Hipervínculo" xfId="58602" builtinId="8" hidden="1"/>
    <cellStyle name="Hipervínculo" xfId="58604" builtinId="8" hidden="1"/>
    <cellStyle name="Hipervínculo" xfId="58606" builtinId="8" hidden="1"/>
    <cellStyle name="Hipervínculo" xfId="58608" builtinId="8" hidden="1"/>
    <cellStyle name="Hipervínculo" xfId="58610" builtinId="8" hidden="1"/>
    <cellStyle name="Hipervínculo" xfId="58612" builtinId="8" hidden="1"/>
    <cellStyle name="Hipervínculo" xfId="58614" builtinId="8" hidden="1"/>
    <cellStyle name="Hipervínculo" xfId="58616" builtinId="8" hidden="1"/>
    <cellStyle name="Hipervínculo" xfId="58618" builtinId="8" hidden="1"/>
    <cellStyle name="Hipervínculo" xfId="58620" builtinId="8" hidden="1"/>
    <cellStyle name="Hipervínculo" xfId="58622" builtinId="8" hidden="1"/>
    <cellStyle name="Hipervínculo" xfId="58624" builtinId="8" hidden="1"/>
    <cellStyle name="Hipervínculo" xfId="58626" builtinId="8" hidden="1"/>
    <cellStyle name="Hipervínculo" xfId="58628" builtinId="8" hidden="1"/>
    <cellStyle name="Hipervínculo" xfId="58630" builtinId="8" hidden="1"/>
    <cellStyle name="Hipervínculo" xfId="58632" builtinId="8" hidden="1"/>
    <cellStyle name="Hipervínculo" xfId="58634" builtinId="8" hidden="1"/>
    <cellStyle name="Hipervínculo" xfId="58636" builtinId="8" hidden="1"/>
    <cellStyle name="Hipervínculo" xfId="58638" builtinId="8" hidden="1"/>
    <cellStyle name="Hipervínculo" xfId="58640" builtinId="8" hidden="1"/>
    <cellStyle name="Hipervínculo" xfId="58642" builtinId="8" hidden="1"/>
    <cellStyle name="Hipervínculo" xfId="58644" builtinId="8" hidden="1"/>
    <cellStyle name="Hipervínculo" xfId="58646" builtinId="8" hidden="1"/>
    <cellStyle name="Hipervínculo" xfId="58648" builtinId="8" hidden="1"/>
    <cellStyle name="Hipervínculo" xfId="58650" builtinId="8" hidden="1"/>
    <cellStyle name="Hipervínculo" xfId="58652" builtinId="8" hidden="1"/>
    <cellStyle name="Hipervínculo" xfId="58654" builtinId="8" hidden="1"/>
    <cellStyle name="Hipervínculo" xfId="58656" builtinId="8" hidden="1"/>
    <cellStyle name="Hipervínculo" xfId="58658" builtinId="8" hidden="1"/>
    <cellStyle name="Hipervínculo" xfId="58660" builtinId="8" hidden="1"/>
    <cellStyle name="Hipervínculo" xfId="58662" builtinId="8" hidden="1"/>
    <cellStyle name="Hipervínculo" xfId="58664" builtinId="8" hidden="1"/>
    <cellStyle name="Hipervínculo" xfId="58666" builtinId="8" hidden="1"/>
    <cellStyle name="Hipervínculo" xfId="58668" builtinId="8" hidden="1"/>
    <cellStyle name="Hipervínculo" xfId="58670" builtinId="8" hidden="1"/>
    <cellStyle name="Hipervínculo" xfId="58672" builtinId="8" hidden="1"/>
    <cellStyle name="Hipervínculo" xfId="58674" builtinId="8" hidden="1"/>
    <cellStyle name="Hipervínculo" xfId="58676" builtinId="8" hidden="1"/>
    <cellStyle name="Hipervínculo" xfId="58678" builtinId="8" hidden="1"/>
    <cellStyle name="Hipervínculo" xfId="58680" builtinId="8" hidden="1"/>
    <cellStyle name="Hipervínculo" xfId="58682" builtinId="8" hidden="1"/>
    <cellStyle name="Hipervínculo" xfId="58684" builtinId="8" hidden="1"/>
    <cellStyle name="Hipervínculo" xfId="58686" builtinId="8" hidden="1"/>
    <cellStyle name="Hipervínculo" xfId="58688" builtinId="8" hidden="1"/>
    <cellStyle name="Hipervínculo" xfId="58690" builtinId="8" hidden="1"/>
    <cellStyle name="Hipervínculo" xfId="58692" builtinId="8" hidden="1"/>
    <cellStyle name="Hipervínculo" xfId="58694" builtinId="8" hidden="1"/>
    <cellStyle name="Hipervínculo" xfId="58696" builtinId="8" hidden="1"/>
    <cellStyle name="Hipervínculo" xfId="58698" builtinId="8" hidden="1"/>
    <cellStyle name="Hipervínculo" xfId="58700" builtinId="8" hidden="1"/>
    <cellStyle name="Hipervínculo" xfId="58702" builtinId="8" hidden="1"/>
    <cellStyle name="Hipervínculo" xfId="58704" builtinId="8" hidden="1"/>
    <cellStyle name="Hipervínculo" xfId="58706" builtinId="8" hidden="1"/>
    <cellStyle name="Hipervínculo" xfId="58708" builtinId="8" hidden="1"/>
    <cellStyle name="Hipervínculo" xfId="58710" builtinId="8" hidden="1"/>
    <cellStyle name="Hipervínculo" xfId="58712" builtinId="8" hidden="1"/>
    <cellStyle name="Hipervínculo" xfId="58714" builtinId="8" hidden="1"/>
    <cellStyle name="Hipervínculo" xfId="58716" builtinId="8" hidden="1"/>
    <cellStyle name="Hipervínculo" xfId="58718" builtinId="8" hidden="1"/>
    <cellStyle name="Hipervínculo" xfId="58720" builtinId="8" hidden="1"/>
    <cellStyle name="Hipervínculo" xfId="58722" builtinId="8" hidden="1"/>
    <cellStyle name="Hipervínculo" xfId="58724" builtinId="8" hidden="1"/>
    <cellStyle name="Hipervínculo" xfId="58726" builtinId="8" hidden="1"/>
    <cellStyle name="Hipervínculo" xfId="58728" builtinId="8" hidden="1"/>
    <cellStyle name="Hipervínculo" xfId="58730" builtinId="8" hidden="1"/>
    <cellStyle name="Hipervínculo" xfId="58732" builtinId="8" hidden="1"/>
    <cellStyle name="Hipervínculo" xfId="58734" builtinId="8" hidden="1"/>
    <cellStyle name="Hipervínculo" xfId="58736" builtinId="8" hidden="1"/>
    <cellStyle name="Hipervínculo" xfId="58738" builtinId="8" hidden="1"/>
    <cellStyle name="Hipervínculo" xfId="58740" builtinId="8" hidden="1"/>
    <cellStyle name="Hipervínculo" xfId="58742" builtinId="8" hidden="1"/>
    <cellStyle name="Hipervínculo" xfId="58744" builtinId="8" hidden="1"/>
    <cellStyle name="Hipervínculo" xfId="58746" builtinId="8" hidden="1"/>
    <cellStyle name="Hipervínculo" xfId="58748" builtinId="8" hidden="1"/>
    <cellStyle name="Hipervínculo" xfId="58750" builtinId="8" hidden="1"/>
    <cellStyle name="Hipervínculo" xfId="58752" builtinId="8" hidden="1"/>
    <cellStyle name="Hipervínculo" xfId="58754" builtinId="8" hidden="1"/>
    <cellStyle name="Hipervínculo" xfId="58756" builtinId="8" hidden="1"/>
    <cellStyle name="Hipervínculo" xfId="58758" builtinId="8" hidden="1"/>
    <cellStyle name="Hipervínculo" xfId="58760" builtinId="8" hidden="1"/>
    <cellStyle name="Hipervínculo" xfId="58762" builtinId="8" hidden="1"/>
    <cellStyle name="Hipervínculo" xfId="58764" builtinId="8" hidden="1"/>
    <cellStyle name="Hipervínculo" xfId="58766" builtinId="8" hidden="1"/>
    <cellStyle name="Hipervínculo" xfId="58768" builtinId="8" hidden="1"/>
    <cellStyle name="Hipervínculo" xfId="58770" builtinId="8" hidden="1"/>
    <cellStyle name="Hipervínculo" xfId="58772" builtinId="8" hidden="1"/>
    <cellStyle name="Hipervínculo" xfId="58774" builtinId="8" hidden="1"/>
    <cellStyle name="Hipervínculo" xfId="58776" builtinId="8" hidden="1"/>
    <cellStyle name="Hipervínculo" xfId="58778" builtinId="8" hidden="1"/>
    <cellStyle name="Hipervínculo" xfId="58780" builtinId="8" hidden="1"/>
    <cellStyle name="Hipervínculo" xfId="58782" builtinId="8" hidden="1"/>
    <cellStyle name="Hipervínculo" xfId="58784" builtinId="8" hidden="1"/>
    <cellStyle name="Hipervínculo" xfId="58786" builtinId="8" hidden="1"/>
    <cellStyle name="Hipervínculo" xfId="58788" builtinId="8" hidden="1"/>
    <cellStyle name="Hipervínculo" xfId="58790" builtinId="8" hidden="1"/>
    <cellStyle name="Hipervínculo" xfId="58792" builtinId="8" hidden="1"/>
    <cellStyle name="Hipervínculo" xfId="58794" builtinId="8" hidden="1"/>
    <cellStyle name="Hipervínculo" xfId="58796" builtinId="8" hidden="1"/>
    <cellStyle name="Hipervínculo" xfId="58798" builtinId="8" hidden="1"/>
    <cellStyle name="Hipervínculo" xfId="58800" builtinId="8" hidden="1"/>
    <cellStyle name="Hipervínculo" xfId="58802" builtinId="8" hidden="1"/>
    <cellStyle name="Hipervínculo" xfId="58804" builtinId="8" hidden="1"/>
    <cellStyle name="Hipervínculo" xfId="58806" builtinId="8" hidden="1"/>
    <cellStyle name="Hipervínculo" xfId="58808" builtinId="8" hidden="1"/>
    <cellStyle name="Hipervínculo" xfId="58810" builtinId="8" hidden="1"/>
    <cellStyle name="Hipervínculo" xfId="58812" builtinId="8" hidden="1"/>
    <cellStyle name="Hipervínculo" xfId="58814" builtinId="8" hidden="1"/>
    <cellStyle name="Hipervínculo" xfId="58816" builtinId="8" hidden="1"/>
    <cellStyle name="Hipervínculo" xfId="58818" builtinId="8" hidden="1"/>
    <cellStyle name="Hipervínculo" xfId="58820" builtinId="8" hidden="1"/>
    <cellStyle name="Hipervínculo" xfId="58822" builtinId="8" hidden="1"/>
    <cellStyle name="Hipervínculo" xfId="58824" builtinId="8" hidden="1"/>
    <cellStyle name="Hipervínculo" xfId="58826" builtinId="8" hidden="1"/>
    <cellStyle name="Hipervínculo" xfId="58828" builtinId="8" hidden="1"/>
    <cellStyle name="Hipervínculo" xfId="58830" builtinId="8" hidden="1"/>
    <cellStyle name="Hipervínculo" xfId="58832" builtinId="8" hidden="1"/>
    <cellStyle name="Hipervínculo" xfId="58834" builtinId="8" hidden="1"/>
    <cellStyle name="Hipervínculo" xfId="58836" builtinId="8" hidden="1"/>
    <cellStyle name="Hipervínculo" xfId="58838" builtinId="8" hidden="1"/>
    <cellStyle name="Hipervínculo" xfId="58840" builtinId="8" hidden="1"/>
    <cellStyle name="Hipervínculo" xfId="58842" builtinId="8" hidden="1"/>
    <cellStyle name="Hipervínculo" xfId="58844" builtinId="8" hidden="1"/>
    <cellStyle name="Hipervínculo" xfId="58846" builtinId="8" hidden="1"/>
    <cellStyle name="Hipervínculo" xfId="58848" builtinId="8" hidden="1"/>
    <cellStyle name="Hipervínculo" xfId="58850" builtinId="8" hidden="1"/>
    <cellStyle name="Hipervínculo" xfId="58852" builtinId="8" hidden="1"/>
    <cellStyle name="Hipervínculo" xfId="58854" builtinId="8" hidden="1"/>
    <cellStyle name="Hipervínculo" xfId="58856" builtinId="8" hidden="1"/>
    <cellStyle name="Hipervínculo" xfId="58858" builtinId="8" hidden="1"/>
    <cellStyle name="Hipervínculo" xfId="58860" builtinId="8" hidden="1"/>
    <cellStyle name="Hipervínculo" xfId="58862" builtinId="8" hidden="1"/>
    <cellStyle name="Hipervínculo" xfId="58864" builtinId="8" hidden="1"/>
    <cellStyle name="Hipervínculo" xfId="58866" builtinId="8" hidden="1"/>
    <cellStyle name="Hipervínculo" xfId="58868" builtinId="8" hidden="1"/>
    <cellStyle name="Hipervínculo" xfId="58870" builtinId="8" hidden="1"/>
    <cellStyle name="Hipervínculo" xfId="58872" builtinId="8" hidden="1"/>
    <cellStyle name="Hipervínculo" xfId="58874" builtinId="8" hidden="1"/>
    <cellStyle name="Hipervínculo" xfId="58876" builtinId="8" hidden="1"/>
    <cellStyle name="Hipervínculo" xfId="58878" builtinId="8" hidden="1"/>
    <cellStyle name="Hipervínculo" xfId="58880" builtinId="8" hidden="1"/>
    <cellStyle name="Hipervínculo" xfId="58882" builtinId="8" hidden="1"/>
    <cellStyle name="Hipervínculo" xfId="58884" builtinId="8" hidden="1"/>
    <cellStyle name="Hipervínculo" xfId="58886" builtinId="8" hidden="1"/>
    <cellStyle name="Hipervínculo" xfId="58888" builtinId="8" hidden="1"/>
    <cellStyle name="Hipervínculo" xfId="58890" builtinId="8" hidden="1"/>
    <cellStyle name="Hipervínculo" xfId="58892" builtinId="8" hidden="1"/>
    <cellStyle name="Hipervínculo" xfId="58894" builtinId="8" hidden="1"/>
    <cellStyle name="Hipervínculo" xfId="58896" builtinId="8" hidden="1"/>
    <cellStyle name="Hipervínculo" xfId="58898" builtinId="8" hidden="1"/>
    <cellStyle name="Hipervínculo" xfId="58900" builtinId="8" hidden="1"/>
    <cellStyle name="Hipervínculo" xfId="58902" builtinId="8" hidden="1"/>
    <cellStyle name="Hipervínculo" xfId="58904" builtinId="8" hidden="1"/>
    <cellStyle name="Hipervínculo" xfId="58906" builtinId="8" hidden="1"/>
    <cellStyle name="Hipervínculo" xfId="58908" builtinId="8" hidden="1"/>
    <cellStyle name="Hipervínculo" xfId="58910" builtinId="8" hidden="1"/>
    <cellStyle name="Hipervínculo" xfId="58912" builtinId="8" hidden="1"/>
    <cellStyle name="Hipervínculo" xfId="58914" builtinId="8" hidden="1"/>
    <cellStyle name="Hipervínculo" xfId="58916" builtinId="8" hidden="1"/>
    <cellStyle name="Hipervínculo" xfId="58918" builtinId="8" hidden="1"/>
    <cellStyle name="Hipervínculo" xfId="58920" builtinId="8" hidden="1"/>
    <cellStyle name="Hipervínculo" xfId="58922" builtinId="8" hidden="1"/>
    <cellStyle name="Hipervínculo" xfId="58924" builtinId="8" hidden="1"/>
    <cellStyle name="Hipervínculo" xfId="58926" builtinId="8" hidden="1"/>
    <cellStyle name="Hipervínculo" xfId="58928" builtinId="8" hidden="1"/>
    <cellStyle name="Hipervínculo" xfId="58930" builtinId="8" hidden="1"/>
    <cellStyle name="Hipervínculo" xfId="58932" builtinId="8" hidden="1"/>
    <cellStyle name="Hipervínculo" xfId="58934" builtinId="8" hidden="1"/>
    <cellStyle name="Hipervínculo" xfId="58936" builtinId="8" hidden="1"/>
    <cellStyle name="Hipervínculo" xfId="58938" builtinId="8" hidden="1"/>
    <cellStyle name="Hipervínculo" xfId="58940" builtinId="8" hidden="1"/>
    <cellStyle name="Hipervínculo" xfId="58942" builtinId="8" hidden="1"/>
    <cellStyle name="Hipervínculo" xfId="58944" builtinId="8" hidden="1"/>
    <cellStyle name="Hipervínculo" xfId="58946" builtinId="8" hidden="1"/>
    <cellStyle name="Hipervínculo" xfId="58948" builtinId="8" hidden="1"/>
    <cellStyle name="Hipervínculo" xfId="58950" builtinId="8" hidden="1"/>
    <cellStyle name="Hipervínculo" xfId="58952" builtinId="8" hidden="1"/>
    <cellStyle name="Hipervínculo" xfId="58954" builtinId="8" hidden="1"/>
    <cellStyle name="Hipervínculo" xfId="58956" builtinId="8" hidden="1"/>
    <cellStyle name="Hipervínculo" xfId="58958" builtinId="8" hidden="1"/>
    <cellStyle name="Hipervínculo" xfId="58960" builtinId="8" hidden="1"/>
    <cellStyle name="Hipervínculo" xfId="58962" builtinId="8" hidden="1"/>
    <cellStyle name="Hipervínculo" xfId="58964" builtinId="8" hidden="1"/>
    <cellStyle name="Hipervínculo" xfId="58966" builtinId="8" hidden="1"/>
    <cellStyle name="Hipervínculo" xfId="58968" builtinId="8" hidden="1"/>
    <cellStyle name="Hipervínculo" xfId="58970" builtinId="8" hidden="1"/>
    <cellStyle name="Hipervínculo" xfId="58972" builtinId="8" hidden="1"/>
    <cellStyle name="Hipervínculo" xfId="58974" builtinId="8" hidden="1"/>
    <cellStyle name="Hipervínculo" xfId="58976" builtinId="8" hidden="1"/>
    <cellStyle name="Hipervínculo" xfId="58978" builtinId="8" hidden="1"/>
    <cellStyle name="Hipervínculo" xfId="58980" builtinId="8" hidden="1"/>
    <cellStyle name="Hipervínculo" xfId="58982" builtinId="8" hidden="1"/>
    <cellStyle name="Hipervínculo" xfId="58984" builtinId="8" hidden="1"/>
    <cellStyle name="Hipervínculo" xfId="58986" builtinId="8" hidden="1"/>
    <cellStyle name="Hipervínculo" xfId="58988" builtinId="8" hidden="1"/>
    <cellStyle name="Hipervínculo" xfId="58990" builtinId="8" hidden="1"/>
    <cellStyle name="Hipervínculo" xfId="58992" builtinId="8" hidden="1"/>
    <cellStyle name="Hipervínculo" xfId="58994" builtinId="8" hidden="1"/>
    <cellStyle name="Hipervínculo" xfId="58996" builtinId="8" hidden="1"/>
    <cellStyle name="Hipervínculo" xfId="58998" builtinId="8" hidden="1"/>
    <cellStyle name="Hipervínculo" xfId="59000" builtinId="8" hidden="1"/>
    <cellStyle name="Hipervínculo" xfId="59002" builtinId="8" hidden="1"/>
    <cellStyle name="Hipervínculo" xfId="59004" builtinId="8" hidden="1"/>
    <cellStyle name="Hipervínculo" xfId="59006" builtinId="8" hidden="1"/>
    <cellStyle name="Hipervínculo" xfId="59008" builtinId="8" hidden="1"/>
    <cellStyle name="Hipervínculo" xfId="59010" builtinId="8" hidden="1"/>
    <cellStyle name="Hipervínculo" xfId="59012" builtinId="8" hidden="1"/>
    <cellStyle name="Hipervínculo" xfId="59014" builtinId="8" hidden="1"/>
    <cellStyle name="Hipervínculo" xfId="59016" builtinId="8" hidden="1"/>
    <cellStyle name="Hipervínculo" xfId="59018" builtinId="8" hidden="1"/>
    <cellStyle name="Hipervínculo" xfId="59020" builtinId="8" hidden="1"/>
    <cellStyle name="Hipervínculo" xfId="59022" builtinId="8" hidden="1"/>
    <cellStyle name="Hipervínculo" xfId="59024" builtinId="8" hidden="1"/>
    <cellStyle name="Hipervínculo" xfId="59026" builtinId="8" hidden="1"/>
    <cellStyle name="Hipervínculo" xfId="59028" builtinId="8" hidden="1"/>
    <cellStyle name="Hipervínculo" xfId="59030" builtinId="8" hidden="1"/>
    <cellStyle name="Hipervínculo" xfId="59032" builtinId="8" hidden="1"/>
    <cellStyle name="Hipervínculo" xfId="59034" builtinId="8" hidden="1"/>
    <cellStyle name="Hipervínculo" xfId="59036" builtinId="8" hidden="1"/>
    <cellStyle name="Hipervínculo" xfId="59038" builtinId="8" hidden="1"/>
    <cellStyle name="Hipervínculo" xfId="59040" builtinId="8" hidden="1"/>
    <cellStyle name="Hipervínculo" xfId="59042" builtinId="8" hidden="1"/>
    <cellStyle name="Hipervínculo" xfId="59044" builtinId="8" hidden="1"/>
    <cellStyle name="Hipervínculo" xfId="59046" builtinId="8" hidden="1"/>
    <cellStyle name="Hipervínculo" xfId="59048" builtinId="8" hidden="1"/>
    <cellStyle name="Hipervínculo" xfId="59050" builtinId="8" hidden="1"/>
    <cellStyle name="Hipervínculo" xfId="59052" builtinId="8" hidden="1"/>
    <cellStyle name="Hipervínculo" xfId="59054" builtinId="8" hidden="1"/>
    <cellStyle name="Hipervínculo" xfId="59056" builtinId="8" hidden="1"/>
    <cellStyle name="Hipervínculo" xfId="59058" builtinId="8" hidden="1"/>
    <cellStyle name="Hipervínculo" xfId="59060" builtinId="8" hidden="1"/>
    <cellStyle name="Hipervínculo" xfId="59062" builtinId="8" hidden="1"/>
    <cellStyle name="Hipervínculo" xfId="59064" builtinId="8" hidden="1"/>
    <cellStyle name="Hipervínculo" xfId="59066" builtinId="8" hidden="1"/>
    <cellStyle name="Hipervínculo" xfId="59068" builtinId="8" hidden="1"/>
    <cellStyle name="Hipervínculo" xfId="59070" builtinId="8" hidden="1"/>
    <cellStyle name="Hipervínculo" xfId="59072" builtinId="8" hidden="1"/>
    <cellStyle name="Hipervínculo" xfId="59074" builtinId="8" hidden="1"/>
    <cellStyle name="Hipervínculo" xfId="59076" builtinId="8" hidden="1"/>
    <cellStyle name="Hipervínculo" xfId="59078" builtinId="8" hidden="1"/>
    <cellStyle name="Hipervínculo" xfId="59080" builtinId="8" hidden="1"/>
    <cellStyle name="Hipervínculo" xfId="59082" builtinId="8" hidden="1"/>
    <cellStyle name="Hipervínculo" xfId="59084" builtinId="8" hidden="1"/>
    <cellStyle name="Hipervínculo" xfId="59086" builtinId="8" hidden="1"/>
    <cellStyle name="Hipervínculo" xfId="59088" builtinId="8" hidden="1"/>
    <cellStyle name="Hipervínculo" xfId="59090" builtinId="8" hidden="1"/>
    <cellStyle name="Hipervínculo" xfId="59092" builtinId="8" hidden="1"/>
    <cellStyle name="Hipervínculo" xfId="59094" builtinId="8" hidden="1"/>
    <cellStyle name="Hipervínculo" xfId="59096" builtinId="8" hidden="1"/>
    <cellStyle name="Hipervínculo" xfId="59098" builtinId="8" hidden="1"/>
    <cellStyle name="Hipervínculo" xfId="59100" builtinId="8" hidden="1"/>
    <cellStyle name="Hipervínculo" xfId="59102" builtinId="8" hidden="1"/>
    <cellStyle name="Hipervínculo" xfId="59104" builtinId="8" hidden="1"/>
    <cellStyle name="Hipervínculo" xfId="59106" builtinId="8" hidden="1"/>
    <cellStyle name="Hipervínculo" xfId="59108" builtinId="8" hidden="1"/>
    <cellStyle name="Hipervínculo" xfId="59110" builtinId="8" hidden="1"/>
    <cellStyle name="Hipervínculo" xfId="59112" builtinId="8" hidden="1"/>
    <cellStyle name="Hipervínculo" xfId="59114" builtinId="8" hidden="1"/>
    <cellStyle name="Hipervínculo" xfId="59116" builtinId="8" hidden="1"/>
    <cellStyle name="Hipervínculo" xfId="59118" builtinId="8" hidden="1"/>
    <cellStyle name="Hipervínculo" xfId="59120" builtinId="8" hidden="1"/>
    <cellStyle name="Hipervínculo" xfId="59122" builtinId="8" hidden="1"/>
    <cellStyle name="Hipervínculo" xfId="59124" builtinId="8" hidden="1"/>
    <cellStyle name="Hipervínculo" xfId="59126" builtinId="8" hidden="1"/>
    <cellStyle name="Hipervínculo" xfId="59128" builtinId="8" hidden="1"/>
    <cellStyle name="Hipervínculo" xfId="59130" builtinId="8" hidden="1"/>
    <cellStyle name="Hipervínculo" xfId="59132" builtinId="8" hidden="1"/>
    <cellStyle name="Hipervínculo" xfId="59134" builtinId="8" hidden="1"/>
    <cellStyle name="Hipervínculo" xfId="59136" builtinId="8" hidden="1"/>
    <cellStyle name="Hipervínculo" xfId="59138" builtinId="8" hidden="1"/>
    <cellStyle name="Hipervínculo" xfId="59140" builtinId="8" hidden="1"/>
    <cellStyle name="Hipervínculo" xfId="59142" builtinId="8" hidden="1"/>
    <cellStyle name="Hipervínculo" xfId="59144" builtinId="8" hidden="1"/>
    <cellStyle name="Hipervínculo" xfId="59146" builtinId="8" hidden="1"/>
    <cellStyle name="Hipervínculo" xfId="59148" builtinId="8" hidden="1"/>
    <cellStyle name="Hipervínculo" xfId="59150" builtinId="8" hidden="1"/>
    <cellStyle name="Hipervínculo" xfId="59152" builtinId="8" hidden="1"/>
    <cellStyle name="Hipervínculo" xfId="59154" builtinId="8" hidden="1"/>
    <cellStyle name="Hipervínculo" xfId="59156" builtinId="8" hidden="1"/>
    <cellStyle name="Hipervínculo" xfId="59158" builtinId="8" hidden="1"/>
    <cellStyle name="Hipervínculo" xfId="59160" builtinId="8" hidden="1"/>
    <cellStyle name="Hipervínculo" xfId="59162" builtinId="8" hidden="1"/>
    <cellStyle name="Hipervínculo" xfId="59164" builtinId="8" hidden="1"/>
    <cellStyle name="Hipervínculo" xfId="59166" builtinId="8" hidden="1"/>
    <cellStyle name="Hipervínculo" xfId="59168" builtinId="8" hidden="1"/>
    <cellStyle name="Hipervínculo" xfId="59170" builtinId="8" hidden="1"/>
    <cellStyle name="Hipervínculo" xfId="59172" builtinId="8" hidden="1"/>
    <cellStyle name="Hipervínculo" xfId="59174" builtinId="8" hidden="1"/>
    <cellStyle name="Hipervínculo" xfId="59176" builtinId="8" hidden="1"/>
    <cellStyle name="Hipervínculo" xfId="59178" builtinId="8" hidden="1"/>
    <cellStyle name="Hipervínculo" xfId="59180" builtinId="8" hidden="1"/>
    <cellStyle name="Hipervínculo" xfId="59182" builtinId="8" hidden="1"/>
    <cellStyle name="Hipervínculo" xfId="59184" builtinId="8" hidden="1"/>
    <cellStyle name="Hipervínculo" xfId="59186" builtinId="8" hidden="1"/>
    <cellStyle name="Hipervínculo" xfId="59188" builtinId="8" hidden="1"/>
    <cellStyle name="Hipervínculo" xfId="59190" builtinId="8" hidden="1"/>
    <cellStyle name="Hipervínculo" xfId="59192" builtinId="8" hidden="1"/>
    <cellStyle name="Hipervínculo" xfId="59194" builtinId="8" hidden="1"/>
    <cellStyle name="Hipervínculo" xfId="59196" builtinId="8" hidden="1"/>
    <cellStyle name="Hipervínculo" xfId="59198" builtinId="8" hidden="1"/>
    <cellStyle name="Hipervínculo" xfId="59200" builtinId="8" hidden="1"/>
    <cellStyle name="Hipervínculo" xfId="59202" builtinId="8" hidden="1"/>
    <cellStyle name="Hipervínculo" xfId="59204" builtinId="8" hidden="1"/>
    <cellStyle name="Hipervínculo" xfId="59206" builtinId="8" hidden="1"/>
    <cellStyle name="Hipervínculo" xfId="59208" builtinId="8" hidden="1"/>
    <cellStyle name="Hipervínculo" xfId="59210" builtinId="8" hidden="1"/>
    <cellStyle name="Hipervínculo" xfId="59212" builtinId="8" hidden="1"/>
    <cellStyle name="Hipervínculo" xfId="59214" builtinId="8" hidden="1"/>
    <cellStyle name="Hipervínculo" xfId="59216" builtinId="8" hidden="1"/>
    <cellStyle name="Hipervínculo" xfId="59218" builtinId="8" hidden="1"/>
    <cellStyle name="Hipervínculo" xfId="59220" builtinId="8" hidden="1"/>
    <cellStyle name="Hipervínculo" xfId="59222" builtinId="8" hidden="1"/>
    <cellStyle name="Hipervínculo" xfId="59224" builtinId="8" hidden="1"/>
    <cellStyle name="Hipervínculo" xfId="59226" builtinId="8" hidden="1"/>
    <cellStyle name="Hipervínculo" xfId="59228" builtinId="8" hidden="1"/>
    <cellStyle name="Hipervínculo" xfId="59230" builtinId="8" hidden="1"/>
    <cellStyle name="Hipervínculo" xfId="59232" builtinId="8" hidden="1"/>
    <cellStyle name="Hipervínculo" xfId="59234" builtinId="8" hidden="1"/>
    <cellStyle name="Hipervínculo" xfId="59236" builtinId="8" hidden="1"/>
    <cellStyle name="Hipervínculo" xfId="59238" builtinId="8" hidden="1"/>
    <cellStyle name="Hipervínculo" xfId="59240" builtinId="8" hidden="1"/>
    <cellStyle name="Hipervínculo" xfId="59242" builtinId="8" hidden="1"/>
    <cellStyle name="Hipervínculo" xfId="59244" builtinId="8" hidden="1"/>
    <cellStyle name="Hipervínculo" xfId="59246" builtinId="8" hidden="1"/>
    <cellStyle name="Hipervínculo" xfId="59248" builtinId="8" hidden="1"/>
    <cellStyle name="Hipervínculo" xfId="59250" builtinId="8" hidden="1"/>
    <cellStyle name="Hipervínculo" xfId="59252" builtinId="8" hidden="1"/>
    <cellStyle name="Hipervínculo" xfId="59254" builtinId="8" hidden="1"/>
    <cellStyle name="Hipervínculo" xfId="59256" builtinId="8" hidden="1"/>
    <cellStyle name="Hipervínculo" xfId="59258" builtinId="8" hidden="1"/>
    <cellStyle name="Hipervínculo" xfId="59260" builtinId="8" hidden="1"/>
    <cellStyle name="Hipervínculo" xfId="59262" builtinId="8" hidden="1"/>
    <cellStyle name="Hipervínculo" xfId="59264" builtinId="8" hidden="1"/>
    <cellStyle name="Hipervínculo" xfId="59266" builtinId="8" hidden="1"/>
    <cellStyle name="Hipervínculo" xfId="59268" builtinId="8" hidden="1"/>
    <cellStyle name="Hipervínculo" xfId="59270" builtinId="8" hidden="1"/>
    <cellStyle name="Hipervínculo" xfId="59272" builtinId="8" hidden="1"/>
    <cellStyle name="Hipervínculo" xfId="59274" builtinId="8" hidden="1"/>
    <cellStyle name="Hipervínculo" xfId="59276" builtinId="8" hidden="1"/>
    <cellStyle name="Hipervínculo" xfId="59278" builtinId="8" hidden="1"/>
    <cellStyle name="Hipervínculo" xfId="59280" builtinId="8" hidden="1"/>
    <cellStyle name="Hipervínculo" xfId="59282" builtinId="8" hidden="1"/>
    <cellStyle name="Hipervínculo" xfId="59284" builtinId="8" hidden="1"/>
    <cellStyle name="Hipervínculo" xfId="59286" builtinId="8" hidden="1"/>
    <cellStyle name="Hipervínculo" xfId="59288" builtinId="8" hidden="1"/>
    <cellStyle name="Hipervínculo" xfId="59290" builtinId="8" hidden="1"/>
    <cellStyle name="Hipervínculo" xfId="59292" builtinId="8" hidden="1"/>
    <cellStyle name="Hipervínculo" xfId="59294" builtinId="8" hidden="1"/>
    <cellStyle name="Hipervínculo" xfId="59296" builtinId="8" hidden="1"/>
    <cellStyle name="Hipervínculo" xfId="59298" builtinId="8" hidden="1"/>
    <cellStyle name="Hipervínculo" xfId="59300" builtinId="8" hidden="1"/>
    <cellStyle name="Hipervínculo" xfId="59302" builtinId="8" hidden="1"/>
    <cellStyle name="Hipervínculo" xfId="59304" builtinId="8" hidden="1"/>
    <cellStyle name="Hipervínculo" xfId="59306" builtinId="8" hidden="1"/>
    <cellStyle name="Hipervínculo" xfId="59308" builtinId="8" hidden="1"/>
    <cellStyle name="Hipervínculo" xfId="59310" builtinId="8" hidden="1"/>
    <cellStyle name="Hipervínculo" xfId="59312" builtinId="8" hidden="1"/>
    <cellStyle name="Hipervínculo" xfId="59314" builtinId="8" hidden="1"/>
    <cellStyle name="Hipervínculo" xfId="59316" builtinId="8" hidden="1"/>
    <cellStyle name="Hipervínculo" xfId="59318" builtinId="8" hidden="1"/>
    <cellStyle name="Hipervínculo" xfId="59320" builtinId="8" hidden="1"/>
    <cellStyle name="Hipervínculo" xfId="59322" builtinId="8" hidden="1"/>
    <cellStyle name="Hipervínculo" xfId="59324" builtinId="8" hidden="1"/>
    <cellStyle name="Hipervínculo" xfId="59326" builtinId="8" hidden="1"/>
    <cellStyle name="Hipervínculo" xfId="59328" builtinId="8" hidden="1"/>
    <cellStyle name="Hipervínculo" xfId="59330" builtinId="8" hidden="1"/>
    <cellStyle name="Hipervínculo" xfId="59332" builtinId="8" hidden="1"/>
    <cellStyle name="Hipervínculo" xfId="59334" builtinId="8" hidden="1"/>
    <cellStyle name="Hipervínculo" xfId="59336" builtinId="8" hidden="1"/>
    <cellStyle name="Hipervínculo" xfId="59338" builtinId="8" hidden="1"/>
    <cellStyle name="Hipervínculo" xfId="59340" builtinId="8" hidden="1"/>
    <cellStyle name="Hipervínculo" xfId="59342" builtinId="8" hidden="1"/>
    <cellStyle name="Hipervínculo" xfId="59344" builtinId="8" hidden="1"/>
    <cellStyle name="Hipervínculo" xfId="59346" builtinId="8" hidden="1"/>
    <cellStyle name="Hipervínculo" xfId="59348" builtinId="8" hidden="1"/>
    <cellStyle name="Hipervínculo" xfId="59350" builtinId="8" hidden="1"/>
    <cellStyle name="Hipervínculo" xfId="59352" builtinId="8" hidden="1"/>
    <cellStyle name="Hipervínculo" xfId="59354" builtinId="8" hidden="1"/>
    <cellStyle name="Hipervínculo" xfId="59356" builtinId="8" hidden="1"/>
    <cellStyle name="Hipervínculo" xfId="59358" builtinId="8" hidden="1"/>
    <cellStyle name="Hipervínculo" xfId="59360" builtinId="8" hidden="1"/>
    <cellStyle name="Hipervínculo" xfId="59362" builtinId="8" hidden="1"/>
    <cellStyle name="Hipervínculo" xfId="59364" builtinId="8" hidden="1"/>
    <cellStyle name="Hipervínculo" xfId="59366" builtinId="8" hidden="1"/>
    <cellStyle name="Hipervínculo" xfId="59368" builtinId="8" hidden="1"/>
    <cellStyle name="Hipervínculo" xfId="59370" builtinId="8" hidden="1"/>
    <cellStyle name="Hipervínculo" xfId="59372" builtinId="8" hidden="1"/>
    <cellStyle name="Hipervínculo" xfId="59374" builtinId="8" hidden="1"/>
    <cellStyle name="Hipervínculo" xfId="59376" builtinId="8" hidden="1"/>
    <cellStyle name="Hipervínculo" xfId="59378" builtinId="8" hidden="1"/>
    <cellStyle name="Hipervínculo" xfId="59380" builtinId="8" hidden="1"/>
    <cellStyle name="Hipervínculo" xfId="59382" builtinId="8" hidden="1"/>
    <cellStyle name="Hipervínculo" xfId="59384" builtinId="8" hidden="1"/>
    <cellStyle name="Hipervínculo" xfId="59386" builtinId="8" hidden="1"/>
    <cellStyle name="Hipervínculo" xfId="59388" builtinId="8" hidden="1"/>
    <cellStyle name="Hipervínculo" xfId="59390" builtinId="8" hidden="1"/>
    <cellStyle name="Hipervínculo" xfId="59392" builtinId="8" hidden="1"/>
    <cellStyle name="Hipervínculo" xfId="59394" builtinId="8" hidden="1"/>
    <cellStyle name="Hipervínculo" xfId="59396" builtinId="8" hidden="1"/>
    <cellStyle name="Hipervínculo" xfId="59398" builtinId="8" hidden="1"/>
    <cellStyle name="Hipervínculo" xfId="59400" builtinId="8" hidden="1"/>
    <cellStyle name="Hipervínculo" xfId="59402" builtinId="8" hidden="1"/>
    <cellStyle name="Hipervínculo" xfId="59404" builtinId="8" hidden="1"/>
    <cellStyle name="Hipervínculo" xfId="59406" builtinId="8" hidden="1"/>
    <cellStyle name="Hipervínculo" xfId="59408" builtinId="8" hidden="1"/>
    <cellStyle name="Hipervínculo" xfId="59410" builtinId="8" hidden="1"/>
    <cellStyle name="Hipervínculo" xfId="59412" builtinId="8" hidden="1"/>
    <cellStyle name="Hipervínculo" xfId="59414" builtinId="8" hidden="1"/>
    <cellStyle name="Hipervínculo" xfId="59416" builtinId="8" hidden="1"/>
    <cellStyle name="Hipervínculo" xfId="59418" builtinId="8" hidden="1"/>
    <cellStyle name="Hipervínculo" xfId="59420" builtinId="8" hidden="1"/>
    <cellStyle name="Hipervínculo" xfId="59422" builtinId="8" hidden="1"/>
    <cellStyle name="Hipervínculo" xfId="59424" builtinId="8" hidden="1"/>
    <cellStyle name="Hipervínculo" xfId="59426" builtinId="8" hidden="1"/>
    <cellStyle name="Hipervínculo" xfId="59428" builtinId="8" hidden="1"/>
    <cellStyle name="Hipervínculo" xfId="59430" builtinId="8" hidden="1"/>
    <cellStyle name="Hipervínculo" xfId="59432" builtinId="8" hidden="1"/>
    <cellStyle name="Hipervínculo" xfId="59434" builtinId="8" hidden="1"/>
    <cellStyle name="Hipervínculo" xfId="59436" builtinId="8" hidden="1"/>
    <cellStyle name="Hipervínculo" xfId="59438" builtinId="8" hidden="1"/>
    <cellStyle name="Hipervínculo" xfId="59440" builtinId="8" hidden="1"/>
    <cellStyle name="Hipervínculo" xfId="59442" builtinId="8" hidden="1"/>
    <cellStyle name="Hipervínculo" xfId="59444" builtinId="8" hidden="1"/>
    <cellStyle name="Hipervínculo" xfId="59446" builtinId="8" hidden="1"/>
    <cellStyle name="Hipervínculo" xfId="59448" builtinId="8" hidden="1"/>
    <cellStyle name="Hipervínculo" xfId="59450" builtinId="8" hidden="1"/>
    <cellStyle name="Hipervínculo" xfId="59452" builtinId="8" hidden="1"/>
    <cellStyle name="Hipervínculo" xfId="59454" builtinId="8" hidden="1"/>
    <cellStyle name="Hipervínculo" xfId="59456" builtinId="8" hidden="1"/>
    <cellStyle name="Hipervínculo" xfId="59458" builtinId="8" hidden="1"/>
    <cellStyle name="Hipervínculo" xfId="59460" builtinId="8" hidden="1"/>
    <cellStyle name="Hipervínculo" xfId="59462" builtinId="8" hidden="1"/>
    <cellStyle name="Hipervínculo" xfId="59464" builtinId="8" hidden="1"/>
    <cellStyle name="Hipervínculo" xfId="59466" builtinId="8" hidden="1"/>
    <cellStyle name="Hipervínculo" xfId="59468" builtinId="8" hidden="1"/>
    <cellStyle name="Hipervínculo" xfId="59470" builtinId="8" hidden="1"/>
    <cellStyle name="Hipervínculo" xfId="59472" builtinId="8" hidden="1"/>
    <cellStyle name="Hipervínculo" xfId="59474" builtinId="8" hidden="1"/>
    <cellStyle name="Hipervínculo" xfId="59476" builtinId="8" hidden="1"/>
    <cellStyle name="Hipervínculo" xfId="59478" builtinId="8" hidden="1"/>
    <cellStyle name="Hipervínculo" xfId="59480" builtinId="8" hidden="1"/>
    <cellStyle name="Hipervínculo" xfId="59482" builtinId="8" hidden="1"/>
    <cellStyle name="Hipervínculo" xfId="59484" builtinId="8" hidden="1"/>
    <cellStyle name="Hipervínculo" xfId="59486" builtinId="8" hidden="1"/>
    <cellStyle name="Hipervínculo" xfId="59488" builtinId="8" hidden="1"/>
    <cellStyle name="Hipervínculo" xfId="59490" builtinId="8" hidden="1"/>
    <cellStyle name="Hipervínculo" xfId="59492" builtinId="8" hidden="1"/>
    <cellStyle name="Hipervínculo" xfId="59494" builtinId="8" hidden="1"/>
    <cellStyle name="Hipervínculo" xfId="59496" builtinId="8" hidden="1"/>
    <cellStyle name="Hipervínculo" xfId="59498" builtinId="8" hidden="1"/>
    <cellStyle name="Hipervínculo" xfId="59500" builtinId="8" hidden="1"/>
    <cellStyle name="Hipervínculo" xfId="59502" builtinId="8" hidden="1"/>
    <cellStyle name="Hipervínculo" xfId="59504" builtinId="8" hidden="1"/>
    <cellStyle name="Hipervínculo" xfId="59506" builtinId="8" hidden="1"/>
    <cellStyle name="Hipervínculo" xfId="59508" builtinId="8" hidden="1"/>
    <cellStyle name="Hipervínculo" xfId="59510" builtinId="8" hidden="1"/>
    <cellStyle name="Hipervínculo" xfId="59512" builtinId="8" hidden="1"/>
    <cellStyle name="Hipervínculo" xfId="59514" builtinId="8" hidden="1"/>
    <cellStyle name="Hipervínculo" xfId="59516" builtinId="8" hidden="1"/>
    <cellStyle name="Hipervínculo" xfId="59518" builtinId="8" hidden="1"/>
    <cellStyle name="Hipervínculo" xfId="59520" builtinId="8" hidden="1"/>
    <cellStyle name="Hipervínculo" xfId="59522" builtinId="8" hidden="1"/>
    <cellStyle name="Hipervínculo" xfId="59524" builtinId="8" hidden="1"/>
    <cellStyle name="Hipervínculo" xfId="59526" builtinId="8" hidden="1"/>
    <cellStyle name="Hipervínculo" xfId="59528" builtinId="8" hidden="1"/>
    <cellStyle name="Hipervínculo" xfId="59530" builtinId="8" hidden="1"/>
    <cellStyle name="Hipervínculo" xfId="59532" builtinId="8" hidden="1"/>
    <cellStyle name="Hipervínculo" xfId="59534" builtinId="8" hidden="1"/>
    <cellStyle name="Hipervínculo" xfId="59536" builtinId="8" hidden="1"/>
    <cellStyle name="Hipervínculo" xfId="59538" builtinId="8" hidden="1"/>
    <cellStyle name="Hipervínculo" xfId="59540" builtinId="8" hidden="1"/>
    <cellStyle name="Hipervínculo" xfId="59542" builtinId="8" hidden="1"/>
    <cellStyle name="Hipervínculo" xfId="59544" builtinId="8" hidden="1"/>
    <cellStyle name="Hipervínculo" xfId="59546" builtinId="8" hidden="1"/>
    <cellStyle name="Hipervínculo" xfId="59548" builtinId="8" hidden="1"/>
    <cellStyle name="Hipervínculo" xfId="59550" builtinId="8" hidden="1"/>
    <cellStyle name="Hipervínculo" xfId="59552" builtinId="8" hidden="1"/>
    <cellStyle name="Hipervínculo" xfId="59554" builtinId="8" hidden="1"/>
    <cellStyle name="Hipervínculo" xfId="59556" builtinId="8" hidden="1"/>
    <cellStyle name="Hipervínculo" xfId="59558" builtinId="8" hidden="1"/>
    <cellStyle name="Hipervínculo" xfId="59560" builtinId="8" hidden="1"/>
    <cellStyle name="Hipervínculo" xfId="59562" builtinId="8" hidden="1"/>
    <cellStyle name="Hipervínculo" xfId="59564" builtinId="8" hidden="1"/>
    <cellStyle name="Hipervínculo" xfId="59566" builtinId="8" hidden="1"/>
    <cellStyle name="Hipervínculo" xfId="59568" builtinId="8" hidden="1"/>
    <cellStyle name="Hipervínculo" xfId="59570" builtinId="8" hidden="1"/>
    <cellStyle name="Hipervínculo" xfId="59572" builtinId="8" hidden="1"/>
    <cellStyle name="Hipervínculo" xfId="59574" builtinId="8" hidden="1"/>
    <cellStyle name="Hipervínculo" xfId="59576" builtinId="8" hidden="1"/>
    <cellStyle name="Hipervínculo" xfId="59578" builtinId="8" hidden="1"/>
    <cellStyle name="Hipervínculo" xfId="59580" builtinId="8" hidden="1"/>
    <cellStyle name="Hipervínculo" xfId="59582" builtinId="8" hidden="1"/>
    <cellStyle name="Hipervínculo" xfId="59584" builtinId="8" hidden="1"/>
    <cellStyle name="Hipervínculo" xfId="59586" builtinId="8" hidden="1"/>
    <cellStyle name="Hipervínculo" xfId="59588" builtinId="8" hidden="1"/>
    <cellStyle name="Hipervínculo" xfId="59590" builtinId="8" hidden="1"/>
    <cellStyle name="Hipervínculo" xfId="59592" builtinId="8" hidden="1"/>
    <cellStyle name="Hipervínculo" xfId="59594" builtinId="8" hidden="1"/>
    <cellStyle name="Hipervínculo" xfId="59596" builtinId="8" hidden="1"/>
    <cellStyle name="Hipervínculo" xfId="59598" builtinId="8" hidden="1"/>
    <cellStyle name="Hipervínculo" xfId="59600" builtinId="8" hidden="1"/>
    <cellStyle name="Hipervínculo" xfId="59602" builtinId="8" hidden="1"/>
    <cellStyle name="Hipervínculo" xfId="59604" builtinId="8" hidden="1"/>
    <cellStyle name="Hipervínculo" xfId="59606" builtinId="8" hidden="1"/>
    <cellStyle name="Hipervínculo" xfId="59608" builtinId="8" hidden="1"/>
    <cellStyle name="Hipervínculo" xfId="59610" builtinId="8" hidden="1"/>
    <cellStyle name="Hipervínculo" xfId="59612" builtinId="8" hidden="1"/>
    <cellStyle name="Hipervínculo" xfId="59614" builtinId="8" hidden="1"/>
    <cellStyle name="Hipervínculo" xfId="59616" builtinId="8" hidden="1"/>
    <cellStyle name="Hipervínculo" xfId="59618" builtinId="8" hidden="1"/>
    <cellStyle name="Hipervínculo" xfId="59620" builtinId="8" hidden="1"/>
    <cellStyle name="Hipervínculo" xfId="59622" builtinId="8" hidden="1"/>
    <cellStyle name="Hipervínculo" xfId="59624" builtinId="8" hidden="1"/>
    <cellStyle name="Hipervínculo" xfId="59626" builtinId="8" hidden="1"/>
    <cellStyle name="Hipervínculo" xfId="59628" builtinId="8" hidden="1"/>
    <cellStyle name="Hipervínculo" xfId="59630" builtinId="8" hidden="1"/>
    <cellStyle name="Hipervínculo" xfId="59632" builtinId="8" hidden="1"/>
    <cellStyle name="Hipervínculo" xfId="59634" builtinId="8" hidden="1"/>
    <cellStyle name="Hipervínculo" xfId="59636" builtinId="8" hidden="1"/>
    <cellStyle name="Hipervínculo" xfId="59638" builtinId="8" hidden="1"/>
    <cellStyle name="Hipervínculo" xfId="59640" builtinId="8" hidden="1"/>
    <cellStyle name="Hipervínculo" xfId="59642" builtinId="8" hidden="1"/>
    <cellStyle name="Hipervínculo" xfId="59644" builtinId="8" hidden="1"/>
    <cellStyle name="Hipervínculo" xfId="59646" builtinId="8" hidden="1"/>
    <cellStyle name="Hipervínculo" xfId="59648" builtinId="8" hidden="1"/>
    <cellStyle name="Hipervínculo" xfId="59650" builtinId="8" hidden="1"/>
    <cellStyle name="Hipervínculo" xfId="59652" builtinId="8" hidden="1"/>
    <cellStyle name="Hipervínculo" xfId="59654" builtinId="8" hidden="1"/>
    <cellStyle name="Hipervínculo" xfId="59656" builtinId="8" hidden="1"/>
    <cellStyle name="Hipervínculo" xfId="59658" builtinId="8" hidden="1"/>
    <cellStyle name="Hipervínculo" xfId="59660" builtinId="8" hidden="1"/>
    <cellStyle name="Hipervínculo" xfId="59662" builtinId="8" hidden="1"/>
    <cellStyle name="Hipervínculo" xfId="59664" builtinId="8" hidden="1"/>
    <cellStyle name="Hipervínculo" xfId="59666" builtinId="8" hidden="1"/>
    <cellStyle name="Hipervínculo" xfId="59668" builtinId="8" hidden="1"/>
    <cellStyle name="Hipervínculo" xfId="59670" builtinId="8" hidden="1"/>
    <cellStyle name="Hipervínculo" xfId="59672" builtinId="8" hidden="1"/>
    <cellStyle name="Hipervínculo" xfId="59674" builtinId="8" hidden="1"/>
    <cellStyle name="Hipervínculo" xfId="59676" builtinId="8" hidden="1"/>
    <cellStyle name="Hipervínculo" xfId="59678" builtinId="8" hidden="1"/>
    <cellStyle name="Hipervínculo" xfId="59680" builtinId="8" hidden="1"/>
    <cellStyle name="Hipervínculo" xfId="59682" builtinId="8" hidden="1"/>
    <cellStyle name="Hipervínculo" xfId="59684" builtinId="8" hidden="1"/>
    <cellStyle name="Hipervínculo" xfId="59686" builtinId="8" hidden="1"/>
    <cellStyle name="Hipervínculo" xfId="59688" builtinId="8" hidden="1"/>
    <cellStyle name="Hipervínculo" xfId="59690" builtinId="8" hidden="1"/>
    <cellStyle name="Hipervínculo" xfId="59692" builtinId="8" hidden="1"/>
    <cellStyle name="Hipervínculo" xfId="59694" builtinId="8" hidden="1"/>
    <cellStyle name="Hipervínculo" xfId="59696" builtinId="8" hidden="1"/>
    <cellStyle name="Hipervínculo" xfId="59698" builtinId="8" hidden="1"/>
    <cellStyle name="Hipervínculo" xfId="59700" builtinId="8" hidden="1"/>
    <cellStyle name="Hipervínculo" xfId="59702" builtinId="8" hidden="1"/>
    <cellStyle name="Hipervínculo" xfId="59704" builtinId="8" hidden="1"/>
    <cellStyle name="Hipervínculo" xfId="59706" builtinId="8" hidden="1"/>
    <cellStyle name="Hipervínculo" xfId="59708" builtinId="8" hidden="1"/>
    <cellStyle name="Hipervínculo" xfId="59710" builtinId="8" hidden="1"/>
    <cellStyle name="Hipervínculo" xfId="59712" builtinId="8" hidden="1"/>
    <cellStyle name="Hipervínculo" xfId="59714" builtinId="8" hidden="1"/>
    <cellStyle name="Hipervínculo" xfId="59716" builtinId="8" hidden="1"/>
    <cellStyle name="Hipervínculo" xfId="59718" builtinId="8" hidden="1"/>
    <cellStyle name="Hipervínculo" xfId="59720" builtinId="8" hidden="1"/>
    <cellStyle name="Hipervínculo" xfId="59722" builtinId="8" hidden="1"/>
    <cellStyle name="Hipervínculo" xfId="59724" builtinId="8" hidden="1"/>
    <cellStyle name="Hipervínculo" xfId="59726" builtinId="8" hidden="1"/>
    <cellStyle name="Hipervínculo" xfId="59728" builtinId="8" hidden="1"/>
    <cellStyle name="Hipervínculo" xfId="59730" builtinId="8" hidden="1"/>
    <cellStyle name="Hipervínculo" xfId="59732" builtinId="8" hidden="1"/>
    <cellStyle name="Hipervínculo" xfId="59734" builtinId="8" hidden="1"/>
    <cellStyle name="Hipervínculo" xfId="59736" builtinId="8" hidden="1"/>
    <cellStyle name="Hipervínculo" xfId="59738" builtinId="8" hidden="1"/>
    <cellStyle name="Hipervínculo" xfId="59740" builtinId="8" hidden="1"/>
    <cellStyle name="Hipervínculo" xfId="59742" builtinId="8" hidden="1"/>
    <cellStyle name="Hipervínculo" xfId="59744" builtinId="8" hidden="1"/>
    <cellStyle name="Hipervínculo" xfId="59746" builtinId="8" hidden="1"/>
    <cellStyle name="Hipervínculo" xfId="59748" builtinId="8" hidden="1"/>
    <cellStyle name="Hipervínculo" xfId="59750" builtinId="8" hidden="1"/>
    <cellStyle name="Hipervínculo" xfId="59752" builtinId="8" hidden="1"/>
    <cellStyle name="Hipervínculo" xfId="59754" builtinId="8" hidden="1"/>
    <cellStyle name="Hipervínculo" xfId="59756" builtinId="8" hidden="1"/>
    <cellStyle name="Hipervínculo" xfId="59758" builtinId="8" hidden="1"/>
    <cellStyle name="Hipervínculo" xfId="59760" builtinId="8" hidden="1"/>
    <cellStyle name="Hipervínculo" xfId="59762" builtinId="8" hidden="1"/>
    <cellStyle name="Hipervínculo" xfId="59764" builtinId="8" hidden="1"/>
    <cellStyle name="Hipervínculo" xfId="59766" builtinId="8" hidden="1"/>
    <cellStyle name="Hipervínculo" xfId="59768" builtinId="8" hidden="1"/>
    <cellStyle name="Hipervínculo" xfId="59770" builtinId="8" hidden="1"/>
    <cellStyle name="Hipervínculo" xfId="59772" builtinId="8" hidden="1"/>
    <cellStyle name="Hipervínculo" xfId="59774" builtinId="8" hidden="1"/>
    <cellStyle name="Hipervínculo" xfId="59776" builtinId="8" hidden="1"/>
    <cellStyle name="Hipervínculo" xfId="59778" builtinId="8" hidden="1"/>
    <cellStyle name="Hipervínculo" xfId="59780" builtinId="8" hidden="1"/>
    <cellStyle name="Hipervínculo" xfId="59782" builtinId="8" hidden="1"/>
    <cellStyle name="Hipervínculo" xfId="59784" builtinId="8" hidden="1"/>
    <cellStyle name="Hipervínculo" xfId="59786" builtinId="8" hidden="1"/>
    <cellStyle name="Hipervínculo" xfId="59788" builtinId="8" hidden="1"/>
    <cellStyle name="Hipervínculo" xfId="59790" builtinId="8" hidden="1"/>
    <cellStyle name="Hipervínculo" xfId="59792" builtinId="8" hidden="1"/>
    <cellStyle name="Hipervínculo" xfId="59794" builtinId="8" hidden="1"/>
    <cellStyle name="Hipervínculo" xfId="59796" builtinId="8" hidden="1"/>
    <cellStyle name="Hipervínculo" xfId="59798" builtinId="8" hidden="1"/>
    <cellStyle name="Hipervínculo" xfId="59800" builtinId="8" hidden="1"/>
    <cellStyle name="Hipervínculo" xfId="59802" builtinId="8" hidden="1"/>
    <cellStyle name="Hipervínculo" xfId="59804" builtinId="8" hidden="1"/>
    <cellStyle name="Hipervínculo" xfId="59806" builtinId="8"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Hipervínculo visitado" xfId="557" builtinId="9" hidden="1"/>
    <cellStyle name="Hipervínculo visitado" xfId="559"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1" builtinId="9" hidden="1"/>
    <cellStyle name="Hipervínculo visitado" xfId="573" builtinId="9" hidden="1"/>
    <cellStyle name="Hipervínculo visitado" xfId="575" builtinId="9" hidden="1"/>
    <cellStyle name="Hipervínculo visitado" xfId="577" builtinId="9" hidden="1"/>
    <cellStyle name="Hipervínculo visitado" xfId="579" builtinId="9" hidden="1"/>
    <cellStyle name="Hipervínculo visitado" xfId="581" builtinId="9" hidden="1"/>
    <cellStyle name="Hipervínculo visitado" xfId="583" builtinId="9" hidden="1"/>
    <cellStyle name="Hipervínculo visitado" xfId="585" builtinId="9" hidden="1"/>
    <cellStyle name="Hipervínculo visitado" xfId="587" builtinId="9" hidden="1"/>
    <cellStyle name="Hipervínculo visitado" xfId="589"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1" builtinId="9" hidden="1"/>
    <cellStyle name="Hipervínculo visitado" xfId="603" builtinId="9" hidden="1"/>
    <cellStyle name="Hipervínculo visitado" xfId="605" builtinId="9" hidden="1"/>
    <cellStyle name="Hipervínculo visitado" xfId="607" builtinId="9" hidden="1"/>
    <cellStyle name="Hipervínculo visitado" xfId="609"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1" builtinId="9" hidden="1"/>
    <cellStyle name="Hipervínculo visitado" xfId="623" builtinId="9" hidden="1"/>
    <cellStyle name="Hipervínculo visitado" xfId="625" builtinId="9" hidden="1"/>
    <cellStyle name="Hipervínculo visitado" xfId="627" builtinId="9" hidden="1"/>
    <cellStyle name="Hipervínculo visitado" xfId="629"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1" builtinId="9" hidden="1"/>
    <cellStyle name="Hipervínculo visitado" xfId="643" builtinId="9" hidden="1"/>
    <cellStyle name="Hipervínculo visitado" xfId="645" builtinId="9" hidden="1"/>
    <cellStyle name="Hipervínculo visitado" xfId="647" builtinId="9" hidden="1"/>
    <cellStyle name="Hipervínculo visitado" xfId="649" builtinId="9" hidden="1"/>
    <cellStyle name="Hipervínculo visitado" xfId="651"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3" builtinId="9" hidden="1"/>
    <cellStyle name="Hipervínculo visitado" xfId="665" builtinId="9" hidden="1"/>
    <cellStyle name="Hipervínculo visitado" xfId="667" builtinId="9" hidden="1"/>
    <cellStyle name="Hipervínculo visitado" xfId="669" builtinId="9" hidden="1"/>
    <cellStyle name="Hipervínculo visitado" xfId="671" builtinId="9" hidden="1"/>
    <cellStyle name="Hipervínculo visitado" xfId="673" builtinId="9" hidden="1"/>
    <cellStyle name="Hipervínculo visitado" xfId="675" builtinId="9" hidden="1"/>
    <cellStyle name="Hipervínculo visitado" xfId="677" builtinId="9" hidden="1"/>
    <cellStyle name="Hipervínculo visitado" xfId="679" builtinId="9" hidden="1"/>
    <cellStyle name="Hipervínculo visitado" xfId="681"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3" builtinId="9" hidden="1"/>
    <cellStyle name="Hipervínculo visitado" xfId="695" builtinId="9" hidden="1"/>
    <cellStyle name="Hipervínculo visitado" xfId="697" builtinId="9" hidden="1"/>
    <cellStyle name="Hipervínculo visitado" xfId="699" builtinId="9" hidden="1"/>
    <cellStyle name="Hipervínculo visitado" xfId="701" builtinId="9" hidden="1"/>
    <cellStyle name="Hipervínculo visitado" xfId="703" builtinId="9" hidden="1"/>
    <cellStyle name="Hipervínculo visitado" xfId="705" builtinId="9" hidden="1"/>
    <cellStyle name="Hipervínculo visitado" xfId="707" builtinId="9" hidden="1"/>
    <cellStyle name="Hipervínculo visitado" xfId="709" builtinId="9" hidden="1"/>
    <cellStyle name="Hipervínculo visitado" xfId="711" builtinId="9" hidden="1"/>
    <cellStyle name="Hipervínculo visitado" xfId="713" builtinId="9" hidden="1"/>
    <cellStyle name="Hipervínculo visitado" xfId="715" builtinId="9" hidden="1"/>
    <cellStyle name="Hipervínculo visitado" xfId="717" builtinId="9" hidden="1"/>
    <cellStyle name="Hipervínculo visitado" xfId="719" builtinId="9" hidden="1"/>
    <cellStyle name="Hipervínculo visitado" xfId="721" builtinId="9" hidden="1"/>
    <cellStyle name="Hipervínculo visitado" xfId="723" builtinId="9" hidden="1"/>
    <cellStyle name="Hipervínculo visitado" xfId="725" builtinId="9" hidden="1"/>
    <cellStyle name="Hipervínculo visitado" xfId="727" builtinId="9" hidden="1"/>
    <cellStyle name="Hipervínculo visitado" xfId="729" builtinId="9" hidden="1"/>
    <cellStyle name="Hipervínculo visitado" xfId="731" builtinId="9" hidden="1"/>
    <cellStyle name="Hipervínculo visitado" xfId="733" builtinId="9" hidden="1"/>
    <cellStyle name="Hipervínculo visitado" xfId="735" builtinId="9" hidden="1"/>
    <cellStyle name="Hipervínculo visitado" xfId="737" builtinId="9" hidden="1"/>
    <cellStyle name="Hipervínculo visitado" xfId="739" builtinId="9" hidden="1"/>
    <cellStyle name="Hipervínculo visitado" xfId="741" builtinId="9" hidden="1"/>
    <cellStyle name="Hipervínculo visitado" xfId="743" builtinId="9" hidden="1"/>
    <cellStyle name="Hipervínculo visitado" xfId="745" builtinId="9" hidden="1"/>
    <cellStyle name="Hipervínculo visitado" xfId="747" builtinId="9" hidden="1"/>
    <cellStyle name="Hipervínculo visitado" xfId="749" builtinId="9" hidden="1"/>
    <cellStyle name="Hipervínculo visitado" xfId="751" builtinId="9" hidden="1"/>
    <cellStyle name="Hipervínculo visitado" xfId="753" builtinId="9" hidden="1"/>
    <cellStyle name="Hipervínculo visitado" xfId="755" builtinId="9" hidden="1"/>
    <cellStyle name="Hipervínculo visitado" xfId="757" builtinId="9" hidden="1"/>
    <cellStyle name="Hipervínculo visitado" xfId="759" builtinId="9" hidden="1"/>
    <cellStyle name="Hipervínculo visitado" xfId="761" builtinId="9" hidden="1"/>
    <cellStyle name="Hipervínculo visitado" xfId="763" builtinId="9" hidden="1"/>
    <cellStyle name="Hipervínculo visitado" xfId="765" builtinId="9" hidden="1"/>
    <cellStyle name="Hipervínculo visitado" xfId="767" builtinId="9" hidden="1"/>
    <cellStyle name="Hipervínculo visitado" xfId="769" builtinId="9" hidden="1"/>
    <cellStyle name="Hipervínculo visitado" xfId="771" builtinId="9" hidden="1"/>
    <cellStyle name="Hipervínculo visitado" xfId="773" builtinId="9" hidden="1"/>
    <cellStyle name="Hipervínculo visitado" xfId="775" builtinId="9" hidden="1"/>
    <cellStyle name="Hipervínculo visitado" xfId="777" builtinId="9" hidden="1"/>
    <cellStyle name="Hipervínculo visitado" xfId="779" builtinId="9" hidden="1"/>
    <cellStyle name="Hipervínculo visitado" xfId="781" builtinId="9" hidden="1"/>
    <cellStyle name="Hipervínculo visitado" xfId="783" builtinId="9" hidden="1"/>
    <cellStyle name="Hipervínculo visitado" xfId="785" builtinId="9" hidden="1"/>
    <cellStyle name="Hipervínculo visitado" xfId="787" builtinId="9" hidden="1"/>
    <cellStyle name="Hipervínculo visitado" xfId="789" builtinId="9" hidden="1"/>
    <cellStyle name="Hipervínculo visitado" xfId="791" builtinId="9" hidden="1"/>
    <cellStyle name="Hipervínculo visitado" xfId="793" builtinId="9" hidden="1"/>
    <cellStyle name="Hipervínculo visitado" xfId="795" builtinId="9" hidden="1"/>
    <cellStyle name="Hipervínculo visitado" xfId="797" builtinId="9" hidden="1"/>
    <cellStyle name="Hipervínculo visitado" xfId="799" builtinId="9" hidden="1"/>
    <cellStyle name="Hipervínculo visitado" xfId="801" builtinId="9" hidden="1"/>
    <cellStyle name="Hipervínculo visitado" xfId="803" builtinId="9" hidden="1"/>
    <cellStyle name="Hipervínculo visitado" xfId="805" builtinId="9" hidden="1"/>
    <cellStyle name="Hipervínculo visitado" xfId="807" builtinId="9" hidden="1"/>
    <cellStyle name="Hipervínculo visitado" xfId="809" builtinId="9" hidden="1"/>
    <cellStyle name="Hipervínculo visitado" xfId="811" builtinId="9" hidden="1"/>
    <cellStyle name="Hipervínculo visitado" xfId="813" builtinId="9" hidden="1"/>
    <cellStyle name="Hipervínculo visitado" xfId="815" builtinId="9" hidden="1"/>
    <cellStyle name="Hipervínculo visitado" xfId="817" builtinId="9" hidden="1"/>
    <cellStyle name="Hipervínculo visitado" xfId="819" builtinId="9" hidden="1"/>
    <cellStyle name="Hipervínculo visitado" xfId="821" builtinId="9" hidden="1"/>
    <cellStyle name="Hipervínculo visitado" xfId="823" builtinId="9" hidden="1"/>
    <cellStyle name="Hipervínculo visitado" xfId="825" builtinId="9" hidden="1"/>
    <cellStyle name="Hipervínculo visitado" xfId="827" builtinId="9" hidden="1"/>
    <cellStyle name="Hipervínculo visitado" xfId="829" builtinId="9" hidden="1"/>
    <cellStyle name="Hipervínculo visitado" xfId="831" builtinId="9" hidden="1"/>
    <cellStyle name="Hipervínculo visitado" xfId="833" builtinId="9" hidden="1"/>
    <cellStyle name="Hipervínculo visitado" xfId="835" builtinId="9" hidden="1"/>
    <cellStyle name="Hipervínculo visitado" xfId="837" builtinId="9" hidden="1"/>
    <cellStyle name="Hipervínculo visitado" xfId="839" builtinId="9" hidden="1"/>
    <cellStyle name="Hipervínculo visitado" xfId="841" builtinId="9" hidden="1"/>
    <cellStyle name="Hipervínculo visitado" xfId="843" builtinId="9" hidden="1"/>
    <cellStyle name="Hipervínculo visitado" xfId="845" builtinId="9" hidden="1"/>
    <cellStyle name="Hipervínculo visitado" xfId="847" builtinId="9" hidden="1"/>
    <cellStyle name="Hipervínculo visitado" xfId="849" builtinId="9" hidden="1"/>
    <cellStyle name="Hipervínculo visitado" xfId="851" builtinId="9" hidden="1"/>
    <cellStyle name="Hipervínculo visitado" xfId="853" builtinId="9" hidden="1"/>
    <cellStyle name="Hipervínculo visitado" xfId="855" builtinId="9" hidden="1"/>
    <cellStyle name="Hipervínculo visitado" xfId="857" builtinId="9" hidden="1"/>
    <cellStyle name="Hipervínculo visitado" xfId="859" builtinId="9" hidden="1"/>
    <cellStyle name="Hipervínculo visitado" xfId="861" builtinId="9" hidden="1"/>
    <cellStyle name="Hipervínculo visitado" xfId="863" builtinId="9" hidden="1"/>
    <cellStyle name="Hipervínculo visitado" xfId="865" builtinId="9" hidden="1"/>
    <cellStyle name="Hipervínculo visitado" xfId="867" builtinId="9" hidden="1"/>
    <cellStyle name="Hipervínculo visitado" xfId="869" builtinId="9" hidden="1"/>
    <cellStyle name="Hipervínculo visitado" xfId="871" builtinId="9" hidden="1"/>
    <cellStyle name="Hipervínculo visitado" xfId="873" builtinId="9" hidden="1"/>
    <cellStyle name="Hipervínculo visitado" xfId="875" builtinId="9" hidden="1"/>
    <cellStyle name="Hipervínculo visitado" xfId="877" builtinId="9" hidden="1"/>
    <cellStyle name="Hipervínculo visitado" xfId="879" builtinId="9" hidden="1"/>
    <cellStyle name="Hipervínculo visitado" xfId="881" builtinId="9" hidden="1"/>
    <cellStyle name="Hipervínculo visitado" xfId="883" builtinId="9" hidden="1"/>
    <cellStyle name="Hipervínculo visitado" xfId="885" builtinId="9" hidden="1"/>
    <cellStyle name="Hipervínculo visitado" xfId="887" builtinId="9" hidden="1"/>
    <cellStyle name="Hipervínculo visitado" xfId="889" builtinId="9" hidden="1"/>
    <cellStyle name="Hipervínculo visitado" xfId="891" builtinId="9" hidden="1"/>
    <cellStyle name="Hipervínculo visitado" xfId="893" builtinId="9" hidden="1"/>
    <cellStyle name="Hipervínculo visitado" xfId="895" builtinId="9" hidden="1"/>
    <cellStyle name="Hipervínculo visitado" xfId="897" builtinId="9" hidden="1"/>
    <cellStyle name="Hipervínculo visitado" xfId="899" builtinId="9" hidden="1"/>
    <cellStyle name="Hipervínculo visitado" xfId="901" builtinId="9" hidden="1"/>
    <cellStyle name="Hipervínculo visitado" xfId="903" builtinId="9" hidden="1"/>
    <cellStyle name="Hipervínculo visitado" xfId="905" builtinId="9" hidden="1"/>
    <cellStyle name="Hipervínculo visitado" xfId="907" builtinId="9" hidden="1"/>
    <cellStyle name="Hipervínculo visitado" xfId="909" builtinId="9" hidden="1"/>
    <cellStyle name="Hipervínculo visitado" xfId="911" builtinId="9" hidden="1"/>
    <cellStyle name="Hipervínculo visitado" xfId="913" builtinId="9" hidden="1"/>
    <cellStyle name="Hipervínculo visitado" xfId="915" builtinId="9" hidden="1"/>
    <cellStyle name="Hipervínculo visitado" xfId="917" builtinId="9" hidden="1"/>
    <cellStyle name="Hipervínculo visitado" xfId="919" builtinId="9" hidden="1"/>
    <cellStyle name="Hipervínculo visitado" xfId="921" builtinId="9" hidden="1"/>
    <cellStyle name="Hipervínculo visitado" xfId="923" builtinId="9" hidden="1"/>
    <cellStyle name="Hipervínculo visitado" xfId="925" builtinId="9" hidden="1"/>
    <cellStyle name="Hipervínculo visitado" xfId="927" builtinId="9" hidden="1"/>
    <cellStyle name="Hipervínculo visitado" xfId="929" builtinId="9" hidden="1"/>
    <cellStyle name="Hipervínculo visitado" xfId="931" builtinId="9" hidden="1"/>
    <cellStyle name="Hipervínculo visitado" xfId="933" builtinId="9" hidden="1"/>
    <cellStyle name="Hipervínculo visitado" xfId="935" builtinId="9" hidden="1"/>
    <cellStyle name="Hipervínculo visitado" xfId="937" builtinId="9" hidden="1"/>
    <cellStyle name="Hipervínculo visitado" xfId="939" builtinId="9" hidden="1"/>
    <cellStyle name="Hipervínculo visitado" xfId="941" builtinId="9" hidden="1"/>
    <cellStyle name="Hipervínculo visitado" xfId="943" builtinId="9" hidden="1"/>
    <cellStyle name="Hipervínculo visitado" xfId="945" builtinId="9" hidden="1"/>
    <cellStyle name="Hipervínculo visitado" xfId="947" builtinId="9" hidden="1"/>
    <cellStyle name="Hipervínculo visitado" xfId="949" builtinId="9" hidden="1"/>
    <cellStyle name="Hipervínculo visitado" xfId="951" builtinId="9" hidden="1"/>
    <cellStyle name="Hipervínculo visitado" xfId="953" builtinId="9" hidden="1"/>
    <cellStyle name="Hipervínculo visitado" xfId="955" builtinId="9" hidden="1"/>
    <cellStyle name="Hipervínculo visitado" xfId="957" builtinId="9" hidden="1"/>
    <cellStyle name="Hipervínculo visitado" xfId="959" builtinId="9" hidden="1"/>
    <cellStyle name="Hipervínculo visitado" xfId="961" builtinId="9" hidden="1"/>
    <cellStyle name="Hipervínculo visitado" xfId="963" builtinId="9" hidden="1"/>
    <cellStyle name="Hipervínculo visitado" xfId="965" builtinId="9" hidden="1"/>
    <cellStyle name="Hipervínculo visitado" xfId="967" builtinId="9" hidden="1"/>
    <cellStyle name="Hipervínculo visitado" xfId="969" builtinId="9" hidden="1"/>
    <cellStyle name="Hipervínculo visitado" xfId="971" builtinId="9" hidden="1"/>
    <cellStyle name="Hipervínculo visitado" xfId="973" builtinId="9" hidden="1"/>
    <cellStyle name="Hipervínculo visitado" xfId="975" builtinId="9" hidden="1"/>
    <cellStyle name="Hipervínculo visitado" xfId="977" builtinId="9" hidden="1"/>
    <cellStyle name="Hipervínculo visitado" xfId="979" builtinId="9" hidden="1"/>
    <cellStyle name="Hipervínculo visitado" xfId="981" builtinId="9" hidden="1"/>
    <cellStyle name="Hipervínculo visitado" xfId="983" builtinId="9" hidden="1"/>
    <cellStyle name="Hipervínculo visitado" xfId="985" builtinId="9" hidden="1"/>
    <cellStyle name="Hipervínculo visitado" xfId="987" builtinId="9" hidden="1"/>
    <cellStyle name="Hipervínculo visitado" xfId="989" builtinId="9" hidden="1"/>
    <cellStyle name="Hipervínculo visitado" xfId="991" builtinId="9" hidden="1"/>
    <cellStyle name="Hipervínculo visitado" xfId="993" builtinId="9" hidden="1"/>
    <cellStyle name="Hipervínculo visitado" xfId="995" builtinId="9" hidden="1"/>
    <cellStyle name="Hipervínculo visitado" xfId="997" builtinId="9" hidden="1"/>
    <cellStyle name="Hipervínculo visitado" xfId="999" builtinId="9" hidden="1"/>
    <cellStyle name="Hipervínculo visitado" xfId="1001" builtinId="9" hidden="1"/>
    <cellStyle name="Hipervínculo visitado" xfId="1003" builtinId="9" hidden="1"/>
    <cellStyle name="Hipervínculo visitado" xfId="1005" builtinId="9" hidden="1"/>
    <cellStyle name="Hipervínculo visitado" xfId="1007" builtinId="9" hidden="1"/>
    <cellStyle name="Hipervínculo visitado" xfId="1009" builtinId="9" hidden="1"/>
    <cellStyle name="Hipervínculo visitado" xfId="1011" builtinId="9" hidden="1"/>
    <cellStyle name="Hipervínculo visitado" xfId="1013" builtinId="9" hidden="1"/>
    <cellStyle name="Hipervínculo visitado" xfId="1015" builtinId="9" hidden="1"/>
    <cellStyle name="Hipervínculo visitado" xfId="1017" builtinId="9" hidden="1"/>
    <cellStyle name="Hipervínculo visitado" xfId="1019" builtinId="9" hidden="1"/>
    <cellStyle name="Hipervínculo visitado" xfId="1021" builtinId="9" hidden="1"/>
    <cellStyle name="Hipervínculo visitado" xfId="1023" builtinId="9" hidden="1"/>
    <cellStyle name="Hipervínculo visitado" xfId="1025" builtinId="9" hidden="1"/>
    <cellStyle name="Hipervínculo visitado" xfId="1027" builtinId="9" hidden="1"/>
    <cellStyle name="Hipervínculo visitado" xfId="1029" builtinId="9" hidden="1"/>
    <cellStyle name="Hipervínculo visitado" xfId="1031" builtinId="9" hidden="1"/>
    <cellStyle name="Hipervínculo visitado" xfId="1033" builtinId="9" hidden="1"/>
    <cellStyle name="Hipervínculo visitado" xfId="1035" builtinId="9" hidden="1"/>
    <cellStyle name="Hipervínculo visitado" xfId="1037" builtinId="9" hidden="1"/>
    <cellStyle name="Hipervínculo visitado" xfId="1039" builtinId="9" hidden="1"/>
    <cellStyle name="Hipervínculo visitado" xfId="1041" builtinId="9" hidden="1"/>
    <cellStyle name="Hipervínculo visitado" xfId="1043" builtinId="9" hidden="1"/>
    <cellStyle name="Hipervínculo visitado" xfId="1045" builtinId="9" hidden="1"/>
    <cellStyle name="Hipervínculo visitado" xfId="1047" builtinId="9" hidden="1"/>
    <cellStyle name="Hipervínculo visitado" xfId="1049" builtinId="9" hidden="1"/>
    <cellStyle name="Hipervínculo visitado" xfId="1051" builtinId="9" hidden="1"/>
    <cellStyle name="Hipervínculo visitado" xfId="1053" builtinId="9" hidden="1"/>
    <cellStyle name="Hipervínculo visitado" xfId="1055" builtinId="9" hidden="1"/>
    <cellStyle name="Hipervínculo visitado" xfId="1057" builtinId="9" hidden="1"/>
    <cellStyle name="Hipervínculo visitado" xfId="1059" builtinId="9" hidden="1"/>
    <cellStyle name="Hipervínculo visitado" xfId="1061" builtinId="9" hidden="1"/>
    <cellStyle name="Hipervínculo visitado" xfId="1063" builtinId="9" hidden="1"/>
    <cellStyle name="Hipervínculo visitado" xfId="1065" builtinId="9" hidden="1"/>
    <cellStyle name="Hipervínculo visitado" xfId="1067" builtinId="9" hidden="1"/>
    <cellStyle name="Hipervínculo visitado" xfId="1069" builtinId="9" hidden="1"/>
    <cellStyle name="Hipervínculo visitado" xfId="1071" builtinId="9" hidden="1"/>
    <cellStyle name="Hipervínculo visitado" xfId="1073" builtinId="9" hidden="1"/>
    <cellStyle name="Hipervínculo visitado" xfId="1075" builtinId="9" hidden="1"/>
    <cellStyle name="Hipervínculo visitado" xfId="1077" builtinId="9" hidden="1"/>
    <cellStyle name="Hipervínculo visitado" xfId="1079" builtinId="9" hidden="1"/>
    <cellStyle name="Hipervínculo visitado" xfId="1081" builtinId="9" hidden="1"/>
    <cellStyle name="Hipervínculo visitado" xfId="1083" builtinId="9" hidden="1"/>
    <cellStyle name="Hipervínculo visitado" xfId="1085" builtinId="9" hidden="1"/>
    <cellStyle name="Hipervínculo visitado" xfId="1087" builtinId="9" hidden="1"/>
    <cellStyle name="Hipervínculo visitado" xfId="1089" builtinId="9" hidden="1"/>
    <cellStyle name="Hipervínculo visitado" xfId="1091" builtinId="9" hidden="1"/>
    <cellStyle name="Hipervínculo visitado" xfId="1093" builtinId="9" hidden="1"/>
    <cellStyle name="Hipervínculo visitado" xfId="1095" builtinId="9" hidden="1"/>
    <cellStyle name="Hipervínculo visitado" xfId="1097" builtinId="9" hidden="1"/>
    <cellStyle name="Hipervínculo visitado" xfId="1099" builtinId="9" hidden="1"/>
    <cellStyle name="Hipervínculo visitado" xfId="1101" builtinId="9" hidden="1"/>
    <cellStyle name="Hipervínculo visitado" xfId="1103" builtinId="9" hidden="1"/>
    <cellStyle name="Hipervínculo visitado" xfId="1105" builtinId="9" hidden="1"/>
    <cellStyle name="Hipervínculo visitado" xfId="1107" builtinId="9" hidden="1"/>
    <cellStyle name="Hipervínculo visitado" xfId="1109" builtinId="9" hidden="1"/>
    <cellStyle name="Hipervínculo visitado" xfId="1111" builtinId="9" hidden="1"/>
    <cellStyle name="Hipervínculo visitado" xfId="1113" builtinId="9" hidden="1"/>
    <cellStyle name="Hipervínculo visitado" xfId="1115" builtinId="9" hidden="1"/>
    <cellStyle name="Hipervínculo visitado" xfId="1117" builtinId="9" hidden="1"/>
    <cellStyle name="Hipervínculo visitado" xfId="1119" builtinId="9" hidden="1"/>
    <cellStyle name="Hipervínculo visitado" xfId="1121" builtinId="9" hidden="1"/>
    <cellStyle name="Hipervínculo visitado" xfId="1123" builtinId="9" hidden="1"/>
    <cellStyle name="Hipervínculo visitado" xfId="1125" builtinId="9" hidden="1"/>
    <cellStyle name="Hipervínculo visitado" xfId="1127" builtinId="9" hidden="1"/>
    <cellStyle name="Hipervínculo visitado" xfId="1129" builtinId="9" hidden="1"/>
    <cellStyle name="Hipervínculo visitado" xfId="1131" builtinId="9" hidden="1"/>
    <cellStyle name="Hipervínculo visitado" xfId="1133" builtinId="9" hidden="1"/>
    <cellStyle name="Hipervínculo visitado" xfId="1135" builtinId="9" hidden="1"/>
    <cellStyle name="Hipervínculo visitado" xfId="1137" builtinId="9" hidden="1"/>
    <cellStyle name="Hipervínculo visitado" xfId="1139" builtinId="9" hidden="1"/>
    <cellStyle name="Hipervínculo visitado" xfId="1141" builtinId="9" hidden="1"/>
    <cellStyle name="Hipervínculo visitado" xfId="1143" builtinId="9" hidden="1"/>
    <cellStyle name="Hipervínculo visitado" xfId="1145" builtinId="9" hidden="1"/>
    <cellStyle name="Hipervínculo visitado" xfId="1147" builtinId="9" hidden="1"/>
    <cellStyle name="Hipervínculo visitado" xfId="1149" builtinId="9" hidden="1"/>
    <cellStyle name="Hipervínculo visitado" xfId="1151" builtinId="9" hidden="1"/>
    <cellStyle name="Hipervínculo visitado" xfId="1153" builtinId="9" hidden="1"/>
    <cellStyle name="Hipervínculo visitado" xfId="1155" builtinId="9" hidden="1"/>
    <cellStyle name="Hipervínculo visitado" xfId="1157" builtinId="9" hidden="1"/>
    <cellStyle name="Hipervínculo visitado" xfId="1159" builtinId="9" hidden="1"/>
    <cellStyle name="Hipervínculo visitado" xfId="1161" builtinId="9" hidden="1"/>
    <cellStyle name="Hipervínculo visitado" xfId="1163" builtinId="9" hidden="1"/>
    <cellStyle name="Hipervínculo visitado" xfId="1165" builtinId="9" hidden="1"/>
    <cellStyle name="Hipervínculo visitado" xfId="1167" builtinId="9" hidden="1"/>
    <cellStyle name="Hipervínculo visitado" xfId="1169" builtinId="9" hidden="1"/>
    <cellStyle name="Hipervínculo visitado" xfId="1171" builtinId="9" hidden="1"/>
    <cellStyle name="Hipervínculo visitado" xfId="1173" builtinId="9" hidden="1"/>
    <cellStyle name="Hipervínculo visitado" xfId="1175" builtinId="9" hidden="1"/>
    <cellStyle name="Hipervínculo visitado" xfId="1177" builtinId="9" hidden="1"/>
    <cellStyle name="Hipervínculo visitado" xfId="1179" builtinId="9" hidden="1"/>
    <cellStyle name="Hipervínculo visitado" xfId="1181" builtinId="9" hidden="1"/>
    <cellStyle name="Hipervínculo visitado" xfId="1183" builtinId="9" hidden="1"/>
    <cellStyle name="Hipervínculo visitado" xfId="1185" builtinId="9" hidden="1"/>
    <cellStyle name="Hipervínculo visitado" xfId="1187" builtinId="9" hidden="1"/>
    <cellStyle name="Hipervínculo visitado" xfId="1189" builtinId="9" hidden="1"/>
    <cellStyle name="Hipervínculo visitado" xfId="1191" builtinId="9" hidden="1"/>
    <cellStyle name="Hipervínculo visitado" xfId="1193" builtinId="9" hidden="1"/>
    <cellStyle name="Hipervínculo visitado" xfId="1195" builtinId="9" hidden="1"/>
    <cellStyle name="Hipervínculo visitado" xfId="1197" builtinId="9" hidden="1"/>
    <cellStyle name="Hipervínculo visitado" xfId="1199" builtinId="9" hidden="1"/>
    <cellStyle name="Hipervínculo visitado" xfId="1201" builtinId="9" hidden="1"/>
    <cellStyle name="Hipervínculo visitado" xfId="1203" builtinId="9" hidden="1"/>
    <cellStyle name="Hipervínculo visitado" xfId="1205" builtinId="9" hidden="1"/>
    <cellStyle name="Hipervínculo visitado" xfId="1207" builtinId="9" hidden="1"/>
    <cellStyle name="Hipervínculo visitado" xfId="1209" builtinId="9" hidden="1"/>
    <cellStyle name="Hipervínculo visitado" xfId="1211" builtinId="9" hidden="1"/>
    <cellStyle name="Hipervínculo visitado" xfId="1213" builtinId="9" hidden="1"/>
    <cellStyle name="Hipervínculo visitado" xfId="1215" builtinId="9" hidden="1"/>
    <cellStyle name="Hipervínculo visitado" xfId="1217" builtinId="9" hidden="1"/>
    <cellStyle name="Hipervínculo visitado" xfId="1219" builtinId="9" hidden="1"/>
    <cellStyle name="Hipervínculo visitado" xfId="1221" builtinId="9" hidden="1"/>
    <cellStyle name="Hipervínculo visitado" xfId="1223" builtinId="9" hidden="1"/>
    <cellStyle name="Hipervínculo visitado" xfId="1225" builtinId="9" hidden="1"/>
    <cellStyle name="Hipervínculo visitado" xfId="1227" builtinId="9" hidden="1"/>
    <cellStyle name="Hipervínculo visitado" xfId="1229" builtinId="9" hidden="1"/>
    <cellStyle name="Hipervínculo visitado" xfId="1231" builtinId="9" hidden="1"/>
    <cellStyle name="Hipervínculo visitado" xfId="1233" builtinId="9" hidden="1"/>
    <cellStyle name="Hipervínculo visitado" xfId="1235" builtinId="9" hidden="1"/>
    <cellStyle name="Hipervínculo visitado" xfId="1237" builtinId="9" hidden="1"/>
    <cellStyle name="Hipervínculo visitado" xfId="1239" builtinId="9" hidden="1"/>
    <cellStyle name="Hipervínculo visitado" xfId="1241" builtinId="9" hidden="1"/>
    <cellStyle name="Hipervínculo visitado" xfId="1243" builtinId="9" hidden="1"/>
    <cellStyle name="Hipervínculo visitado" xfId="1245" builtinId="9" hidden="1"/>
    <cellStyle name="Hipervínculo visitado" xfId="1247" builtinId="9" hidden="1"/>
    <cellStyle name="Hipervínculo visitado" xfId="1249" builtinId="9" hidden="1"/>
    <cellStyle name="Hipervínculo visitado" xfId="1251" builtinId="9" hidden="1"/>
    <cellStyle name="Hipervínculo visitado" xfId="1253" builtinId="9" hidden="1"/>
    <cellStyle name="Hipervínculo visitado" xfId="1255" builtinId="9" hidden="1"/>
    <cellStyle name="Hipervínculo visitado" xfId="1257" builtinId="9" hidden="1"/>
    <cellStyle name="Hipervínculo visitado" xfId="1259" builtinId="9" hidden="1"/>
    <cellStyle name="Hipervínculo visitado" xfId="1261" builtinId="9" hidden="1"/>
    <cellStyle name="Hipervínculo visitado" xfId="1263" builtinId="9" hidden="1"/>
    <cellStyle name="Hipervínculo visitado" xfId="1265" builtinId="9" hidden="1"/>
    <cellStyle name="Hipervínculo visitado" xfId="1267" builtinId="9" hidden="1"/>
    <cellStyle name="Hipervínculo visitado" xfId="1269" builtinId="9" hidden="1"/>
    <cellStyle name="Hipervínculo visitado" xfId="1271" builtinId="9" hidden="1"/>
    <cellStyle name="Hipervínculo visitado" xfId="1273" builtinId="9" hidden="1"/>
    <cellStyle name="Hipervínculo visitado" xfId="1275" builtinId="9" hidden="1"/>
    <cellStyle name="Hipervínculo visitado" xfId="1277" builtinId="9" hidden="1"/>
    <cellStyle name="Hipervínculo visitado" xfId="1279" builtinId="9" hidden="1"/>
    <cellStyle name="Hipervínculo visitado" xfId="1281" builtinId="9" hidden="1"/>
    <cellStyle name="Hipervínculo visitado" xfId="1283" builtinId="9" hidden="1"/>
    <cellStyle name="Hipervínculo visitado" xfId="1285" builtinId="9" hidden="1"/>
    <cellStyle name="Hipervínculo visitado" xfId="1287" builtinId="9" hidden="1"/>
    <cellStyle name="Hipervínculo visitado" xfId="1289" builtinId="9" hidden="1"/>
    <cellStyle name="Hipervínculo visitado" xfId="1291" builtinId="9" hidden="1"/>
    <cellStyle name="Hipervínculo visitado" xfId="1293" builtinId="9" hidden="1"/>
    <cellStyle name="Hipervínculo visitado" xfId="1295" builtinId="9" hidden="1"/>
    <cellStyle name="Hipervínculo visitado" xfId="1297" builtinId="9" hidden="1"/>
    <cellStyle name="Hipervínculo visitado" xfId="1299" builtinId="9" hidden="1"/>
    <cellStyle name="Hipervínculo visitado" xfId="1301" builtinId="9" hidden="1"/>
    <cellStyle name="Hipervínculo visitado" xfId="1303" builtinId="9" hidden="1"/>
    <cellStyle name="Hipervínculo visitado" xfId="1305" builtinId="9" hidden="1"/>
    <cellStyle name="Hipervínculo visitado" xfId="1307" builtinId="9" hidden="1"/>
    <cellStyle name="Hipervínculo visitado" xfId="1309" builtinId="9" hidden="1"/>
    <cellStyle name="Hipervínculo visitado" xfId="1311" builtinId="9" hidden="1"/>
    <cellStyle name="Hipervínculo visitado" xfId="1313" builtinId="9" hidden="1"/>
    <cellStyle name="Hipervínculo visitado" xfId="1315" builtinId="9" hidden="1"/>
    <cellStyle name="Hipervínculo visitado" xfId="1317" builtinId="9" hidden="1"/>
    <cellStyle name="Hipervínculo visitado" xfId="1319" builtinId="9" hidden="1"/>
    <cellStyle name="Hipervínculo visitado" xfId="1321" builtinId="9" hidden="1"/>
    <cellStyle name="Hipervínculo visitado" xfId="1323" builtinId="9" hidden="1"/>
    <cellStyle name="Hipervínculo visitado" xfId="1325" builtinId="9" hidden="1"/>
    <cellStyle name="Hipervínculo visitado" xfId="1327" builtinId="9" hidden="1"/>
    <cellStyle name="Hipervínculo visitado" xfId="1329" builtinId="9" hidden="1"/>
    <cellStyle name="Hipervínculo visitado" xfId="1331" builtinId="9" hidden="1"/>
    <cellStyle name="Hipervínculo visitado" xfId="1333" builtinId="9" hidden="1"/>
    <cellStyle name="Hipervínculo visitado" xfId="1335" builtinId="9" hidden="1"/>
    <cellStyle name="Hipervínculo visitado" xfId="1337" builtinId="9" hidden="1"/>
    <cellStyle name="Hipervínculo visitado" xfId="1339" builtinId="9" hidden="1"/>
    <cellStyle name="Hipervínculo visitado" xfId="1341" builtinId="9" hidden="1"/>
    <cellStyle name="Hipervínculo visitado" xfId="1343" builtinId="9" hidden="1"/>
    <cellStyle name="Hipervínculo visitado" xfId="1345" builtinId="9" hidden="1"/>
    <cellStyle name="Hipervínculo visitado" xfId="1347" builtinId="9" hidden="1"/>
    <cellStyle name="Hipervínculo visitado" xfId="1349" builtinId="9" hidden="1"/>
    <cellStyle name="Hipervínculo visitado" xfId="1351" builtinId="9" hidden="1"/>
    <cellStyle name="Hipervínculo visitado" xfId="1353" builtinId="9" hidden="1"/>
    <cellStyle name="Hipervínculo visitado" xfId="1355" builtinId="9" hidden="1"/>
    <cellStyle name="Hipervínculo visitado" xfId="1357" builtinId="9" hidden="1"/>
    <cellStyle name="Hipervínculo visitado" xfId="1359" builtinId="9" hidden="1"/>
    <cellStyle name="Hipervínculo visitado" xfId="1361" builtinId="9" hidden="1"/>
    <cellStyle name="Hipervínculo visitado" xfId="1363" builtinId="9" hidden="1"/>
    <cellStyle name="Hipervínculo visitado" xfId="1365" builtinId="9" hidden="1"/>
    <cellStyle name="Hipervínculo visitado" xfId="1367" builtinId="9" hidden="1"/>
    <cellStyle name="Hipervínculo visitado" xfId="1369" builtinId="9" hidden="1"/>
    <cellStyle name="Hipervínculo visitado" xfId="1371" builtinId="9" hidden="1"/>
    <cellStyle name="Hipervínculo visitado" xfId="1373" builtinId="9" hidden="1"/>
    <cellStyle name="Hipervínculo visitado" xfId="1375" builtinId="9" hidden="1"/>
    <cellStyle name="Hipervínculo visitado" xfId="1377" builtinId="9" hidden="1"/>
    <cellStyle name="Hipervínculo visitado" xfId="1379" builtinId="9" hidden="1"/>
    <cellStyle name="Hipervínculo visitado" xfId="1381" builtinId="9" hidden="1"/>
    <cellStyle name="Hipervínculo visitado" xfId="1383" builtinId="9" hidden="1"/>
    <cellStyle name="Hipervínculo visitado" xfId="1385" builtinId="9" hidden="1"/>
    <cellStyle name="Hipervínculo visitado" xfId="1387" builtinId="9" hidden="1"/>
    <cellStyle name="Hipervínculo visitado" xfId="1389" builtinId="9" hidden="1"/>
    <cellStyle name="Hipervínculo visitado" xfId="1391" builtinId="9" hidden="1"/>
    <cellStyle name="Hipervínculo visitado" xfId="1393" builtinId="9" hidden="1"/>
    <cellStyle name="Hipervínculo visitado" xfId="1395" builtinId="9" hidden="1"/>
    <cellStyle name="Hipervínculo visitado" xfId="1397" builtinId="9" hidden="1"/>
    <cellStyle name="Hipervínculo visitado" xfId="1399" builtinId="9" hidden="1"/>
    <cellStyle name="Hipervínculo visitado" xfId="1401" builtinId="9" hidden="1"/>
    <cellStyle name="Hipervínculo visitado" xfId="1403" builtinId="9" hidden="1"/>
    <cellStyle name="Hipervínculo visitado" xfId="1405" builtinId="9" hidden="1"/>
    <cellStyle name="Hipervínculo visitado" xfId="1407" builtinId="9" hidden="1"/>
    <cellStyle name="Hipervínculo visitado" xfId="1409" builtinId="9" hidden="1"/>
    <cellStyle name="Hipervínculo visitado" xfId="1411" builtinId="9" hidden="1"/>
    <cellStyle name="Hipervínculo visitado" xfId="1413" builtinId="9" hidden="1"/>
    <cellStyle name="Hipervínculo visitado" xfId="1415" builtinId="9" hidden="1"/>
    <cellStyle name="Hipervínculo visitado" xfId="1417" builtinId="9" hidden="1"/>
    <cellStyle name="Hipervínculo visitado" xfId="1419" builtinId="9" hidden="1"/>
    <cellStyle name="Hipervínculo visitado" xfId="1421" builtinId="9" hidden="1"/>
    <cellStyle name="Hipervínculo visitado" xfId="1423" builtinId="9" hidden="1"/>
    <cellStyle name="Hipervínculo visitado" xfId="1425" builtinId="9" hidden="1"/>
    <cellStyle name="Hipervínculo visitado" xfId="1427" builtinId="9" hidden="1"/>
    <cellStyle name="Hipervínculo visitado" xfId="1429" builtinId="9" hidden="1"/>
    <cellStyle name="Hipervínculo visitado" xfId="1431" builtinId="9" hidden="1"/>
    <cellStyle name="Hipervínculo visitado" xfId="1433" builtinId="9" hidden="1"/>
    <cellStyle name="Hipervínculo visitado" xfId="1435" builtinId="9" hidden="1"/>
    <cellStyle name="Hipervínculo visitado" xfId="1437" builtinId="9" hidden="1"/>
    <cellStyle name="Hipervínculo visitado" xfId="1439" builtinId="9" hidden="1"/>
    <cellStyle name="Hipervínculo visitado" xfId="1441" builtinId="9" hidden="1"/>
    <cellStyle name="Hipervínculo visitado" xfId="1443" builtinId="9" hidden="1"/>
    <cellStyle name="Hipervínculo visitado" xfId="1445" builtinId="9" hidden="1"/>
    <cellStyle name="Hipervínculo visitado" xfId="1447" builtinId="9" hidden="1"/>
    <cellStyle name="Hipervínculo visitado" xfId="1449" builtinId="9" hidden="1"/>
    <cellStyle name="Hipervínculo visitado" xfId="1451" builtinId="9" hidden="1"/>
    <cellStyle name="Hipervínculo visitado" xfId="1453" builtinId="9" hidden="1"/>
    <cellStyle name="Hipervínculo visitado" xfId="1455" builtinId="9" hidden="1"/>
    <cellStyle name="Hipervínculo visitado" xfId="1457" builtinId="9" hidden="1"/>
    <cellStyle name="Hipervínculo visitado" xfId="1459" builtinId="9" hidden="1"/>
    <cellStyle name="Hipervínculo visitado" xfId="1461" builtinId="9" hidden="1"/>
    <cellStyle name="Hipervínculo visitado" xfId="1463" builtinId="9" hidden="1"/>
    <cellStyle name="Hipervínculo visitado" xfId="1465" builtinId="9" hidden="1"/>
    <cellStyle name="Hipervínculo visitado" xfId="1467" builtinId="9" hidden="1"/>
    <cellStyle name="Hipervínculo visitado" xfId="1469" builtinId="9" hidden="1"/>
    <cellStyle name="Hipervínculo visitado" xfId="1471" builtinId="9" hidden="1"/>
    <cellStyle name="Hipervínculo visitado" xfId="1473" builtinId="9" hidden="1"/>
    <cellStyle name="Hipervínculo visitado" xfId="1475" builtinId="9" hidden="1"/>
    <cellStyle name="Hipervínculo visitado" xfId="1477" builtinId="9" hidden="1"/>
    <cellStyle name="Hipervínculo visitado" xfId="1479" builtinId="9" hidden="1"/>
    <cellStyle name="Hipervínculo visitado" xfId="1481" builtinId="9" hidden="1"/>
    <cellStyle name="Hipervínculo visitado" xfId="1483" builtinId="9" hidden="1"/>
    <cellStyle name="Hipervínculo visitado" xfId="1485" builtinId="9" hidden="1"/>
    <cellStyle name="Hipervínculo visitado" xfId="1487" builtinId="9" hidden="1"/>
    <cellStyle name="Hipervínculo visitado" xfId="1489" builtinId="9" hidden="1"/>
    <cellStyle name="Hipervínculo visitado" xfId="1491" builtinId="9" hidden="1"/>
    <cellStyle name="Hipervínculo visitado" xfId="1493" builtinId="9" hidden="1"/>
    <cellStyle name="Hipervínculo visitado" xfId="1495" builtinId="9" hidden="1"/>
    <cellStyle name="Hipervínculo visitado" xfId="1497" builtinId="9" hidden="1"/>
    <cellStyle name="Hipervínculo visitado" xfId="1499" builtinId="9" hidden="1"/>
    <cellStyle name="Hipervínculo visitado" xfId="1501" builtinId="9" hidden="1"/>
    <cellStyle name="Hipervínculo visitado" xfId="1503" builtinId="9" hidden="1"/>
    <cellStyle name="Hipervínculo visitado" xfId="1505" builtinId="9" hidden="1"/>
    <cellStyle name="Hipervínculo visitado" xfId="1507" builtinId="9" hidden="1"/>
    <cellStyle name="Hipervínculo visitado" xfId="1509" builtinId="9" hidden="1"/>
    <cellStyle name="Hipervínculo visitado" xfId="1511" builtinId="9" hidden="1"/>
    <cellStyle name="Hipervínculo visitado" xfId="1513" builtinId="9" hidden="1"/>
    <cellStyle name="Hipervínculo visitado" xfId="1515" builtinId="9" hidden="1"/>
    <cellStyle name="Hipervínculo visitado" xfId="1517" builtinId="9" hidden="1"/>
    <cellStyle name="Hipervínculo visitado" xfId="1519" builtinId="9" hidden="1"/>
    <cellStyle name="Hipervínculo visitado" xfId="1521" builtinId="9" hidden="1"/>
    <cellStyle name="Hipervínculo visitado" xfId="1523" builtinId="9" hidden="1"/>
    <cellStyle name="Hipervínculo visitado" xfId="1525" builtinId="9" hidden="1"/>
    <cellStyle name="Hipervínculo visitado" xfId="1527" builtinId="9" hidden="1"/>
    <cellStyle name="Hipervínculo visitado" xfId="1529" builtinId="9" hidden="1"/>
    <cellStyle name="Hipervínculo visitado" xfId="1531" builtinId="9" hidden="1"/>
    <cellStyle name="Hipervínculo visitado" xfId="1533" builtinId="9" hidden="1"/>
    <cellStyle name="Hipervínculo visitado" xfId="1535" builtinId="9" hidden="1"/>
    <cellStyle name="Hipervínculo visitado" xfId="1537" builtinId="9" hidden="1"/>
    <cellStyle name="Hipervínculo visitado" xfId="1539" builtinId="9" hidden="1"/>
    <cellStyle name="Hipervínculo visitado" xfId="1541" builtinId="9" hidden="1"/>
    <cellStyle name="Hipervínculo visitado" xfId="1543" builtinId="9" hidden="1"/>
    <cellStyle name="Hipervínculo visitado" xfId="1545" builtinId="9" hidden="1"/>
    <cellStyle name="Hipervínculo visitado" xfId="1547" builtinId="9" hidden="1"/>
    <cellStyle name="Hipervínculo visitado" xfId="1549" builtinId="9" hidden="1"/>
    <cellStyle name="Hipervínculo visitado" xfId="1551" builtinId="9" hidden="1"/>
    <cellStyle name="Hipervínculo visitado" xfId="1553" builtinId="9" hidden="1"/>
    <cellStyle name="Hipervínculo visitado" xfId="1555" builtinId="9" hidden="1"/>
    <cellStyle name="Hipervínculo visitado" xfId="1557" builtinId="9" hidden="1"/>
    <cellStyle name="Hipervínculo visitado" xfId="1559" builtinId="9" hidden="1"/>
    <cellStyle name="Hipervínculo visitado" xfId="1561" builtinId="9" hidden="1"/>
    <cellStyle name="Hipervínculo visitado" xfId="1563" builtinId="9" hidden="1"/>
    <cellStyle name="Hipervínculo visitado" xfId="1565" builtinId="9" hidden="1"/>
    <cellStyle name="Hipervínculo visitado" xfId="1567" builtinId="9" hidden="1"/>
    <cellStyle name="Hipervínculo visitado" xfId="1569" builtinId="9" hidden="1"/>
    <cellStyle name="Hipervínculo visitado" xfId="1571" builtinId="9" hidden="1"/>
    <cellStyle name="Hipervínculo visitado" xfId="1573" builtinId="9" hidden="1"/>
    <cellStyle name="Hipervínculo visitado" xfId="1575" builtinId="9" hidden="1"/>
    <cellStyle name="Hipervínculo visitado" xfId="1577" builtinId="9" hidden="1"/>
    <cellStyle name="Hipervínculo visitado" xfId="1579" builtinId="9" hidden="1"/>
    <cellStyle name="Hipervínculo visitado" xfId="1581" builtinId="9" hidden="1"/>
    <cellStyle name="Hipervínculo visitado" xfId="1583" builtinId="9" hidden="1"/>
    <cellStyle name="Hipervínculo visitado" xfId="1585" builtinId="9" hidden="1"/>
    <cellStyle name="Hipervínculo visitado" xfId="1587" builtinId="9" hidden="1"/>
    <cellStyle name="Hipervínculo visitado" xfId="1589" builtinId="9" hidden="1"/>
    <cellStyle name="Hipervínculo visitado" xfId="1591" builtinId="9" hidden="1"/>
    <cellStyle name="Hipervínculo visitado" xfId="1593" builtinId="9" hidden="1"/>
    <cellStyle name="Hipervínculo visitado" xfId="1595" builtinId="9" hidden="1"/>
    <cellStyle name="Hipervínculo visitado" xfId="1597" builtinId="9" hidden="1"/>
    <cellStyle name="Hipervínculo visitado" xfId="1599" builtinId="9" hidden="1"/>
    <cellStyle name="Hipervínculo visitado" xfId="1601" builtinId="9" hidden="1"/>
    <cellStyle name="Hipervínculo visitado" xfId="1603" builtinId="9" hidden="1"/>
    <cellStyle name="Hipervínculo visitado" xfId="1605" builtinId="9" hidden="1"/>
    <cellStyle name="Hipervínculo visitado" xfId="1607" builtinId="9" hidden="1"/>
    <cellStyle name="Hipervínculo visitado" xfId="1609" builtinId="9" hidden="1"/>
    <cellStyle name="Hipervínculo visitado" xfId="1611" builtinId="9" hidden="1"/>
    <cellStyle name="Hipervínculo visitado" xfId="1613" builtinId="9" hidden="1"/>
    <cellStyle name="Hipervínculo visitado" xfId="1615" builtinId="9" hidden="1"/>
    <cellStyle name="Hipervínculo visitado" xfId="1617" builtinId="9" hidden="1"/>
    <cellStyle name="Hipervínculo visitado" xfId="1619" builtinId="9" hidden="1"/>
    <cellStyle name="Hipervínculo visitado" xfId="1621" builtinId="9" hidden="1"/>
    <cellStyle name="Hipervínculo visitado" xfId="1623" builtinId="9" hidden="1"/>
    <cellStyle name="Hipervínculo visitado" xfId="1625" builtinId="9" hidden="1"/>
    <cellStyle name="Hipervínculo visitado" xfId="1627" builtinId="9" hidden="1"/>
    <cellStyle name="Hipervínculo visitado" xfId="1629" builtinId="9" hidden="1"/>
    <cellStyle name="Hipervínculo visitado" xfId="1631" builtinId="9" hidden="1"/>
    <cellStyle name="Hipervínculo visitado" xfId="1633" builtinId="9" hidden="1"/>
    <cellStyle name="Hipervínculo visitado" xfId="1635" builtinId="9" hidden="1"/>
    <cellStyle name="Hipervínculo visitado" xfId="1637" builtinId="9" hidden="1"/>
    <cellStyle name="Hipervínculo visitado" xfId="1639" builtinId="9" hidden="1"/>
    <cellStyle name="Hipervínculo visitado" xfId="1641" builtinId="9" hidden="1"/>
    <cellStyle name="Hipervínculo visitado" xfId="1643" builtinId="9" hidden="1"/>
    <cellStyle name="Hipervínculo visitado" xfId="1645" builtinId="9" hidden="1"/>
    <cellStyle name="Hipervínculo visitado" xfId="1647" builtinId="9" hidden="1"/>
    <cellStyle name="Hipervínculo visitado" xfId="1649" builtinId="9" hidden="1"/>
    <cellStyle name="Hipervínculo visitado" xfId="1651" builtinId="9" hidden="1"/>
    <cellStyle name="Hipervínculo visitado" xfId="1653" builtinId="9" hidden="1"/>
    <cellStyle name="Hipervínculo visitado" xfId="1655" builtinId="9" hidden="1"/>
    <cellStyle name="Hipervínculo visitado" xfId="1657" builtinId="9" hidden="1"/>
    <cellStyle name="Hipervínculo visitado" xfId="1659" builtinId="9" hidden="1"/>
    <cellStyle name="Hipervínculo visitado" xfId="1661" builtinId="9" hidden="1"/>
    <cellStyle name="Hipervínculo visitado" xfId="1663" builtinId="9" hidden="1"/>
    <cellStyle name="Hipervínculo visitado" xfId="1665" builtinId="9" hidden="1"/>
    <cellStyle name="Hipervínculo visitado" xfId="1667" builtinId="9" hidden="1"/>
    <cellStyle name="Hipervínculo visitado" xfId="1669" builtinId="9" hidden="1"/>
    <cellStyle name="Hipervínculo visitado" xfId="1671" builtinId="9" hidden="1"/>
    <cellStyle name="Hipervínculo visitado" xfId="1673" builtinId="9" hidden="1"/>
    <cellStyle name="Hipervínculo visitado" xfId="1675" builtinId="9" hidden="1"/>
    <cellStyle name="Hipervínculo visitado" xfId="1677" builtinId="9" hidden="1"/>
    <cellStyle name="Hipervínculo visitado" xfId="1679" builtinId="9" hidden="1"/>
    <cellStyle name="Hipervínculo visitado" xfId="1681" builtinId="9" hidden="1"/>
    <cellStyle name="Hipervínculo visitado" xfId="1683" builtinId="9" hidden="1"/>
    <cellStyle name="Hipervínculo visitado" xfId="1685" builtinId="9" hidden="1"/>
    <cellStyle name="Hipervínculo visitado" xfId="1687" builtinId="9" hidden="1"/>
    <cellStyle name="Hipervínculo visitado" xfId="1689" builtinId="9" hidden="1"/>
    <cellStyle name="Hipervínculo visitado" xfId="1691" builtinId="9" hidden="1"/>
    <cellStyle name="Hipervínculo visitado" xfId="1693" builtinId="9" hidden="1"/>
    <cellStyle name="Hipervínculo visitado" xfId="1695" builtinId="9" hidden="1"/>
    <cellStyle name="Hipervínculo visitado" xfId="1697" builtinId="9" hidden="1"/>
    <cellStyle name="Hipervínculo visitado" xfId="1699" builtinId="9" hidden="1"/>
    <cellStyle name="Hipervínculo visitado" xfId="1701" builtinId="9" hidden="1"/>
    <cellStyle name="Hipervínculo visitado" xfId="1703" builtinId="9" hidden="1"/>
    <cellStyle name="Hipervínculo visitado" xfId="1705" builtinId="9" hidden="1"/>
    <cellStyle name="Hipervínculo visitado" xfId="1707" builtinId="9" hidden="1"/>
    <cellStyle name="Hipervínculo visitado" xfId="1709" builtinId="9" hidden="1"/>
    <cellStyle name="Hipervínculo visitado" xfId="1711" builtinId="9" hidden="1"/>
    <cellStyle name="Hipervínculo visitado" xfId="1713" builtinId="9" hidden="1"/>
    <cellStyle name="Hipervínculo visitado" xfId="1715" builtinId="9" hidden="1"/>
    <cellStyle name="Hipervínculo visitado" xfId="1717" builtinId="9" hidden="1"/>
    <cellStyle name="Hipervínculo visitado" xfId="1719" builtinId="9" hidden="1"/>
    <cellStyle name="Hipervínculo visitado" xfId="1721" builtinId="9" hidden="1"/>
    <cellStyle name="Hipervínculo visitado" xfId="1723" builtinId="9" hidden="1"/>
    <cellStyle name="Hipervínculo visitado" xfId="1725" builtinId="9" hidden="1"/>
    <cellStyle name="Hipervínculo visitado" xfId="1727" builtinId="9" hidden="1"/>
    <cellStyle name="Hipervínculo visitado" xfId="1729" builtinId="9" hidden="1"/>
    <cellStyle name="Hipervínculo visitado" xfId="1731" builtinId="9" hidden="1"/>
    <cellStyle name="Hipervínculo visitado" xfId="1733" builtinId="9" hidden="1"/>
    <cellStyle name="Hipervínculo visitado" xfId="1735" builtinId="9" hidden="1"/>
    <cellStyle name="Hipervínculo visitado" xfId="1737" builtinId="9" hidden="1"/>
    <cellStyle name="Hipervínculo visitado" xfId="1739" builtinId="9" hidden="1"/>
    <cellStyle name="Hipervínculo visitado" xfId="1741" builtinId="9" hidden="1"/>
    <cellStyle name="Hipervínculo visitado" xfId="1743" builtinId="9" hidden="1"/>
    <cellStyle name="Hipervínculo visitado" xfId="1745" builtinId="9" hidden="1"/>
    <cellStyle name="Hipervínculo visitado" xfId="1747" builtinId="9" hidden="1"/>
    <cellStyle name="Hipervínculo visitado" xfId="1749" builtinId="9" hidden="1"/>
    <cellStyle name="Hipervínculo visitado" xfId="1751" builtinId="9" hidden="1"/>
    <cellStyle name="Hipervínculo visitado" xfId="1753" builtinId="9" hidden="1"/>
    <cellStyle name="Hipervínculo visitado" xfId="1755" builtinId="9" hidden="1"/>
    <cellStyle name="Hipervínculo visitado" xfId="1757" builtinId="9" hidden="1"/>
    <cellStyle name="Hipervínculo visitado" xfId="1759" builtinId="9" hidden="1"/>
    <cellStyle name="Hipervínculo visitado" xfId="1761" builtinId="9" hidden="1"/>
    <cellStyle name="Hipervínculo visitado" xfId="1763" builtinId="9" hidden="1"/>
    <cellStyle name="Hipervínculo visitado" xfId="1765" builtinId="9" hidden="1"/>
    <cellStyle name="Hipervínculo visitado" xfId="1767" builtinId="9" hidden="1"/>
    <cellStyle name="Hipervínculo visitado" xfId="1769" builtinId="9" hidden="1"/>
    <cellStyle name="Hipervínculo visitado" xfId="1771" builtinId="9" hidden="1"/>
    <cellStyle name="Hipervínculo visitado" xfId="1773" builtinId="9" hidden="1"/>
    <cellStyle name="Hipervínculo visitado" xfId="1775" builtinId="9" hidden="1"/>
    <cellStyle name="Hipervínculo visitado" xfId="1777" builtinId="9" hidden="1"/>
    <cellStyle name="Hipervínculo visitado" xfId="1779" builtinId="9" hidden="1"/>
    <cellStyle name="Hipervínculo visitado" xfId="1781" builtinId="9" hidden="1"/>
    <cellStyle name="Hipervínculo visitado" xfId="1783" builtinId="9" hidden="1"/>
    <cellStyle name="Hipervínculo visitado" xfId="1785" builtinId="9" hidden="1"/>
    <cellStyle name="Hipervínculo visitado" xfId="1787" builtinId="9" hidden="1"/>
    <cellStyle name="Hipervínculo visitado" xfId="1789" builtinId="9" hidden="1"/>
    <cellStyle name="Hipervínculo visitado" xfId="1791" builtinId="9" hidden="1"/>
    <cellStyle name="Hipervínculo visitado" xfId="1793" builtinId="9" hidden="1"/>
    <cellStyle name="Hipervínculo visitado" xfId="1795" builtinId="9" hidden="1"/>
    <cellStyle name="Hipervínculo visitado" xfId="1797" builtinId="9" hidden="1"/>
    <cellStyle name="Hipervínculo visitado" xfId="1799" builtinId="9" hidden="1"/>
    <cellStyle name="Hipervínculo visitado" xfId="1801" builtinId="9" hidden="1"/>
    <cellStyle name="Hipervínculo visitado" xfId="1803" builtinId="9" hidden="1"/>
    <cellStyle name="Hipervínculo visitado" xfId="1805" builtinId="9" hidden="1"/>
    <cellStyle name="Hipervínculo visitado" xfId="1807" builtinId="9" hidden="1"/>
    <cellStyle name="Hipervínculo visitado" xfId="1809" builtinId="9" hidden="1"/>
    <cellStyle name="Hipervínculo visitado" xfId="1811" builtinId="9" hidden="1"/>
    <cellStyle name="Hipervínculo visitado" xfId="1813" builtinId="9" hidden="1"/>
    <cellStyle name="Hipervínculo visitado" xfId="1815" builtinId="9" hidden="1"/>
    <cellStyle name="Hipervínculo visitado" xfId="1817" builtinId="9" hidden="1"/>
    <cellStyle name="Hipervínculo visitado" xfId="1819" builtinId="9" hidden="1"/>
    <cellStyle name="Hipervínculo visitado" xfId="1821" builtinId="9" hidden="1"/>
    <cellStyle name="Hipervínculo visitado" xfId="1823" builtinId="9" hidden="1"/>
    <cellStyle name="Hipervínculo visitado" xfId="1825" builtinId="9" hidden="1"/>
    <cellStyle name="Hipervínculo visitado" xfId="1827" builtinId="9" hidden="1"/>
    <cellStyle name="Hipervínculo visitado" xfId="1829" builtinId="9" hidden="1"/>
    <cellStyle name="Hipervínculo visitado" xfId="1831" builtinId="9" hidden="1"/>
    <cellStyle name="Hipervínculo visitado" xfId="1833" builtinId="9" hidden="1"/>
    <cellStyle name="Hipervínculo visitado" xfId="1835" builtinId="9" hidden="1"/>
    <cellStyle name="Hipervínculo visitado" xfId="1837" builtinId="9" hidden="1"/>
    <cellStyle name="Hipervínculo visitado" xfId="1839" builtinId="9" hidden="1"/>
    <cellStyle name="Hipervínculo visitado" xfId="1841" builtinId="9" hidden="1"/>
    <cellStyle name="Hipervínculo visitado" xfId="1843" builtinId="9" hidden="1"/>
    <cellStyle name="Hipervínculo visitado" xfId="1845" builtinId="9" hidden="1"/>
    <cellStyle name="Hipervínculo visitado" xfId="1847" builtinId="9" hidden="1"/>
    <cellStyle name="Hipervínculo visitado" xfId="1849" builtinId="9" hidden="1"/>
    <cellStyle name="Hipervínculo visitado" xfId="1851" builtinId="9" hidden="1"/>
    <cellStyle name="Hipervínculo visitado" xfId="1853" builtinId="9" hidden="1"/>
    <cellStyle name="Hipervínculo visitado" xfId="1855" builtinId="9" hidden="1"/>
    <cellStyle name="Hipervínculo visitado" xfId="1857" builtinId="9" hidden="1"/>
    <cellStyle name="Hipervínculo visitado" xfId="1859" builtinId="9" hidden="1"/>
    <cellStyle name="Hipervínculo visitado" xfId="1861" builtinId="9" hidden="1"/>
    <cellStyle name="Hipervínculo visitado" xfId="1863" builtinId="9" hidden="1"/>
    <cellStyle name="Hipervínculo visitado" xfId="1865" builtinId="9" hidden="1"/>
    <cellStyle name="Hipervínculo visitado" xfId="1867" builtinId="9" hidden="1"/>
    <cellStyle name="Hipervínculo visitado" xfId="1869" builtinId="9" hidden="1"/>
    <cellStyle name="Hipervínculo visitado" xfId="1871" builtinId="9" hidden="1"/>
    <cellStyle name="Hipervínculo visitado" xfId="1873" builtinId="9" hidden="1"/>
    <cellStyle name="Hipervínculo visitado" xfId="1875" builtinId="9" hidden="1"/>
    <cellStyle name="Hipervínculo visitado" xfId="1877" builtinId="9" hidden="1"/>
    <cellStyle name="Hipervínculo visitado" xfId="1879" builtinId="9" hidden="1"/>
    <cellStyle name="Hipervínculo visitado" xfId="1881" builtinId="9" hidden="1"/>
    <cellStyle name="Hipervínculo visitado" xfId="1883" builtinId="9" hidden="1"/>
    <cellStyle name="Hipervínculo visitado" xfId="1885" builtinId="9" hidden="1"/>
    <cellStyle name="Hipervínculo visitado" xfId="1887" builtinId="9" hidden="1"/>
    <cellStyle name="Hipervínculo visitado" xfId="1889" builtinId="9" hidden="1"/>
    <cellStyle name="Hipervínculo visitado" xfId="1891" builtinId="9" hidden="1"/>
    <cellStyle name="Hipervínculo visitado" xfId="1893" builtinId="9" hidden="1"/>
    <cellStyle name="Hipervínculo visitado" xfId="1895" builtinId="9" hidden="1"/>
    <cellStyle name="Hipervínculo visitado" xfId="1897" builtinId="9" hidden="1"/>
    <cellStyle name="Hipervínculo visitado" xfId="1899" builtinId="9" hidden="1"/>
    <cellStyle name="Hipervínculo visitado" xfId="1901" builtinId="9" hidden="1"/>
    <cellStyle name="Hipervínculo visitado" xfId="1903" builtinId="9" hidden="1"/>
    <cellStyle name="Hipervínculo visitado" xfId="1905" builtinId="9" hidden="1"/>
    <cellStyle name="Hipervínculo visitado" xfId="1907" builtinId="9" hidden="1"/>
    <cellStyle name="Hipervínculo visitado" xfId="1909" builtinId="9" hidden="1"/>
    <cellStyle name="Hipervínculo visitado" xfId="1911" builtinId="9" hidden="1"/>
    <cellStyle name="Hipervínculo visitado" xfId="1913" builtinId="9" hidden="1"/>
    <cellStyle name="Hipervínculo visitado" xfId="1915" builtinId="9" hidden="1"/>
    <cellStyle name="Hipervínculo visitado" xfId="1917" builtinId="9" hidden="1"/>
    <cellStyle name="Hipervínculo visitado" xfId="1919" builtinId="9" hidden="1"/>
    <cellStyle name="Hipervínculo visitado" xfId="1921" builtinId="9" hidden="1"/>
    <cellStyle name="Hipervínculo visitado" xfId="1923" builtinId="9" hidden="1"/>
    <cellStyle name="Hipervínculo visitado" xfId="1925" builtinId="9" hidden="1"/>
    <cellStyle name="Hipervínculo visitado" xfId="1927" builtinId="9" hidden="1"/>
    <cellStyle name="Hipervínculo visitado" xfId="1929" builtinId="9" hidden="1"/>
    <cellStyle name="Hipervínculo visitado" xfId="1931" builtinId="9" hidden="1"/>
    <cellStyle name="Hipervínculo visitado" xfId="1933" builtinId="9" hidden="1"/>
    <cellStyle name="Hipervínculo visitado" xfId="1935" builtinId="9" hidden="1"/>
    <cellStyle name="Hipervínculo visitado" xfId="1937" builtinId="9" hidden="1"/>
    <cellStyle name="Hipervínculo visitado" xfId="1939" builtinId="9" hidden="1"/>
    <cellStyle name="Hipervínculo visitado" xfId="1941" builtinId="9" hidden="1"/>
    <cellStyle name="Hipervínculo visitado" xfId="1943" builtinId="9" hidden="1"/>
    <cellStyle name="Hipervínculo visitado" xfId="1945" builtinId="9" hidden="1"/>
    <cellStyle name="Hipervínculo visitado" xfId="1947" builtinId="9" hidden="1"/>
    <cellStyle name="Hipervínculo visitado" xfId="1949" builtinId="9" hidden="1"/>
    <cellStyle name="Hipervínculo visitado" xfId="1951" builtinId="9" hidden="1"/>
    <cellStyle name="Hipervínculo visitado" xfId="1953" builtinId="9" hidden="1"/>
    <cellStyle name="Hipervínculo visitado" xfId="1955" builtinId="9" hidden="1"/>
    <cellStyle name="Hipervínculo visitado" xfId="1957" builtinId="9" hidden="1"/>
    <cellStyle name="Hipervínculo visitado" xfId="1959" builtinId="9" hidden="1"/>
    <cellStyle name="Hipervínculo visitado" xfId="1961" builtinId="9" hidden="1"/>
    <cellStyle name="Hipervínculo visitado" xfId="1963" builtinId="9" hidden="1"/>
    <cellStyle name="Hipervínculo visitado" xfId="1965" builtinId="9" hidden="1"/>
    <cellStyle name="Hipervínculo visitado" xfId="1967" builtinId="9" hidden="1"/>
    <cellStyle name="Hipervínculo visitado" xfId="1969" builtinId="9" hidden="1"/>
    <cellStyle name="Hipervínculo visitado" xfId="1971" builtinId="9" hidden="1"/>
    <cellStyle name="Hipervínculo visitado" xfId="1973" builtinId="9" hidden="1"/>
    <cellStyle name="Hipervínculo visitado" xfId="1975" builtinId="9" hidden="1"/>
    <cellStyle name="Hipervínculo visitado" xfId="1977" builtinId="9" hidden="1"/>
    <cellStyle name="Hipervínculo visitado" xfId="1979" builtinId="9" hidden="1"/>
    <cellStyle name="Hipervínculo visitado" xfId="1981" builtinId="9" hidden="1"/>
    <cellStyle name="Hipervínculo visitado" xfId="1983" builtinId="9" hidden="1"/>
    <cellStyle name="Hipervínculo visitado" xfId="1985" builtinId="9" hidden="1"/>
    <cellStyle name="Hipervínculo visitado" xfId="1987" builtinId="9" hidden="1"/>
    <cellStyle name="Hipervínculo visitado" xfId="1989" builtinId="9" hidden="1"/>
    <cellStyle name="Hipervínculo visitado" xfId="1991" builtinId="9" hidden="1"/>
    <cellStyle name="Hipervínculo visitado" xfId="1993" builtinId="9" hidden="1"/>
    <cellStyle name="Hipervínculo visitado" xfId="1995" builtinId="9" hidden="1"/>
    <cellStyle name="Hipervínculo visitado" xfId="1997" builtinId="9" hidden="1"/>
    <cellStyle name="Hipervínculo visitado" xfId="1999" builtinId="9" hidden="1"/>
    <cellStyle name="Hipervínculo visitado" xfId="2001" builtinId="9" hidden="1"/>
    <cellStyle name="Hipervínculo visitado" xfId="2003" builtinId="9" hidden="1"/>
    <cellStyle name="Hipervínculo visitado" xfId="2005" builtinId="9" hidden="1"/>
    <cellStyle name="Hipervínculo visitado" xfId="2007" builtinId="9" hidden="1"/>
    <cellStyle name="Hipervínculo visitado" xfId="2009" builtinId="9" hidden="1"/>
    <cellStyle name="Hipervínculo visitado" xfId="2011" builtinId="9" hidden="1"/>
    <cellStyle name="Hipervínculo visitado" xfId="2013" builtinId="9" hidden="1"/>
    <cellStyle name="Hipervínculo visitado" xfId="2015" builtinId="9" hidden="1"/>
    <cellStyle name="Hipervínculo visitado" xfId="2017" builtinId="9" hidden="1"/>
    <cellStyle name="Hipervínculo visitado" xfId="2019" builtinId="9" hidden="1"/>
    <cellStyle name="Hipervínculo visitado" xfId="2021" builtinId="9" hidden="1"/>
    <cellStyle name="Hipervínculo visitado" xfId="2023" builtinId="9" hidden="1"/>
    <cellStyle name="Hipervínculo visitado" xfId="2025" builtinId="9" hidden="1"/>
    <cellStyle name="Hipervínculo visitado" xfId="2027" builtinId="9" hidden="1"/>
    <cellStyle name="Hipervínculo visitado" xfId="2029" builtinId="9" hidden="1"/>
    <cellStyle name="Hipervínculo visitado" xfId="2031" builtinId="9" hidden="1"/>
    <cellStyle name="Hipervínculo visitado" xfId="2033" builtinId="9" hidden="1"/>
    <cellStyle name="Hipervínculo visitado" xfId="2035" builtinId="9" hidden="1"/>
    <cellStyle name="Hipervínculo visitado" xfId="2037" builtinId="9" hidden="1"/>
    <cellStyle name="Hipervínculo visitado" xfId="2039" builtinId="9" hidden="1"/>
    <cellStyle name="Hipervínculo visitado" xfId="2041" builtinId="9" hidden="1"/>
    <cellStyle name="Hipervínculo visitado" xfId="2043" builtinId="9" hidden="1"/>
    <cellStyle name="Hipervínculo visitado" xfId="2045" builtinId="9" hidden="1"/>
    <cellStyle name="Hipervínculo visitado" xfId="2047" builtinId="9" hidden="1"/>
    <cellStyle name="Hipervínculo visitado" xfId="2049" builtinId="9" hidden="1"/>
    <cellStyle name="Hipervínculo visitado" xfId="2051" builtinId="9" hidden="1"/>
    <cellStyle name="Hipervínculo visitado" xfId="2053" builtinId="9" hidden="1"/>
    <cellStyle name="Hipervínculo visitado" xfId="2055" builtinId="9" hidden="1"/>
    <cellStyle name="Hipervínculo visitado" xfId="2057" builtinId="9" hidden="1"/>
    <cellStyle name="Hipervínculo visitado" xfId="2059" builtinId="9" hidden="1"/>
    <cellStyle name="Hipervínculo visitado" xfId="2061" builtinId="9" hidden="1"/>
    <cellStyle name="Hipervínculo visitado" xfId="2063" builtinId="9" hidden="1"/>
    <cellStyle name="Hipervínculo visitado" xfId="2065" builtinId="9" hidden="1"/>
    <cellStyle name="Hipervínculo visitado" xfId="2067" builtinId="9" hidden="1"/>
    <cellStyle name="Hipervínculo visitado" xfId="2069" builtinId="9" hidden="1"/>
    <cellStyle name="Hipervínculo visitado" xfId="2071" builtinId="9" hidden="1"/>
    <cellStyle name="Hipervínculo visitado" xfId="2073" builtinId="9" hidden="1"/>
    <cellStyle name="Hipervínculo visitado" xfId="2075" builtinId="9" hidden="1"/>
    <cellStyle name="Hipervínculo visitado" xfId="2077" builtinId="9" hidden="1"/>
    <cellStyle name="Hipervínculo visitado" xfId="2079" builtinId="9" hidden="1"/>
    <cellStyle name="Hipervínculo visitado" xfId="2081" builtinId="9" hidden="1"/>
    <cellStyle name="Hipervínculo visitado" xfId="2083" builtinId="9" hidden="1"/>
    <cellStyle name="Hipervínculo visitado" xfId="2085" builtinId="9" hidden="1"/>
    <cellStyle name="Hipervínculo visitado" xfId="2087" builtinId="9" hidden="1"/>
    <cellStyle name="Hipervínculo visitado" xfId="2089" builtinId="9" hidden="1"/>
    <cellStyle name="Hipervínculo visitado" xfId="2091" builtinId="9" hidden="1"/>
    <cellStyle name="Hipervínculo visitado" xfId="2093" builtinId="9" hidden="1"/>
    <cellStyle name="Hipervínculo visitado" xfId="2095" builtinId="9" hidden="1"/>
    <cellStyle name="Hipervínculo visitado" xfId="2097" builtinId="9" hidden="1"/>
    <cellStyle name="Hipervínculo visitado" xfId="2099" builtinId="9" hidden="1"/>
    <cellStyle name="Hipervínculo visitado" xfId="2101" builtinId="9" hidden="1"/>
    <cellStyle name="Hipervínculo visitado" xfId="2103" builtinId="9" hidden="1"/>
    <cellStyle name="Hipervínculo visitado" xfId="2105" builtinId="9" hidden="1"/>
    <cellStyle name="Hipervínculo visitado" xfId="2107" builtinId="9" hidden="1"/>
    <cellStyle name="Hipervínculo visitado" xfId="2109" builtinId="9" hidden="1"/>
    <cellStyle name="Hipervínculo visitado" xfId="2111" builtinId="9" hidden="1"/>
    <cellStyle name="Hipervínculo visitado" xfId="2113" builtinId="9" hidden="1"/>
    <cellStyle name="Hipervínculo visitado" xfId="2115" builtinId="9" hidden="1"/>
    <cellStyle name="Hipervínculo visitado" xfId="2117" builtinId="9" hidden="1"/>
    <cellStyle name="Hipervínculo visitado" xfId="2119" builtinId="9" hidden="1"/>
    <cellStyle name="Hipervínculo visitado" xfId="2121" builtinId="9" hidden="1"/>
    <cellStyle name="Hipervínculo visitado" xfId="2123" builtinId="9" hidden="1"/>
    <cellStyle name="Hipervínculo visitado" xfId="2125" builtinId="9" hidden="1"/>
    <cellStyle name="Hipervínculo visitado" xfId="2127" builtinId="9" hidden="1"/>
    <cellStyle name="Hipervínculo visitado" xfId="2129" builtinId="9" hidden="1"/>
    <cellStyle name="Hipervínculo visitado" xfId="2131" builtinId="9" hidden="1"/>
    <cellStyle name="Hipervínculo visitado" xfId="2133" builtinId="9" hidden="1"/>
    <cellStyle name="Hipervínculo visitado" xfId="2135" builtinId="9" hidden="1"/>
    <cellStyle name="Hipervínculo visitado" xfId="2137" builtinId="9" hidden="1"/>
    <cellStyle name="Hipervínculo visitado" xfId="2139" builtinId="9" hidden="1"/>
    <cellStyle name="Hipervínculo visitado" xfId="2141" builtinId="9" hidden="1"/>
    <cellStyle name="Hipervínculo visitado" xfId="2143" builtinId="9" hidden="1"/>
    <cellStyle name="Hipervínculo visitado" xfId="2145" builtinId="9" hidden="1"/>
    <cellStyle name="Hipervínculo visitado" xfId="2147" builtinId="9" hidden="1"/>
    <cellStyle name="Hipervínculo visitado" xfId="2149" builtinId="9" hidden="1"/>
    <cellStyle name="Hipervínculo visitado" xfId="2151" builtinId="9" hidden="1"/>
    <cellStyle name="Hipervínculo visitado" xfId="2153" builtinId="9" hidden="1"/>
    <cellStyle name="Hipervínculo visitado" xfId="2155" builtinId="9" hidden="1"/>
    <cellStyle name="Hipervínculo visitado" xfId="2157" builtinId="9" hidden="1"/>
    <cellStyle name="Hipervínculo visitado" xfId="2159" builtinId="9" hidden="1"/>
    <cellStyle name="Hipervínculo visitado" xfId="2161" builtinId="9" hidden="1"/>
    <cellStyle name="Hipervínculo visitado" xfId="2163" builtinId="9" hidden="1"/>
    <cellStyle name="Hipervínculo visitado" xfId="2165" builtinId="9" hidden="1"/>
    <cellStyle name="Hipervínculo visitado" xfId="2167" builtinId="9" hidden="1"/>
    <cellStyle name="Hipervínculo visitado" xfId="2169" builtinId="9" hidden="1"/>
    <cellStyle name="Hipervínculo visitado" xfId="2171" builtinId="9" hidden="1"/>
    <cellStyle name="Hipervínculo visitado" xfId="2173" builtinId="9" hidden="1"/>
    <cellStyle name="Hipervínculo visitado" xfId="2175" builtinId="9" hidden="1"/>
    <cellStyle name="Hipervínculo visitado" xfId="2177" builtinId="9" hidden="1"/>
    <cellStyle name="Hipervínculo visitado" xfId="2179" builtinId="9" hidden="1"/>
    <cellStyle name="Hipervínculo visitado" xfId="2181" builtinId="9" hidden="1"/>
    <cellStyle name="Hipervínculo visitado" xfId="2183" builtinId="9" hidden="1"/>
    <cellStyle name="Hipervínculo visitado" xfId="2185" builtinId="9" hidden="1"/>
    <cellStyle name="Hipervínculo visitado" xfId="2187" builtinId="9" hidden="1"/>
    <cellStyle name="Hipervínculo visitado" xfId="2189" builtinId="9" hidden="1"/>
    <cellStyle name="Hipervínculo visitado" xfId="2191" builtinId="9" hidden="1"/>
    <cellStyle name="Hipervínculo visitado" xfId="2193" builtinId="9" hidden="1"/>
    <cellStyle name="Hipervínculo visitado" xfId="2195" builtinId="9" hidden="1"/>
    <cellStyle name="Hipervínculo visitado" xfId="2197" builtinId="9" hidden="1"/>
    <cellStyle name="Hipervínculo visitado" xfId="2199" builtinId="9" hidden="1"/>
    <cellStyle name="Hipervínculo visitado" xfId="2201" builtinId="9" hidden="1"/>
    <cellStyle name="Hipervínculo visitado" xfId="2203" builtinId="9" hidden="1"/>
    <cellStyle name="Hipervínculo visitado" xfId="2205" builtinId="9" hidden="1"/>
    <cellStyle name="Hipervínculo visitado" xfId="2207" builtinId="9" hidden="1"/>
    <cellStyle name="Hipervínculo visitado" xfId="2209" builtinId="9" hidden="1"/>
    <cellStyle name="Hipervínculo visitado" xfId="2211" builtinId="9" hidden="1"/>
    <cellStyle name="Hipervínculo visitado" xfId="2213" builtinId="9" hidden="1"/>
    <cellStyle name="Hipervínculo visitado" xfId="2215" builtinId="9" hidden="1"/>
    <cellStyle name="Hipervínculo visitado" xfId="2217" builtinId="9" hidden="1"/>
    <cellStyle name="Hipervínculo visitado" xfId="2219" builtinId="9" hidden="1"/>
    <cellStyle name="Hipervínculo visitado" xfId="2221" builtinId="9" hidden="1"/>
    <cellStyle name="Hipervínculo visitado" xfId="2223" builtinId="9" hidden="1"/>
    <cellStyle name="Hipervínculo visitado" xfId="2225" builtinId="9" hidden="1"/>
    <cellStyle name="Hipervínculo visitado" xfId="2227" builtinId="9" hidden="1"/>
    <cellStyle name="Hipervínculo visitado" xfId="2229" builtinId="9" hidden="1"/>
    <cellStyle name="Hipervínculo visitado" xfId="2231" builtinId="9" hidden="1"/>
    <cellStyle name="Hipervínculo visitado" xfId="2233" builtinId="9" hidden="1"/>
    <cellStyle name="Hipervínculo visitado" xfId="2235" builtinId="9" hidden="1"/>
    <cellStyle name="Hipervínculo visitado" xfId="2237" builtinId="9" hidden="1"/>
    <cellStyle name="Hipervínculo visitado" xfId="2239" builtinId="9" hidden="1"/>
    <cellStyle name="Hipervínculo visitado" xfId="2241" builtinId="9" hidden="1"/>
    <cellStyle name="Hipervínculo visitado" xfId="2243" builtinId="9" hidden="1"/>
    <cellStyle name="Hipervínculo visitado" xfId="2245" builtinId="9" hidden="1"/>
    <cellStyle name="Hipervínculo visitado" xfId="2247" builtinId="9" hidden="1"/>
    <cellStyle name="Hipervínculo visitado" xfId="2249" builtinId="9" hidden="1"/>
    <cellStyle name="Hipervínculo visitado" xfId="2251" builtinId="9" hidden="1"/>
    <cellStyle name="Hipervínculo visitado" xfId="2253" builtinId="9" hidden="1"/>
    <cellStyle name="Hipervínculo visitado" xfId="2255" builtinId="9" hidden="1"/>
    <cellStyle name="Hipervínculo visitado" xfId="2257" builtinId="9" hidden="1"/>
    <cellStyle name="Hipervínculo visitado" xfId="2259" builtinId="9" hidden="1"/>
    <cellStyle name="Hipervínculo visitado" xfId="2261" builtinId="9" hidden="1"/>
    <cellStyle name="Hipervínculo visitado" xfId="2263" builtinId="9" hidden="1"/>
    <cellStyle name="Hipervínculo visitado" xfId="2265" builtinId="9" hidden="1"/>
    <cellStyle name="Hipervínculo visitado" xfId="2267" builtinId="9" hidden="1"/>
    <cellStyle name="Hipervínculo visitado" xfId="2269" builtinId="9" hidden="1"/>
    <cellStyle name="Hipervínculo visitado" xfId="2271" builtinId="9" hidden="1"/>
    <cellStyle name="Hipervínculo visitado" xfId="2273" builtinId="9" hidden="1"/>
    <cellStyle name="Hipervínculo visitado" xfId="2275" builtinId="9" hidden="1"/>
    <cellStyle name="Hipervínculo visitado" xfId="2277" builtinId="9" hidden="1"/>
    <cellStyle name="Hipervínculo visitado" xfId="2279" builtinId="9" hidden="1"/>
    <cellStyle name="Hipervínculo visitado" xfId="2281" builtinId="9" hidden="1"/>
    <cellStyle name="Hipervínculo visitado" xfId="2283" builtinId="9" hidden="1"/>
    <cellStyle name="Hipervínculo visitado" xfId="2285" builtinId="9" hidden="1"/>
    <cellStyle name="Hipervínculo visitado" xfId="2287" builtinId="9" hidden="1"/>
    <cellStyle name="Hipervínculo visitado" xfId="2289" builtinId="9" hidden="1"/>
    <cellStyle name="Hipervínculo visitado" xfId="2291" builtinId="9" hidden="1"/>
    <cellStyle name="Hipervínculo visitado" xfId="2293" builtinId="9" hidden="1"/>
    <cellStyle name="Hipervínculo visitado" xfId="2295" builtinId="9" hidden="1"/>
    <cellStyle name="Hipervínculo visitado" xfId="2297" builtinId="9" hidden="1"/>
    <cellStyle name="Hipervínculo visitado" xfId="2299" builtinId="9" hidden="1"/>
    <cellStyle name="Hipervínculo visitado" xfId="2301" builtinId="9" hidden="1"/>
    <cellStyle name="Hipervínculo visitado" xfId="2303" builtinId="9" hidden="1"/>
    <cellStyle name="Hipervínculo visitado" xfId="2305" builtinId="9" hidden="1"/>
    <cellStyle name="Hipervínculo visitado" xfId="2307" builtinId="9" hidden="1"/>
    <cellStyle name="Hipervínculo visitado" xfId="2309" builtinId="9" hidden="1"/>
    <cellStyle name="Hipervínculo visitado" xfId="2311" builtinId="9" hidden="1"/>
    <cellStyle name="Hipervínculo visitado" xfId="2313" builtinId="9" hidden="1"/>
    <cellStyle name="Hipervínculo visitado" xfId="2315" builtinId="9" hidden="1"/>
    <cellStyle name="Hipervínculo visitado" xfId="2317" builtinId="9" hidden="1"/>
    <cellStyle name="Hipervínculo visitado" xfId="2319" builtinId="9" hidden="1"/>
    <cellStyle name="Hipervínculo visitado" xfId="2321" builtinId="9" hidden="1"/>
    <cellStyle name="Hipervínculo visitado" xfId="2323" builtinId="9" hidden="1"/>
    <cellStyle name="Hipervínculo visitado" xfId="2325" builtinId="9" hidden="1"/>
    <cellStyle name="Hipervínculo visitado" xfId="2327" builtinId="9" hidden="1"/>
    <cellStyle name="Hipervínculo visitado" xfId="2329" builtinId="9" hidden="1"/>
    <cellStyle name="Hipervínculo visitado" xfId="2331" builtinId="9" hidden="1"/>
    <cellStyle name="Hipervínculo visitado" xfId="2333" builtinId="9" hidden="1"/>
    <cellStyle name="Hipervínculo visitado" xfId="2335" builtinId="9" hidden="1"/>
    <cellStyle name="Hipervínculo visitado" xfId="2337" builtinId="9" hidden="1"/>
    <cellStyle name="Hipervínculo visitado" xfId="2339" builtinId="9" hidden="1"/>
    <cellStyle name="Hipervínculo visitado" xfId="2341" builtinId="9" hidden="1"/>
    <cellStyle name="Hipervínculo visitado" xfId="2343" builtinId="9" hidden="1"/>
    <cellStyle name="Hipervínculo visitado" xfId="2345" builtinId="9" hidden="1"/>
    <cellStyle name="Hipervínculo visitado" xfId="2347" builtinId="9" hidden="1"/>
    <cellStyle name="Hipervínculo visitado" xfId="2349" builtinId="9" hidden="1"/>
    <cellStyle name="Hipervínculo visitado" xfId="2351" builtinId="9" hidden="1"/>
    <cellStyle name="Hipervínculo visitado" xfId="2353" builtinId="9" hidden="1"/>
    <cellStyle name="Hipervínculo visitado" xfId="2355" builtinId="9" hidden="1"/>
    <cellStyle name="Hipervínculo visitado" xfId="2357" builtinId="9" hidden="1"/>
    <cellStyle name="Hipervínculo visitado" xfId="2359" builtinId="9" hidden="1"/>
    <cellStyle name="Hipervínculo visitado" xfId="2361" builtinId="9" hidden="1"/>
    <cellStyle name="Hipervínculo visitado" xfId="2363" builtinId="9" hidden="1"/>
    <cellStyle name="Hipervínculo visitado" xfId="2365" builtinId="9" hidden="1"/>
    <cellStyle name="Hipervínculo visitado" xfId="2367" builtinId="9" hidden="1"/>
    <cellStyle name="Hipervínculo visitado" xfId="2369" builtinId="9" hidden="1"/>
    <cellStyle name="Hipervínculo visitado" xfId="2371" builtinId="9" hidden="1"/>
    <cellStyle name="Hipervínculo visitado" xfId="2373" builtinId="9" hidden="1"/>
    <cellStyle name="Hipervínculo visitado" xfId="2375" builtinId="9" hidden="1"/>
    <cellStyle name="Hipervínculo visitado" xfId="2377" builtinId="9" hidden="1"/>
    <cellStyle name="Hipervínculo visitado" xfId="2379" builtinId="9" hidden="1"/>
    <cellStyle name="Hipervínculo visitado" xfId="2381" builtinId="9" hidden="1"/>
    <cellStyle name="Hipervínculo visitado" xfId="2383" builtinId="9" hidden="1"/>
    <cellStyle name="Hipervínculo visitado" xfId="2385" builtinId="9" hidden="1"/>
    <cellStyle name="Hipervínculo visitado" xfId="2387" builtinId="9" hidden="1"/>
    <cellStyle name="Hipervínculo visitado" xfId="2389" builtinId="9" hidden="1"/>
    <cellStyle name="Hipervínculo visitado" xfId="2391" builtinId="9" hidden="1"/>
    <cellStyle name="Hipervínculo visitado" xfId="2393" builtinId="9" hidden="1"/>
    <cellStyle name="Hipervínculo visitado" xfId="2395" builtinId="9" hidden="1"/>
    <cellStyle name="Hipervínculo visitado" xfId="2397" builtinId="9" hidden="1"/>
    <cellStyle name="Hipervínculo visitado" xfId="2399" builtinId="9" hidden="1"/>
    <cellStyle name="Hipervínculo visitado" xfId="2401" builtinId="9" hidden="1"/>
    <cellStyle name="Hipervínculo visitado" xfId="2403" builtinId="9" hidden="1"/>
    <cellStyle name="Hipervínculo visitado" xfId="2405" builtinId="9" hidden="1"/>
    <cellStyle name="Hipervínculo visitado" xfId="2407" builtinId="9" hidden="1"/>
    <cellStyle name="Hipervínculo visitado" xfId="2409" builtinId="9" hidden="1"/>
    <cellStyle name="Hipervínculo visitado" xfId="2411" builtinId="9" hidden="1"/>
    <cellStyle name="Hipervínculo visitado" xfId="2413" builtinId="9" hidden="1"/>
    <cellStyle name="Hipervínculo visitado" xfId="2415" builtinId="9" hidden="1"/>
    <cellStyle name="Hipervínculo visitado" xfId="2417" builtinId="9" hidden="1"/>
    <cellStyle name="Hipervínculo visitado" xfId="2419" builtinId="9" hidden="1"/>
    <cellStyle name="Hipervínculo visitado" xfId="2421" builtinId="9" hidden="1"/>
    <cellStyle name="Hipervínculo visitado" xfId="2423" builtinId="9" hidden="1"/>
    <cellStyle name="Hipervínculo visitado" xfId="2425" builtinId="9" hidden="1"/>
    <cellStyle name="Hipervínculo visitado" xfId="2427" builtinId="9" hidden="1"/>
    <cellStyle name="Hipervínculo visitado" xfId="2429" builtinId="9" hidden="1"/>
    <cellStyle name="Hipervínculo visitado" xfId="2431" builtinId="9" hidden="1"/>
    <cellStyle name="Hipervínculo visitado" xfId="2433" builtinId="9" hidden="1"/>
    <cellStyle name="Hipervínculo visitado" xfId="2435" builtinId="9" hidden="1"/>
    <cellStyle name="Hipervínculo visitado" xfId="2437" builtinId="9" hidden="1"/>
    <cellStyle name="Hipervínculo visitado" xfId="2439" builtinId="9" hidden="1"/>
    <cellStyle name="Hipervínculo visitado" xfId="2441" builtinId="9" hidden="1"/>
    <cellStyle name="Hipervínculo visitado" xfId="2443" builtinId="9" hidden="1"/>
    <cellStyle name="Hipervínculo visitado" xfId="2445" builtinId="9" hidden="1"/>
    <cellStyle name="Hipervínculo visitado" xfId="2447" builtinId="9" hidden="1"/>
    <cellStyle name="Hipervínculo visitado" xfId="2449" builtinId="9" hidden="1"/>
    <cellStyle name="Hipervínculo visitado" xfId="2451" builtinId="9" hidden="1"/>
    <cellStyle name="Hipervínculo visitado" xfId="2453" builtinId="9" hidden="1"/>
    <cellStyle name="Hipervínculo visitado" xfId="2455" builtinId="9" hidden="1"/>
    <cellStyle name="Hipervínculo visitado" xfId="2457" builtinId="9" hidden="1"/>
    <cellStyle name="Hipervínculo visitado" xfId="2459" builtinId="9" hidden="1"/>
    <cellStyle name="Hipervínculo visitado" xfId="2461" builtinId="9" hidden="1"/>
    <cellStyle name="Hipervínculo visitado" xfId="2463" builtinId="9" hidden="1"/>
    <cellStyle name="Hipervínculo visitado" xfId="2465" builtinId="9" hidden="1"/>
    <cellStyle name="Hipervínculo visitado" xfId="2467" builtinId="9" hidden="1"/>
    <cellStyle name="Hipervínculo visitado" xfId="2469" builtinId="9" hidden="1"/>
    <cellStyle name="Hipervínculo visitado" xfId="2471" builtinId="9" hidden="1"/>
    <cellStyle name="Hipervínculo visitado" xfId="2473" builtinId="9" hidden="1"/>
    <cellStyle name="Hipervínculo visitado" xfId="2475" builtinId="9" hidden="1"/>
    <cellStyle name="Hipervínculo visitado" xfId="2477" builtinId="9" hidden="1"/>
    <cellStyle name="Hipervínculo visitado" xfId="2479" builtinId="9" hidden="1"/>
    <cellStyle name="Hipervínculo visitado" xfId="2481" builtinId="9" hidden="1"/>
    <cellStyle name="Hipervínculo visitado" xfId="2483" builtinId="9" hidden="1"/>
    <cellStyle name="Hipervínculo visitado" xfId="2485" builtinId="9" hidden="1"/>
    <cellStyle name="Hipervínculo visitado" xfId="2487" builtinId="9" hidden="1"/>
    <cellStyle name="Hipervínculo visitado" xfId="2489" builtinId="9" hidden="1"/>
    <cellStyle name="Hipervínculo visitado" xfId="2491" builtinId="9" hidden="1"/>
    <cellStyle name="Hipervínculo visitado" xfId="2493" builtinId="9" hidden="1"/>
    <cellStyle name="Hipervínculo visitado" xfId="2495" builtinId="9" hidden="1"/>
    <cellStyle name="Hipervínculo visitado" xfId="2497" builtinId="9" hidden="1"/>
    <cellStyle name="Hipervínculo visitado" xfId="2499" builtinId="9" hidden="1"/>
    <cellStyle name="Hipervínculo visitado" xfId="2501" builtinId="9" hidden="1"/>
    <cellStyle name="Hipervínculo visitado" xfId="2503" builtinId="9" hidden="1"/>
    <cellStyle name="Hipervínculo visitado" xfId="2505" builtinId="9" hidden="1"/>
    <cellStyle name="Hipervínculo visitado" xfId="2507" builtinId="9" hidden="1"/>
    <cellStyle name="Hipervínculo visitado" xfId="2509" builtinId="9" hidden="1"/>
    <cellStyle name="Hipervínculo visitado" xfId="2511" builtinId="9" hidden="1"/>
    <cellStyle name="Hipervínculo visitado" xfId="2513" builtinId="9" hidden="1"/>
    <cellStyle name="Hipervínculo visitado" xfId="2515" builtinId="9" hidden="1"/>
    <cellStyle name="Hipervínculo visitado" xfId="2517" builtinId="9" hidden="1"/>
    <cellStyle name="Hipervínculo visitado" xfId="2519" builtinId="9" hidden="1"/>
    <cellStyle name="Hipervínculo visitado" xfId="2521" builtinId="9" hidden="1"/>
    <cellStyle name="Hipervínculo visitado" xfId="2523" builtinId="9" hidden="1"/>
    <cellStyle name="Hipervínculo visitado" xfId="2525" builtinId="9" hidden="1"/>
    <cellStyle name="Hipervínculo visitado" xfId="2527" builtinId="9" hidden="1"/>
    <cellStyle name="Hipervínculo visitado" xfId="2529" builtinId="9" hidden="1"/>
    <cellStyle name="Hipervínculo visitado" xfId="2531" builtinId="9" hidden="1"/>
    <cellStyle name="Hipervínculo visitado" xfId="2533" builtinId="9" hidden="1"/>
    <cellStyle name="Hipervínculo visitado" xfId="2535" builtinId="9" hidden="1"/>
    <cellStyle name="Hipervínculo visitado" xfId="2537" builtinId="9" hidden="1"/>
    <cellStyle name="Hipervínculo visitado" xfId="2539" builtinId="9" hidden="1"/>
    <cellStyle name="Hipervínculo visitado" xfId="2541" builtinId="9" hidden="1"/>
    <cellStyle name="Hipervínculo visitado" xfId="2543" builtinId="9" hidden="1"/>
    <cellStyle name="Hipervínculo visitado" xfId="2545" builtinId="9" hidden="1"/>
    <cellStyle name="Hipervínculo visitado" xfId="2547" builtinId="9" hidden="1"/>
    <cellStyle name="Hipervínculo visitado" xfId="2549" builtinId="9" hidden="1"/>
    <cellStyle name="Hipervínculo visitado" xfId="2551" builtinId="9" hidden="1"/>
    <cellStyle name="Hipervínculo visitado" xfId="2553" builtinId="9" hidden="1"/>
    <cellStyle name="Hipervínculo visitado" xfId="2555" builtinId="9" hidden="1"/>
    <cellStyle name="Hipervínculo visitado" xfId="2557" builtinId="9" hidden="1"/>
    <cellStyle name="Hipervínculo visitado" xfId="2559" builtinId="9" hidden="1"/>
    <cellStyle name="Hipervínculo visitado" xfId="2561" builtinId="9" hidden="1"/>
    <cellStyle name="Hipervínculo visitado" xfId="2563" builtinId="9" hidden="1"/>
    <cellStyle name="Hipervínculo visitado" xfId="2565" builtinId="9" hidden="1"/>
    <cellStyle name="Hipervínculo visitado" xfId="2567" builtinId="9" hidden="1"/>
    <cellStyle name="Hipervínculo visitado" xfId="2569" builtinId="9" hidden="1"/>
    <cellStyle name="Hipervínculo visitado" xfId="2571" builtinId="9" hidden="1"/>
    <cellStyle name="Hipervínculo visitado" xfId="2573" builtinId="9" hidden="1"/>
    <cellStyle name="Hipervínculo visitado" xfId="2575" builtinId="9" hidden="1"/>
    <cellStyle name="Hipervínculo visitado" xfId="2577" builtinId="9" hidden="1"/>
    <cellStyle name="Hipervínculo visitado" xfId="2579" builtinId="9" hidden="1"/>
    <cellStyle name="Hipervínculo visitado" xfId="2581" builtinId="9" hidden="1"/>
    <cellStyle name="Hipervínculo visitado" xfId="2583" builtinId="9" hidden="1"/>
    <cellStyle name="Hipervínculo visitado" xfId="2585" builtinId="9" hidden="1"/>
    <cellStyle name="Hipervínculo visitado" xfId="2587" builtinId="9" hidden="1"/>
    <cellStyle name="Hipervínculo visitado" xfId="2589" builtinId="9" hidden="1"/>
    <cellStyle name="Hipervínculo visitado" xfId="2591" builtinId="9" hidden="1"/>
    <cellStyle name="Hipervínculo visitado" xfId="2593" builtinId="9" hidden="1"/>
    <cellStyle name="Hipervínculo visitado" xfId="2595" builtinId="9" hidden="1"/>
    <cellStyle name="Hipervínculo visitado" xfId="2597" builtinId="9" hidden="1"/>
    <cellStyle name="Hipervínculo visitado" xfId="2599" builtinId="9" hidden="1"/>
    <cellStyle name="Hipervínculo visitado" xfId="2601" builtinId="9" hidden="1"/>
    <cellStyle name="Hipervínculo visitado" xfId="2603" builtinId="9" hidden="1"/>
    <cellStyle name="Hipervínculo visitado" xfId="2605" builtinId="9" hidden="1"/>
    <cellStyle name="Hipervínculo visitado" xfId="2607" builtinId="9" hidden="1"/>
    <cellStyle name="Hipervínculo visitado" xfId="2609" builtinId="9" hidden="1"/>
    <cellStyle name="Hipervínculo visitado" xfId="2611" builtinId="9" hidden="1"/>
    <cellStyle name="Hipervínculo visitado" xfId="2613" builtinId="9" hidden="1"/>
    <cellStyle name="Hipervínculo visitado" xfId="2615" builtinId="9" hidden="1"/>
    <cellStyle name="Hipervínculo visitado" xfId="2617" builtinId="9" hidden="1"/>
    <cellStyle name="Hipervínculo visitado" xfId="2619" builtinId="9" hidden="1"/>
    <cellStyle name="Hipervínculo visitado" xfId="2621" builtinId="9" hidden="1"/>
    <cellStyle name="Hipervínculo visitado" xfId="2623" builtinId="9" hidden="1"/>
    <cellStyle name="Hipervínculo visitado" xfId="2625" builtinId="9" hidden="1"/>
    <cellStyle name="Hipervínculo visitado" xfId="2627" builtinId="9" hidden="1"/>
    <cellStyle name="Hipervínculo visitado" xfId="2629" builtinId="9" hidden="1"/>
    <cellStyle name="Hipervínculo visitado" xfId="2631" builtinId="9" hidden="1"/>
    <cellStyle name="Hipervínculo visitado" xfId="2633" builtinId="9" hidden="1"/>
    <cellStyle name="Hipervínculo visitado" xfId="2635" builtinId="9" hidden="1"/>
    <cellStyle name="Hipervínculo visitado" xfId="2637" builtinId="9" hidden="1"/>
    <cellStyle name="Hipervínculo visitado" xfId="2639" builtinId="9" hidden="1"/>
    <cellStyle name="Hipervínculo visitado" xfId="2641" builtinId="9" hidden="1"/>
    <cellStyle name="Hipervínculo visitado" xfId="2643" builtinId="9" hidden="1"/>
    <cellStyle name="Hipervínculo visitado" xfId="2645" builtinId="9" hidden="1"/>
    <cellStyle name="Hipervínculo visitado" xfId="2647" builtinId="9" hidden="1"/>
    <cellStyle name="Hipervínculo visitado" xfId="2649" builtinId="9" hidden="1"/>
    <cellStyle name="Hipervínculo visitado" xfId="2651" builtinId="9" hidden="1"/>
    <cellStyle name="Hipervínculo visitado" xfId="2653" builtinId="9" hidden="1"/>
    <cellStyle name="Hipervínculo visitado" xfId="2655" builtinId="9" hidden="1"/>
    <cellStyle name="Hipervínculo visitado" xfId="2657" builtinId="9" hidden="1"/>
    <cellStyle name="Hipervínculo visitado" xfId="2659" builtinId="9" hidden="1"/>
    <cellStyle name="Hipervínculo visitado" xfId="2661" builtinId="9" hidden="1"/>
    <cellStyle name="Hipervínculo visitado" xfId="2663" builtinId="9" hidden="1"/>
    <cellStyle name="Hipervínculo visitado" xfId="2665" builtinId="9" hidden="1"/>
    <cellStyle name="Hipervínculo visitado" xfId="2667" builtinId="9" hidden="1"/>
    <cellStyle name="Hipervínculo visitado" xfId="2669" builtinId="9" hidden="1"/>
    <cellStyle name="Hipervínculo visitado" xfId="2671" builtinId="9" hidden="1"/>
    <cellStyle name="Hipervínculo visitado" xfId="2673" builtinId="9" hidden="1"/>
    <cellStyle name="Hipervínculo visitado" xfId="2675" builtinId="9" hidden="1"/>
    <cellStyle name="Hipervínculo visitado" xfId="2677" builtinId="9" hidden="1"/>
    <cellStyle name="Hipervínculo visitado" xfId="2679" builtinId="9" hidden="1"/>
    <cellStyle name="Hipervínculo visitado" xfId="2681" builtinId="9" hidden="1"/>
    <cellStyle name="Hipervínculo visitado" xfId="2683" builtinId="9" hidden="1"/>
    <cellStyle name="Hipervínculo visitado" xfId="2685" builtinId="9" hidden="1"/>
    <cellStyle name="Hipervínculo visitado" xfId="2687" builtinId="9" hidden="1"/>
    <cellStyle name="Hipervínculo visitado" xfId="2689" builtinId="9" hidden="1"/>
    <cellStyle name="Hipervínculo visitado" xfId="2691" builtinId="9" hidden="1"/>
    <cellStyle name="Hipervínculo visitado" xfId="2693" builtinId="9" hidden="1"/>
    <cellStyle name="Hipervínculo visitado" xfId="2695" builtinId="9" hidden="1"/>
    <cellStyle name="Hipervínculo visitado" xfId="2697" builtinId="9" hidden="1"/>
    <cellStyle name="Hipervínculo visitado" xfId="2699" builtinId="9" hidden="1"/>
    <cellStyle name="Hipervínculo visitado" xfId="2701" builtinId="9" hidden="1"/>
    <cellStyle name="Hipervínculo visitado" xfId="2703" builtinId="9" hidden="1"/>
    <cellStyle name="Hipervínculo visitado" xfId="2705" builtinId="9" hidden="1"/>
    <cellStyle name="Hipervínculo visitado" xfId="2707" builtinId="9" hidden="1"/>
    <cellStyle name="Hipervínculo visitado" xfId="2709" builtinId="9" hidden="1"/>
    <cellStyle name="Hipervínculo visitado" xfId="2711" builtinId="9" hidden="1"/>
    <cellStyle name="Hipervínculo visitado" xfId="2713" builtinId="9" hidden="1"/>
    <cellStyle name="Hipervínculo visitado" xfId="2715" builtinId="9" hidden="1"/>
    <cellStyle name="Hipervínculo visitado" xfId="2717" builtinId="9" hidden="1"/>
    <cellStyle name="Hipervínculo visitado" xfId="2719" builtinId="9" hidden="1"/>
    <cellStyle name="Hipervínculo visitado" xfId="2721" builtinId="9" hidden="1"/>
    <cellStyle name="Hipervínculo visitado" xfId="2723" builtinId="9" hidden="1"/>
    <cellStyle name="Hipervínculo visitado" xfId="2725" builtinId="9" hidden="1"/>
    <cellStyle name="Hipervínculo visitado" xfId="2727" builtinId="9" hidden="1"/>
    <cellStyle name="Hipervínculo visitado" xfId="2729" builtinId="9" hidden="1"/>
    <cellStyle name="Hipervínculo visitado" xfId="2731" builtinId="9" hidden="1"/>
    <cellStyle name="Hipervínculo visitado" xfId="2733" builtinId="9" hidden="1"/>
    <cellStyle name="Hipervínculo visitado" xfId="2735" builtinId="9" hidden="1"/>
    <cellStyle name="Hipervínculo visitado" xfId="2737" builtinId="9" hidden="1"/>
    <cellStyle name="Hipervínculo visitado" xfId="2739" builtinId="9" hidden="1"/>
    <cellStyle name="Hipervínculo visitado" xfId="2741" builtinId="9" hidden="1"/>
    <cellStyle name="Hipervínculo visitado" xfId="2743" builtinId="9" hidden="1"/>
    <cellStyle name="Hipervínculo visitado" xfId="2745" builtinId="9" hidden="1"/>
    <cellStyle name="Hipervínculo visitado" xfId="2747" builtinId="9" hidden="1"/>
    <cellStyle name="Hipervínculo visitado" xfId="2749" builtinId="9" hidden="1"/>
    <cellStyle name="Hipervínculo visitado" xfId="2751" builtinId="9" hidden="1"/>
    <cellStyle name="Hipervínculo visitado" xfId="2753" builtinId="9" hidden="1"/>
    <cellStyle name="Hipervínculo visitado" xfId="2755" builtinId="9" hidden="1"/>
    <cellStyle name="Hipervínculo visitado" xfId="2757" builtinId="9" hidden="1"/>
    <cellStyle name="Hipervínculo visitado" xfId="2759" builtinId="9" hidden="1"/>
    <cellStyle name="Hipervínculo visitado" xfId="2761" builtinId="9" hidden="1"/>
    <cellStyle name="Hipervínculo visitado" xfId="2763" builtinId="9" hidden="1"/>
    <cellStyle name="Hipervínculo visitado" xfId="2765" builtinId="9" hidden="1"/>
    <cellStyle name="Hipervínculo visitado" xfId="2767" builtinId="9" hidden="1"/>
    <cellStyle name="Hipervínculo visitado" xfId="2769" builtinId="9" hidden="1"/>
    <cellStyle name="Hipervínculo visitado" xfId="2771" builtinId="9" hidden="1"/>
    <cellStyle name="Hipervínculo visitado" xfId="2773" builtinId="9" hidden="1"/>
    <cellStyle name="Hipervínculo visitado" xfId="2775" builtinId="9" hidden="1"/>
    <cellStyle name="Hipervínculo visitado" xfId="2777" builtinId="9" hidden="1"/>
    <cellStyle name="Hipervínculo visitado" xfId="2779" builtinId="9" hidden="1"/>
    <cellStyle name="Hipervínculo visitado" xfId="2781" builtinId="9" hidden="1"/>
    <cellStyle name="Hipervínculo visitado" xfId="2783" builtinId="9" hidden="1"/>
    <cellStyle name="Hipervínculo visitado" xfId="2785" builtinId="9" hidden="1"/>
    <cellStyle name="Hipervínculo visitado" xfId="2787" builtinId="9" hidden="1"/>
    <cellStyle name="Hipervínculo visitado" xfId="2789" builtinId="9" hidden="1"/>
    <cellStyle name="Hipervínculo visitado" xfId="2791" builtinId="9" hidden="1"/>
    <cellStyle name="Hipervínculo visitado" xfId="2793" builtinId="9" hidden="1"/>
    <cellStyle name="Hipervínculo visitado" xfId="2795" builtinId="9" hidden="1"/>
    <cellStyle name="Hipervínculo visitado" xfId="2797" builtinId="9" hidden="1"/>
    <cellStyle name="Hipervínculo visitado" xfId="2799" builtinId="9" hidden="1"/>
    <cellStyle name="Hipervínculo visitado" xfId="2801" builtinId="9" hidden="1"/>
    <cellStyle name="Hipervínculo visitado" xfId="2803" builtinId="9" hidden="1"/>
    <cellStyle name="Hipervínculo visitado" xfId="2805" builtinId="9" hidden="1"/>
    <cellStyle name="Hipervínculo visitado" xfId="2807" builtinId="9" hidden="1"/>
    <cellStyle name="Hipervínculo visitado" xfId="2809" builtinId="9" hidden="1"/>
    <cellStyle name="Hipervínculo visitado" xfId="2811" builtinId="9" hidden="1"/>
    <cellStyle name="Hipervínculo visitado" xfId="2813" builtinId="9" hidden="1"/>
    <cellStyle name="Hipervínculo visitado" xfId="2815" builtinId="9" hidden="1"/>
    <cellStyle name="Hipervínculo visitado" xfId="2817" builtinId="9" hidden="1"/>
    <cellStyle name="Hipervínculo visitado" xfId="2819" builtinId="9" hidden="1"/>
    <cellStyle name="Hipervínculo visitado" xfId="2821" builtinId="9" hidden="1"/>
    <cellStyle name="Hipervínculo visitado" xfId="2823" builtinId="9" hidden="1"/>
    <cellStyle name="Hipervínculo visitado" xfId="2825" builtinId="9" hidden="1"/>
    <cellStyle name="Hipervínculo visitado" xfId="2827" builtinId="9" hidden="1"/>
    <cellStyle name="Hipervínculo visitado" xfId="2829" builtinId="9" hidden="1"/>
    <cellStyle name="Hipervínculo visitado" xfId="2831" builtinId="9" hidden="1"/>
    <cellStyle name="Hipervínculo visitado" xfId="2833" builtinId="9" hidden="1"/>
    <cellStyle name="Hipervínculo visitado" xfId="2835" builtinId="9" hidden="1"/>
    <cellStyle name="Hipervínculo visitado" xfId="2837" builtinId="9" hidden="1"/>
    <cellStyle name="Hipervínculo visitado" xfId="2839" builtinId="9" hidden="1"/>
    <cellStyle name="Hipervínculo visitado" xfId="2841" builtinId="9" hidden="1"/>
    <cellStyle name="Hipervínculo visitado" xfId="2843" builtinId="9" hidden="1"/>
    <cellStyle name="Hipervínculo visitado" xfId="2845" builtinId="9" hidden="1"/>
    <cellStyle name="Hipervínculo visitado" xfId="2847" builtinId="9" hidden="1"/>
    <cellStyle name="Hipervínculo visitado" xfId="2849" builtinId="9" hidden="1"/>
    <cellStyle name="Hipervínculo visitado" xfId="2851" builtinId="9" hidden="1"/>
    <cellStyle name="Hipervínculo visitado" xfId="2853" builtinId="9" hidden="1"/>
    <cellStyle name="Hipervínculo visitado" xfId="2855" builtinId="9" hidden="1"/>
    <cellStyle name="Hipervínculo visitado" xfId="2857" builtinId="9" hidden="1"/>
    <cellStyle name="Hipervínculo visitado" xfId="2859" builtinId="9" hidden="1"/>
    <cellStyle name="Hipervínculo visitado" xfId="2861" builtinId="9" hidden="1"/>
    <cellStyle name="Hipervínculo visitado" xfId="2863" builtinId="9" hidden="1"/>
    <cellStyle name="Hipervínculo visitado" xfId="2865" builtinId="9" hidden="1"/>
    <cellStyle name="Hipervínculo visitado" xfId="2867" builtinId="9" hidden="1"/>
    <cellStyle name="Hipervínculo visitado" xfId="2869" builtinId="9" hidden="1"/>
    <cellStyle name="Hipervínculo visitado" xfId="2871" builtinId="9" hidden="1"/>
    <cellStyle name="Hipervínculo visitado" xfId="2873" builtinId="9" hidden="1"/>
    <cellStyle name="Hipervínculo visitado" xfId="2875" builtinId="9" hidden="1"/>
    <cellStyle name="Hipervínculo visitado" xfId="2877" builtinId="9" hidden="1"/>
    <cellStyle name="Hipervínculo visitado" xfId="2879" builtinId="9" hidden="1"/>
    <cellStyle name="Hipervínculo visitado" xfId="2881" builtinId="9" hidden="1"/>
    <cellStyle name="Hipervínculo visitado" xfId="2883" builtinId="9" hidden="1"/>
    <cellStyle name="Hipervínculo visitado" xfId="2885" builtinId="9" hidden="1"/>
    <cellStyle name="Hipervínculo visitado" xfId="2887" builtinId="9" hidden="1"/>
    <cellStyle name="Hipervínculo visitado" xfId="2889" builtinId="9" hidden="1"/>
    <cellStyle name="Hipervínculo visitado" xfId="2891" builtinId="9" hidden="1"/>
    <cellStyle name="Hipervínculo visitado" xfId="2893" builtinId="9" hidden="1"/>
    <cellStyle name="Hipervínculo visitado" xfId="2895" builtinId="9" hidden="1"/>
    <cellStyle name="Hipervínculo visitado" xfId="2897" builtinId="9" hidden="1"/>
    <cellStyle name="Hipervínculo visitado" xfId="2899" builtinId="9" hidden="1"/>
    <cellStyle name="Hipervínculo visitado" xfId="2901" builtinId="9" hidden="1"/>
    <cellStyle name="Hipervínculo visitado" xfId="2903" builtinId="9" hidden="1"/>
    <cellStyle name="Hipervínculo visitado" xfId="2905" builtinId="9" hidden="1"/>
    <cellStyle name="Hipervínculo visitado" xfId="2907" builtinId="9" hidden="1"/>
    <cellStyle name="Hipervínculo visitado" xfId="2909" builtinId="9" hidden="1"/>
    <cellStyle name="Hipervínculo visitado" xfId="2911" builtinId="9" hidden="1"/>
    <cellStyle name="Hipervínculo visitado" xfId="2913" builtinId="9" hidden="1"/>
    <cellStyle name="Hipervínculo visitado" xfId="2915" builtinId="9" hidden="1"/>
    <cellStyle name="Hipervínculo visitado" xfId="2917" builtinId="9" hidden="1"/>
    <cellStyle name="Hipervínculo visitado" xfId="2919" builtinId="9" hidden="1"/>
    <cellStyle name="Hipervínculo visitado" xfId="2921" builtinId="9" hidden="1"/>
    <cellStyle name="Hipervínculo visitado" xfId="2923" builtinId="9" hidden="1"/>
    <cellStyle name="Hipervínculo visitado" xfId="2925" builtinId="9" hidden="1"/>
    <cellStyle name="Hipervínculo visitado" xfId="2927" builtinId="9" hidden="1"/>
    <cellStyle name="Hipervínculo visitado" xfId="2929" builtinId="9" hidden="1"/>
    <cellStyle name="Hipervínculo visitado" xfId="2931" builtinId="9" hidden="1"/>
    <cellStyle name="Hipervínculo visitado" xfId="2933" builtinId="9" hidden="1"/>
    <cellStyle name="Hipervínculo visitado" xfId="2935" builtinId="9" hidden="1"/>
    <cellStyle name="Hipervínculo visitado" xfId="2937" builtinId="9" hidden="1"/>
    <cellStyle name="Hipervínculo visitado" xfId="2939" builtinId="9" hidden="1"/>
    <cellStyle name="Hipervínculo visitado" xfId="2941" builtinId="9" hidden="1"/>
    <cellStyle name="Hipervínculo visitado" xfId="2943" builtinId="9" hidden="1"/>
    <cellStyle name="Hipervínculo visitado" xfId="2945" builtinId="9" hidden="1"/>
    <cellStyle name="Hipervínculo visitado" xfId="2947" builtinId="9" hidden="1"/>
    <cellStyle name="Hipervínculo visitado" xfId="2949" builtinId="9" hidden="1"/>
    <cellStyle name="Hipervínculo visitado" xfId="2951" builtinId="9" hidden="1"/>
    <cellStyle name="Hipervínculo visitado" xfId="2953" builtinId="9" hidden="1"/>
    <cellStyle name="Hipervínculo visitado" xfId="2955" builtinId="9" hidden="1"/>
    <cellStyle name="Hipervínculo visitado" xfId="2957" builtinId="9" hidden="1"/>
    <cellStyle name="Hipervínculo visitado" xfId="2959" builtinId="9" hidden="1"/>
    <cellStyle name="Hipervínculo visitado" xfId="2961" builtinId="9" hidden="1"/>
    <cellStyle name="Hipervínculo visitado" xfId="2963" builtinId="9" hidden="1"/>
    <cellStyle name="Hipervínculo visitado" xfId="2965" builtinId="9" hidden="1"/>
    <cellStyle name="Hipervínculo visitado" xfId="2967" builtinId="9" hidden="1"/>
    <cellStyle name="Hipervínculo visitado" xfId="2969" builtinId="9" hidden="1"/>
    <cellStyle name="Hipervínculo visitado" xfId="2971" builtinId="9" hidden="1"/>
    <cellStyle name="Hipervínculo visitado" xfId="2973" builtinId="9" hidden="1"/>
    <cellStyle name="Hipervínculo visitado" xfId="2975" builtinId="9" hidden="1"/>
    <cellStyle name="Hipervínculo visitado" xfId="2977" builtinId="9" hidden="1"/>
    <cellStyle name="Hipervínculo visitado" xfId="2979" builtinId="9" hidden="1"/>
    <cellStyle name="Hipervínculo visitado" xfId="2981" builtinId="9" hidden="1"/>
    <cellStyle name="Hipervínculo visitado" xfId="2983" builtinId="9" hidden="1"/>
    <cellStyle name="Hipervínculo visitado" xfId="2985" builtinId="9" hidden="1"/>
    <cellStyle name="Hipervínculo visitado" xfId="2987" builtinId="9" hidden="1"/>
    <cellStyle name="Hipervínculo visitado" xfId="2989" builtinId="9" hidden="1"/>
    <cellStyle name="Hipervínculo visitado" xfId="2991" builtinId="9" hidden="1"/>
    <cellStyle name="Hipervínculo visitado" xfId="2993" builtinId="9" hidden="1"/>
    <cellStyle name="Hipervínculo visitado" xfId="2995" builtinId="9" hidden="1"/>
    <cellStyle name="Hipervínculo visitado" xfId="2997" builtinId="9" hidden="1"/>
    <cellStyle name="Hipervínculo visitado" xfId="2999" builtinId="9" hidden="1"/>
    <cellStyle name="Hipervínculo visitado" xfId="3001" builtinId="9" hidden="1"/>
    <cellStyle name="Hipervínculo visitado" xfId="3003" builtinId="9" hidden="1"/>
    <cellStyle name="Hipervínculo visitado" xfId="3005" builtinId="9" hidden="1"/>
    <cellStyle name="Hipervínculo visitado" xfId="3007" builtinId="9" hidden="1"/>
    <cellStyle name="Hipervínculo visitado" xfId="3009" builtinId="9" hidden="1"/>
    <cellStyle name="Hipervínculo visitado" xfId="3011" builtinId="9" hidden="1"/>
    <cellStyle name="Hipervínculo visitado" xfId="3013" builtinId="9" hidden="1"/>
    <cellStyle name="Hipervínculo visitado" xfId="3015" builtinId="9" hidden="1"/>
    <cellStyle name="Hipervínculo visitado" xfId="3017" builtinId="9" hidden="1"/>
    <cellStyle name="Hipervínculo visitado" xfId="3019" builtinId="9" hidden="1"/>
    <cellStyle name="Hipervínculo visitado" xfId="3021" builtinId="9" hidden="1"/>
    <cellStyle name="Hipervínculo visitado" xfId="3023" builtinId="9" hidden="1"/>
    <cellStyle name="Hipervínculo visitado" xfId="3025" builtinId="9" hidden="1"/>
    <cellStyle name="Hipervínculo visitado" xfId="3027" builtinId="9" hidden="1"/>
    <cellStyle name="Hipervínculo visitado" xfId="3029" builtinId="9" hidden="1"/>
    <cellStyle name="Hipervínculo visitado" xfId="3031" builtinId="9" hidden="1"/>
    <cellStyle name="Hipervínculo visitado" xfId="3033" builtinId="9" hidden="1"/>
    <cellStyle name="Hipervínculo visitado" xfId="3035" builtinId="9" hidden="1"/>
    <cellStyle name="Hipervínculo visitado" xfId="3037" builtinId="9" hidden="1"/>
    <cellStyle name="Hipervínculo visitado" xfId="3039" builtinId="9" hidden="1"/>
    <cellStyle name="Hipervínculo visitado" xfId="3041" builtinId="9" hidden="1"/>
    <cellStyle name="Hipervínculo visitado" xfId="3043" builtinId="9" hidden="1"/>
    <cellStyle name="Hipervínculo visitado" xfId="3045" builtinId="9" hidden="1"/>
    <cellStyle name="Hipervínculo visitado" xfId="3047" builtinId="9" hidden="1"/>
    <cellStyle name="Hipervínculo visitado" xfId="3049" builtinId="9" hidden="1"/>
    <cellStyle name="Hipervínculo visitado" xfId="3051" builtinId="9" hidden="1"/>
    <cellStyle name="Hipervínculo visitado" xfId="3053" builtinId="9" hidden="1"/>
    <cellStyle name="Hipervínculo visitado" xfId="3055" builtinId="9" hidden="1"/>
    <cellStyle name="Hipervínculo visitado" xfId="3057" builtinId="9" hidden="1"/>
    <cellStyle name="Hipervínculo visitado" xfId="3059" builtinId="9" hidden="1"/>
    <cellStyle name="Hipervínculo visitado" xfId="3061" builtinId="9" hidden="1"/>
    <cellStyle name="Hipervínculo visitado" xfId="3063" builtinId="9" hidden="1"/>
    <cellStyle name="Hipervínculo visitado" xfId="3065" builtinId="9" hidden="1"/>
    <cellStyle name="Hipervínculo visitado" xfId="3067" builtinId="9" hidden="1"/>
    <cellStyle name="Hipervínculo visitado" xfId="3069" builtinId="9" hidden="1"/>
    <cellStyle name="Hipervínculo visitado" xfId="3071" builtinId="9" hidden="1"/>
    <cellStyle name="Hipervínculo visitado" xfId="3073" builtinId="9" hidden="1"/>
    <cellStyle name="Hipervínculo visitado" xfId="3075" builtinId="9" hidden="1"/>
    <cellStyle name="Hipervínculo visitado" xfId="3077" builtinId="9" hidden="1"/>
    <cellStyle name="Hipervínculo visitado" xfId="3079" builtinId="9" hidden="1"/>
    <cellStyle name="Hipervínculo visitado" xfId="3081" builtinId="9" hidden="1"/>
    <cellStyle name="Hipervínculo visitado" xfId="3083" builtinId="9" hidden="1"/>
    <cellStyle name="Hipervínculo visitado" xfId="3085" builtinId="9" hidden="1"/>
    <cellStyle name="Hipervínculo visitado" xfId="3087" builtinId="9" hidden="1"/>
    <cellStyle name="Hipervínculo visitado" xfId="3089" builtinId="9" hidden="1"/>
    <cellStyle name="Hipervínculo visitado" xfId="3091" builtinId="9" hidden="1"/>
    <cellStyle name="Hipervínculo visitado" xfId="3093" builtinId="9" hidden="1"/>
    <cellStyle name="Hipervínculo visitado" xfId="3095" builtinId="9" hidden="1"/>
    <cellStyle name="Hipervínculo visitado" xfId="3097" builtinId="9" hidden="1"/>
    <cellStyle name="Hipervínculo visitado" xfId="3099" builtinId="9" hidden="1"/>
    <cellStyle name="Hipervínculo visitado" xfId="3101" builtinId="9" hidden="1"/>
    <cellStyle name="Hipervínculo visitado" xfId="3103" builtinId="9" hidden="1"/>
    <cellStyle name="Hipervínculo visitado" xfId="3105" builtinId="9" hidden="1"/>
    <cellStyle name="Hipervínculo visitado" xfId="3107" builtinId="9" hidden="1"/>
    <cellStyle name="Hipervínculo visitado" xfId="3109" builtinId="9" hidden="1"/>
    <cellStyle name="Hipervínculo visitado" xfId="3111" builtinId="9" hidden="1"/>
    <cellStyle name="Hipervínculo visitado" xfId="3113" builtinId="9" hidden="1"/>
    <cellStyle name="Hipervínculo visitado" xfId="3115" builtinId="9" hidden="1"/>
    <cellStyle name="Hipervínculo visitado" xfId="3117" builtinId="9" hidden="1"/>
    <cellStyle name="Hipervínculo visitado" xfId="3119" builtinId="9" hidden="1"/>
    <cellStyle name="Hipervínculo visitado" xfId="3121" builtinId="9" hidden="1"/>
    <cellStyle name="Hipervínculo visitado" xfId="3123" builtinId="9" hidden="1"/>
    <cellStyle name="Hipervínculo visitado" xfId="3125" builtinId="9" hidden="1"/>
    <cellStyle name="Hipervínculo visitado" xfId="3127" builtinId="9" hidden="1"/>
    <cellStyle name="Hipervínculo visitado" xfId="3129" builtinId="9" hidden="1"/>
    <cellStyle name="Hipervínculo visitado" xfId="3131" builtinId="9" hidden="1"/>
    <cellStyle name="Hipervínculo visitado" xfId="3133" builtinId="9" hidden="1"/>
    <cellStyle name="Hipervínculo visitado" xfId="3135" builtinId="9" hidden="1"/>
    <cellStyle name="Hipervínculo visitado" xfId="3137" builtinId="9" hidden="1"/>
    <cellStyle name="Hipervínculo visitado" xfId="3139" builtinId="9" hidden="1"/>
    <cellStyle name="Hipervínculo visitado" xfId="3141" builtinId="9" hidden="1"/>
    <cellStyle name="Hipervínculo visitado" xfId="3143" builtinId="9" hidden="1"/>
    <cellStyle name="Hipervínculo visitado" xfId="3145" builtinId="9" hidden="1"/>
    <cellStyle name="Hipervínculo visitado" xfId="3147" builtinId="9" hidden="1"/>
    <cellStyle name="Hipervínculo visitado" xfId="3149" builtinId="9" hidden="1"/>
    <cellStyle name="Hipervínculo visitado" xfId="3151" builtinId="9" hidden="1"/>
    <cellStyle name="Hipervínculo visitado" xfId="3153" builtinId="9" hidden="1"/>
    <cellStyle name="Hipervínculo visitado" xfId="3155" builtinId="9" hidden="1"/>
    <cellStyle name="Hipervínculo visitado" xfId="3157" builtinId="9" hidden="1"/>
    <cellStyle name="Hipervínculo visitado" xfId="3159" builtinId="9" hidden="1"/>
    <cellStyle name="Hipervínculo visitado" xfId="3161" builtinId="9" hidden="1"/>
    <cellStyle name="Hipervínculo visitado" xfId="3163" builtinId="9" hidden="1"/>
    <cellStyle name="Hipervínculo visitado" xfId="3165" builtinId="9" hidden="1"/>
    <cellStyle name="Hipervínculo visitado" xfId="3167" builtinId="9" hidden="1"/>
    <cellStyle name="Hipervínculo visitado" xfId="3169" builtinId="9" hidden="1"/>
    <cellStyle name="Hipervínculo visitado" xfId="3171" builtinId="9" hidden="1"/>
    <cellStyle name="Hipervínculo visitado" xfId="3173" builtinId="9" hidden="1"/>
    <cellStyle name="Hipervínculo visitado" xfId="3175" builtinId="9" hidden="1"/>
    <cellStyle name="Hipervínculo visitado" xfId="3177" builtinId="9" hidden="1"/>
    <cellStyle name="Hipervínculo visitado" xfId="3179" builtinId="9" hidden="1"/>
    <cellStyle name="Hipervínculo visitado" xfId="3181" builtinId="9" hidden="1"/>
    <cellStyle name="Hipervínculo visitado" xfId="3183" builtinId="9" hidden="1"/>
    <cellStyle name="Hipervínculo visitado" xfId="3185" builtinId="9" hidden="1"/>
    <cellStyle name="Hipervínculo visitado" xfId="3187" builtinId="9" hidden="1"/>
    <cellStyle name="Hipervínculo visitado" xfId="3189" builtinId="9" hidden="1"/>
    <cellStyle name="Hipervínculo visitado" xfId="3191" builtinId="9" hidden="1"/>
    <cellStyle name="Hipervínculo visitado" xfId="3193" builtinId="9" hidden="1"/>
    <cellStyle name="Hipervínculo visitado" xfId="3195" builtinId="9" hidden="1"/>
    <cellStyle name="Hipervínculo visitado" xfId="3197" builtinId="9" hidden="1"/>
    <cellStyle name="Hipervínculo visitado" xfId="3199" builtinId="9" hidden="1"/>
    <cellStyle name="Hipervínculo visitado" xfId="3201" builtinId="9" hidden="1"/>
    <cellStyle name="Hipervínculo visitado" xfId="3203" builtinId="9" hidden="1"/>
    <cellStyle name="Hipervínculo visitado" xfId="3205" builtinId="9" hidden="1"/>
    <cellStyle name="Hipervínculo visitado" xfId="3207" builtinId="9" hidden="1"/>
    <cellStyle name="Hipervínculo visitado" xfId="3209" builtinId="9" hidden="1"/>
    <cellStyle name="Hipervínculo visitado" xfId="3211" builtinId="9" hidden="1"/>
    <cellStyle name="Hipervínculo visitado" xfId="3213" builtinId="9" hidden="1"/>
    <cellStyle name="Hipervínculo visitado" xfId="3215" builtinId="9" hidden="1"/>
    <cellStyle name="Hipervínculo visitado" xfId="3217" builtinId="9" hidden="1"/>
    <cellStyle name="Hipervínculo visitado" xfId="3219" builtinId="9" hidden="1"/>
    <cellStyle name="Hipervínculo visitado" xfId="3221" builtinId="9" hidden="1"/>
    <cellStyle name="Hipervínculo visitado" xfId="3223" builtinId="9" hidden="1"/>
    <cellStyle name="Hipervínculo visitado" xfId="3225" builtinId="9" hidden="1"/>
    <cellStyle name="Hipervínculo visitado" xfId="3227" builtinId="9" hidden="1"/>
    <cellStyle name="Hipervínculo visitado" xfId="3229" builtinId="9" hidden="1"/>
    <cellStyle name="Hipervínculo visitado" xfId="3231" builtinId="9" hidden="1"/>
    <cellStyle name="Hipervínculo visitado" xfId="3233" builtinId="9" hidden="1"/>
    <cellStyle name="Hipervínculo visitado" xfId="3235" builtinId="9" hidden="1"/>
    <cellStyle name="Hipervínculo visitado" xfId="3237" builtinId="9" hidden="1"/>
    <cellStyle name="Hipervínculo visitado" xfId="3239" builtinId="9" hidden="1"/>
    <cellStyle name="Hipervínculo visitado" xfId="3241" builtinId="9" hidden="1"/>
    <cellStyle name="Hipervínculo visitado" xfId="3243" builtinId="9" hidden="1"/>
    <cellStyle name="Hipervínculo visitado" xfId="3245" builtinId="9" hidden="1"/>
    <cellStyle name="Hipervínculo visitado" xfId="3247" builtinId="9" hidden="1"/>
    <cellStyle name="Hipervínculo visitado" xfId="3249" builtinId="9" hidden="1"/>
    <cellStyle name="Hipervínculo visitado" xfId="3251" builtinId="9" hidden="1"/>
    <cellStyle name="Hipervínculo visitado" xfId="3253" builtinId="9" hidden="1"/>
    <cellStyle name="Hipervínculo visitado" xfId="3255" builtinId="9" hidden="1"/>
    <cellStyle name="Hipervínculo visitado" xfId="3257" builtinId="9" hidden="1"/>
    <cellStyle name="Hipervínculo visitado" xfId="3259" builtinId="9" hidden="1"/>
    <cellStyle name="Hipervínculo visitado" xfId="3261" builtinId="9" hidden="1"/>
    <cellStyle name="Hipervínculo visitado" xfId="3263" builtinId="9" hidden="1"/>
    <cellStyle name="Hipervínculo visitado" xfId="3265" builtinId="9" hidden="1"/>
    <cellStyle name="Hipervínculo visitado" xfId="3267" builtinId="9" hidden="1"/>
    <cellStyle name="Hipervínculo visitado" xfId="3269" builtinId="9" hidden="1"/>
    <cellStyle name="Hipervínculo visitado" xfId="3271" builtinId="9" hidden="1"/>
    <cellStyle name="Hipervínculo visitado" xfId="3273" builtinId="9" hidden="1"/>
    <cellStyle name="Hipervínculo visitado" xfId="3275" builtinId="9" hidden="1"/>
    <cellStyle name="Hipervínculo visitado" xfId="3277" builtinId="9" hidden="1"/>
    <cellStyle name="Hipervínculo visitado" xfId="3279" builtinId="9" hidden="1"/>
    <cellStyle name="Hipervínculo visitado" xfId="3281" builtinId="9" hidden="1"/>
    <cellStyle name="Hipervínculo visitado" xfId="3283" builtinId="9" hidden="1"/>
    <cellStyle name="Hipervínculo visitado" xfId="3285" builtinId="9" hidden="1"/>
    <cellStyle name="Hipervínculo visitado" xfId="3287" builtinId="9" hidden="1"/>
    <cellStyle name="Hipervínculo visitado" xfId="3289" builtinId="9" hidden="1"/>
    <cellStyle name="Hipervínculo visitado" xfId="3291" builtinId="9" hidden="1"/>
    <cellStyle name="Hipervínculo visitado" xfId="3293" builtinId="9" hidden="1"/>
    <cellStyle name="Hipervínculo visitado" xfId="3295" builtinId="9" hidden="1"/>
    <cellStyle name="Hipervínculo visitado" xfId="3297" builtinId="9" hidden="1"/>
    <cellStyle name="Hipervínculo visitado" xfId="3299" builtinId="9" hidden="1"/>
    <cellStyle name="Hipervínculo visitado" xfId="3301" builtinId="9" hidden="1"/>
    <cellStyle name="Hipervínculo visitado" xfId="3303" builtinId="9" hidden="1"/>
    <cellStyle name="Hipervínculo visitado" xfId="3305" builtinId="9" hidden="1"/>
    <cellStyle name="Hipervínculo visitado" xfId="3307" builtinId="9" hidden="1"/>
    <cellStyle name="Hipervínculo visitado" xfId="3309" builtinId="9" hidden="1"/>
    <cellStyle name="Hipervínculo visitado" xfId="3311" builtinId="9" hidden="1"/>
    <cellStyle name="Hipervínculo visitado" xfId="3313" builtinId="9" hidden="1"/>
    <cellStyle name="Hipervínculo visitado" xfId="3315" builtinId="9" hidden="1"/>
    <cellStyle name="Hipervínculo visitado" xfId="3317" builtinId="9" hidden="1"/>
    <cellStyle name="Hipervínculo visitado" xfId="3319" builtinId="9" hidden="1"/>
    <cellStyle name="Hipervínculo visitado" xfId="3321" builtinId="9" hidden="1"/>
    <cellStyle name="Hipervínculo visitado" xfId="3323" builtinId="9" hidden="1"/>
    <cellStyle name="Hipervínculo visitado" xfId="3325" builtinId="9" hidden="1"/>
    <cellStyle name="Hipervínculo visitado" xfId="3327" builtinId="9" hidden="1"/>
    <cellStyle name="Hipervínculo visitado" xfId="3329" builtinId="9" hidden="1"/>
    <cellStyle name="Hipervínculo visitado" xfId="3331" builtinId="9" hidden="1"/>
    <cellStyle name="Hipervínculo visitado" xfId="3333" builtinId="9" hidden="1"/>
    <cellStyle name="Hipervínculo visitado" xfId="3335" builtinId="9" hidden="1"/>
    <cellStyle name="Hipervínculo visitado" xfId="3337" builtinId="9" hidden="1"/>
    <cellStyle name="Hipervínculo visitado" xfId="3339" builtinId="9" hidden="1"/>
    <cellStyle name="Hipervínculo visitado" xfId="3341" builtinId="9" hidden="1"/>
    <cellStyle name="Hipervínculo visitado" xfId="3343" builtinId="9" hidden="1"/>
    <cellStyle name="Hipervínculo visitado" xfId="3345" builtinId="9" hidden="1"/>
    <cellStyle name="Hipervínculo visitado" xfId="3347" builtinId="9" hidden="1"/>
    <cellStyle name="Hipervínculo visitado" xfId="3349" builtinId="9" hidden="1"/>
    <cellStyle name="Hipervínculo visitado" xfId="3351" builtinId="9" hidden="1"/>
    <cellStyle name="Hipervínculo visitado" xfId="3353" builtinId="9" hidden="1"/>
    <cellStyle name="Hipervínculo visitado" xfId="3355" builtinId="9" hidden="1"/>
    <cellStyle name="Hipervínculo visitado" xfId="3357" builtinId="9" hidden="1"/>
    <cellStyle name="Hipervínculo visitado" xfId="3359" builtinId="9" hidden="1"/>
    <cellStyle name="Hipervínculo visitado" xfId="3361" builtinId="9" hidden="1"/>
    <cellStyle name="Hipervínculo visitado" xfId="3363" builtinId="9" hidden="1"/>
    <cellStyle name="Hipervínculo visitado" xfId="3365" builtinId="9" hidden="1"/>
    <cellStyle name="Hipervínculo visitado" xfId="3367" builtinId="9" hidden="1"/>
    <cellStyle name="Hipervínculo visitado" xfId="3369" builtinId="9" hidden="1"/>
    <cellStyle name="Hipervínculo visitado" xfId="3371" builtinId="9" hidden="1"/>
    <cellStyle name="Hipervínculo visitado" xfId="3373" builtinId="9" hidden="1"/>
    <cellStyle name="Hipervínculo visitado" xfId="3375" builtinId="9" hidden="1"/>
    <cellStyle name="Hipervínculo visitado" xfId="3377" builtinId="9" hidden="1"/>
    <cellStyle name="Hipervínculo visitado" xfId="3379" builtinId="9" hidden="1"/>
    <cellStyle name="Hipervínculo visitado" xfId="3381" builtinId="9" hidden="1"/>
    <cellStyle name="Hipervínculo visitado" xfId="3383" builtinId="9" hidden="1"/>
    <cellStyle name="Hipervínculo visitado" xfId="3385" builtinId="9" hidden="1"/>
    <cellStyle name="Hipervínculo visitado" xfId="3387" builtinId="9" hidden="1"/>
    <cellStyle name="Hipervínculo visitado" xfId="3389" builtinId="9" hidden="1"/>
    <cellStyle name="Hipervínculo visitado" xfId="3391" builtinId="9" hidden="1"/>
    <cellStyle name="Hipervínculo visitado" xfId="3393" builtinId="9" hidden="1"/>
    <cellStyle name="Hipervínculo visitado" xfId="3395" builtinId="9" hidden="1"/>
    <cellStyle name="Hipervínculo visitado" xfId="3397" builtinId="9" hidden="1"/>
    <cellStyle name="Hipervínculo visitado" xfId="3399" builtinId="9" hidden="1"/>
    <cellStyle name="Hipervínculo visitado" xfId="3401" builtinId="9" hidden="1"/>
    <cellStyle name="Hipervínculo visitado" xfId="3403" builtinId="9" hidden="1"/>
    <cellStyle name="Hipervínculo visitado" xfId="3405" builtinId="9" hidden="1"/>
    <cellStyle name="Hipervínculo visitado" xfId="3407" builtinId="9" hidden="1"/>
    <cellStyle name="Hipervínculo visitado" xfId="3409" builtinId="9" hidden="1"/>
    <cellStyle name="Hipervínculo visitado" xfId="3411" builtinId="9" hidden="1"/>
    <cellStyle name="Hipervínculo visitado" xfId="3413" builtinId="9" hidden="1"/>
    <cellStyle name="Hipervínculo visitado" xfId="3415" builtinId="9" hidden="1"/>
    <cellStyle name="Hipervínculo visitado" xfId="3417" builtinId="9" hidden="1"/>
    <cellStyle name="Hipervínculo visitado" xfId="3419" builtinId="9" hidden="1"/>
    <cellStyle name="Hipervínculo visitado" xfId="3421" builtinId="9" hidden="1"/>
    <cellStyle name="Hipervínculo visitado" xfId="3423" builtinId="9" hidden="1"/>
    <cellStyle name="Hipervínculo visitado" xfId="3425" builtinId="9" hidden="1"/>
    <cellStyle name="Hipervínculo visitado" xfId="3427" builtinId="9" hidden="1"/>
    <cellStyle name="Hipervínculo visitado" xfId="3429" builtinId="9" hidden="1"/>
    <cellStyle name="Hipervínculo visitado" xfId="3431" builtinId="9" hidden="1"/>
    <cellStyle name="Hipervínculo visitado" xfId="3433" builtinId="9" hidden="1"/>
    <cellStyle name="Hipervínculo visitado" xfId="3435" builtinId="9" hidden="1"/>
    <cellStyle name="Hipervínculo visitado" xfId="3437" builtinId="9" hidden="1"/>
    <cellStyle name="Hipervínculo visitado" xfId="3439" builtinId="9" hidden="1"/>
    <cellStyle name="Hipervínculo visitado" xfId="3441" builtinId="9" hidden="1"/>
    <cellStyle name="Hipervínculo visitado" xfId="3443" builtinId="9" hidden="1"/>
    <cellStyle name="Hipervínculo visitado" xfId="3445" builtinId="9" hidden="1"/>
    <cellStyle name="Hipervínculo visitado" xfId="3447" builtinId="9" hidden="1"/>
    <cellStyle name="Hipervínculo visitado" xfId="3449" builtinId="9" hidden="1"/>
    <cellStyle name="Hipervínculo visitado" xfId="3451" builtinId="9" hidden="1"/>
    <cellStyle name="Hipervínculo visitado" xfId="3453" builtinId="9" hidden="1"/>
    <cellStyle name="Hipervínculo visitado" xfId="3455" builtinId="9" hidden="1"/>
    <cellStyle name="Hipervínculo visitado" xfId="3457" builtinId="9" hidden="1"/>
    <cellStyle name="Hipervínculo visitado" xfId="3459" builtinId="9" hidden="1"/>
    <cellStyle name="Hipervínculo visitado" xfId="3461" builtinId="9" hidden="1"/>
    <cellStyle name="Hipervínculo visitado" xfId="3463" builtinId="9" hidden="1"/>
    <cellStyle name="Hipervínculo visitado" xfId="3465" builtinId="9" hidden="1"/>
    <cellStyle name="Hipervínculo visitado" xfId="3467" builtinId="9" hidden="1"/>
    <cellStyle name="Hipervínculo visitado" xfId="3469" builtinId="9" hidden="1"/>
    <cellStyle name="Hipervínculo visitado" xfId="3471" builtinId="9" hidden="1"/>
    <cellStyle name="Hipervínculo visitado" xfId="3473" builtinId="9" hidden="1"/>
    <cellStyle name="Hipervínculo visitado" xfId="3475" builtinId="9" hidden="1"/>
    <cellStyle name="Hipervínculo visitado" xfId="3477" builtinId="9" hidden="1"/>
    <cellStyle name="Hipervínculo visitado" xfId="3479" builtinId="9" hidden="1"/>
    <cellStyle name="Hipervínculo visitado" xfId="3481" builtinId="9" hidden="1"/>
    <cellStyle name="Hipervínculo visitado" xfId="3483" builtinId="9" hidden="1"/>
    <cellStyle name="Hipervínculo visitado" xfId="3485" builtinId="9" hidden="1"/>
    <cellStyle name="Hipervínculo visitado" xfId="3487" builtinId="9" hidden="1"/>
    <cellStyle name="Hipervínculo visitado" xfId="3489" builtinId="9" hidden="1"/>
    <cellStyle name="Hipervínculo visitado" xfId="3491" builtinId="9" hidden="1"/>
    <cellStyle name="Hipervínculo visitado" xfId="3493" builtinId="9" hidden="1"/>
    <cellStyle name="Hipervínculo visitado" xfId="3495" builtinId="9" hidden="1"/>
    <cellStyle name="Hipervínculo visitado" xfId="3497" builtinId="9" hidden="1"/>
    <cellStyle name="Hipervínculo visitado" xfId="3499" builtinId="9" hidden="1"/>
    <cellStyle name="Hipervínculo visitado" xfId="3501" builtinId="9" hidden="1"/>
    <cellStyle name="Hipervínculo visitado" xfId="3503" builtinId="9" hidden="1"/>
    <cellStyle name="Hipervínculo visitado" xfId="3505" builtinId="9" hidden="1"/>
    <cellStyle name="Hipervínculo visitado" xfId="3507" builtinId="9" hidden="1"/>
    <cellStyle name="Hipervínculo visitado" xfId="3509" builtinId="9" hidden="1"/>
    <cellStyle name="Hipervínculo visitado" xfId="3511" builtinId="9" hidden="1"/>
    <cellStyle name="Hipervínculo visitado" xfId="3513" builtinId="9" hidden="1"/>
    <cellStyle name="Hipervínculo visitado" xfId="3515" builtinId="9" hidden="1"/>
    <cellStyle name="Hipervínculo visitado" xfId="3517" builtinId="9" hidden="1"/>
    <cellStyle name="Hipervínculo visitado" xfId="3519" builtinId="9" hidden="1"/>
    <cellStyle name="Hipervínculo visitado" xfId="3521" builtinId="9" hidden="1"/>
    <cellStyle name="Hipervínculo visitado" xfId="3523" builtinId="9" hidden="1"/>
    <cellStyle name="Hipervínculo visitado" xfId="3525" builtinId="9" hidden="1"/>
    <cellStyle name="Hipervínculo visitado" xfId="3527" builtinId="9" hidden="1"/>
    <cellStyle name="Hipervínculo visitado" xfId="3529" builtinId="9" hidden="1"/>
    <cellStyle name="Hipervínculo visitado" xfId="3531" builtinId="9" hidden="1"/>
    <cellStyle name="Hipervínculo visitado" xfId="3533" builtinId="9" hidden="1"/>
    <cellStyle name="Hipervínculo visitado" xfId="3535" builtinId="9" hidden="1"/>
    <cellStyle name="Hipervínculo visitado" xfId="3537" builtinId="9" hidden="1"/>
    <cellStyle name="Hipervínculo visitado" xfId="3539" builtinId="9" hidden="1"/>
    <cellStyle name="Hipervínculo visitado" xfId="3541" builtinId="9" hidden="1"/>
    <cellStyle name="Hipervínculo visitado" xfId="3543" builtinId="9" hidden="1"/>
    <cellStyle name="Hipervínculo visitado" xfId="3545" builtinId="9" hidden="1"/>
    <cellStyle name="Hipervínculo visitado" xfId="3547" builtinId="9" hidden="1"/>
    <cellStyle name="Hipervínculo visitado" xfId="3549" builtinId="9" hidden="1"/>
    <cellStyle name="Hipervínculo visitado" xfId="3551" builtinId="9" hidden="1"/>
    <cellStyle name="Hipervínculo visitado" xfId="3553" builtinId="9" hidden="1"/>
    <cellStyle name="Hipervínculo visitado" xfId="3555" builtinId="9" hidden="1"/>
    <cellStyle name="Hipervínculo visitado" xfId="3557" builtinId="9" hidden="1"/>
    <cellStyle name="Hipervínculo visitado" xfId="3559" builtinId="9" hidden="1"/>
    <cellStyle name="Hipervínculo visitado" xfId="3561" builtinId="9" hidden="1"/>
    <cellStyle name="Hipervínculo visitado" xfId="3563" builtinId="9" hidden="1"/>
    <cellStyle name="Hipervínculo visitado" xfId="3565" builtinId="9" hidden="1"/>
    <cellStyle name="Hipervínculo visitado" xfId="3567" builtinId="9" hidden="1"/>
    <cellStyle name="Hipervínculo visitado" xfId="3569" builtinId="9" hidden="1"/>
    <cellStyle name="Hipervínculo visitado" xfId="3571" builtinId="9" hidden="1"/>
    <cellStyle name="Hipervínculo visitado" xfId="3573" builtinId="9" hidden="1"/>
    <cellStyle name="Hipervínculo visitado" xfId="3575" builtinId="9" hidden="1"/>
    <cellStyle name="Hipervínculo visitado" xfId="3577" builtinId="9" hidden="1"/>
    <cellStyle name="Hipervínculo visitado" xfId="3579" builtinId="9" hidden="1"/>
    <cellStyle name="Hipervínculo visitado" xfId="3581" builtinId="9" hidden="1"/>
    <cellStyle name="Hipervínculo visitado" xfId="3583" builtinId="9" hidden="1"/>
    <cellStyle name="Hipervínculo visitado" xfId="3585" builtinId="9" hidden="1"/>
    <cellStyle name="Hipervínculo visitado" xfId="3587" builtinId="9" hidden="1"/>
    <cellStyle name="Hipervínculo visitado" xfId="3589" builtinId="9" hidden="1"/>
    <cellStyle name="Hipervínculo visitado" xfId="3591" builtinId="9" hidden="1"/>
    <cellStyle name="Hipervínculo visitado" xfId="3593" builtinId="9" hidden="1"/>
    <cellStyle name="Hipervínculo visitado" xfId="3595" builtinId="9" hidden="1"/>
    <cellStyle name="Hipervínculo visitado" xfId="3597" builtinId="9" hidden="1"/>
    <cellStyle name="Hipervínculo visitado" xfId="3599" builtinId="9" hidden="1"/>
    <cellStyle name="Hipervínculo visitado" xfId="3601" builtinId="9" hidden="1"/>
    <cellStyle name="Hipervínculo visitado" xfId="3603" builtinId="9" hidden="1"/>
    <cellStyle name="Hipervínculo visitado" xfId="3605" builtinId="9" hidden="1"/>
    <cellStyle name="Hipervínculo visitado" xfId="3607" builtinId="9" hidden="1"/>
    <cellStyle name="Hipervínculo visitado" xfId="3609" builtinId="9" hidden="1"/>
    <cellStyle name="Hipervínculo visitado" xfId="3611" builtinId="9" hidden="1"/>
    <cellStyle name="Hipervínculo visitado" xfId="3613" builtinId="9" hidden="1"/>
    <cellStyle name="Hipervínculo visitado" xfId="3615" builtinId="9" hidden="1"/>
    <cellStyle name="Hipervínculo visitado" xfId="3617" builtinId="9" hidden="1"/>
    <cellStyle name="Hipervínculo visitado" xfId="3619" builtinId="9" hidden="1"/>
    <cellStyle name="Hipervínculo visitado" xfId="3621" builtinId="9" hidden="1"/>
    <cellStyle name="Hipervínculo visitado" xfId="3623" builtinId="9" hidden="1"/>
    <cellStyle name="Hipervínculo visitado" xfId="3625" builtinId="9" hidden="1"/>
    <cellStyle name="Hipervínculo visitado" xfId="3627" builtinId="9" hidden="1"/>
    <cellStyle name="Hipervínculo visitado" xfId="3629" builtinId="9" hidden="1"/>
    <cellStyle name="Hipervínculo visitado" xfId="3631" builtinId="9" hidden="1"/>
    <cellStyle name="Hipervínculo visitado" xfId="3633" builtinId="9" hidden="1"/>
    <cellStyle name="Hipervínculo visitado" xfId="3635" builtinId="9" hidden="1"/>
    <cellStyle name="Hipervínculo visitado" xfId="3637" builtinId="9" hidden="1"/>
    <cellStyle name="Hipervínculo visitado" xfId="3639" builtinId="9" hidden="1"/>
    <cellStyle name="Hipervínculo visitado" xfId="3641" builtinId="9" hidden="1"/>
    <cellStyle name="Hipervínculo visitado" xfId="3643" builtinId="9" hidden="1"/>
    <cellStyle name="Hipervínculo visitado" xfId="3645" builtinId="9" hidden="1"/>
    <cellStyle name="Hipervínculo visitado" xfId="3647" builtinId="9" hidden="1"/>
    <cellStyle name="Hipervínculo visitado" xfId="3649" builtinId="9" hidden="1"/>
    <cellStyle name="Hipervínculo visitado" xfId="3651" builtinId="9" hidden="1"/>
    <cellStyle name="Hipervínculo visitado" xfId="3653" builtinId="9" hidden="1"/>
    <cellStyle name="Hipervínculo visitado" xfId="3655" builtinId="9" hidden="1"/>
    <cellStyle name="Hipervínculo visitado" xfId="3657" builtinId="9" hidden="1"/>
    <cellStyle name="Hipervínculo visitado" xfId="3659" builtinId="9" hidden="1"/>
    <cellStyle name="Hipervínculo visitado" xfId="3661" builtinId="9" hidden="1"/>
    <cellStyle name="Hipervínculo visitado" xfId="3663" builtinId="9" hidden="1"/>
    <cellStyle name="Hipervínculo visitado" xfId="3665" builtinId="9" hidden="1"/>
    <cellStyle name="Hipervínculo visitado" xfId="3667" builtinId="9" hidden="1"/>
    <cellStyle name="Hipervínculo visitado" xfId="3669" builtinId="9" hidden="1"/>
    <cellStyle name="Hipervínculo visitado" xfId="3671" builtinId="9" hidden="1"/>
    <cellStyle name="Hipervínculo visitado" xfId="3673" builtinId="9" hidden="1"/>
    <cellStyle name="Hipervínculo visitado" xfId="3675" builtinId="9" hidden="1"/>
    <cellStyle name="Hipervínculo visitado" xfId="3677" builtinId="9" hidden="1"/>
    <cellStyle name="Hipervínculo visitado" xfId="3679" builtinId="9" hidden="1"/>
    <cellStyle name="Hipervínculo visitado" xfId="3681" builtinId="9" hidden="1"/>
    <cellStyle name="Hipervínculo visitado" xfId="3683" builtinId="9" hidden="1"/>
    <cellStyle name="Hipervínculo visitado" xfId="3685" builtinId="9" hidden="1"/>
    <cellStyle name="Hipervínculo visitado" xfId="3687" builtinId="9" hidden="1"/>
    <cellStyle name="Hipervínculo visitado" xfId="3689" builtinId="9" hidden="1"/>
    <cellStyle name="Hipervínculo visitado" xfId="3691" builtinId="9" hidden="1"/>
    <cellStyle name="Hipervínculo visitado" xfId="3693" builtinId="9" hidden="1"/>
    <cellStyle name="Hipervínculo visitado" xfId="3695" builtinId="9" hidden="1"/>
    <cellStyle name="Hipervínculo visitado" xfId="3697" builtinId="9" hidden="1"/>
    <cellStyle name="Hipervínculo visitado" xfId="3699" builtinId="9" hidden="1"/>
    <cellStyle name="Hipervínculo visitado" xfId="3701" builtinId="9" hidden="1"/>
    <cellStyle name="Hipervínculo visitado" xfId="3703" builtinId="9" hidden="1"/>
    <cellStyle name="Hipervínculo visitado" xfId="3705" builtinId="9" hidden="1"/>
    <cellStyle name="Hipervínculo visitado" xfId="3707" builtinId="9" hidden="1"/>
    <cellStyle name="Hipervínculo visitado" xfId="3709" builtinId="9" hidden="1"/>
    <cellStyle name="Hipervínculo visitado" xfId="3711" builtinId="9" hidden="1"/>
    <cellStyle name="Hipervínculo visitado" xfId="3713" builtinId="9" hidden="1"/>
    <cellStyle name="Hipervínculo visitado" xfId="3715" builtinId="9" hidden="1"/>
    <cellStyle name="Hipervínculo visitado" xfId="3717" builtinId="9" hidden="1"/>
    <cellStyle name="Hipervínculo visitado" xfId="3719" builtinId="9" hidden="1"/>
    <cellStyle name="Hipervínculo visitado" xfId="3721" builtinId="9" hidden="1"/>
    <cellStyle name="Hipervínculo visitado" xfId="3723" builtinId="9" hidden="1"/>
    <cellStyle name="Hipervínculo visitado" xfId="3725" builtinId="9" hidden="1"/>
    <cellStyle name="Hipervínculo visitado" xfId="3727" builtinId="9" hidden="1"/>
    <cellStyle name="Hipervínculo visitado" xfId="3729" builtinId="9" hidden="1"/>
    <cellStyle name="Hipervínculo visitado" xfId="3731" builtinId="9" hidden="1"/>
    <cellStyle name="Hipervínculo visitado" xfId="3733" builtinId="9" hidden="1"/>
    <cellStyle name="Hipervínculo visitado" xfId="3735" builtinId="9" hidden="1"/>
    <cellStyle name="Hipervínculo visitado" xfId="3737" builtinId="9" hidden="1"/>
    <cellStyle name="Hipervínculo visitado" xfId="3739" builtinId="9" hidden="1"/>
    <cellStyle name="Hipervínculo visitado" xfId="3741" builtinId="9" hidden="1"/>
    <cellStyle name="Hipervínculo visitado" xfId="3743" builtinId="9" hidden="1"/>
    <cellStyle name="Hipervínculo visitado" xfId="3745" builtinId="9" hidden="1"/>
    <cellStyle name="Hipervínculo visitado" xfId="3747" builtinId="9" hidden="1"/>
    <cellStyle name="Hipervínculo visitado" xfId="3749" builtinId="9" hidden="1"/>
    <cellStyle name="Hipervínculo visitado" xfId="3751" builtinId="9" hidden="1"/>
    <cellStyle name="Hipervínculo visitado" xfId="3753" builtinId="9" hidden="1"/>
    <cellStyle name="Hipervínculo visitado" xfId="3755" builtinId="9" hidden="1"/>
    <cellStyle name="Hipervínculo visitado" xfId="3757" builtinId="9" hidden="1"/>
    <cellStyle name="Hipervínculo visitado" xfId="3759" builtinId="9" hidden="1"/>
    <cellStyle name="Hipervínculo visitado" xfId="3761" builtinId="9" hidden="1"/>
    <cellStyle name="Hipervínculo visitado" xfId="3763" builtinId="9" hidden="1"/>
    <cellStyle name="Hipervínculo visitado" xfId="3765" builtinId="9" hidden="1"/>
    <cellStyle name="Hipervínculo visitado" xfId="3767" builtinId="9" hidden="1"/>
    <cellStyle name="Hipervínculo visitado" xfId="3769" builtinId="9" hidden="1"/>
    <cellStyle name="Hipervínculo visitado" xfId="3771" builtinId="9" hidden="1"/>
    <cellStyle name="Hipervínculo visitado" xfId="3773" builtinId="9" hidden="1"/>
    <cellStyle name="Hipervínculo visitado" xfId="3775" builtinId="9" hidden="1"/>
    <cellStyle name="Hipervínculo visitado" xfId="3777" builtinId="9" hidden="1"/>
    <cellStyle name="Hipervínculo visitado" xfId="3779" builtinId="9" hidden="1"/>
    <cellStyle name="Hipervínculo visitado" xfId="3781" builtinId="9" hidden="1"/>
    <cellStyle name="Hipervínculo visitado" xfId="3783" builtinId="9" hidden="1"/>
    <cellStyle name="Hipervínculo visitado" xfId="3785" builtinId="9" hidden="1"/>
    <cellStyle name="Hipervínculo visitado" xfId="3787" builtinId="9" hidden="1"/>
    <cellStyle name="Hipervínculo visitado" xfId="3789" builtinId="9" hidden="1"/>
    <cellStyle name="Hipervínculo visitado" xfId="3791" builtinId="9" hidden="1"/>
    <cellStyle name="Hipervínculo visitado" xfId="3793" builtinId="9" hidden="1"/>
    <cellStyle name="Hipervínculo visitado" xfId="3795" builtinId="9" hidden="1"/>
    <cellStyle name="Hipervínculo visitado" xfId="3797" builtinId="9" hidden="1"/>
    <cellStyle name="Hipervínculo visitado" xfId="3799" builtinId="9" hidden="1"/>
    <cellStyle name="Hipervínculo visitado" xfId="3801" builtinId="9" hidden="1"/>
    <cellStyle name="Hipervínculo visitado" xfId="3803" builtinId="9" hidden="1"/>
    <cellStyle name="Hipervínculo visitado" xfId="3805" builtinId="9" hidden="1"/>
    <cellStyle name="Hipervínculo visitado" xfId="3807" builtinId="9" hidden="1"/>
    <cellStyle name="Hipervínculo visitado" xfId="3809" builtinId="9" hidden="1"/>
    <cellStyle name="Hipervínculo visitado" xfId="3811" builtinId="9" hidden="1"/>
    <cellStyle name="Hipervínculo visitado" xfId="3813" builtinId="9" hidden="1"/>
    <cellStyle name="Hipervínculo visitado" xfId="3815" builtinId="9" hidden="1"/>
    <cellStyle name="Hipervínculo visitado" xfId="3817" builtinId="9" hidden="1"/>
    <cellStyle name="Hipervínculo visitado" xfId="3819" builtinId="9" hidden="1"/>
    <cellStyle name="Hipervínculo visitado" xfId="3821" builtinId="9" hidden="1"/>
    <cellStyle name="Hipervínculo visitado" xfId="3823" builtinId="9" hidden="1"/>
    <cellStyle name="Hipervínculo visitado" xfId="3825" builtinId="9" hidden="1"/>
    <cellStyle name="Hipervínculo visitado" xfId="3827" builtinId="9" hidden="1"/>
    <cellStyle name="Hipervínculo visitado" xfId="3829" builtinId="9" hidden="1"/>
    <cellStyle name="Hipervínculo visitado" xfId="3831" builtinId="9" hidden="1"/>
    <cellStyle name="Hipervínculo visitado" xfId="3833" builtinId="9" hidden="1"/>
    <cellStyle name="Hipervínculo visitado" xfId="3835" builtinId="9" hidden="1"/>
    <cellStyle name="Hipervínculo visitado" xfId="3837" builtinId="9" hidden="1"/>
    <cellStyle name="Hipervínculo visitado" xfId="3839" builtinId="9" hidden="1"/>
    <cellStyle name="Hipervínculo visitado" xfId="3841" builtinId="9" hidden="1"/>
    <cellStyle name="Hipervínculo visitado" xfId="3843" builtinId="9" hidden="1"/>
    <cellStyle name="Hipervínculo visitado" xfId="3845" builtinId="9" hidden="1"/>
    <cellStyle name="Hipervínculo visitado" xfId="3847" builtinId="9" hidden="1"/>
    <cellStyle name="Hipervínculo visitado" xfId="3849" builtinId="9" hidden="1"/>
    <cellStyle name="Hipervínculo visitado" xfId="3851" builtinId="9" hidden="1"/>
    <cellStyle name="Hipervínculo visitado" xfId="3853" builtinId="9" hidden="1"/>
    <cellStyle name="Hipervínculo visitado" xfId="3855" builtinId="9" hidden="1"/>
    <cellStyle name="Hipervínculo visitado" xfId="3857" builtinId="9" hidden="1"/>
    <cellStyle name="Hipervínculo visitado" xfId="3859" builtinId="9" hidden="1"/>
    <cellStyle name="Hipervínculo visitado" xfId="3861" builtinId="9" hidden="1"/>
    <cellStyle name="Hipervínculo visitado" xfId="3863" builtinId="9" hidden="1"/>
    <cellStyle name="Hipervínculo visitado" xfId="3865" builtinId="9" hidden="1"/>
    <cellStyle name="Hipervínculo visitado" xfId="3867" builtinId="9" hidden="1"/>
    <cellStyle name="Hipervínculo visitado" xfId="3869" builtinId="9" hidden="1"/>
    <cellStyle name="Hipervínculo visitado" xfId="3871" builtinId="9" hidden="1"/>
    <cellStyle name="Hipervínculo visitado" xfId="3873" builtinId="9" hidden="1"/>
    <cellStyle name="Hipervínculo visitado" xfId="3875" builtinId="9" hidden="1"/>
    <cellStyle name="Hipervínculo visitado" xfId="3877" builtinId="9" hidden="1"/>
    <cellStyle name="Hipervínculo visitado" xfId="3879" builtinId="9" hidden="1"/>
    <cellStyle name="Hipervínculo visitado" xfId="3881" builtinId="9" hidden="1"/>
    <cellStyle name="Hipervínculo visitado" xfId="3883" builtinId="9" hidden="1"/>
    <cellStyle name="Hipervínculo visitado" xfId="3885" builtinId="9" hidden="1"/>
    <cellStyle name="Hipervínculo visitado" xfId="3887" builtinId="9" hidden="1"/>
    <cellStyle name="Hipervínculo visitado" xfId="3889" builtinId="9" hidden="1"/>
    <cellStyle name="Hipervínculo visitado" xfId="3891" builtinId="9" hidden="1"/>
    <cellStyle name="Hipervínculo visitado" xfId="3893" builtinId="9" hidden="1"/>
    <cellStyle name="Hipervínculo visitado" xfId="3895" builtinId="9" hidden="1"/>
    <cellStyle name="Hipervínculo visitado" xfId="3897" builtinId="9" hidden="1"/>
    <cellStyle name="Hipervínculo visitado" xfId="3899" builtinId="9" hidden="1"/>
    <cellStyle name="Hipervínculo visitado" xfId="3901" builtinId="9" hidden="1"/>
    <cellStyle name="Hipervínculo visitado" xfId="3903" builtinId="9" hidden="1"/>
    <cellStyle name="Hipervínculo visitado" xfId="3905" builtinId="9" hidden="1"/>
    <cellStyle name="Hipervínculo visitado" xfId="3907" builtinId="9" hidden="1"/>
    <cellStyle name="Hipervínculo visitado" xfId="3909" builtinId="9" hidden="1"/>
    <cellStyle name="Hipervínculo visitado" xfId="3911" builtinId="9" hidden="1"/>
    <cellStyle name="Hipervínculo visitado" xfId="3913" builtinId="9" hidden="1"/>
    <cellStyle name="Hipervínculo visitado" xfId="3915" builtinId="9" hidden="1"/>
    <cellStyle name="Hipervínculo visitado" xfId="3917" builtinId="9" hidden="1"/>
    <cellStyle name="Hipervínculo visitado" xfId="3919" builtinId="9" hidden="1"/>
    <cellStyle name="Hipervínculo visitado" xfId="3921" builtinId="9" hidden="1"/>
    <cellStyle name="Hipervínculo visitado" xfId="3923" builtinId="9" hidden="1"/>
    <cellStyle name="Hipervínculo visitado" xfId="3925" builtinId="9" hidden="1"/>
    <cellStyle name="Hipervínculo visitado" xfId="3927" builtinId="9" hidden="1"/>
    <cellStyle name="Hipervínculo visitado" xfId="3929" builtinId="9" hidden="1"/>
    <cellStyle name="Hipervínculo visitado" xfId="3931" builtinId="9" hidden="1"/>
    <cellStyle name="Hipervínculo visitado" xfId="3933" builtinId="9" hidden="1"/>
    <cellStyle name="Hipervínculo visitado" xfId="3935" builtinId="9" hidden="1"/>
    <cellStyle name="Hipervínculo visitado" xfId="3937" builtinId="9" hidden="1"/>
    <cellStyle name="Hipervínculo visitado" xfId="3939" builtinId="9" hidden="1"/>
    <cellStyle name="Hipervínculo visitado" xfId="3941" builtinId="9" hidden="1"/>
    <cellStyle name="Hipervínculo visitado" xfId="3943" builtinId="9" hidden="1"/>
    <cellStyle name="Hipervínculo visitado" xfId="3945" builtinId="9" hidden="1"/>
    <cellStyle name="Hipervínculo visitado" xfId="3947" builtinId="9" hidden="1"/>
    <cellStyle name="Hipervínculo visitado" xfId="3949" builtinId="9" hidden="1"/>
    <cellStyle name="Hipervínculo visitado" xfId="3951" builtinId="9" hidden="1"/>
    <cellStyle name="Hipervínculo visitado" xfId="3953" builtinId="9" hidden="1"/>
    <cellStyle name="Hipervínculo visitado" xfId="3955" builtinId="9" hidden="1"/>
    <cellStyle name="Hipervínculo visitado" xfId="3957" builtinId="9" hidden="1"/>
    <cellStyle name="Hipervínculo visitado" xfId="3959" builtinId="9" hidden="1"/>
    <cellStyle name="Hipervínculo visitado" xfId="3961" builtinId="9" hidden="1"/>
    <cellStyle name="Hipervínculo visitado" xfId="3963" builtinId="9" hidden="1"/>
    <cellStyle name="Hipervínculo visitado" xfId="3965" builtinId="9" hidden="1"/>
    <cellStyle name="Hipervínculo visitado" xfId="3967" builtinId="9" hidden="1"/>
    <cellStyle name="Hipervínculo visitado" xfId="3969" builtinId="9" hidden="1"/>
    <cellStyle name="Hipervínculo visitado" xfId="3971" builtinId="9" hidden="1"/>
    <cellStyle name="Hipervínculo visitado" xfId="3973" builtinId="9" hidden="1"/>
    <cellStyle name="Hipervínculo visitado" xfId="3975" builtinId="9" hidden="1"/>
    <cellStyle name="Hipervínculo visitado" xfId="3977" builtinId="9" hidden="1"/>
    <cellStyle name="Hipervínculo visitado" xfId="3979" builtinId="9" hidden="1"/>
    <cellStyle name="Hipervínculo visitado" xfId="3981" builtinId="9" hidden="1"/>
    <cellStyle name="Hipervínculo visitado" xfId="3983" builtinId="9" hidden="1"/>
    <cellStyle name="Hipervínculo visitado" xfId="3985" builtinId="9" hidden="1"/>
    <cellStyle name="Hipervínculo visitado" xfId="3987" builtinId="9" hidden="1"/>
    <cellStyle name="Hipervínculo visitado" xfId="3989" builtinId="9" hidden="1"/>
    <cellStyle name="Hipervínculo visitado" xfId="3991" builtinId="9" hidden="1"/>
    <cellStyle name="Hipervínculo visitado" xfId="3993" builtinId="9" hidden="1"/>
    <cellStyle name="Hipervínculo visitado" xfId="3995" builtinId="9" hidden="1"/>
    <cellStyle name="Hipervínculo visitado" xfId="3997" builtinId="9" hidden="1"/>
    <cellStyle name="Hipervínculo visitado" xfId="3999" builtinId="9" hidden="1"/>
    <cellStyle name="Hipervínculo visitado" xfId="4001" builtinId="9" hidden="1"/>
    <cellStyle name="Hipervínculo visitado" xfId="4003" builtinId="9" hidden="1"/>
    <cellStyle name="Hipervínculo visitado" xfId="4005" builtinId="9" hidden="1"/>
    <cellStyle name="Hipervínculo visitado" xfId="4007" builtinId="9" hidden="1"/>
    <cellStyle name="Hipervínculo visitado" xfId="4009" builtinId="9" hidden="1"/>
    <cellStyle name="Hipervínculo visitado" xfId="4011" builtinId="9" hidden="1"/>
    <cellStyle name="Hipervínculo visitado" xfId="4013" builtinId="9" hidden="1"/>
    <cellStyle name="Hipervínculo visitado" xfId="4015" builtinId="9" hidden="1"/>
    <cellStyle name="Hipervínculo visitado" xfId="4017" builtinId="9" hidden="1"/>
    <cellStyle name="Hipervínculo visitado" xfId="4019" builtinId="9" hidden="1"/>
    <cellStyle name="Hipervínculo visitado" xfId="4021" builtinId="9" hidden="1"/>
    <cellStyle name="Hipervínculo visitado" xfId="4023" builtinId="9" hidden="1"/>
    <cellStyle name="Hipervínculo visitado" xfId="4025" builtinId="9" hidden="1"/>
    <cellStyle name="Hipervínculo visitado" xfId="4027" builtinId="9" hidden="1"/>
    <cellStyle name="Hipervínculo visitado" xfId="4029" builtinId="9" hidden="1"/>
    <cellStyle name="Hipervínculo visitado" xfId="4031" builtinId="9" hidden="1"/>
    <cellStyle name="Hipervínculo visitado" xfId="4033" builtinId="9" hidden="1"/>
    <cellStyle name="Hipervínculo visitado" xfId="4035" builtinId="9" hidden="1"/>
    <cellStyle name="Hipervínculo visitado" xfId="4037" builtinId="9" hidden="1"/>
    <cellStyle name="Hipervínculo visitado" xfId="4039" builtinId="9" hidden="1"/>
    <cellStyle name="Hipervínculo visitado" xfId="4041" builtinId="9" hidden="1"/>
    <cellStyle name="Hipervínculo visitado" xfId="4043" builtinId="9" hidden="1"/>
    <cellStyle name="Hipervínculo visitado" xfId="4045" builtinId="9" hidden="1"/>
    <cellStyle name="Hipervínculo visitado" xfId="4047" builtinId="9" hidden="1"/>
    <cellStyle name="Hipervínculo visitado" xfId="4049" builtinId="9" hidden="1"/>
    <cellStyle name="Hipervínculo visitado" xfId="4051" builtinId="9" hidden="1"/>
    <cellStyle name="Hipervínculo visitado" xfId="4053" builtinId="9" hidden="1"/>
    <cellStyle name="Hipervínculo visitado" xfId="4055" builtinId="9" hidden="1"/>
    <cellStyle name="Hipervínculo visitado" xfId="4057" builtinId="9" hidden="1"/>
    <cellStyle name="Hipervínculo visitado" xfId="4059" builtinId="9" hidden="1"/>
    <cellStyle name="Hipervínculo visitado" xfId="4061" builtinId="9" hidden="1"/>
    <cellStyle name="Hipervínculo visitado" xfId="4063" builtinId="9" hidden="1"/>
    <cellStyle name="Hipervínculo visitado" xfId="4065" builtinId="9" hidden="1"/>
    <cellStyle name="Hipervínculo visitado" xfId="4067" builtinId="9" hidden="1"/>
    <cellStyle name="Hipervínculo visitado" xfId="4069" builtinId="9" hidden="1"/>
    <cellStyle name="Hipervínculo visitado" xfId="4071" builtinId="9" hidden="1"/>
    <cellStyle name="Hipervínculo visitado" xfId="4073" builtinId="9" hidden="1"/>
    <cellStyle name="Hipervínculo visitado" xfId="4075" builtinId="9" hidden="1"/>
    <cellStyle name="Hipervínculo visitado" xfId="4077" builtinId="9" hidden="1"/>
    <cellStyle name="Hipervínculo visitado" xfId="4079" builtinId="9" hidden="1"/>
    <cellStyle name="Hipervínculo visitado" xfId="4081" builtinId="9" hidden="1"/>
    <cellStyle name="Hipervínculo visitado" xfId="4083" builtinId="9" hidden="1"/>
    <cellStyle name="Hipervínculo visitado" xfId="4085" builtinId="9" hidden="1"/>
    <cellStyle name="Hipervínculo visitado" xfId="4087" builtinId="9" hidden="1"/>
    <cellStyle name="Hipervínculo visitado" xfId="4089" builtinId="9" hidden="1"/>
    <cellStyle name="Hipervínculo visitado" xfId="4091" builtinId="9" hidden="1"/>
    <cellStyle name="Hipervínculo visitado" xfId="4093" builtinId="9" hidden="1"/>
    <cellStyle name="Hipervínculo visitado" xfId="4095" builtinId="9" hidden="1"/>
    <cellStyle name="Hipervínculo visitado" xfId="4097" builtinId="9" hidden="1"/>
    <cellStyle name="Hipervínculo visitado" xfId="4099" builtinId="9" hidden="1"/>
    <cellStyle name="Hipervínculo visitado" xfId="4101" builtinId="9" hidden="1"/>
    <cellStyle name="Hipervínculo visitado" xfId="4103" builtinId="9" hidden="1"/>
    <cellStyle name="Hipervínculo visitado" xfId="4105" builtinId="9" hidden="1"/>
    <cellStyle name="Hipervínculo visitado" xfId="4107" builtinId="9" hidden="1"/>
    <cellStyle name="Hipervínculo visitado" xfId="4109" builtinId="9" hidden="1"/>
    <cellStyle name="Hipervínculo visitado" xfId="4111" builtinId="9" hidden="1"/>
    <cellStyle name="Hipervínculo visitado" xfId="4113" builtinId="9" hidden="1"/>
    <cellStyle name="Hipervínculo visitado" xfId="4115" builtinId="9" hidden="1"/>
    <cellStyle name="Hipervínculo visitado" xfId="4117" builtinId="9" hidden="1"/>
    <cellStyle name="Hipervínculo visitado" xfId="4119" builtinId="9" hidden="1"/>
    <cellStyle name="Hipervínculo visitado" xfId="4121" builtinId="9" hidden="1"/>
    <cellStyle name="Hipervínculo visitado" xfId="4123" builtinId="9" hidden="1"/>
    <cellStyle name="Hipervínculo visitado" xfId="4125" builtinId="9" hidden="1"/>
    <cellStyle name="Hipervínculo visitado" xfId="4127" builtinId="9" hidden="1"/>
    <cellStyle name="Hipervínculo visitado" xfId="4129" builtinId="9" hidden="1"/>
    <cellStyle name="Hipervínculo visitado" xfId="4131" builtinId="9" hidden="1"/>
    <cellStyle name="Hipervínculo visitado" xfId="4133" builtinId="9" hidden="1"/>
    <cellStyle name="Hipervínculo visitado" xfId="4135" builtinId="9" hidden="1"/>
    <cellStyle name="Hipervínculo visitado" xfId="4137" builtinId="9" hidden="1"/>
    <cellStyle name="Hipervínculo visitado" xfId="4139" builtinId="9" hidden="1"/>
    <cellStyle name="Hipervínculo visitado" xfId="4141" builtinId="9" hidden="1"/>
    <cellStyle name="Hipervínculo visitado" xfId="4143" builtinId="9" hidden="1"/>
    <cellStyle name="Hipervínculo visitado" xfId="4145" builtinId="9" hidden="1"/>
    <cellStyle name="Hipervínculo visitado" xfId="4147" builtinId="9" hidden="1"/>
    <cellStyle name="Hipervínculo visitado" xfId="4149" builtinId="9" hidden="1"/>
    <cellStyle name="Hipervínculo visitado" xfId="4151" builtinId="9" hidden="1"/>
    <cellStyle name="Hipervínculo visitado" xfId="4153" builtinId="9" hidden="1"/>
    <cellStyle name="Hipervínculo visitado" xfId="4155" builtinId="9" hidden="1"/>
    <cellStyle name="Hipervínculo visitado" xfId="4157" builtinId="9" hidden="1"/>
    <cellStyle name="Hipervínculo visitado" xfId="4159" builtinId="9" hidden="1"/>
    <cellStyle name="Hipervínculo visitado" xfId="4161" builtinId="9" hidden="1"/>
    <cellStyle name="Hipervínculo visitado" xfId="4163" builtinId="9" hidden="1"/>
    <cellStyle name="Hipervínculo visitado" xfId="4165" builtinId="9" hidden="1"/>
    <cellStyle name="Hipervínculo visitado" xfId="4167" builtinId="9" hidden="1"/>
    <cellStyle name="Hipervínculo visitado" xfId="4169" builtinId="9" hidden="1"/>
    <cellStyle name="Hipervínculo visitado" xfId="4171" builtinId="9" hidden="1"/>
    <cellStyle name="Hipervínculo visitado" xfId="4173" builtinId="9" hidden="1"/>
    <cellStyle name="Hipervínculo visitado" xfId="4175" builtinId="9" hidden="1"/>
    <cellStyle name="Hipervínculo visitado" xfId="4177" builtinId="9" hidden="1"/>
    <cellStyle name="Hipervínculo visitado" xfId="4179" builtinId="9" hidden="1"/>
    <cellStyle name="Hipervínculo visitado" xfId="4181" builtinId="9" hidden="1"/>
    <cellStyle name="Hipervínculo visitado" xfId="4183" builtinId="9" hidden="1"/>
    <cellStyle name="Hipervínculo visitado" xfId="4185" builtinId="9" hidden="1"/>
    <cellStyle name="Hipervínculo visitado" xfId="4187" builtinId="9" hidden="1"/>
    <cellStyle name="Hipervínculo visitado" xfId="4189" builtinId="9" hidden="1"/>
    <cellStyle name="Hipervínculo visitado" xfId="4191" builtinId="9" hidden="1"/>
    <cellStyle name="Hipervínculo visitado" xfId="4193" builtinId="9" hidden="1"/>
    <cellStyle name="Hipervínculo visitado" xfId="4195" builtinId="9" hidden="1"/>
    <cellStyle name="Hipervínculo visitado" xfId="4197" builtinId="9" hidden="1"/>
    <cellStyle name="Hipervínculo visitado" xfId="4199" builtinId="9" hidden="1"/>
    <cellStyle name="Hipervínculo visitado" xfId="4201" builtinId="9" hidden="1"/>
    <cellStyle name="Hipervínculo visitado" xfId="4203" builtinId="9" hidden="1"/>
    <cellStyle name="Hipervínculo visitado" xfId="4205" builtinId="9" hidden="1"/>
    <cellStyle name="Hipervínculo visitado" xfId="4207" builtinId="9" hidden="1"/>
    <cellStyle name="Hipervínculo visitado" xfId="4209" builtinId="9" hidden="1"/>
    <cellStyle name="Hipervínculo visitado" xfId="4211" builtinId="9" hidden="1"/>
    <cellStyle name="Hipervínculo visitado" xfId="4213" builtinId="9" hidden="1"/>
    <cellStyle name="Hipervínculo visitado" xfId="4215" builtinId="9" hidden="1"/>
    <cellStyle name="Hipervínculo visitado" xfId="4217" builtinId="9" hidden="1"/>
    <cellStyle name="Hipervínculo visitado" xfId="4219" builtinId="9" hidden="1"/>
    <cellStyle name="Hipervínculo visitado" xfId="4221" builtinId="9" hidden="1"/>
    <cellStyle name="Hipervínculo visitado" xfId="4223" builtinId="9" hidden="1"/>
    <cellStyle name="Hipervínculo visitado" xfId="4225" builtinId="9" hidden="1"/>
    <cellStyle name="Hipervínculo visitado" xfId="4227" builtinId="9" hidden="1"/>
    <cellStyle name="Hipervínculo visitado" xfId="4229" builtinId="9" hidden="1"/>
    <cellStyle name="Hipervínculo visitado" xfId="4231" builtinId="9" hidden="1"/>
    <cellStyle name="Hipervínculo visitado" xfId="4233" builtinId="9" hidden="1"/>
    <cellStyle name="Hipervínculo visitado" xfId="4235" builtinId="9" hidden="1"/>
    <cellStyle name="Hipervínculo visitado" xfId="4237" builtinId="9" hidden="1"/>
    <cellStyle name="Hipervínculo visitado" xfId="4239" builtinId="9" hidden="1"/>
    <cellStyle name="Hipervínculo visitado" xfId="4241" builtinId="9" hidden="1"/>
    <cellStyle name="Hipervínculo visitado" xfId="4243" builtinId="9" hidden="1"/>
    <cellStyle name="Hipervínculo visitado" xfId="4245" builtinId="9" hidden="1"/>
    <cellStyle name="Hipervínculo visitado" xfId="4247" builtinId="9" hidden="1"/>
    <cellStyle name="Hipervínculo visitado" xfId="4249" builtinId="9" hidden="1"/>
    <cellStyle name="Hipervínculo visitado" xfId="4251" builtinId="9" hidden="1"/>
    <cellStyle name="Hipervínculo visitado" xfId="4253" builtinId="9" hidden="1"/>
    <cellStyle name="Hipervínculo visitado" xfId="4255" builtinId="9" hidden="1"/>
    <cellStyle name="Hipervínculo visitado" xfId="4257" builtinId="9" hidden="1"/>
    <cellStyle name="Hipervínculo visitado" xfId="4259" builtinId="9" hidden="1"/>
    <cellStyle name="Hipervínculo visitado" xfId="4261" builtinId="9" hidden="1"/>
    <cellStyle name="Hipervínculo visitado" xfId="4263" builtinId="9" hidden="1"/>
    <cellStyle name="Hipervínculo visitado" xfId="4265" builtinId="9" hidden="1"/>
    <cellStyle name="Hipervínculo visitado" xfId="4267" builtinId="9" hidden="1"/>
    <cellStyle name="Hipervínculo visitado" xfId="4269" builtinId="9" hidden="1"/>
    <cellStyle name="Hipervínculo visitado" xfId="4271" builtinId="9" hidden="1"/>
    <cellStyle name="Hipervínculo visitado" xfId="4273" builtinId="9" hidden="1"/>
    <cellStyle name="Hipervínculo visitado" xfId="4275" builtinId="9" hidden="1"/>
    <cellStyle name="Hipervínculo visitado" xfId="4277" builtinId="9" hidden="1"/>
    <cellStyle name="Hipervínculo visitado" xfId="4279" builtinId="9" hidden="1"/>
    <cellStyle name="Hipervínculo visitado" xfId="4281" builtinId="9" hidden="1"/>
    <cellStyle name="Hipervínculo visitado" xfId="4283" builtinId="9" hidden="1"/>
    <cellStyle name="Hipervínculo visitado" xfId="4285" builtinId="9" hidden="1"/>
    <cellStyle name="Hipervínculo visitado" xfId="4287" builtinId="9" hidden="1"/>
    <cellStyle name="Hipervínculo visitado" xfId="4289" builtinId="9" hidden="1"/>
    <cellStyle name="Hipervínculo visitado" xfId="4291" builtinId="9" hidden="1"/>
    <cellStyle name="Hipervínculo visitado" xfId="4293" builtinId="9" hidden="1"/>
    <cellStyle name="Hipervínculo visitado" xfId="4295" builtinId="9" hidden="1"/>
    <cellStyle name="Hipervínculo visitado" xfId="4297" builtinId="9" hidden="1"/>
    <cellStyle name="Hipervínculo visitado" xfId="4299" builtinId="9" hidden="1"/>
    <cellStyle name="Hipervínculo visitado" xfId="4301" builtinId="9" hidden="1"/>
    <cellStyle name="Hipervínculo visitado" xfId="4303" builtinId="9" hidden="1"/>
    <cellStyle name="Hipervínculo visitado" xfId="4305" builtinId="9" hidden="1"/>
    <cellStyle name="Hipervínculo visitado" xfId="4307" builtinId="9" hidden="1"/>
    <cellStyle name="Hipervínculo visitado" xfId="4309" builtinId="9" hidden="1"/>
    <cellStyle name="Hipervínculo visitado" xfId="4311" builtinId="9" hidden="1"/>
    <cellStyle name="Hipervínculo visitado" xfId="4313" builtinId="9" hidden="1"/>
    <cellStyle name="Hipervínculo visitado" xfId="4315" builtinId="9" hidden="1"/>
    <cellStyle name="Hipervínculo visitado" xfId="4317" builtinId="9" hidden="1"/>
    <cellStyle name="Hipervínculo visitado" xfId="4319" builtinId="9" hidden="1"/>
    <cellStyle name="Hipervínculo visitado" xfId="4321" builtinId="9" hidden="1"/>
    <cellStyle name="Hipervínculo visitado" xfId="4323" builtinId="9" hidden="1"/>
    <cellStyle name="Hipervínculo visitado" xfId="4325" builtinId="9" hidden="1"/>
    <cellStyle name="Hipervínculo visitado" xfId="4327" builtinId="9" hidden="1"/>
    <cellStyle name="Hipervínculo visitado" xfId="4329" builtinId="9" hidden="1"/>
    <cellStyle name="Hipervínculo visitado" xfId="4331" builtinId="9" hidden="1"/>
    <cellStyle name="Hipervínculo visitado" xfId="4333" builtinId="9" hidden="1"/>
    <cellStyle name="Hipervínculo visitado" xfId="4335" builtinId="9" hidden="1"/>
    <cellStyle name="Hipervínculo visitado" xfId="4337" builtinId="9" hidden="1"/>
    <cellStyle name="Hipervínculo visitado" xfId="4339" builtinId="9" hidden="1"/>
    <cellStyle name="Hipervínculo visitado" xfId="4341" builtinId="9" hidden="1"/>
    <cellStyle name="Hipervínculo visitado" xfId="4343" builtinId="9" hidden="1"/>
    <cellStyle name="Hipervínculo visitado" xfId="4345" builtinId="9" hidden="1"/>
    <cellStyle name="Hipervínculo visitado" xfId="4347" builtinId="9" hidden="1"/>
    <cellStyle name="Hipervínculo visitado" xfId="4349" builtinId="9" hidden="1"/>
    <cellStyle name="Hipervínculo visitado" xfId="4351" builtinId="9" hidden="1"/>
    <cellStyle name="Hipervínculo visitado" xfId="4353" builtinId="9" hidden="1"/>
    <cellStyle name="Hipervínculo visitado" xfId="4355" builtinId="9" hidden="1"/>
    <cellStyle name="Hipervínculo visitado" xfId="4357" builtinId="9" hidden="1"/>
    <cellStyle name="Hipervínculo visitado" xfId="4359" builtinId="9" hidden="1"/>
    <cellStyle name="Hipervínculo visitado" xfId="4361" builtinId="9" hidden="1"/>
    <cellStyle name="Hipervínculo visitado" xfId="4363" builtinId="9" hidden="1"/>
    <cellStyle name="Hipervínculo visitado" xfId="4365" builtinId="9" hidden="1"/>
    <cellStyle name="Hipervínculo visitado" xfId="4367" builtinId="9" hidden="1"/>
    <cellStyle name="Hipervínculo visitado" xfId="4369" builtinId="9" hidden="1"/>
    <cellStyle name="Hipervínculo visitado" xfId="4371" builtinId="9" hidden="1"/>
    <cellStyle name="Hipervínculo visitado" xfId="4373" builtinId="9" hidden="1"/>
    <cellStyle name="Hipervínculo visitado" xfId="4375" builtinId="9" hidden="1"/>
    <cellStyle name="Hipervínculo visitado" xfId="4377" builtinId="9" hidden="1"/>
    <cellStyle name="Hipervínculo visitado" xfId="4379" builtinId="9" hidden="1"/>
    <cellStyle name="Hipervínculo visitado" xfId="4381" builtinId="9" hidden="1"/>
    <cellStyle name="Hipervínculo visitado" xfId="4383" builtinId="9" hidden="1"/>
    <cellStyle name="Hipervínculo visitado" xfId="4385" builtinId="9" hidden="1"/>
    <cellStyle name="Hipervínculo visitado" xfId="4387" builtinId="9" hidden="1"/>
    <cellStyle name="Hipervínculo visitado" xfId="4389" builtinId="9" hidden="1"/>
    <cellStyle name="Hipervínculo visitado" xfId="4391" builtinId="9" hidden="1"/>
    <cellStyle name="Hipervínculo visitado" xfId="4393" builtinId="9" hidden="1"/>
    <cellStyle name="Hipervínculo visitado" xfId="4395" builtinId="9" hidden="1"/>
    <cellStyle name="Hipervínculo visitado" xfId="4397" builtinId="9" hidden="1"/>
    <cellStyle name="Hipervínculo visitado" xfId="4399" builtinId="9" hidden="1"/>
    <cellStyle name="Hipervínculo visitado" xfId="4401" builtinId="9" hidden="1"/>
    <cellStyle name="Hipervínculo visitado" xfId="4403" builtinId="9" hidden="1"/>
    <cellStyle name="Hipervínculo visitado" xfId="4405" builtinId="9" hidden="1"/>
    <cellStyle name="Hipervínculo visitado" xfId="4407" builtinId="9" hidden="1"/>
    <cellStyle name="Hipervínculo visitado" xfId="4409" builtinId="9" hidden="1"/>
    <cellStyle name="Hipervínculo visitado" xfId="4411" builtinId="9" hidden="1"/>
    <cellStyle name="Hipervínculo visitado" xfId="4413" builtinId="9" hidden="1"/>
    <cellStyle name="Hipervínculo visitado" xfId="4415" builtinId="9" hidden="1"/>
    <cellStyle name="Hipervínculo visitado" xfId="4417" builtinId="9" hidden="1"/>
    <cellStyle name="Hipervínculo visitado" xfId="4419" builtinId="9" hidden="1"/>
    <cellStyle name="Hipervínculo visitado" xfId="4421" builtinId="9" hidden="1"/>
    <cellStyle name="Hipervínculo visitado" xfId="4423" builtinId="9" hidden="1"/>
    <cellStyle name="Hipervínculo visitado" xfId="4425" builtinId="9" hidden="1"/>
    <cellStyle name="Hipervínculo visitado" xfId="4427" builtinId="9" hidden="1"/>
    <cellStyle name="Hipervínculo visitado" xfId="4429" builtinId="9" hidden="1"/>
    <cellStyle name="Hipervínculo visitado" xfId="4431" builtinId="9" hidden="1"/>
    <cellStyle name="Hipervínculo visitado" xfId="4433" builtinId="9" hidden="1"/>
    <cellStyle name="Hipervínculo visitado" xfId="4435" builtinId="9" hidden="1"/>
    <cellStyle name="Hipervínculo visitado" xfId="4437" builtinId="9" hidden="1"/>
    <cellStyle name="Hipervínculo visitado" xfId="4439" builtinId="9" hidden="1"/>
    <cellStyle name="Hipervínculo visitado" xfId="4441" builtinId="9" hidden="1"/>
    <cellStyle name="Hipervínculo visitado" xfId="4443" builtinId="9" hidden="1"/>
    <cellStyle name="Hipervínculo visitado" xfId="4445" builtinId="9" hidden="1"/>
    <cellStyle name="Hipervínculo visitado" xfId="4447" builtinId="9" hidden="1"/>
    <cellStyle name="Hipervínculo visitado" xfId="4449" builtinId="9" hidden="1"/>
    <cellStyle name="Hipervínculo visitado" xfId="4451" builtinId="9" hidden="1"/>
    <cellStyle name="Hipervínculo visitado" xfId="4453" builtinId="9" hidden="1"/>
    <cellStyle name="Hipervínculo visitado" xfId="4455" builtinId="9" hidden="1"/>
    <cellStyle name="Hipervínculo visitado" xfId="4457" builtinId="9" hidden="1"/>
    <cellStyle name="Hipervínculo visitado" xfId="4459" builtinId="9" hidden="1"/>
    <cellStyle name="Hipervínculo visitado" xfId="4461" builtinId="9" hidden="1"/>
    <cellStyle name="Hipervínculo visitado" xfId="4463" builtinId="9" hidden="1"/>
    <cellStyle name="Hipervínculo visitado" xfId="4465" builtinId="9" hidden="1"/>
    <cellStyle name="Hipervínculo visitado" xfId="4467" builtinId="9" hidden="1"/>
    <cellStyle name="Hipervínculo visitado" xfId="4469" builtinId="9" hidden="1"/>
    <cellStyle name="Hipervínculo visitado" xfId="4471" builtinId="9" hidden="1"/>
    <cellStyle name="Hipervínculo visitado" xfId="4473" builtinId="9" hidden="1"/>
    <cellStyle name="Hipervínculo visitado" xfId="4475" builtinId="9" hidden="1"/>
    <cellStyle name="Hipervínculo visitado" xfId="4477" builtinId="9" hidden="1"/>
    <cellStyle name="Hipervínculo visitado" xfId="4479" builtinId="9" hidden="1"/>
    <cellStyle name="Hipervínculo visitado" xfId="4481" builtinId="9" hidden="1"/>
    <cellStyle name="Hipervínculo visitado" xfId="4483" builtinId="9" hidden="1"/>
    <cellStyle name="Hipervínculo visitado" xfId="4485" builtinId="9" hidden="1"/>
    <cellStyle name="Hipervínculo visitado" xfId="4487" builtinId="9" hidden="1"/>
    <cellStyle name="Hipervínculo visitado" xfId="4489" builtinId="9" hidden="1"/>
    <cellStyle name="Hipervínculo visitado" xfId="4491" builtinId="9" hidden="1"/>
    <cellStyle name="Hipervínculo visitado" xfId="4493" builtinId="9" hidden="1"/>
    <cellStyle name="Hipervínculo visitado" xfId="4495" builtinId="9" hidden="1"/>
    <cellStyle name="Hipervínculo visitado" xfId="4497" builtinId="9" hidden="1"/>
    <cellStyle name="Hipervínculo visitado" xfId="4499" builtinId="9" hidden="1"/>
    <cellStyle name="Hipervínculo visitado" xfId="4501" builtinId="9" hidden="1"/>
    <cellStyle name="Hipervínculo visitado" xfId="4503" builtinId="9" hidden="1"/>
    <cellStyle name="Hipervínculo visitado" xfId="4505" builtinId="9" hidden="1"/>
    <cellStyle name="Hipervínculo visitado" xfId="4507" builtinId="9" hidden="1"/>
    <cellStyle name="Hipervínculo visitado" xfId="4509" builtinId="9" hidden="1"/>
    <cellStyle name="Hipervínculo visitado" xfId="4511" builtinId="9" hidden="1"/>
    <cellStyle name="Hipervínculo visitado" xfId="4513" builtinId="9" hidden="1"/>
    <cellStyle name="Hipervínculo visitado" xfId="4515" builtinId="9" hidden="1"/>
    <cellStyle name="Hipervínculo visitado" xfId="4517" builtinId="9" hidden="1"/>
    <cellStyle name="Hipervínculo visitado" xfId="4519" builtinId="9" hidden="1"/>
    <cellStyle name="Hipervínculo visitado" xfId="4521" builtinId="9" hidden="1"/>
    <cellStyle name="Hipervínculo visitado" xfId="4523" builtinId="9" hidden="1"/>
    <cellStyle name="Hipervínculo visitado" xfId="4525" builtinId="9" hidden="1"/>
    <cellStyle name="Hipervínculo visitado" xfId="4527" builtinId="9" hidden="1"/>
    <cellStyle name="Hipervínculo visitado" xfId="4529" builtinId="9" hidden="1"/>
    <cellStyle name="Hipervínculo visitado" xfId="4531" builtinId="9" hidden="1"/>
    <cellStyle name="Hipervínculo visitado" xfId="4533" builtinId="9" hidden="1"/>
    <cellStyle name="Hipervínculo visitado" xfId="4535" builtinId="9" hidden="1"/>
    <cellStyle name="Hipervínculo visitado" xfId="4537" builtinId="9" hidden="1"/>
    <cellStyle name="Hipervínculo visitado" xfId="4539" builtinId="9" hidden="1"/>
    <cellStyle name="Hipervínculo visitado" xfId="4541" builtinId="9" hidden="1"/>
    <cellStyle name="Hipervínculo visitado" xfId="4543" builtinId="9" hidden="1"/>
    <cellStyle name="Hipervínculo visitado" xfId="4545" builtinId="9" hidden="1"/>
    <cellStyle name="Hipervínculo visitado" xfId="4547" builtinId="9" hidden="1"/>
    <cellStyle name="Hipervínculo visitado" xfId="4549" builtinId="9" hidden="1"/>
    <cellStyle name="Hipervínculo visitado" xfId="4551" builtinId="9" hidden="1"/>
    <cellStyle name="Hipervínculo visitado" xfId="4553" builtinId="9" hidden="1"/>
    <cellStyle name="Hipervínculo visitado" xfId="4555" builtinId="9" hidden="1"/>
    <cellStyle name="Hipervínculo visitado" xfId="4557" builtinId="9" hidden="1"/>
    <cellStyle name="Hipervínculo visitado" xfId="4559" builtinId="9" hidden="1"/>
    <cellStyle name="Hipervínculo visitado" xfId="4561" builtinId="9" hidden="1"/>
    <cellStyle name="Hipervínculo visitado" xfId="4563" builtinId="9" hidden="1"/>
    <cellStyle name="Hipervínculo visitado" xfId="4565" builtinId="9" hidden="1"/>
    <cellStyle name="Hipervínculo visitado" xfId="4567" builtinId="9" hidden="1"/>
    <cellStyle name="Hipervínculo visitado" xfId="4569" builtinId="9" hidden="1"/>
    <cellStyle name="Hipervínculo visitado" xfId="4571" builtinId="9" hidden="1"/>
    <cellStyle name="Hipervínculo visitado" xfId="4573" builtinId="9" hidden="1"/>
    <cellStyle name="Hipervínculo visitado" xfId="4575" builtinId="9" hidden="1"/>
    <cellStyle name="Hipervínculo visitado" xfId="4577" builtinId="9" hidden="1"/>
    <cellStyle name="Hipervínculo visitado" xfId="4579" builtinId="9" hidden="1"/>
    <cellStyle name="Hipervínculo visitado" xfId="4581" builtinId="9" hidden="1"/>
    <cellStyle name="Hipervínculo visitado" xfId="4583" builtinId="9" hidden="1"/>
    <cellStyle name="Hipervínculo visitado" xfId="4585" builtinId="9" hidden="1"/>
    <cellStyle name="Hipervínculo visitado" xfId="4587" builtinId="9" hidden="1"/>
    <cellStyle name="Hipervínculo visitado" xfId="4589" builtinId="9" hidden="1"/>
    <cellStyle name="Hipervínculo visitado" xfId="4591" builtinId="9" hidden="1"/>
    <cellStyle name="Hipervínculo visitado" xfId="4593" builtinId="9" hidden="1"/>
    <cellStyle name="Hipervínculo visitado" xfId="4595" builtinId="9" hidden="1"/>
    <cellStyle name="Hipervínculo visitado" xfId="4597" builtinId="9" hidden="1"/>
    <cellStyle name="Hipervínculo visitado" xfId="4599" builtinId="9" hidden="1"/>
    <cellStyle name="Hipervínculo visitado" xfId="4601" builtinId="9" hidden="1"/>
    <cellStyle name="Hipervínculo visitado" xfId="4603" builtinId="9" hidden="1"/>
    <cellStyle name="Hipervínculo visitado" xfId="4605" builtinId="9" hidden="1"/>
    <cellStyle name="Hipervínculo visitado" xfId="4607" builtinId="9" hidden="1"/>
    <cellStyle name="Hipervínculo visitado" xfId="4609" builtinId="9" hidden="1"/>
    <cellStyle name="Hipervínculo visitado" xfId="4611" builtinId="9" hidden="1"/>
    <cellStyle name="Hipervínculo visitado" xfId="4613" builtinId="9" hidden="1"/>
    <cellStyle name="Hipervínculo visitado" xfId="4615" builtinId="9" hidden="1"/>
    <cellStyle name="Hipervínculo visitado" xfId="4617" builtinId="9" hidden="1"/>
    <cellStyle name="Hipervínculo visitado" xfId="4619" builtinId="9" hidden="1"/>
    <cellStyle name="Hipervínculo visitado" xfId="4621" builtinId="9" hidden="1"/>
    <cellStyle name="Hipervínculo visitado" xfId="4623" builtinId="9" hidden="1"/>
    <cellStyle name="Hipervínculo visitado" xfId="4625" builtinId="9" hidden="1"/>
    <cellStyle name="Hipervínculo visitado" xfId="4627" builtinId="9" hidden="1"/>
    <cellStyle name="Hipervínculo visitado" xfId="4629" builtinId="9" hidden="1"/>
    <cellStyle name="Hipervínculo visitado" xfId="4631" builtinId="9" hidden="1"/>
    <cellStyle name="Hipervínculo visitado" xfId="4633" builtinId="9" hidden="1"/>
    <cellStyle name="Hipervínculo visitado" xfId="4635" builtinId="9" hidden="1"/>
    <cellStyle name="Hipervínculo visitado" xfId="4637" builtinId="9" hidden="1"/>
    <cellStyle name="Hipervínculo visitado" xfId="4639" builtinId="9" hidden="1"/>
    <cellStyle name="Hipervínculo visitado" xfId="4641" builtinId="9" hidden="1"/>
    <cellStyle name="Hipervínculo visitado" xfId="4643" builtinId="9" hidden="1"/>
    <cellStyle name="Hipervínculo visitado" xfId="4645" builtinId="9" hidden="1"/>
    <cellStyle name="Hipervínculo visitado" xfId="4647" builtinId="9" hidden="1"/>
    <cellStyle name="Hipervínculo visitado" xfId="4649" builtinId="9" hidden="1"/>
    <cellStyle name="Hipervínculo visitado" xfId="4651" builtinId="9" hidden="1"/>
    <cellStyle name="Hipervínculo visitado" xfId="4653" builtinId="9" hidden="1"/>
    <cellStyle name="Hipervínculo visitado" xfId="4655" builtinId="9" hidden="1"/>
    <cellStyle name="Hipervínculo visitado" xfId="4657" builtinId="9" hidden="1"/>
    <cellStyle name="Hipervínculo visitado" xfId="4659" builtinId="9" hidden="1"/>
    <cellStyle name="Hipervínculo visitado" xfId="4661" builtinId="9" hidden="1"/>
    <cellStyle name="Hipervínculo visitado" xfId="4663" builtinId="9" hidden="1"/>
    <cellStyle name="Hipervínculo visitado" xfId="4665" builtinId="9" hidden="1"/>
    <cellStyle name="Hipervínculo visitado" xfId="4667" builtinId="9" hidden="1"/>
    <cellStyle name="Hipervínculo visitado" xfId="4669" builtinId="9" hidden="1"/>
    <cellStyle name="Hipervínculo visitado" xfId="4671" builtinId="9" hidden="1"/>
    <cellStyle name="Hipervínculo visitado" xfId="4673" builtinId="9" hidden="1"/>
    <cellStyle name="Hipervínculo visitado" xfId="4675" builtinId="9" hidden="1"/>
    <cellStyle name="Hipervínculo visitado" xfId="4677" builtinId="9" hidden="1"/>
    <cellStyle name="Hipervínculo visitado" xfId="4679" builtinId="9" hidden="1"/>
    <cellStyle name="Hipervínculo visitado" xfId="4681" builtinId="9" hidden="1"/>
    <cellStyle name="Hipervínculo visitado" xfId="4683" builtinId="9" hidden="1"/>
    <cellStyle name="Hipervínculo visitado" xfId="4685" builtinId="9" hidden="1"/>
    <cellStyle name="Hipervínculo visitado" xfId="4687" builtinId="9" hidden="1"/>
    <cellStyle name="Hipervínculo visitado" xfId="4689" builtinId="9" hidden="1"/>
    <cellStyle name="Hipervínculo visitado" xfId="4691" builtinId="9" hidden="1"/>
    <cellStyle name="Hipervínculo visitado" xfId="4693" builtinId="9" hidden="1"/>
    <cellStyle name="Hipervínculo visitado" xfId="4695" builtinId="9" hidden="1"/>
    <cellStyle name="Hipervínculo visitado" xfId="4697" builtinId="9" hidden="1"/>
    <cellStyle name="Hipervínculo visitado" xfId="4699" builtinId="9" hidden="1"/>
    <cellStyle name="Hipervínculo visitado" xfId="4701" builtinId="9" hidden="1"/>
    <cellStyle name="Hipervínculo visitado" xfId="4703" builtinId="9" hidden="1"/>
    <cellStyle name="Hipervínculo visitado" xfId="4705" builtinId="9" hidden="1"/>
    <cellStyle name="Hipervínculo visitado" xfId="4707" builtinId="9" hidden="1"/>
    <cellStyle name="Hipervínculo visitado" xfId="4709" builtinId="9" hidden="1"/>
    <cellStyle name="Hipervínculo visitado" xfId="4711" builtinId="9" hidden="1"/>
    <cellStyle name="Hipervínculo visitado" xfId="4713" builtinId="9" hidden="1"/>
    <cellStyle name="Hipervínculo visitado" xfId="4715" builtinId="9" hidden="1"/>
    <cellStyle name="Hipervínculo visitado" xfId="4717" builtinId="9" hidden="1"/>
    <cellStyle name="Hipervínculo visitado" xfId="4719" builtinId="9" hidden="1"/>
    <cellStyle name="Hipervínculo visitado" xfId="4721" builtinId="9" hidden="1"/>
    <cellStyle name="Hipervínculo visitado" xfId="4723" builtinId="9" hidden="1"/>
    <cellStyle name="Hipervínculo visitado" xfId="4725" builtinId="9" hidden="1"/>
    <cellStyle name="Hipervínculo visitado" xfId="4727" builtinId="9" hidden="1"/>
    <cellStyle name="Hipervínculo visitado" xfId="4729" builtinId="9" hidden="1"/>
    <cellStyle name="Hipervínculo visitado" xfId="4731" builtinId="9" hidden="1"/>
    <cellStyle name="Hipervínculo visitado" xfId="4733" builtinId="9" hidden="1"/>
    <cellStyle name="Hipervínculo visitado" xfId="4735" builtinId="9" hidden="1"/>
    <cellStyle name="Hipervínculo visitado" xfId="4737" builtinId="9" hidden="1"/>
    <cellStyle name="Hipervínculo visitado" xfId="4739" builtinId="9" hidden="1"/>
    <cellStyle name="Hipervínculo visitado" xfId="4741" builtinId="9" hidden="1"/>
    <cellStyle name="Hipervínculo visitado" xfId="4743" builtinId="9" hidden="1"/>
    <cellStyle name="Hipervínculo visitado" xfId="4745" builtinId="9" hidden="1"/>
    <cellStyle name="Hipervínculo visitado" xfId="4747" builtinId="9" hidden="1"/>
    <cellStyle name="Hipervínculo visitado" xfId="4749" builtinId="9" hidden="1"/>
    <cellStyle name="Hipervínculo visitado" xfId="4751" builtinId="9" hidden="1"/>
    <cellStyle name="Hipervínculo visitado" xfId="4753" builtinId="9" hidden="1"/>
    <cellStyle name="Hipervínculo visitado" xfId="4755" builtinId="9" hidden="1"/>
    <cellStyle name="Hipervínculo visitado" xfId="4757" builtinId="9" hidden="1"/>
    <cellStyle name="Hipervínculo visitado" xfId="4759" builtinId="9" hidden="1"/>
    <cellStyle name="Hipervínculo visitado" xfId="4761" builtinId="9" hidden="1"/>
    <cellStyle name="Hipervínculo visitado" xfId="4763" builtinId="9" hidden="1"/>
    <cellStyle name="Hipervínculo visitado" xfId="4765" builtinId="9" hidden="1"/>
    <cellStyle name="Hipervínculo visitado" xfId="4767" builtinId="9" hidden="1"/>
    <cellStyle name="Hipervínculo visitado" xfId="4769" builtinId="9" hidden="1"/>
    <cellStyle name="Hipervínculo visitado" xfId="4771" builtinId="9" hidden="1"/>
    <cellStyle name="Hipervínculo visitado" xfId="4773" builtinId="9" hidden="1"/>
    <cellStyle name="Hipervínculo visitado" xfId="4775" builtinId="9" hidden="1"/>
    <cellStyle name="Hipervínculo visitado" xfId="4777" builtinId="9" hidden="1"/>
    <cellStyle name="Hipervínculo visitado" xfId="4779" builtinId="9" hidden="1"/>
    <cellStyle name="Hipervínculo visitado" xfId="4781" builtinId="9" hidden="1"/>
    <cellStyle name="Hipervínculo visitado" xfId="4783" builtinId="9" hidden="1"/>
    <cellStyle name="Hipervínculo visitado" xfId="4785" builtinId="9" hidden="1"/>
    <cellStyle name="Hipervínculo visitado" xfId="4787" builtinId="9" hidden="1"/>
    <cellStyle name="Hipervínculo visitado" xfId="4789" builtinId="9" hidden="1"/>
    <cellStyle name="Hipervínculo visitado" xfId="4791" builtinId="9" hidden="1"/>
    <cellStyle name="Hipervínculo visitado" xfId="4793" builtinId="9" hidden="1"/>
    <cellStyle name="Hipervínculo visitado" xfId="4795" builtinId="9" hidden="1"/>
    <cellStyle name="Hipervínculo visitado" xfId="4797" builtinId="9" hidden="1"/>
    <cellStyle name="Hipervínculo visitado" xfId="4799" builtinId="9" hidden="1"/>
    <cellStyle name="Hipervínculo visitado" xfId="4801" builtinId="9" hidden="1"/>
    <cellStyle name="Hipervínculo visitado" xfId="4803" builtinId="9" hidden="1"/>
    <cellStyle name="Hipervínculo visitado" xfId="4805" builtinId="9" hidden="1"/>
    <cellStyle name="Hipervínculo visitado" xfId="4807" builtinId="9" hidden="1"/>
    <cellStyle name="Hipervínculo visitado" xfId="4809" builtinId="9" hidden="1"/>
    <cellStyle name="Hipervínculo visitado" xfId="4811" builtinId="9" hidden="1"/>
    <cellStyle name="Hipervínculo visitado" xfId="4813" builtinId="9" hidden="1"/>
    <cellStyle name="Hipervínculo visitado" xfId="4815" builtinId="9" hidden="1"/>
    <cellStyle name="Hipervínculo visitado" xfId="4817" builtinId="9" hidden="1"/>
    <cellStyle name="Hipervínculo visitado" xfId="4819" builtinId="9" hidden="1"/>
    <cellStyle name="Hipervínculo visitado" xfId="4821" builtinId="9" hidden="1"/>
    <cellStyle name="Hipervínculo visitado" xfId="4823" builtinId="9" hidden="1"/>
    <cellStyle name="Hipervínculo visitado" xfId="4825" builtinId="9" hidden="1"/>
    <cellStyle name="Hipervínculo visitado" xfId="4827" builtinId="9" hidden="1"/>
    <cellStyle name="Hipervínculo visitado" xfId="4829" builtinId="9" hidden="1"/>
    <cellStyle name="Hipervínculo visitado" xfId="4831" builtinId="9" hidden="1"/>
    <cellStyle name="Hipervínculo visitado" xfId="4833" builtinId="9" hidden="1"/>
    <cellStyle name="Hipervínculo visitado" xfId="4835" builtinId="9" hidden="1"/>
    <cellStyle name="Hipervínculo visitado" xfId="4837" builtinId="9" hidden="1"/>
    <cellStyle name="Hipervínculo visitado" xfId="4839" builtinId="9" hidden="1"/>
    <cellStyle name="Hipervínculo visitado" xfId="4841" builtinId="9" hidden="1"/>
    <cellStyle name="Hipervínculo visitado" xfId="4843" builtinId="9" hidden="1"/>
    <cellStyle name="Hipervínculo visitado" xfId="4845" builtinId="9" hidden="1"/>
    <cellStyle name="Hipervínculo visitado" xfId="4847" builtinId="9" hidden="1"/>
    <cellStyle name="Hipervínculo visitado" xfId="4849" builtinId="9" hidden="1"/>
    <cellStyle name="Hipervínculo visitado" xfId="4851" builtinId="9" hidden="1"/>
    <cellStyle name="Hipervínculo visitado" xfId="4853" builtinId="9" hidden="1"/>
    <cellStyle name="Hipervínculo visitado" xfId="4855" builtinId="9" hidden="1"/>
    <cellStyle name="Hipervínculo visitado" xfId="4857" builtinId="9" hidden="1"/>
    <cellStyle name="Hipervínculo visitado" xfId="4859" builtinId="9" hidden="1"/>
    <cellStyle name="Hipervínculo visitado" xfId="4861" builtinId="9" hidden="1"/>
    <cellStyle name="Hipervínculo visitado" xfId="4863" builtinId="9" hidden="1"/>
    <cellStyle name="Hipervínculo visitado" xfId="4865" builtinId="9" hidden="1"/>
    <cellStyle name="Hipervínculo visitado" xfId="4867" builtinId="9" hidden="1"/>
    <cellStyle name="Hipervínculo visitado" xfId="4869" builtinId="9" hidden="1"/>
    <cellStyle name="Hipervínculo visitado" xfId="4871" builtinId="9" hidden="1"/>
    <cellStyle name="Hipervínculo visitado" xfId="4873" builtinId="9" hidden="1"/>
    <cellStyle name="Hipervínculo visitado" xfId="4875" builtinId="9" hidden="1"/>
    <cellStyle name="Hipervínculo visitado" xfId="4877" builtinId="9" hidden="1"/>
    <cellStyle name="Hipervínculo visitado" xfId="4879" builtinId="9" hidden="1"/>
    <cellStyle name="Hipervínculo visitado" xfId="4881" builtinId="9" hidden="1"/>
    <cellStyle name="Hipervínculo visitado" xfId="4883" builtinId="9" hidden="1"/>
    <cellStyle name="Hipervínculo visitado" xfId="4885" builtinId="9" hidden="1"/>
    <cellStyle name="Hipervínculo visitado" xfId="4887" builtinId="9" hidden="1"/>
    <cellStyle name="Hipervínculo visitado" xfId="4889" builtinId="9" hidden="1"/>
    <cellStyle name="Hipervínculo visitado" xfId="4891" builtinId="9" hidden="1"/>
    <cellStyle name="Hipervínculo visitado" xfId="4893" builtinId="9" hidden="1"/>
    <cellStyle name="Hipervínculo visitado" xfId="4895" builtinId="9" hidden="1"/>
    <cellStyle name="Hipervínculo visitado" xfId="4897" builtinId="9" hidden="1"/>
    <cellStyle name="Hipervínculo visitado" xfId="4899" builtinId="9" hidden="1"/>
    <cellStyle name="Hipervínculo visitado" xfId="4901" builtinId="9" hidden="1"/>
    <cellStyle name="Hipervínculo visitado" xfId="4903" builtinId="9" hidden="1"/>
    <cellStyle name="Hipervínculo visitado" xfId="4905" builtinId="9" hidden="1"/>
    <cellStyle name="Hipervínculo visitado" xfId="4907" builtinId="9" hidden="1"/>
    <cellStyle name="Hipervínculo visitado" xfId="4909" builtinId="9" hidden="1"/>
    <cellStyle name="Hipervínculo visitado" xfId="4911" builtinId="9" hidden="1"/>
    <cellStyle name="Hipervínculo visitado" xfId="4913" builtinId="9" hidden="1"/>
    <cellStyle name="Hipervínculo visitado" xfId="4915" builtinId="9" hidden="1"/>
    <cellStyle name="Hipervínculo visitado" xfId="4917" builtinId="9" hidden="1"/>
    <cellStyle name="Hipervínculo visitado" xfId="4919" builtinId="9" hidden="1"/>
    <cellStyle name="Hipervínculo visitado" xfId="4921" builtinId="9" hidden="1"/>
    <cellStyle name="Hipervínculo visitado" xfId="4923" builtinId="9" hidden="1"/>
    <cellStyle name="Hipervínculo visitado" xfId="4925" builtinId="9" hidden="1"/>
    <cellStyle name="Hipervínculo visitado" xfId="4927" builtinId="9" hidden="1"/>
    <cellStyle name="Hipervínculo visitado" xfId="4929" builtinId="9" hidden="1"/>
    <cellStyle name="Hipervínculo visitado" xfId="4931" builtinId="9" hidden="1"/>
    <cellStyle name="Hipervínculo visitado" xfId="4933" builtinId="9" hidden="1"/>
    <cellStyle name="Hipervínculo visitado" xfId="4935" builtinId="9" hidden="1"/>
    <cellStyle name="Hipervínculo visitado" xfId="4937" builtinId="9" hidden="1"/>
    <cellStyle name="Hipervínculo visitado" xfId="4939" builtinId="9" hidden="1"/>
    <cellStyle name="Hipervínculo visitado" xfId="4941" builtinId="9" hidden="1"/>
    <cellStyle name="Hipervínculo visitado" xfId="4943" builtinId="9" hidden="1"/>
    <cellStyle name="Hipervínculo visitado" xfId="4945" builtinId="9" hidden="1"/>
    <cellStyle name="Hipervínculo visitado" xfId="4947" builtinId="9" hidden="1"/>
    <cellStyle name="Hipervínculo visitado" xfId="4949" builtinId="9" hidden="1"/>
    <cellStyle name="Hipervínculo visitado" xfId="4951" builtinId="9" hidden="1"/>
    <cellStyle name="Hipervínculo visitado" xfId="4953" builtinId="9" hidden="1"/>
    <cellStyle name="Hipervínculo visitado" xfId="4955" builtinId="9" hidden="1"/>
    <cellStyle name="Hipervínculo visitado" xfId="4957" builtinId="9" hidden="1"/>
    <cellStyle name="Hipervínculo visitado" xfId="4959" builtinId="9" hidden="1"/>
    <cellStyle name="Hipervínculo visitado" xfId="4961" builtinId="9" hidden="1"/>
    <cellStyle name="Hipervínculo visitado" xfId="4963" builtinId="9" hidden="1"/>
    <cellStyle name="Hipervínculo visitado" xfId="4965" builtinId="9" hidden="1"/>
    <cellStyle name="Hipervínculo visitado" xfId="4967" builtinId="9" hidden="1"/>
    <cellStyle name="Hipervínculo visitado" xfId="4969" builtinId="9" hidden="1"/>
    <cellStyle name="Hipervínculo visitado" xfId="4971" builtinId="9" hidden="1"/>
    <cellStyle name="Hipervínculo visitado" xfId="4973" builtinId="9" hidden="1"/>
    <cellStyle name="Hipervínculo visitado" xfId="4975" builtinId="9" hidden="1"/>
    <cellStyle name="Hipervínculo visitado" xfId="4977" builtinId="9" hidden="1"/>
    <cellStyle name="Hipervínculo visitado" xfId="4979" builtinId="9" hidden="1"/>
    <cellStyle name="Hipervínculo visitado" xfId="4981" builtinId="9" hidden="1"/>
    <cellStyle name="Hipervínculo visitado" xfId="4983" builtinId="9" hidden="1"/>
    <cellStyle name="Hipervínculo visitado" xfId="4985" builtinId="9" hidden="1"/>
    <cellStyle name="Hipervínculo visitado" xfId="4987" builtinId="9" hidden="1"/>
    <cellStyle name="Hipervínculo visitado" xfId="4989" builtinId="9" hidden="1"/>
    <cellStyle name="Hipervínculo visitado" xfId="4991" builtinId="9" hidden="1"/>
    <cellStyle name="Hipervínculo visitado" xfId="4993" builtinId="9" hidden="1"/>
    <cellStyle name="Hipervínculo visitado" xfId="4995" builtinId="9" hidden="1"/>
    <cellStyle name="Hipervínculo visitado" xfId="4997" builtinId="9" hidden="1"/>
    <cellStyle name="Hipervínculo visitado" xfId="4999" builtinId="9" hidden="1"/>
    <cellStyle name="Hipervínculo visitado" xfId="5001" builtinId="9" hidden="1"/>
    <cellStyle name="Hipervínculo visitado" xfId="5003" builtinId="9" hidden="1"/>
    <cellStyle name="Hipervínculo visitado" xfId="5005" builtinId="9" hidden="1"/>
    <cellStyle name="Hipervínculo visitado" xfId="5007" builtinId="9" hidden="1"/>
    <cellStyle name="Hipervínculo visitado" xfId="5009" builtinId="9" hidden="1"/>
    <cellStyle name="Hipervínculo visitado" xfId="5011" builtinId="9" hidden="1"/>
    <cellStyle name="Hipervínculo visitado" xfId="5013" builtinId="9" hidden="1"/>
    <cellStyle name="Hipervínculo visitado" xfId="5015" builtinId="9" hidden="1"/>
    <cellStyle name="Hipervínculo visitado" xfId="5017" builtinId="9" hidden="1"/>
    <cellStyle name="Hipervínculo visitado" xfId="5019" builtinId="9" hidden="1"/>
    <cellStyle name="Hipervínculo visitado" xfId="5021" builtinId="9" hidden="1"/>
    <cellStyle name="Hipervínculo visitado" xfId="5023" builtinId="9" hidden="1"/>
    <cellStyle name="Hipervínculo visitado" xfId="5025" builtinId="9" hidden="1"/>
    <cellStyle name="Hipervínculo visitado" xfId="5027" builtinId="9" hidden="1"/>
    <cellStyle name="Hipervínculo visitado" xfId="5029" builtinId="9" hidden="1"/>
    <cellStyle name="Hipervínculo visitado" xfId="5031" builtinId="9" hidden="1"/>
    <cellStyle name="Hipervínculo visitado" xfId="5033" builtinId="9" hidden="1"/>
    <cellStyle name="Hipervínculo visitado" xfId="5035" builtinId="9" hidden="1"/>
    <cellStyle name="Hipervínculo visitado" xfId="5037" builtinId="9" hidden="1"/>
    <cellStyle name="Hipervínculo visitado" xfId="5039" builtinId="9" hidden="1"/>
    <cellStyle name="Hipervínculo visitado" xfId="5041" builtinId="9" hidden="1"/>
    <cellStyle name="Hipervínculo visitado" xfId="5043" builtinId="9" hidden="1"/>
    <cellStyle name="Hipervínculo visitado" xfId="5045" builtinId="9" hidden="1"/>
    <cellStyle name="Hipervínculo visitado" xfId="5047" builtinId="9" hidden="1"/>
    <cellStyle name="Hipervínculo visitado" xfId="5049" builtinId="9" hidden="1"/>
    <cellStyle name="Hipervínculo visitado" xfId="5051" builtinId="9" hidden="1"/>
    <cellStyle name="Hipervínculo visitado" xfId="5053" builtinId="9" hidden="1"/>
    <cellStyle name="Hipervínculo visitado" xfId="5055" builtinId="9" hidden="1"/>
    <cellStyle name="Hipervínculo visitado" xfId="5057" builtinId="9" hidden="1"/>
    <cellStyle name="Hipervínculo visitado" xfId="5059" builtinId="9" hidden="1"/>
    <cellStyle name="Hipervínculo visitado" xfId="5061" builtinId="9" hidden="1"/>
    <cellStyle name="Hipervínculo visitado" xfId="5063" builtinId="9" hidden="1"/>
    <cellStyle name="Hipervínculo visitado" xfId="5065" builtinId="9" hidden="1"/>
    <cellStyle name="Hipervínculo visitado" xfId="5067" builtinId="9" hidden="1"/>
    <cellStyle name="Hipervínculo visitado" xfId="5069" builtinId="9" hidden="1"/>
    <cellStyle name="Hipervínculo visitado" xfId="5071" builtinId="9" hidden="1"/>
    <cellStyle name="Hipervínculo visitado" xfId="5073" builtinId="9" hidden="1"/>
    <cellStyle name="Hipervínculo visitado" xfId="5075" builtinId="9" hidden="1"/>
    <cellStyle name="Hipervínculo visitado" xfId="5077" builtinId="9" hidden="1"/>
    <cellStyle name="Hipervínculo visitado" xfId="5079" builtinId="9" hidden="1"/>
    <cellStyle name="Hipervínculo visitado" xfId="5081" builtinId="9" hidden="1"/>
    <cellStyle name="Hipervínculo visitado" xfId="5083" builtinId="9" hidden="1"/>
    <cellStyle name="Hipervínculo visitado" xfId="5085" builtinId="9" hidden="1"/>
    <cellStyle name="Hipervínculo visitado" xfId="5087" builtinId="9" hidden="1"/>
    <cellStyle name="Hipervínculo visitado" xfId="5089" builtinId="9" hidden="1"/>
    <cellStyle name="Hipervínculo visitado" xfId="5091" builtinId="9" hidden="1"/>
    <cellStyle name="Hipervínculo visitado" xfId="5093" builtinId="9" hidden="1"/>
    <cellStyle name="Hipervínculo visitado" xfId="5095" builtinId="9" hidden="1"/>
    <cellStyle name="Hipervínculo visitado" xfId="5097" builtinId="9" hidden="1"/>
    <cellStyle name="Hipervínculo visitado" xfId="5099" builtinId="9" hidden="1"/>
    <cellStyle name="Hipervínculo visitado" xfId="5101" builtinId="9" hidden="1"/>
    <cellStyle name="Hipervínculo visitado" xfId="5103" builtinId="9" hidden="1"/>
    <cellStyle name="Hipervínculo visitado" xfId="5105" builtinId="9" hidden="1"/>
    <cellStyle name="Hipervínculo visitado" xfId="5107" builtinId="9" hidden="1"/>
    <cellStyle name="Hipervínculo visitado" xfId="5109" builtinId="9" hidden="1"/>
    <cellStyle name="Hipervínculo visitado" xfId="5111" builtinId="9" hidden="1"/>
    <cellStyle name="Hipervínculo visitado" xfId="5113" builtinId="9" hidden="1"/>
    <cellStyle name="Hipervínculo visitado" xfId="5115" builtinId="9" hidden="1"/>
    <cellStyle name="Hipervínculo visitado" xfId="5117" builtinId="9" hidden="1"/>
    <cellStyle name="Hipervínculo visitado" xfId="5119" builtinId="9" hidden="1"/>
    <cellStyle name="Hipervínculo visitado" xfId="5121" builtinId="9" hidden="1"/>
    <cellStyle name="Hipervínculo visitado" xfId="5123" builtinId="9" hidden="1"/>
    <cellStyle name="Hipervínculo visitado" xfId="5125" builtinId="9" hidden="1"/>
    <cellStyle name="Hipervínculo visitado" xfId="5127" builtinId="9" hidden="1"/>
    <cellStyle name="Hipervínculo visitado" xfId="5129" builtinId="9" hidden="1"/>
    <cellStyle name="Hipervínculo visitado" xfId="5131" builtinId="9" hidden="1"/>
    <cellStyle name="Hipervínculo visitado" xfId="5133" builtinId="9" hidden="1"/>
    <cellStyle name="Hipervínculo visitado" xfId="5135" builtinId="9" hidden="1"/>
    <cellStyle name="Hipervínculo visitado" xfId="5137" builtinId="9" hidden="1"/>
    <cellStyle name="Hipervínculo visitado" xfId="5139" builtinId="9" hidden="1"/>
    <cellStyle name="Hipervínculo visitado" xfId="5141" builtinId="9" hidden="1"/>
    <cellStyle name="Hipervínculo visitado" xfId="5143" builtinId="9" hidden="1"/>
    <cellStyle name="Hipervínculo visitado" xfId="5145" builtinId="9" hidden="1"/>
    <cellStyle name="Hipervínculo visitado" xfId="5147" builtinId="9" hidden="1"/>
    <cellStyle name="Hipervínculo visitado" xfId="5149" builtinId="9" hidden="1"/>
    <cellStyle name="Hipervínculo visitado" xfId="5151" builtinId="9" hidden="1"/>
    <cellStyle name="Hipervínculo visitado" xfId="5153" builtinId="9" hidden="1"/>
    <cellStyle name="Hipervínculo visitado" xfId="5155" builtinId="9" hidden="1"/>
    <cellStyle name="Hipervínculo visitado" xfId="5157" builtinId="9" hidden="1"/>
    <cellStyle name="Hipervínculo visitado" xfId="5159" builtinId="9" hidden="1"/>
    <cellStyle name="Hipervínculo visitado" xfId="5161" builtinId="9" hidden="1"/>
    <cellStyle name="Hipervínculo visitado" xfId="5163" builtinId="9" hidden="1"/>
    <cellStyle name="Hipervínculo visitado" xfId="5165" builtinId="9" hidden="1"/>
    <cellStyle name="Hipervínculo visitado" xfId="5167" builtinId="9" hidden="1"/>
    <cellStyle name="Hipervínculo visitado" xfId="5169" builtinId="9" hidden="1"/>
    <cellStyle name="Hipervínculo visitado" xfId="5171" builtinId="9" hidden="1"/>
    <cellStyle name="Hipervínculo visitado" xfId="5173" builtinId="9" hidden="1"/>
    <cellStyle name="Hipervínculo visitado" xfId="5175" builtinId="9" hidden="1"/>
    <cellStyle name="Hipervínculo visitado" xfId="5177" builtinId="9" hidden="1"/>
    <cellStyle name="Hipervínculo visitado" xfId="5179" builtinId="9" hidden="1"/>
    <cellStyle name="Hipervínculo visitado" xfId="5181" builtinId="9" hidden="1"/>
    <cellStyle name="Hipervínculo visitado" xfId="5183" builtinId="9" hidden="1"/>
    <cellStyle name="Hipervínculo visitado" xfId="5185" builtinId="9" hidden="1"/>
    <cellStyle name="Hipervínculo visitado" xfId="5187" builtinId="9" hidden="1"/>
    <cellStyle name="Hipervínculo visitado" xfId="5189" builtinId="9" hidden="1"/>
    <cellStyle name="Hipervínculo visitado" xfId="5191" builtinId="9" hidden="1"/>
    <cellStyle name="Hipervínculo visitado" xfId="5193" builtinId="9" hidden="1"/>
    <cellStyle name="Hipervínculo visitado" xfId="5195" builtinId="9" hidden="1"/>
    <cellStyle name="Hipervínculo visitado" xfId="5197" builtinId="9" hidden="1"/>
    <cellStyle name="Hipervínculo visitado" xfId="5199" builtinId="9" hidden="1"/>
    <cellStyle name="Hipervínculo visitado" xfId="5201" builtinId="9" hidden="1"/>
    <cellStyle name="Hipervínculo visitado" xfId="5203" builtinId="9" hidden="1"/>
    <cellStyle name="Hipervínculo visitado" xfId="5205" builtinId="9" hidden="1"/>
    <cellStyle name="Hipervínculo visitado" xfId="5207" builtinId="9" hidden="1"/>
    <cellStyle name="Hipervínculo visitado" xfId="5209" builtinId="9" hidden="1"/>
    <cellStyle name="Hipervínculo visitado" xfId="5211" builtinId="9" hidden="1"/>
    <cellStyle name="Hipervínculo visitado" xfId="5213" builtinId="9" hidden="1"/>
    <cellStyle name="Hipervínculo visitado" xfId="5215" builtinId="9" hidden="1"/>
    <cellStyle name="Hipervínculo visitado" xfId="5217" builtinId="9" hidden="1"/>
    <cellStyle name="Hipervínculo visitado" xfId="5219" builtinId="9" hidden="1"/>
    <cellStyle name="Hipervínculo visitado" xfId="5221" builtinId="9" hidden="1"/>
    <cellStyle name="Hipervínculo visitado" xfId="5223" builtinId="9" hidden="1"/>
    <cellStyle name="Hipervínculo visitado" xfId="5225" builtinId="9" hidden="1"/>
    <cellStyle name="Hipervínculo visitado" xfId="5227" builtinId="9" hidden="1"/>
    <cellStyle name="Hipervínculo visitado" xfId="5229" builtinId="9" hidden="1"/>
    <cellStyle name="Hipervínculo visitado" xfId="5231" builtinId="9" hidden="1"/>
    <cellStyle name="Hipervínculo visitado" xfId="5233" builtinId="9" hidden="1"/>
    <cellStyle name="Hipervínculo visitado" xfId="5235" builtinId="9" hidden="1"/>
    <cellStyle name="Hipervínculo visitado" xfId="5237" builtinId="9" hidden="1"/>
    <cellStyle name="Hipervínculo visitado" xfId="5239" builtinId="9" hidden="1"/>
    <cellStyle name="Hipervínculo visitado" xfId="5241" builtinId="9" hidden="1"/>
    <cellStyle name="Hipervínculo visitado" xfId="5243" builtinId="9" hidden="1"/>
    <cellStyle name="Hipervínculo visitado" xfId="5245" builtinId="9" hidden="1"/>
    <cellStyle name="Hipervínculo visitado" xfId="5247" builtinId="9" hidden="1"/>
    <cellStyle name="Hipervínculo visitado" xfId="5249" builtinId="9" hidden="1"/>
    <cellStyle name="Hipervínculo visitado" xfId="5251" builtinId="9" hidden="1"/>
    <cellStyle name="Hipervínculo visitado" xfId="5253" builtinId="9" hidden="1"/>
    <cellStyle name="Hipervínculo visitado" xfId="5255" builtinId="9" hidden="1"/>
    <cellStyle name="Hipervínculo visitado" xfId="5257" builtinId="9" hidden="1"/>
    <cellStyle name="Hipervínculo visitado" xfId="5259" builtinId="9" hidden="1"/>
    <cellStyle name="Hipervínculo visitado" xfId="5261" builtinId="9" hidden="1"/>
    <cellStyle name="Hipervínculo visitado" xfId="5263" builtinId="9" hidden="1"/>
    <cellStyle name="Hipervínculo visitado" xfId="5265" builtinId="9" hidden="1"/>
    <cellStyle name="Hipervínculo visitado" xfId="5267" builtinId="9" hidden="1"/>
    <cellStyle name="Hipervínculo visitado" xfId="5269" builtinId="9" hidden="1"/>
    <cellStyle name="Hipervínculo visitado" xfId="5271" builtinId="9" hidden="1"/>
    <cellStyle name="Hipervínculo visitado" xfId="5273" builtinId="9" hidden="1"/>
    <cellStyle name="Hipervínculo visitado" xfId="5275" builtinId="9" hidden="1"/>
    <cellStyle name="Hipervínculo visitado" xfId="5277" builtinId="9" hidden="1"/>
    <cellStyle name="Hipervínculo visitado" xfId="5279" builtinId="9" hidden="1"/>
    <cellStyle name="Hipervínculo visitado" xfId="5281" builtinId="9" hidden="1"/>
    <cellStyle name="Hipervínculo visitado" xfId="5283" builtinId="9" hidden="1"/>
    <cellStyle name="Hipervínculo visitado" xfId="5285" builtinId="9" hidden="1"/>
    <cellStyle name="Hipervínculo visitado" xfId="5287" builtinId="9" hidden="1"/>
    <cellStyle name="Hipervínculo visitado" xfId="5289" builtinId="9" hidden="1"/>
    <cellStyle name="Hipervínculo visitado" xfId="5291" builtinId="9" hidden="1"/>
    <cellStyle name="Hipervínculo visitado" xfId="5293" builtinId="9" hidden="1"/>
    <cellStyle name="Hipervínculo visitado" xfId="5295" builtinId="9" hidden="1"/>
    <cellStyle name="Hipervínculo visitado" xfId="5297" builtinId="9" hidden="1"/>
    <cellStyle name="Hipervínculo visitado" xfId="5299" builtinId="9" hidden="1"/>
    <cellStyle name="Hipervínculo visitado" xfId="5301" builtinId="9" hidden="1"/>
    <cellStyle name="Hipervínculo visitado" xfId="5303" builtinId="9" hidden="1"/>
    <cellStyle name="Hipervínculo visitado" xfId="5305" builtinId="9" hidden="1"/>
    <cellStyle name="Hipervínculo visitado" xfId="5307" builtinId="9" hidden="1"/>
    <cellStyle name="Hipervínculo visitado" xfId="5309" builtinId="9" hidden="1"/>
    <cellStyle name="Hipervínculo visitado" xfId="5311" builtinId="9" hidden="1"/>
    <cellStyle name="Hipervínculo visitado" xfId="5313" builtinId="9" hidden="1"/>
    <cellStyle name="Hipervínculo visitado" xfId="5315" builtinId="9" hidden="1"/>
    <cellStyle name="Hipervínculo visitado" xfId="5317" builtinId="9" hidden="1"/>
    <cellStyle name="Hipervínculo visitado" xfId="5319" builtinId="9" hidden="1"/>
    <cellStyle name="Hipervínculo visitado" xfId="5321" builtinId="9" hidden="1"/>
    <cellStyle name="Hipervínculo visitado" xfId="5323" builtinId="9" hidden="1"/>
    <cellStyle name="Hipervínculo visitado" xfId="5325" builtinId="9" hidden="1"/>
    <cellStyle name="Hipervínculo visitado" xfId="5327" builtinId="9" hidden="1"/>
    <cellStyle name="Hipervínculo visitado" xfId="5329" builtinId="9" hidden="1"/>
    <cellStyle name="Hipervínculo visitado" xfId="5331" builtinId="9" hidden="1"/>
    <cellStyle name="Hipervínculo visitado" xfId="5333" builtinId="9" hidden="1"/>
    <cellStyle name="Hipervínculo visitado" xfId="5335" builtinId="9" hidden="1"/>
    <cellStyle name="Hipervínculo visitado" xfId="5337" builtinId="9" hidden="1"/>
    <cellStyle name="Hipervínculo visitado" xfId="5339" builtinId="9" hidden="1"/>
    <cellStyle name="Hipervínculo visitado" xfId="5341" builtinId="9" hidden="1"/>
    <cellStyle name="Hipervínculo visitado" xfId="5343" builtinId="9" hidden="1"/>
    <cellStyle name="Hipervínculo visitado" xfId="5345" builtinId="9" hidden="1"/>
    <cellStyle name="Hipervínculo visitado" xfId="5347" builtinId="9" hidden="1"/>
    <cellStyle name="Hipervínculo visitado" xfId="5349" builtinId="9" hidden="1"/>
    <cellStyle name="Hipervínculo visitado" xfId="5351" builtinId="9" hidden="1"/>
    <cellStyle name="Hipervínculo visitado" xfId="5353" builtinId="9" hidden="1"/>
    <cellStyle name="Hipervínculo visitado" xfId="5355" builtinId="9" hidden="1"/>
    <cellStyle name="Hipervínculo visitado" xfId="5357" builtinId="9" hidden="1"/>
    <cellStyle name="Hipervínculo visitado" xfId="5359" builtinId="9" hidden="1"/>
    <cellStyle name="Hipervínculo visitado" xfId="5361" builtinId="9" hidden="1"/>
    <cellStyle name="Hipervínculo visitado" xfId="5363" builtinId="9" hidden="1"/>
    <cellStyle name="Hipervínculo visitado" xfId="5365" builtinId="9" hidden="1"/>
    <cellStyle name="Hipervínculo visitado" xfId="5367" builtinId="9" hidden="1"/>
    <cellStyle name="Hipervínculo visitado" xfId="5369" builtinId="9" hidden="1"/>
    <cellStyle name="Hipervínculo visitado" xfId="5371" builtinId="9" hidden="1"/>
    <cellStyle name="Hipervínculo visitado" xfId="5373" builtinId="9" hidden="1"/>
    <cellStyle name="Hipervínculo visitado" xfId="5375" builtinId="9" hidden="1"/>
    <cellStyle name="Hipervínculo visitado" xfId="5377" builtinId="9" hidden="1"/>
    <cellStyle name="Hipervínculo visitado" xfId="5379" builtinId="9" hidden="1"/>
    <cellStyle name="Hipervínculo visitado" xfId="5381" builtinId="9" hidden="1"/>
    <cellStyle name="Hipervínculo visitado" xfId="5383" builtinId="9" hidden="1"/>
    <cellStyle name="Hipervínculo visitado" xfId="5385" builtinId="9" hidden="1"/>
    <cellStyle name="Hipervínculo visitado" xfId="5387" builtinId="9" hidden="1"/>
    <cellStyle name="Hipervínculo visitado" xfId="5389" builtinId="9" hidden="1"/>
    <cellStyle name="Hipervínculo visitado" xfId="5391" builtinId="9" hidden="1"/>
    <cellStyle name="Hipervínculo visitado" xfId="5393" builtinId="9" hidden="1"/>
    <cellStyle name="Hipervínculo visitado" xfId="5395" builtinId="9" hidden="1"/>
    <cellStyle name="Hipervínculo visitado" xfId="5397" builtinId="9" hidden="1"/>
    <cellStyle name="Hipervínculo visitado" xfId="5399" builtinId="9" hidden="1"/>
    <cellStyle name="Hipervínculo visitado" xfId="5401" builtinId="9" hidden="1"/>
    <cellStyle name="Hipervínculo visitado" xfId="5403" builtinId="9" hidden="1"/>
    <cellStyle name="Hipervínculo visitado" xfId="5405" builtinId="9" hidden="1"/>
    <cellStyle name="Hipervínculo visitado" xfId="5407" builtinId="9" hidden="1"/>
    <cellStyle name="Hipervínculo visitado" xfId="5409" builtinId="9" hidden="1"/>
    <cellStyle name="Hipervínculo visitado" xfId="5411" builtinId="9" hidden="1"/>
    <cellStyle name="Hipervínculo visitado" xfId="5413" builtinId="9" hidden="1"/>
    <cellStyle name="Hipervínculo visitado" xfId="5415" builtinId="9" hidden="1"/>
    <cellStyle name="Hipervínculo visitado" xfId="5417" builtinId="9" hidden="1"/>
    <cellStyle name="Hipervínculo visitado" xfId="5419" builtinId="9" hidden="1"/>
    <cellStyle name="Hipervínculo visitado" xfId="5421" builtinId="9" hidden="1"/>
    <cellStyle name="Hipervínculo visitado" xfId="5423" builtinId="9" hidden="1"/>
    <cellStyle name="Hipervínculo visitado" xfId="5425" builtinId="9" hidden="1"/>
    <cellStyle name="Hipervínculo visitado" xfId="5427" builtinId="9" hidden="1"/>
    <cellStyle name="Hipervínculo visitado" xfId="5429" builtinId="9" hidden="1"/>
    <cellStyle name="Hipervínculo visitado" xfId="5431" builtinId="9" hidden="1"/>
    <cellStyle name="Hipervínculo visitado" xfId="5433" builtinId="9" hidden="1"/>
    <cellStyle name="Hipervínculo visitado" xfId="5435" builtinId="9" hidden="1"/>
    <cellStyle name="Hipervínculo visitado" xfId="5437" builtinId="9" hidden="1"/>
    <cellStyle name="Hipervínculo visitado" xfId="5439" builtinId="9" hidden="1"/>
    <cellStyle name="Hipervínculo visitado" xfId="5441" builtinId="9" hidden="1"/>
    <cellStyle name="Hipervínculo visitado" xfId="5443" builtinId="9" hidden="1"/>
    <cellStyle name="Hipervínculo visitado" xfId="5445" builtinId="9" hidden="1"/>
    <cellStyle name="Hipervínculo visitado" xfId="5447" builtinId="9" hidden="1"/>
    <cellStyle name="Hipervínculo visitado" xfId="5449" builtinId="9" hidden="1"/>
    <cellStyle name="Hipervínculo visitado" xfId="5451" builtinId="9" hidden="1"/>
    <cellStyle name="Hipervínculo visitado" xfId="5453" builtinId="9" hidden="1"/>
    <cellStyle name="Hipervínculo visitado" xfId="5455" builtinId="9" hidden="1"/>
    <cellStyle name="Hipervínculo visitado" xfId="5457" builtinId="9" hidden="1"/>
    <cellStyle name="Hipervínculo visitado" xfId="5459" builtinId="9" hidden="1"/>
    <cellStyle name="Hipervínculo visitado" xfId="5461" builtinId="9" hidden="1"/>
    <cellStyle name="Hipervínculo visitado" xfId="5463" builtinId="9" hidden="1"/>
    <cellStyle name="Hipervínculo visitado" xfId="5465" builtinId="9" hidden="1"/>
    <cellStyle name="Hipervínculo visitado" xfId="5467" builtinId="9" hidden="1"/>
    <cellStyle name="Hipervínculo visitado" xfId="5469" builtinId="9" hidden="1"/>
    <cellStyle name="Hipervínculo visitado" xfId="5471" builtinId="9" hidden="1"/>
    <cellStyle name="Hipervínculo visitado" xfId="5473" builtinId="9" hidden="1"/>
    <cellStyle name="Hipervínculo visitado" xfId="5475" builtinId="9" hidden="1"/>
    <cellStyle name="Hipervínculo visitado" xfId="5477" builtinId="9" hidden="1"/>
    <cellStyle name="Hipervínculo visitado" xfId="5479" builtinId="9" hidden="1"/>
    <cellStyle name="Hipervínculo visitado" xfId="5481" builtinId="9" hidden="1"/>
    <cellStyle name="Hipervínculo visitado" xfId="5483" builtinId="9" hidden="1"/>
    <cellStyle name="Hipervínculo visitado" xfId="5485" builtinId="9" hidden="1"/>
    <cellStyle name="Hipervínculo visitado" xfId="5487" builtinId="9" hidden="1"/>
    <cellStyle name="Hipervínculo visitado" xfId="5489" builtinId="9" hidden="1"/>
    <cellStyle name="Hipervínculo visitado" xfId="5491" builtinId="9" hidden="1"/>
    <cellStyle name="Hipervínculo visitado" xfId="5493" builtinId="9" hidden="1"/>
    <cellStyle name="Hipervínculo visitado" xfId="5495" builtinId="9" hidden="1"/>
    <cellStyle name="Hipervínculo visitado" xfId="5497" builtinId="9" hidden="1"/>
    <cellStyle name="Hipervínculo visitado" xfId="5499" builtinId="9" hidden="1"/>
    <cellStyle name="Hipervínculo visitado" xfId="5501" builtinId="9" hidden="1"/>
    <cellStyle name="Hipervínculo visitado" xfId="5503" builtinId="9" hidden="1"/>
    <cellStyle name="Hipervínculo visitado" xfId="5505" builtinId="9" hidden="1"/>
    <cellStyle name="Hipervínculo visitado" xfId="5507" builtinId="9" hidden="1"/>
    <cellStyle name="Hipervínculo visitado" xfId="5509" builtinId="9" hidden="1"/>
    <cellStyle name="Hipervínculo visitado" xfId="5511" builtinId="9" hidden="1"/>
    <cellStyle name="Hipervínculo visitado" xfId="5513" builtinId="9" hidden="1"/>
    <cellStyle name="Hipervínculo visitado" xfId="5515" builtinId="9" hidden="1"/>
    <cellStyle name="Hipervínculo visitado" xfId="5517" builtinId="9" hidden="1"/>
    <cellStyle name="Hipervínculo visitado" xfId="5519" builtinId="9" hidden="1"/>
    <cellStyle name="Hipervínculo visitado" xfId="5521" builtinId="9" hidden="1"/>
    <cellStyle name="Hipervínculo visitado" xfId="5523" builtinId="9" hidden="1"/>
    <cellStyle name="Hipervínculo visitado" xfId="5525" builtinId="9" hidden="1"/>
    <cellStyle name="Hipervínculo visitado" xfId="5527" builtinId="9" hidden="1"/>
    <cellStyle name="Hipervínculo visitado" xfId="5529" builtinId="9" hidden="1"/>
    <cellStyle name="Hipervínculo visitado" xfId="5531" builtinId="9" hidden="1"/>
    <cellStyle name="Hipervínculo visitado" xfId="5533" builtinId="9" hidden="1"/>
    <cellStyle name="Hipervínculo visitado" xfId="5535" builtinId="9" hidden="1"/>
    <cellStyle name="Hipervínculo visitado" xfId="5537" builtinId="9" hidden="1"/>
    <cellStyle name="Hipervínculo visitado" xfId="5539" builtinId="9" hidden="1"/>
    <cellStyle name="Hipervínculo visitado" xfId="5541" builtinId="9" hidden="1"/>
    <cellStyle name="Hipervínculo visitado" xfId="5543" builtinId="9" hidden="1"/>
    <cellStyle name="Hipervínculo visitado" xfId="5545" builtinId="9" hidden="1"/>
    <cellStyle name="Hipervínculo visitado" xfId="5547" builtinId="9" hidden="1"/>
    <cellStyle name="Hipervínculo visitado" xfId="5549" builtinId="9" hidden="1"/>
    <cellStyle name="Hipervínculo visitado" xfId="5551" builtinId="9" hidden="1"/>
    <cellStyle name="Hipervínculo visitado" xfId="5553" builtinId="9" hidden="1"/>
    <cellStyle name="Hipervínculo visitado" xfId="5555" builtinId="9" hidden="1"/>
    <cellStyle name="Hipervínculo visitado" xfId="5557" builtinId="9" hidden="1"/>
    <cellStyle name="Hipervínculo visitado" xfId="5559" builtinId="9" hidden="1"/>
    <cellStyle name="Hipervínculo visitado" xfId="5561" builtinId="9" hidden="1"/>
    <cellStyle name="Hipervínculo visitado" xfId="5563" builtinId="9" hidden="1"/>
    <cellStyle name="Hipervínculo visitado" xfId="5565" builtinId="9" hidden="1"/>
    <cellStyle name="Hipervínculo visitado" xfId="5567" builtinId="9" hidden="1"/>
    <cellStyle name="Hipervínculo visitado" xfId="5569" builtinId="9" hidden="1"/>
    <cellStyle name="Hipervínculo visitado" xfId="5571" builtinId="9" hidden="1"/>
    <cellStyle name="Hipervínculo visitado" xfId="5573" builtinId="9" hidden="1"/>
    <cellStyle name="Hipervínculo visitado" xfId="5575" builtinId="9" hidden="1"/>
    <cellStyle name="Hipervínculo visitado" xfId="5577" builtinId="9" hidden="1"/>
    <cellStyle name="Hipervínculo visitado" xfId="5579" builtinId="9" hidden="1"/>
    <cellStyle name="Hipervínculo visitado" xfId="5581" builtinId="9" hidden="1"/>
    <cellStyle name="Hipervínculo visitado" xfId="5583" builtinId="9" hidden="1"/>
    <cellStyle name="Hipervínculo visitado" xfId="5585" builtinId="9" hidden="1"/>
    <cellStyle name="Hipervínculo visitado" xfId="5587" builtinId="9" hidden="1"/>
    <cellStyle name="Hipervínculo visitado" xfId="5589" builtinId="9" hidden="1"/>
    <cellStyle name="Hipervínculo visitado" xfId="5591" builtinId="9" hidden="1"/>
    <cellStyle name="Hipervínculo visitado" xfId="5593" builtinId="9" hidden="1"/>
    <cellStyle name="Hipervínculo visitado" xfId="5595" builtinId="9" hidden="1"/>
    <cellStyle name="Hipervínculo visitado" xfId="5597" builtinId="9" hidden="1"/>
    <cellStyle name="Hipervínculo visitado" xfId="5599" builtinId="9" hidden="1"/>
    <cellStyle name="Hipervínculo visitado" xfId="5601" builtinId="9" hidden="1"/>
    <cellStyle name="Hipervínculo visitado" xfId="5603" builtinId="9" hidden="1"/>
    <cellStyle name="Hipervínculo visitado" xfId="5605" builtinId="9" hidden="1"/>
    <cellStyle name="Hipervínculo visitado" xfId="5607" builtinId="9" hidden="1"/>
    <cellStyle name="Hipervínculo visitado" xfId="5609" builtinId="9" hidden="1"/>
    <cellStyle name="Hipervínculo visitado" xfId="5611" builtinId="9" hidden="1"/>
    <cellStyle name="Hipervínculo visitado" xfId="5613" builtinId="9" hidden="1"/>
    <cellStyle name="Hipervínculo visitado" xfId="5615" builtinId="9" hidden="1"/>
    <cellStyle name="Hipervínculo visitado" xfId="5617" builtinId="9" hidden="1"/>
    <cellStyle name="Hipervínculo visitado" xfId="5619" builtinId="9" hidden="1"/>
    <cellStyle name="Hipervínculo visitado" xfId="5621" builtinId="9" hidden="1"/>
    <cellStyle name="Hipervínculo visitado" xfId="5623" builtinId="9" hidden="1"/>
    <cellStyle name="Hipervínculo visitado" xfId="5625" builtinId="9" hidden="1"/>
    <cellStyle name="Hipervínculo visitado" xfId="5627" builtinId="9" hidden="1"/>
    <cellStyle name="Hipervínculo visitado" xfId="5629" builtinId="9" hidden="1"/>
    <cellStyle name="Hipervínculo visitado" xfId="5631" builtinId="9" hidden="1"/>
    <cellStyle name="Hipervínculo visitado" xfId="5633" builtinId="9" hidden="1"/>
    <cellStyle name="Hipervínculo visitado" xfId="5635" builtinId="9" hidden="1"/>
    <cellStyle name="Hipervínculo visitado" xfId="5637" builtinId="9" hidden="1"/>
    <cellStyle name="Hipervínculo visitado" xfId="5639" builtinId="9" hidden="1"/>
    <cellStyle name="Hipervínculo visitado" xfId="5641" builtinId="9" hidden="1"/>
    <cellStyle name="Hipervínculo visitado" xfId="5643" builtinId="9" hidden="1"/>
    <cellStyle name="Hipervínculo visitado" xfId="5645" builtinId="9" hidden="1"/>
    <cellStyle name="Hipervínculo visitado" xfId="5647" builtinId="9" hidden="1"/>
    <cellStyle name="Hipervínculo visitado" xfId="5649" builtinId="9" hidden="1"/>
    <cellStyle name="Hipervínculo visitado" xfId="5651" builtinId="9" hidden="1"/>
    <cellStyle name="Hipervínculo visitado" xfId="5653" builtinId="9" hidden="1"/>
    <cellStyle name="Hipervínculo visitado" xfId="5655" builtinId="9" hidden="1"/>
    <cellStyle name="Hipervínculo visitado" xfId="5657" builtinId="9" hidden="1"/>
    <cellStyle name="Hipervínculo visitado" xfId="5659" builtinId="9" hidden="1"/>
    <cellStyle name="Hipervínculo visitado" xfId="5661" builtinId="9" hidden="1"/>
    <cellStyle name="Hipervínculo visitado" xfId="5663" builtinId="9" hidden="1"/>
    <cellStyle name="Hipervínculo visitado" xfId="5665" builtinId="9" hidden="1"/>
    <cellStyle name="Hipervínculo visitado" xfId="5667" builtinId="9" hidden="1"/>
    <cellStyle name="Hipervínculo visitado" xfId="5669" builtinId="9" hidden="1"/>
    <cellStyle name="Hipervínculo visitado" xfId="5671" builtinId="9" hidden="1"/>
    <cellStyle name="Hipervínculo visitado" xfId="5673" builtinId="9" hidden="1"/>
    <cellStyle name="Hipervínculo visitado" xfId="5675" builtinId="9" hidden="1"/>
    <cellStyle name="Hipervínculo visitado" xfId="5677" builtinId="9" hidden="1"/>
    <cellStyle name="Hipervínculo visitado" xfId="5679" builtinId="9" hidden="1"/>
    <cellStyle name="Hipervínculo visitado" xfId="5681" builtinId="9" hidden="1"/>
    <cellStyle name="Hipervínculo visitado" xfId="5683" builtinId="9" hidden="1"/>
    <cellStyle name="Hipervínculo visitado" xfId="5685" builtinId="9" hidden="1"/>
    <cellStyle name="Hipervínculo visitado" xfId="5687" builtinId="9" hidden="1"/>
    <cellStyle name="Hipervínculo visitado" xfId="5689" builtinId="9" hidden="1"/>
    <cellStyle name="Hipervínculo visitado" xfId="5691" builtinId="9" hidden="1"/>
    <cellStyle name="Hipervínculo visitado" xfId="5693" builtinId="9" hidden="1"/>
    <cellStyle name="Hipervínculo visitado" xfId="5695" builtinId="9" hidden="1"/>
    <cellStyle name="Hipervínculo visitado" xfId="5697" builtinId="9" hidden="1"/>
    <cellStyle name="Hipervínculo visitado" xfId="5699" builtinId="9" hidden="1"/>
    <cellStyle name="Hipervínculo visitado" xfId="5701" builtinId="9" hidden="1"/>
    <cellStyle name="Hipervínculo visitado" xfId="5703" builtinId="9" hidden="1"/>
    <cellStyle name="Hipervínculo visitado" xfId="5705" builtinId="9" hidden="1"/>
    <cellStyle name="Hipervínculo visitado" xfId="5707" builtinId="9" hidden="1"/>
    <cellStyle name="Hipervínculo visitado" xfId="5709" builtinId="9" hidden="1"/>
    <cellStyle name="Hipervínculo visitado" xfId="5711" builtinId="9" hidden="1"/>
    <cellStyle name="Hipervínculo visitado" xfId="5713" builtinId="9" hidden="1"/>
    <cellStyle name="Hipervínculo visitado" xfId="5715" builtinId="9" hidden="1"/>
    <cellStyle name="Hipervínculo visitado" xfId="5717" builtinId="9" hidden="1"/>
    <cellStyle name="Hipervínculo visitado" xfId="5719" builtinId="9" hidden="1"/>
    <cellStyle name="Hipervínculo visitado" xfId="5721" builtinId="9" hidden="1"/>
    <cellStyle name="Hipervínculo visitado" xfId="5723" builtinId="9" hidden="1"/>
    <cellStyle name="Hipervínculo visitado" xfId="5725" builtinId="9" hidden="1"/>
    <cellStyle name="Hipervínculo visitado" xfId="5727" builtinId="9" hidden="1"/>
    <cellStyle name="Hipervínculo visitado" xfId="5729" builtinId="9" hidden="1"/>
    <cellStyle name="Hipervínculo visitado" xfId="5731" builtinId="9" hidden="1"/>
    <cellStyle name="Hipervínculo visitado" xfId="5733" builtinId="9" hidden="1"/>
    <cellStyle name="Hipervínculo visitado" xfId="5735" builtinId="9" hidden="1"/>
    <cellStyle name="Hipervínculo visitado" xfId="5737" builtinId="9" hidden="1"/>
    <cellStyle name="Hipervínculo visitado" xfId="5739" builtinId="9" hidden="1"/>
    <cellStyle name="Hipervínculo visitado" xfId="5741" builtinId="9" hidden="1"/>
    <cellStyle name="Hipervínculo visitado" xfId="5743" builtinId="9" hidden="1"/>
    <cellStyle name="Hipervínculo visitado" xfId="5745" builtinId="9" hidden="1"/>
    <cellStyle name="Hipervínculo visitado" xfId="5747" builtinId="9" hidden="1"/>
    <cellStyle name="Hipervínculo visitado" xfId="5749" builtinId="9" hidden="1"/>
    <cellStyle name="Hipervínculo visitado" xfId="5751" builtinId="9" hidden="1"/>
    <cellStyle name="Hipervínculo visitado" xfId="5753" builtinId="9" hidden="1"/>
    <cellStyle name="Hipervínculo visitado" xfId="5755" builtinId="9" hidden="1"/>
    <cellStyle name="Hipervínculo visitado" xfId="5757" builtinId="9" hidden="1"/>
    <cellStyle name="Hipervínculo visitado" xfId="5759" builtinId="9" hidden="1"/>
    <cellStyle name="Hipervínculo visitado" xfId="5761" builtinId="9" hidden="1"/>
    <cellStyle name="Hipervínculo visitado" xfId="5763" builtinId="9" hidden="1"/>
    <cellStyle name="Hipervínculo visitado" xfId="5765" builtinId="9" hidden="1"/>
    <cellStyle name="Hipervínculo visitado" xfId="5767" builtinId="9" hidden="1"/>
    <cellStyle name="Hipervínculo visitado" xfId="5769" builtinId="9" hidden="1"/>
    <cellStyle name="Hipervínculo visitado" xfId="5771" builtinId="9" hidden="1"/>
    <cellStyle name="Hipervínculo visitado" xfId="5773" builtinId="9" hidden="1"/>
    <cellStyle name="Hipervínculo visitado" xfId="5775" builtinId="9" hidden="1"/>
    <cellStyle name="Hipervínculo visitado" xfId="5777" builtinId="9" hidden="1"/>
    <cellStyle name="Hipervínculo visitado" xfId="5779" builtinId="9" hidden="1"/>
    <cellStyle name="Hipervínculo visitado" xfId="5781" builtinId="9" hidden="1"/>
    <cellStyle name="Hipervínculo visitado" xfId="5783" builtinId="9" hidden="1"/>
    <cellStyle name="Hipervínculo visitado" xfId="5785" builtinId="9" hidden="1"/>
    <cellStyle name="Hipervínculo visitado" xfId="5787" builtinId="9" hidden="1"/>
    <cellStyle name="Hipervínculo visitado" xfId="5789" builtinId="9" hidden="1"/>
    <cellStyle name="Hipervínculo visitado" xfId="5791" builtinId="9" hidden="1"/>
    <cellStyle name="Hipervínculo visitado" xfId="5793" builtinId="9" hidden="1"/>
    <cellStyle name="Hipervínculo visitado" xfId="5795" builtinId="9" hidden="1"/>
    <cellStyle name="Hipervínculo visitado" xfId="5797" builtinId="9" hidden="1"/>
    <cellStyle name="Hipervínculo visitado" xfId="5799" builtinId="9" hidden="1"/>
    <cellStyle name="Hipervínculo visitado" xfId="5801" builtinId="9" hidden="1"/>
    <cellStyle name="Hipervínculo visitado" xfId="5803" builtinId="9" hidden="1"/>
    <cellStyle name="Hipervínculo visitado" xfId="5805" builtinId="9" hidden="1"/>
    <cellStyle name="Hipervínculo visitado" xfId="5807" builtinId="9" hidden="1"/>
    <cellStyle name="Hipervínculo visitado" xfId="5809" builtinId="9" hidden="1"/>
    <cellStyle name="Hipervínculo visitado" xfId="5811" builtinId="9" hidden="1"/>
    <cellStyle name="Hipervínculo visitado" xfId="5813" builtinId="9" hidden="1"/>
    <cellStyle name="Hipervínculo visitado" xfId="5815" builtinId="9" hidden="1"/>
    <cellStyle name="Hipervínculo visitado" xfId="5817" builtinId="9" hidden="1"/>
    <cellStyle name="Hipervínculo visitado" xfId="5819" builtinId="9" hidden="1"/>
    <cellStyle name="Hipervínculo visitado" xfId="5821" builtinId="9" hidden="1"/>
    <cellStyle name="Hipervínculo visitado" xfId="5823" builtinId="9" hidden="1"/>
    <cellStyle name="Hipervínculo visitado" xfId="5825" builtinId="9" hidden="1"/>
    <cellStyle name="Hipervínculo visitado" xfId="5827" builtinId="9" hidden="1"/>
    <cellStyle name="Hipervínculo visitado" xfId="5829" builtinId="9" hidden="1"/>
    <cellStyle name="Hipervínculo visitado" xfId="5831" builtinId="9" hidden="1"/>
    <cellStyle name="Hipervínculo visitado" xfId="5833" builtinId="9" hidden="1"/>
    <cellStyle name="Hipervínculo visitado" xfId="5835" builtinId="9" hidden="1"/>
    <cellStyle name="Hipervínculo visitado" xfId="5837" builtinId="9" hidden="1"/>
    <cellStyle name="Hipervínculo visitado" xfId="5839" builtinId="9" hidden="1"/>
    <cellStyle name="Hipervínculo visitado" xfId="5841" builtinId="9" hidden="1"/>
    <cellStyle name="Hipervínculo visitado" xfId="5843" builtinId="9" hidden="1"/>
    <cellStyle name="Hipervínculo visitado" xfId="5845" builtinId="9" hidden="1"/>
    <cellStyle name="Hipervínculo visitado" xfId="5847" builtinId="9" hidden="1"/>
    <cellStyle name="Hipervínculo visitado" xfId="5849" builtinId="9" hidden="1"/>
    <cellStyle name="Hipervínculo visitado" xfId="5851" builtinId="9" hidden="1"/>
    <cellStyle name="Hipervínculo visitado" xfId="5853" builtinId="9" hidden="1"/>
    <cellStyle name="Hipervínculo visitado" xfId="5855" builtinId="9" hidden="1"/>
    <cellStyle name="Hipervínculo visitado" xfId="5857" builtinId="9" hidden="1"/>
    <cellStyle name="Hipervínculo visitado" xfId="5859" builtinId="9" hidden="1"/>
    <cellStyle name="Hipervínculo visitado" xfId="5861" builtinId="9" hidden="1"/>
    <cellStyle name="Hipervínculo visitado" xfId="5863" builtinId="9" hidden="1"/>
    <cellStyle name="Hipervínculo visitado" xfId="5865" builtinId="9" hidden="1"/>
    <cellStyle name="Hipervínculo visitado" xfId="5867" builtinId="9" hidden="1"/>
    <cellStyle name="Hipervínculo visitado" xfId="5869" builtinId="9" hidden="1"/>
    <cellStyle name="Hipervínculo visitado" xfId="5871" builtinId="9" hidden="1"/>
    <cellStyle name="Hipervínculo visitado" xfId="5873" builtinId="9" hidden="1"/>
    <cellStyle name="Hipervínculo visitado" xfId="5875" builtinId="9" hidden="1"/>
    <cellStyle name="Hipervínculo visitado" xfId="5877" builtinId="9" hidden="1"/>
    <cellStyle name="Hipervínculo visitado" xfId="5879" builtinId="9" hidden="1"/>
    <cellStyle name="Hipervínculo visitado" xfId="5881" builtinId="9" hidden="1"/>
    <cellStyle name="Hipervínculo visitado" xfId="5883" builtinId="9" hidden="1"/>
    <cellStyle name="Hipervínculo visitado" xfId="5885" builtinId="9" hidden="1"/>
    <cellStyle name="Hipervínculo visitado" xfId="5887" builtinId="9" hidden="1"/>
    <cellStyle name="Hipervínculo visitado" xfId="5889" builtinId="9" hidden="1"/>
    <cellStyle name="Hipervínculo visitado" xfId="5891" builtinId="9" hidden="1"/>
    <cellStyle name="Hipervínculo visitado" xfId="5893" builtinId="9" hidden="1"/>
    <cellStyle name="Hipervínculo visitado" xfId="5895" builtinId="9" hidden="1"/>
    <cellStyle name="Hipervínculo visitado" xfId="5897" builtinId="9" hidden="1"/>
    <cellStyle name="Hipervínculo visitado" xfId="5899" builtinId="9" hidden="1"/>
    <cellStyle name="Hipervínculo visitado" xfId="5901" builtinId="9" hidden="1"/>
    <cellStyle name="Hipervínculo visitado" xfId="5903" builtinId="9" hidden="1"/>
    <cellStyle name="Hipervínculo visitado" xfId="5905" builtinId="9" hidden="1"/>
    <cellStyle name="Hipervínculo visitado" xfId="5907" builtinId="9" hidden="1"/>
    <cellStyle name="Hipervínculo visitado" xfId="5909" builtinId="9" hidden="1"/>
    <cellStyle name="Hipervínculo visitado" xfId="5911" builtinId="9" hidden="1"/>
    <cellStyle name="Hipervínculo visitado" xfId="5913" builtinId="9" hidden="1"/>
    <cellStyle name="Hipervínculo visitado" xfId="5915" builtinId="9" hidden="1"/>
    <cellStyle name="Hipervínculo visitado" xfId="5917" builtinId="9" hidden="1"/>
    <cellStyle name="Hipervínculo visitado" xfId="5919" builtinId="9" hidden="1"/>
    <cellStyle name="Hipervínculo visitado" xfId="5921" builtinId="9" hidden="1"/>
    <cellStyle name="Hipervínculo visitado" xfId="5923" builtinId="9" hidden="1"/>
    <cellStyle name="Hipervínculo visitado" xfId="5925" builtinId="9" hidden="1"/>
    <cellStyle name="Hipervínculo visitado" xfId="5927" builtinId="9" hidden="1"/>
    <cellStyle name="Hipervínculo visitado" xfId="5929" builtinId="9" hidden="1"/>
    <cellStyle name="Hipervínculo visitado" xfId="5931" builtinId="9" hidden="1"/>
    <cellStyle name="Hipervínculo visitado" xfId="5933" builtinId="9" hidden="1"/>
    <cellStyle name="Hipervínculo visitado" xfId="5935" builtinId="9" hidden="1"/>
    <cellStyle name="Hipervínculo visitado" xfId="5937" builtinId="9" hidden="1"/>
    <cellStyle name="Hipervínculo visitado" xfId="5939" builtinId="9" hidden="1"/>
    <cellStyle name="Hipervínculo visitado" xfId="5941" builtinId="9" hidden="1"/>
    <cellStyle name="Hipervínculo visitado" xfId="5943" builtinId="9" hidden="1"/>
    <cellStyle name="Hipervínculo visitado" xfId="5945" builtinId="9" hidden="1"/>
    <cellStyle name="Hipervínculo visitado" xfId="5947" builtinId="9" hidden="1"/>
    <cellStyle name="Hipervínculo visitado" xfId="5949" builtinId="9" hidden="1"/>
    <cellStyle name="Hipervínculo visitado" xfId="5951" builtinId="9" hidden="1"/>
    <cellStyle name="Hipervínculo visitado" xfId="5953" builtinId="9" hidden="1"/>
    <cellStyle name="Hipervínculo visitado" xfId="5955" builtinId="9" hidden="1"/>
    <cellStyle name="Hipervínculo visitado" xfId="5957" builtinId="9" hidden="1"/>
    <cellStyle name="Hipervínculo visitado" xfId="5959" builtinId="9" hidden="1"/>
    <cellStyle name="Hipervínculo visitado" xfId="5961" builtinId="9" hidden="1"/>
    <cellStyle name="Hipervínculo visitado" xfId="5963" builtinId="9" hidden="1"/>
    <cellStyle name="Hipervínculo visitado" xfId="5965" builtinId="9" hidden="1"/>
    <cellStyle name="Hipervínculo visitado" xfId="5967" builtinId="9" hidden="1"/>
    <cellStyle name="Hipervínculo visitado" xfId="5969" builtinId="9" hidden="1"/>
    <cellStyle name="Hipervínculo visitado" xfId="5971" builtinId="9" hidden="1"/>
    <cellStyle name="Hipervínculo visitado" xfId="5973" builtinId="9" hidden="1"/>
    <cellStyle name="Hipervínculo visitado" xfId="5975" builtinId="9" hidden="1"/>
    <cellStyle name="Hipervínculo visitado" xfId="5977" builtinId="9" hidden="1"/>
    <cellStyle name="Hipervínculo visitado" xfId="5979" builtinId="9" hidden="1"/>
    <cellStyle name="Hipervínculo visitado" xfId="5981" builtinId="9" hidden="1"/>
    <cellStyle name="Hipervínculo visitado" xfId="5983" builtinId="9" hidden="1"/>
    <cellStyle name="Hipervínculo visitado" xfId="5985" builtinId="9" hidden="1"/>
    <cellStyle name="Hipervínculo visitado" xfId="5987" builtinId="9" hidden="1"/>
    <cellStyle name="Hipervínculo visitado" xfId="5989" builtinId="9" hidden="1"/>
    <cellStyle name="Hipervínculo visitado" xfId="5991" builtinId="9" hidden="1"/>
    <cellStyle name="Hipervínculo visitado" xfId="5993" builtinId="9" hidden="1"/>
    <cellStyle name="Hipervínculo visitado" xfId="5995" builtinId="9" hidden="1"/>
    <cellStyle name="Hipervínculo visitado" xfId="5997" builtinId="9" hidden="1"/>
    <cellStyle name="Hipervínculo visitado" xfId="5999" builtinId="9" hidden="1"/>
    <cellStyle name="Hipervínculo visitado" xfId="6001" builtinId="9" hidden="1"/>
    <cellStyle name="Hipervínculo visitado" xfId="6003" builtinId="9" hidden="1"/>
    <cellStyle name="Hipervínculo visitado" xfId="6005" builtinId="9" hidden="1"/>
    <cellStyle name="Hipervínculo visitado" xfId="6007" builtinId="9" hidden="1"/>
    <cellStyle name="Hipervínculo visitado" xfId="6009" builtinId="9" hidden="1"/>
    <cellStyle name="Hipervínculo visitado" xfId="6011" builtinId="9" hidden="1"/>
    <cellStyle name="Hipervínculo visitado" xfId="6013" builtinId="9" hidden="1"/>
    <cellStyle name="Hipervínculo visitado" xfId="6015" builtinId="9" hidden="1"/>
    <cellStyle name="Hipervínculo visitado" xfId="6017" builtinId="9" hidden="1"/>
    <cellStyle name="Hipervínculo visitado" xfId="6019" builtinId="9" hidden="1"/>
    <cellStyle name="Hipervínculo visitado" xfId="6021" builtinId="9" hidden="1"/>
    <cellStyle name="Hipervínculo visitado" xfId="6023" builtinId="9" hidden="1"/>
    <cellStyle name="Hipervínculo visitado" xfId="6025" builtinId="9" hidden="1"/>
    <cellStyle name="Hipervínculo visitado" xfId="6027" builtinId="9" hidden="1"/>
    <cellStyle name="Hipervínculo visitado" xfId="6029" builtinId="9" hidden="1"/>
    <cellStyle name="Hipervínculo visitado" xfId="6031" builtinId="9" hidden="1"/>
    <cellStyle name="Hipervínculo visitado" xfId="6033" builtinId="9" hidden="1"/>
    <cellStyle name="Hipervínculo visitado" xfId="6035" builtinId="9" hidden="1"/>
    <cellStyle name="Hipervínculo visitado" xfId="6037" builtinId="9" hidden="1"/>
    <cellStyle name="Hipervínculo visitado" xfId="6039" builtinId="9" hidden="1"/>
    <cellStyle name="Hipervínculo visitado" xfId="6041" builtinId="9" hidden="1"/>
    <cellStyle name="Hipervínculo visitado" xfId="6043" builtinId="9" hidden="1"/>
    <cellStyle name="Hipervínculo visitado" xfId="6045" builtinId="9" hidden="1"/>
    <cellStyle name="Hipervínculo visitado" xfId="6047" builtinId="9" hidden="1"/>
    <cellStyle name="Hipervínculo visitado" xfId="6049" builtinId="9" hidden="1"/>
    <cellStyle name="Hipervínculo visitado" xfId="6051" builtinId="9" hidden="1"/>
    <cellStyle name="Hipervínculo visitado" xfId="6053" builtinId="9" hidden="1"/>
    <cellStyle name="Hipervínculo visitado" xfId="6055" builtinId="9" hidden="1"/>
    <cellStyle name="Hipervínculo visitado" xfId="6057" builtinId="9" hidden="1"/>
    <cellStyle name="Hipervínculo visitado" xfId="6059" builtinId="9" hidden="1"/>
    <cellStyle name="Hipervínculo visitado" xfId="6061" builtinId="9" hidden="1"/>
    <cellStyle name="Hipervínculo visitado" xfId="6063" builtinId="9" hidden="1"/>
    <cellStyle name="Hipervínculo visitado" xfId="6065" builtinId="9" hidden="1"/>
    <cellStyle name="Hipervínculo visitado" xfId="6067" builtinId="9" hidden="1"/>
    <cellStyle name="Hipervínculo visitado" xfId="6069" builtinId="9" hidden="1"/>
    <cellStyle name="Hipervínculo visitado" xfId="6071" builtinId="9" hidden="1"/>
    <cellStyle name="Hipervínculo visitado" xfId="6073" builtinId="9" hidden="1"/>
    <cellStyle name="Hipervínculo visitado" xfId="6075" builtinId="9" hidden="1"/>
    <cellStyle name="Hipervínculo visitado" xfId="6077" builtinId="9" hidden="1"/>
    <cellStyle name="Hipervínculo visitado" xfId="6079" builtinId="9" hidden="1"/>
    <cellStyle name="Hipervínculo visitado" xfId="6081" builtinId="9" hidden="1"/>
    <cellStyle name="Hipervínculo visitado" xfId="6083" builtinId="9" hidden="1"/>
    <cellStyle name="Hipervínculo visitado" xfId="6085" builtinId="9" hidden="1"/>
    <cellStyle name="Hipervínculo visitado" xfId="6087" builtinId="9" hidden="1"/>
    <cellStyle name="Hipervínculo visitado" xfId="6089" builtinId="9" hidden="1"/>
    <cellStyle name="Hipervínculo visitado" xfId="6091" builtinId="9" hidden="1"/>
    <cellStyle name="Hipervínculo visitado" xfId="6093" builtinId="9" hidden="1"/>
    <cellStyle name="Hipervínculo visitado" xfId="6095" builtinId="9" hidden="1"/>
    <cellStyle name="Hipervínculo visitado" xfId="6097" builtinId="9" hidden="1"/>
    <cellStyle name="Hipervínculo visitado" xfId="6099" builtinId="9" hidden="1"/>
    <cellStyle name="Hipervínculo visitado" xfId="6101" builtinId="9" hidden="1"/>
    <cellStyle name="Hipervínculo visitado" xfId="6103" builtinId="9" hidden="1"/>
    <cellStyle name="Hipervínculo visitado" xfId="6105" builtinId="9" hidden="1"/>
    <cellStyle name="Hipervínculo visitado" xfId="6107" builtinId="9" hidden="1"/>
    <cellStyle name="Hipervínculo visitado" xfId="6109" builtinId="9" hidden="1"/>
    <cellStyle name="Hipervínculo visitado" xfId="6111" builtinId="9" hidden="1"/>
    <cellStyle name="Hipervínculo visitado" xfId="6113" builtinId="9" hidden="1"/>
    <cellStyle name="Hipervínculo visitado" xfId="6115" builtinId="9" hidden="1"/>
    <cellStyle name="Hipervínculo visitado" xfId="6117" builtinId="9" hidden="1"/>
    <cellStyle name="Hipervínculo visitado" xfId="6119" builtinId="9" hidden="1"/>
    <cellStyle name="Hipervínculo visitado" xfId="6121" builtinId="9" hidden="1"/>
    <cellStyle name="Hipervínculo visitado" xfId="6123" builtinId="9" hidden="1"/>
    <cellStyle name="Hipervínculo visitado" xfId="6125" builtinId="9" hidden="1"/>
    <cellStyle name="Hipervínculo visitado" xfId="6127" builtinId="9" hidden="1"/>
    <cellStyle name="Hipervínculo visitado" xfId="6129" builtinId="9" hidden="1"/>
    <cellStyle name="Hipervínculo visitado" xfId="6131" builtinId="9" hidden="1"/>
    <cellStyle name="Hipervínculo visitado" xfId="6133" builtinId="9" hidden="1"/>
    <cellStyle name="Hipervínculo visitado" xfId="6135" builtinId="9" hidden="1"/>
    <cellStyle name="Hipervínculo visitado" xfId="6137" builtinId="9" hidden="1"/>
    <cellStyle name="Hipervínculo visitado" xfId="6139" builtinId="9" hidden="1"/>
    <cellStyle name="Hipervínculo visitado" xfId="6141" builtinId="9" hidden="1"/>
    <cellStyle name="Hipervínculo visitado" xfId="6143" builtinId="9" hidden="1"/>
    <cellStyle name="Hipervínculo visitado" xfId="6145" builtinId="9" hidden="1"/>
    <cellStyle name="Hipervínculo visitado" xfId="6147" builtinId="9" hidden="1"/>
    <cellStyle name="Hipervínculo visitado" xfId="6149" builtinId="9" hidden="1"/>
    <cellStyle name="Hipervínculo visitado" xfId="6151" builtinId="9" hidden="1"/>
    <cellStyle name="Hipervínculo visitado" xfId="6153" builtinId="9" hidden="1"/>
    <cellStyle name="Hipervínculo visitado" xfId="6155" builtinId="9" hidden="1"/>
    <cellStyle name="Hipervínculo visitado" xfId="6157" builtinId="9" hidden="1"/>
    <cellStyle name="Hipervínculo visitado" xfId="6159" builtinId="9" hidden="1"/>
    <cellStyle name="Hipervínculo visitado" xfId="6161" builtinId="9" hidden="1"/>
    <cellStyle name="Hipervínculo visitado" xfId="6163" builtinId="9" hidden="1"/>
    <cellStyle name="Hipervínculo visitado" xfId="6165" builtinId="9" hidden="1"/>
    <cellStyle name="Hipervínculo visitado" xfId="6167" builtinId="9" hidden="1"/>
    <cellStyle name="Hipervínculo visitado" xfId="6169" builtinId="9" hidden="1"/>
    <cellStyle name="Hipervínculo visitado" xfId="6171" builtinId="9" hidden="1"/>
    <cellStyle name="Hipervínculo visitado" xfId="6173" builtinId="9" hidden="1"/>
    <cellStyle name="Hipervínculo visitado" xfId="6175" builtinId="9" hidden="1"/>
    <cellStyle name="Hipervínculo visitado" xfId="6177" builtinId="9" hidden="1"/>
    <cellStyle name="Hipervínculo visitado" xfId="6179" builtinId="9" hidden="1"/>
    <cellStyle name="Hipervínculo visitado" xfId="6181" builtinId="9" hidden="1"/>
    <cellStyle name="Hipervínculo visitado" xfId="6183" builtinId="9" hidden="1"/>
    <cellStyle name="Hipervínculo visitado" xfId="6185" builtinId="9" hidden="1"/>
    <cellStyle name="Hipervínculo visitado" xfId="6187" builtinId="9" hidden="1"/>
    <cellStyle name="Hipervínculo visitado" xfId="6189" builtinId="9" hidden="1"/>
    <cellStyle name="Hipervínculo visitado" xfId="6191" builtinId="9" hidden="1"/>
    <cellStyle name="Hipervínculo visitado" xfId="6193" builtinId="9" hidden="1"/>
    <cellStyle name="Hipervínculo visitado" xfId="6195" builtinId="9" hidden="1"/>
    <cellStyle name="Hipervínculo visitado" xfId="6197" builtinId="9" hidden="1"/>
    <cellStyle name="Hipervínculo visitado" xfId="6199" builtinId="9" hidden="1"/>
    <cellStyle name="Hipervínculo visitado" xfId="6201" builtinId="9" hidden="1"/>
    <cellStyle name="Hipervínculo visitado" xfId="6203" builtinId="9" hidden="1"/>
    <cellStyle name="Hipervínculo visitado" xfId="6205" builtinId="9" hidden="1"/>
    <cellStyle name="Hipervínculo visitado" xfId="6207" builtinId="9" hidden="1"/>
    <cellStyle name="Hipervínculo visitado" xfId="6209" builtinId="9" hidden="1"/>
    <cellStyle name="Hipervínculo visitado" xfId="6211" builtinId="9" hidden="1"/>
    <cellStyle name="Hipervínculo visitado" xfId="6213" builtinId="9" hidden="1"/>
    <cellStyle name="Hipervínculo visitado" xfId="6215" builtinId="9" hidden="1"/>
    <cellStyle name="Hipervínculo visitado" xfId="6217" builtinId="9" hidden="1"/>
    <cellStyle name="Hipervínculo visitado" xfId="6219" builtinId="9" hidden="1"/>
    <cellStyle name="Hipervínculo visitado" xfId="6221" builtinId="9" hidden="1"/>
    <cellStyle name="Hipervínculo visitado" xfId="6223" builtinId="9" hidden="1"/>
    <cellStyle name="Hipervínculo visitado" xfId="6225" builtinId="9" hidden="1"/>
    <cellStyle name="Hipervínculo visitado" xfId="6227" builtinId="9" hidden="1"/>
    <cellStyle name="Hipervínculo visitado" xfId="6229" builtinId="9" hidden="1"/>
    <cellStyle name="Hipervínculo visitado" xfId="6231" builtinId="9" hidden="1"/>
    <cellStyle name="Hipervínculo visitado" xfId="6233" builtinId="9" hidden="1"/>
    <cellStyle name="Hipervínculo visitado" xfId="6235" builtinId="9" hidden="1"/>
    <cellStyle name="Hipervínculo visitado" xfId="6237" builtinId="9" hidden="1"/>
    <cellStyle name="Hipervínculo visitado" xfId="6239" builtinId="9" hidden="1"/>
    <cellStyle name="Hipervínculo visitado" xfId="6241" builtinId="9" hidden="1"/>
    <cellStyle name="Hipervínculo visitado" xfId="6243" builtinId="9" hidden="1"/>
    <cellStyle name="Hipervínculo visitado" xfId="6245" builtinId="9" hidden="1"/>
    <cellStyle name="Hipervínculo visitado" xfId="6247" builtinId="9" hidden="1"/>
    <cellStyle name="Hipervínculo visitado" xfId="6249" builtinId="9" hidden="1"/>
    <cellStyle name="Hipervínculo visitado" xfId="6251" builtinId="9" hidden="1"/>
    <cellStyle name="Hipervínculo visitado" xfId="6253" builtinId="9" hidden="1"/>
    <cellStyle name="Hipervínculo visitado" xfId="6255" builtinId="9" hidden="1"/>
    <cellStyle name="Hipervínculo visitado" xfId="6257" builtinId="9" hidden="1"/>
    <cellStyle name="Hipervínculo visitado" xfId="6259" builtinId="9" hidden="1"/>
    <cellStyle name="Hipervínculo visitado" xfId="6261" builtinId="9" hidden="1"/>
    <cellStyle name="Hipervínculo visitado" xfId="6263" builtinId="9" hidden="1"/>
    <cellStyle name="Hipervínculo visitado" xfId="6265" builtinId="9" hidden="1"/>
    <cellStyle name="Hipervínculo visitado" xfId="6267" builtinId="9" hidden="1"/>
    <cellStyle name="Hipervínculo visitado" xfId="6269" builtinId="9" hidden="1"/>
    <cellStyle name="Hipervínculo visitado" xfId="6271" builtinId="9" hidden="1"/>
    <cellStyle name="Hipervínculo visitado" xfId="6273" builtinId="9" hidden="1"/>
    <cellStyle name="Hipervínculo visitado" xfId="6275" builtinId="9" hidden="1"/>
    <cellStyle name="Hipervínculo visitado" xfId="6277" builtinId="9" hidden="1"/>
    <cellStyle name="Hipervínculo visitado" xfId="6279" builtinId="9" hidden="1"/>
    <cellStyle name="Hipervínculo visitado" xfId="6281" builtinId="9" hidden="1"/>
    <cellStyle name="Hipervínculo visitado" xfId="6283" builtinId="9" hidden="1"/>
    <cellStyle name="Hipervínculo visitado" xfId="6285" builtinId="9" hidden="1"/>
    <cellStyle name="Hipervínculo visitado" xfId="6287" builtinId="9" hidden="1"/>
    <cellStyle name="Hipervínculo visitado" xfId="6289" builtinId="9" hidden="1"/>
    <cellStyle name="Hipervínculo visitado" xfId="6291" builtinId="9" hidden="1"/>
    <cellStyle name="Hipervínculo visitado" xfId="6293" builtinId="9" hidden="1"/>
    <cellStyle name="Hipervínculo visitado" xfId="6295" builtinId="9" hidden="1"/>
    <cellStyle name="Hipervínculo visitado" xfId="6297" builtinId="9" hidden="1"/>
    <cellStyle name="Hipervínculo visitado" xfId="6299" builtinId="9" hidden="1"/>
    <cellStyle name="Hipervínculo visitado" xfId="6301" builtinId="9" hidden="1"/>
    <cellStyle name="Hipervínculo visitado" xfId="6303" builtinId="9" hidden="1"/>
    <cellStyle name="Hipervínculo visitado" xfId="6305" builtinId="9" hidden="1"/>
    <cellStyle name="Hipervínculo visitado" xfId="6307" builtinId="9" hidden="1"/>
    <cellStyle name="Hipervínculo visitado" xfId="6309" builtinId="9" hidden="1"/>
    <cellStyle name="Hipervínculo visitado" xfId="6311" builtinId="9" hidden="1"/>
    <cellStyle name="Hipervínculo visitado" xfId="6313" builtinId="9" hidden="1"/>
    <cellStyle name="Hipervínculo visitado" xfId="6315" builtinId="9" hidden="1"/>
    <cellStyle name="Hipervínculo visitado" xfId="6317" builtinId="9" hidden="1"/>
    <cellStyle name="Hipervínculo visitado" xfId="6319" builtinId="9" hidden="1"/>
    <cellStyle name="Hipervínculo visitado" xfId="6321" builtinId="9" hidden="1"/>
    <cellStyle name="Hipervínculo visitado" xfId="6323" builtinId="9" hidden="1"/>
    <cellStyle name="Hipervínculo visitado" xfId="6325" builtinId="9" hidden="1"/>
    <cellStyle name="Hipervínculo visitado" xfId="6327" builtinId="9" hidden="1"/>
    <cellStyle name="Hipervínculo visitado" xfId="6329" builtinId="9" hidden="1"/>
    <cellStyle name="Hipervínculo visitado" xfId="6331" builtinId="9" hidden="1"/>
    <cellStyle name="Hipervínculo visitado" xfId="6333" builtinId="9" hidden="1"/>
    <cellStyle name="Hipervínculo visitado" xfId="6335" builtinId="9" hidden="1"/>
    <cellStyle name="Hipervínculo visitado" xfId="6337" builtinId="9" hidden="1"/>
    <cellStyle name="Hipervínculo visitado" xfId="6339" builtinId="9" hidden="1"/>
    <cellStyle name="Hipervínculo visitado" xfId="6341" builtinId="9" hidden="1"/>
    <cellStyle name="Hipervínculo visitado" xfId="6343" builtinId="9" hidden="1"/>
    <cellStyle name="Hipervínculo visitado" xfId="6345" builtinId="9" hidden="1"/>
    <cellStyle name="Hipervínculo visitado" xfId="6347" builtinId="9" hidden="1"/>
    <cellStyle name="Hipervínculo visitado" xfId="6349" builtinId="9" hidden="1"/>
    <cellStyle name="Hipervínculo visitado" xfId="6351" builtinId="9" hidden="1"/>
    <cellStyle name="Hipervínculo visitado" xfId="6353" builtinId="9" hidden="1"/>
    <cellStyle name="Hipervínculo visitado" xfId="6355" builtinId="9" hidden="1"/>
    <cellStyle name="Hipervínculo visitado" xfId="6357" builtinId="9" hidden="1"/>
    <cellStyle name="Hipervínculo visitado" xfId="6359" builtinId="9" hidden="1"/>
    <cellStyle name="Hipervínculo visitado" xfId="6361" builtinId="9" hidden="1"/>
    <cellStyle name="Hipervínculo visitado" xfId="6363" builtinId="9" hidden="1"/>
    <cellStyle name="Hipervínculo visitado" xfId="6365" builtinId="9" hidden="1"/>
    <cellStyle name="Hipervínculo visitado" xfId="6367" builtinId="9" hidden="1"/>
    <cellStyle name="Hipervínculo visitado" xfId="6369" builtinId="9" hidden="1"/>
    <cellStyle name="Hipervínculo visitado" xfId="6371" builtinId="9" hidden="1"/>
    <cellStyle name="Hipervínculo visitado" xfId="6373" builtinId="9" hidden="1"/>
    <cellStyle name="Hipervínculo visitado" xfId="6375" builtinId="9" hidden="1"/>
    <cellStyle name="Hipervínculo visitado" xfId="6377" builtinId="9" hidden="1"/>
    <cellStyle name="Hipervínculo visitado" xfId="6379" builtinId="9" hidden="1"/>
    <cellStyle name="Hipervínculo visitado" xfId="6381" builtinId="9" hidden="1"/>
    <cellStyle name="Hipervínculo visitado" xfId="6383" builtinId="9" hidden="1"/>
    <cellStyle name="Hipervínculo visitado" xfId="6385" builtinId="9" hidden="1"/>
    <cellStyle name="Hipervínculo visitado" xfId="6387" builtinId="9" hidden="1"/>
    <cellStyle name="Hipervínculo visitado" xfId="6389" builtinId="9" hidden="1"/>
    <cellStyle name="Hipervínculo visitado" xfId="6391" builtinId="9" hidden="1"/>
    <cellStyle name="Hipervínculo visitado" xfId="6393" builtinId="9" hidden="1"/>
    <cellStyle name="Hipervínculo visitado" xfId="6395" builtinId="9" hidden="1"/>
    <cellStyle name="Hipervínculo visitado" xfId="6397" builtinId="9" hidden="1"/>
    <cellStyle name="Hipervínculo visitado" xfId="6399" builtinId="9" hidden="1"/>
    <cellStyle name="Hipervínculo visitado" xfId="6401" builtinId="9" hidden="1"/>
    <cellStyle name="Hipervínculo visitado" xfId="6403" builtinId="9" hidden="1"/>
    <cellStyle name="Hipervínculo visitado" xfId="6405" builtinId="9" hidden="1"/>
    <cellStyle name="Hipervínculo visitado" xfId="6407" builtinId="9" hidden="1"/>
    <cellStyle name="Hipervínculo visitado" xfId="6409" builtinId="9" hidden="1"/>
    <cellStyle name="Hipervínculo visitado" xfId="6411" builtinId="9" hidden="1"/>
    <cellStyle name="Hipervínculo visitado" xfId="6413" builtinId="9" hidden="1"/>
    <cellStyle name="Hipervínculo visitado" xfId="6415" builtinId="9" hidden="1"/>
    <cellStyle name="Hipervínculo visitado" xfId="6417" builtinId="9" hidden="1"/>
    <cellStyle name="Hipervínculo visitado" xfId="6419" builtinId="9" hidden="1"/>
    <cellStyle name="Hipervínculo visitado" xfId="6421" builtinId="9" hidden="1"/>
    <cellStyle name="Hipervínculo visitado" xfId="6423" builtinId="9" hidden="1"/>
    <cellStyle name="Hipervínculo visitado" xfId="6425" builtinId="9" hidden="1"/>
    <cellStyle name="Hipervínculo visitado" xfId="6427" builtinId="9" hidden="1"/>
    <cellStyle name="Hipervínculo visitado" xfId="6429" builtinId="9" hidden="1"/>
    <cellStyle name="Hipervínculo visitado" xfId="6431" builtinId="9" hidden="1"/>
    <cellStyle name="Hipervínculo visitado" xfId="6433" builtinId="9" hidden="1"/>
    <cellStyle name="Hipervínculo visitado" xfId="6435" builtinId="9" hidden="1"/>
    <cellStyle name="Hipervínculo visitado" xfId="6437" builtinId="9" hidden="1"/>
    <cellStyle name="Hipervínculo visitado" xfId="6439" builtinId="9" hidden="1"/>
    <cellStyle name="Hipervínculo visitado" xfId="6441" builtinId="9" hidden="1"/>
    <cellStyle name="Hipervínculo visitado" xfId="6443" builtinId="9" hidden="1"/>
    <cellStyle name="Hipervínculo visitado" xfId="6445" builtinId="9" hidden="1"/>
    <cellStyle name="Hipervínculo visitado" xfId="6447" builtinId="9" hidden="1"/>
    <cellStyle name="Hipervínculo visitado" xfId="6449" builtinId="9" hidden="1"/>
    <cellStyle name="Hipervínculo visitado" xfId="6451" builtinId="9" hidden="1"/>
    <cellStyle name="Hipervínculo visitado" xfId="6453" builtinId="9" hidden="1"/>
    <cellStyle name="Hipervínculo visitado" xfId="6455" builtinId="9" hidden="1"/>
    <cellStyle name="Hipervínculo visitado" xfId="6457" builtinId="9" hidden="1"/>
    <cellStyle name="Hipervínculo visitado" xfId="6459" builtinId="9" hidden="1"/>
    <cellStyle name="Hipervínculo visitado" xfId="6461" builtinId="9" hidden="1"/>
    <cellStyle name="Hipervínculo visitado" xfId="6463" builtinId="9" hidden="1"/>
    <cellStyle name="Hipervínculo visitado" xfId="6465" builtinId="9" hidden="1"/>
    <cellStyle name="Hipervínculo visitado" xfId="6467" builtinId="9" hidden="1"/>
    <cellStyle name="Hipervínculo visitado" xfId="6469" builtinId="9" hidden="1"/>
    <cellStyle name="Hipervínculo visitado" xfId="6471" builtinId="9" hidden="1"/>
    <cellStyle name="Hipervínculo visitado" xfId="6473" builtinId="9" hidden="1"/>
    <cellStyle name="Hipervínculo visitado" xfId="6475" builtinId="9" hidden="1"/>
    <cellStyle name="Hipervínculo visitado" xfId="6477" builtinId="9" hidden="1"/>
    <cellStyle name="Hipervínculo visitado" xfId="6479" builtinId="9" hidden="1"/>
    <cellStyle name="Hipervínculo visitado" xfId="6481" builtinId="9" hidden="1"/>
    <cellStyle name="Hipervínculo visitado" xfId="6483" builtinId="9" hidden="1"/>
    <cellStyle name="Hipervínculo visitado" xfId="6485" builtinId="9" hidden="1"/>
    <cellStyle name="Hipervínculo visitado" xfId="6487" builtinId="9" hidden="1"/>
    <cellStyle name="Hipervínculo visitado" xfId="6489" builtinId="9" hidden="1"/>
    <cellStyle name="Hipervínculo visitado" xfId="6491" builtinId="9" hidden="1"/>
    <cellStyle name="Hipervínculo visitado" xfId="6493" builtinId="9" hidden="1"/>
    <cellStyle name="Hipervínculo visitado" xfId="6495" builtinId="9" hidden="1"/>
    <cellStyle name="Hipervínculo visitado" xfId="6497" builtinId="9" hidden="1"/>
    <cellStyle name="Hipervínculo visitado" xfId="6499" builtinId="9" hidden="1"/>
    <cellStyle name="Hipervínculo visitado" xfId="6501" builtinId="9" hidden="1"/>
    <cellStyle name="Hipervínculo visitado" xfId="6503" builtinId="9" hidden="1"/>
    <cellStyle name="Hipervínculo visitado" xfId="6505" builtinId="9" hidden="1"/>
    <cellStyle name="Hipervínculo visitado" xfId="6507" builtinId="9" hidden="1"/>
    <cellStyle name="Hipervínculo visitado" xfId="6509" builtinId="9" hidden="1"/>
    <cellStyle name="Hipervínculo visitado" xfId="6511" builtinId="9" hidden="1"/>
    <cellStyle name="Hipervínculo visitado" xfId="6513" builtinId="9" hidden="1"/>
    <cellStyle name="Hipervínculo visitado" xfId="6515" builtinId="9" hidden="1"/>
    <cellStyle name="Hipervínculo visitado" xfId="6517" builtinId="9" hidden="1"/>
    <cellStyle name="Hipervínculo visitado" xfId="6519" builtinId="9" hidden="1"/>
    <cellStyle name="Hipervínculo visitado" xfId="6521" builtinId="9" hidden="1"/>
    <cellStyle name="Hipervínculo visitado" xfId="6523" builtinId="9" hidden="1"/>
    <cellStyle name="Hipervínculo visitado" xfId="6525" builtinId="9" hidden="1"/>
    <cellStyle name="Hipervínculo visitado" xfId="6527" builtinId="9" hidden="1"/>
    <cellStyle name="Hipervínculo visitado" xfId="6529" builtinId="9" hidden="1"/>
    <cellStyle name="Hipervínculo visitado" xfId="6531" builtinId="9" hidden="1"/>
    <cellStyle name="Hipervínculo visitado" xfId="6533" builtinId="9" hidden="1"/>
    <cellStyle name="Hipervínculo visitado" xfId="6535" builtinId="9" hidden="1"/>
    <cellStyle name="Hipervínculo visitado" xfId="6537" builtinId="9" hidden="1"/>
    <cellStyle name="Hipervínculo visitado" xfId="6539" builtinId="9" hidden="1"/>
    <cellStyle name="Hipervínculo visitado" xfId="6541" builtinId="9" hidden="1"/>
    <cellStyle name="Hipervínculo visitado" xfId="6543" builtinId="9" hidden="1"/>
    <cellStyle name="Hipervínculo visitado" xfId="6545" builtinId="9" hidden="1"/>
    <cellStyle name="Hipervínculo visitado" xfId="6547" builtinId="9" hidden="1"/>
    <cellStyle name="Hipervínculo visitado" xfId="6549" builtinId="9" hidden="1"/>
    <cellStyle name="Hipervínculo visitado" xfId="6551" builtinId="9" hidden="1"/>
    <cellStyle name="Hipervínculo visitado" xfId="6553" builtinId="9" hidden="1"/>
    <cellStyle name="Hipervínculo visitado" xfId="6555" builtinId="9" hidden="1"/>
    <cellStyle name="Hipervínculo visitado" xfId="6557" builtinId="9" hidden="1"/>
    <cellStyle name="Hipervínculo visitado" xfId="6559" builtinId="9" hidden="1"/>
    <cellStyle name="Hipervínculo visitado" xfId="6561" builtinId="9" hidden="1"/>
    <cellStyle name="Hipervínculo visitado" xfId="6563" builtinId="9" hidden="1"/>
    <cellStyle name="Hipervínculo visitado" xfId="6565" builtinId="9" hidden="1"/>
    <cellStyle name="Hipervínculo visitado" xfId="6567" builtinId="9" hidden="1"/>
    <cellStyle name="Hipervínculo visitado" xfId="6569" builtinId="9" hidden="1"/>
    <cellStyle name="Hipervínculo visitado" xfId="6571" builtinId="9" hidden="1"/>
    <cellStyle name="Hipervínculo visitado" xfId="6573" builtinId="9" hidden="1"/>
    <cellStyle name="Hipervínculo visitado" xfId="6575" builtinId="9" hidden="1"/>
    <cellStyle name="Hipervínculo visitado" xfId="6577" builtinId="9" hidden="1"/>
    <cellStyle name="Hipervínculo visitado" xfId="6579" builtinId="9" hidden="1"/>
    <cellStyle name="Hipervínculo visitado" xfId="6581" builtinId="9" hidden="1"/>
    <cellStyle name="Hipervínculo visitado" xfId="6583" builtinId="9" hidden="1"/>
    <cellStyle name="Hipervínculo visitado" xfId="6585" builtinId="9" hidden="1"/>
    <cellStyle name="Hipervínculo visitado" xfId="6587" builtinId="9" hidden="1"/>
    <cellStyle name="Hipervínculo visitado" xfId="6589" builtinId="9" hidden="1"/>
    <cellStyle name="Hipervínculo visitado" xfId="6591" builtinId="9" hidden="1"/>
    <cellStyle name="Hipervínculo visitado" xfId="6593" builtinId="9" hidden="1"/>
    <cellStyle name="Hipervínculo visitado" xfId="6595" builtinId="9" hidden="1"/>
    <cellStyle name="Hipervínculo visitado" xfId="6597" builtinId="9" hidden="1"/>
    <cellStyle name="Hipervínculo visitado" xfId="6599" builtinId="9" hidden="1"/>
    <cellStyle name="Hipervínculo visitado" xfId="6601" builtinId="9" hidden="1"/>
    <cellStyle name="Hipervínculo visitado" xfId="6603" builtinId="9" hidden="1"/>
    <cellStyle name="Hipervínculo visitado" xfId="6605" builtinId="9" hidden="1"/>
    <cellStyle name="Hipervínculo visitado" xfId="6607" builtinId="9" hidden="1"/>
    <cellStyle name="Hipervínculo visitado" xfId="6609" builtinId="9" hidden="1"/>
    <cellStyle name="Hipervínculo visitado" xfId="6611" builtinId="9" hidden="1"/>
    <cellStyle name="Hipervínculo visitado" xfId="6613" builtinId="9" hidden="1"/>
    <cellStyle name="Hipervínculo visitado" xfId="6615" builtinId="9" hidden="1"/>
    <cellStyle name="Hipervínculo visitado" xfId="6617" builtinId="9" hidden="1"/>
    <cellStyle name="Hipervínculo visitado" xfId="6619" builtinId="9" hidden="1"/>
    <cellStyle name="Hipervínculo visitado" xfId="6621" builtinId="9" hidden="1"/>
    <cellStyle name="Hipervínculo visitado" xfId="6623" builtinId="9" hidden="1"/>
    <cellStyle name="Hipervínculo visitado" xfId="6625" builtinId="9" hidden="1"/>
    <cellStyle name="Hipervínculo visitado" xfId="6627" builtinId="9" hidden="1"/>
    <cellStyle name="Hipervínculo visitado" xfId="6629" builtinId="9" hidden="1"/>
    <cellStyle name="Hipervínculo visitado" xfId="6631" builtinId="9" hidden="1"/>
    <cellStyle name="Hipervínculo visitado" xfId="6633" builtinId="9" hidden="1"/>
    <cellStyle name="Hipervínculo visitado" xfId="6635" builtinId="9" hidden="1"/>
    <cellStyle name="Hipervínculo visitado" xfId="6637" builtinId="9" hidden="1"/>
    <cellStyle name="Hipervínculo visitado" xfId="6639" builtinId="9" hidden="1"/>
    <cellStyle name="Hipervínculo visitado" xfId="6641" builtinId="9" hidden="1"/>
    <cellStyle name="Hipervínculo visitado" xfId="6643" builtinId="9" hidden="1"/>
    <cellStyle name="Hipervínculo visitado" xfId="6645" builtinId="9" hidden="1"/>
    <cellStyle name="Hipervínculo visitado" xfId="6647" builtinId="9" hidden="1"/>
    <cellStyle name="Hipervínculo visitado" xfId="6649" builtinId="9" hidden="1"/>
    <cellStyle name="Hipervínculo visitado" xfId="6651" builtinId="9" hidden="1"/>
    <cellStyle name="Hipervínculo visitado" xfId="6653" builtinId="9" hidden="1"/>
    <cellStyle name="Hipervínculo visitado" xfId="6655" builtinId="9" hidden="1"/>
    <cellStyle name="Hipervínculo visitado" xfId="6657" builtinId="9" hidden="1"/>
    <cellStyle name="Hipervínculo visitado" xfId="6659" builtinId="9" hidden="1"/>
    <cellStyle name="Hipervínculo visitado" xfId="6661" builtinId="9" hidden="1"/>
    <cellStyle name="Hipervínculo visitado" xfId="6663" builtinId="9" hidden="1"/>
    <cellStyle name="Hipervínculo visitado" xfId="6665" builtinId="9" hidden="1"/>
    <cellStyle name="Hipervínculo visitado" xfId="6667" builtinId="9" hidden="1"/>
    <cellStyle name="Hipervínculo visitado" xfId="6669" builtinId="9" hidden="1"/>
    <cellStyle name="Hipervínculo visitado" xfId="6671" builtinId="9" hidden="1"/>
    <cellStyle name="Hipervínculo visitado" xfId="6673" builtinId="9" hidden="1"/>
    <cellStyle name="Hipervínculo visitado" xfId="6675" builtinId="9" hidden="1"/>
    <cellStyle name="Hipervínculo visitado" xfId="6677" builtinId="9" hidden="1"/>
    <cellStyle name="Hipervínculo visitado" xfId="6679" builtinId="9" hidden="1"/>
    <cellStyle name="Hipervínculo visitado" xfId="6681" builtinId="9" hidden="1"/>
    <cellStyle name="Hipervínculo visitado" xfId="6683" builtinId="9" hidden="1"/>
    <cellStyle name="Hipervínculo visitado" xfId="6685" builtinId="9" hidden="1"/>
    <cellStyle name="Hipervínculo visitado" xfId="6687" builtinId="9" hidden="1"/>
    <cellStyle name="Hipervínculo visitado" xfId="6689" builtinId="9" hidden="1"/>
    <cellStyle name="Hipervínculo visitado" xfId="6691" builtinId="9" hidden="1"/>
    <cellStyle name="Hipervínculo visitado" xfId="6693" builtinId="9" hidden="1"/>
    <cellStyle name="Hipervínculo visitado" xfId="6695" builtinId="9" hidden="1"/>
    <cellStyle name="Hipervínculo visitado" xfId="6697" builtinId="9" hidden="1"/>
    <cellStyle name="Hipervínculo visitado" xfId="6699" builtinId="9" hidden="1"/>
    <cellStyle name="Hipervínculo visitado" xfId="6701" builtinId="9" hidden="1"/>
    <cellStyle name="Hipervínculo visitado" xfId="6703" builtinId="9" hidden="1"/>
    <cellStyle name="Hipervínculo visitado" xfId="6705" builtinId="9" hidden="1"/>
    <cellStyle name="Hipervínculo visitado" xfId="6707" builtinId="9" hidden="1"/>
    <cellStyle name="Hipervínculo visitado" xfId="6709" builtinId="9" hidden="1"/>
    <cellStyle name="Hipervínculo visitado" xfId="6711" builtinId="9" hidden="1"/>
    <cellStyle name="Hipervínculo visitado" xfId="6713" builtinId="9" hidden="1"/>
    <cellStyle name="Hipervínculo visitado" xfId="6715" builtinId="9" hidden="1"/>
    <cellStyle name="Hipervínculo visitado" xfId="6717" builtinId="9" hidden="1"/>
    <cellStyle name="Hipervínculo visitado" xfId="6719" builtinId="9" hidden="1"/>
    <cellStyle name="Hipervínculo visitado" xfId="6721" builtinId="9" hidden="1"/>
    <cellStyle name="Hipervínculo visitado" xfId="6723" builtinId="9" hidden="1"/>
    <cellStyle name="Hipervínculo visitado" xfId="6725" builtinId="9" hidden="1"/>
    <cellStyle name="Hipervínculo visitado" xfId="6727" builtinId="9" hidden="1"/>
    <cellStyle name="Hipervínculo visitado" xfId="6729" builtinId="9" hidden="1"/>
    <cellStyle name="Hipervínculo visitado" xfId="6731" builtinId="9" hidden="1"/>
    <cellStyle name="Hipervínculo visitado" xfId="6733" builtinId="9" hidden="1"/>
    <cellStyle name="Hipervínculo visitado" xfId="6735" builtinId="9" hidden="1"/>
    <cellStyle name="Hipervínculo visitado" xfId="6737" builtinId="9" hidden="1"/>
    <cellStyle name="Hipervínculo visitado" xfId="6739" builtinId="9" hidden="1"/>
    <cellStyle name="Hipervínculo visitado" xfId="6741" builtinId="9" hidden="1"/>
    <cellStyle name="Hipervínculo visitado" xfId="6743" builtinId="9" hidden="1"/>
    <cellStyle name="Hipervínculo visitado" xfId="6745" builtinId="9" hidden="1"/>
    <cellStyle name="Hipervínculo visitado" xfId="6747" builtinId="9" hidden="1"/>
    <cellStyle name="Hipervínculo visitado" xfId="6749" builtinId="9" hidden="1"/>
    <cellStyle name="Hipervínculo visitado" xfId="6751" builtinId="9" hidden="1"/>
    <cellStyle name="Hipervínculo visitado" xfId="6753" builtinId="9" hidden="1"/>
    <cellStyle name="Hipervínculo visitado" xfId="6755" builtinId="9" hidden="1"/>
    <cellStyle name="Hipervínculo visitado" xfId="6757" builtinId="9" hidden="1"/>
    <cellStyle name="Hipervínculo visitado" xfId="6759" builtinId="9" hidden="1"/>
    <cellStyle name="Hipervínculo visitado" xfId="6761" builtinId="9" hidden="1"/>
    <cellStyle name="Hipervínculo visitado" xfId="6763" builtinId="9" hidden="1"/>
    <cellStyle name="Hipervínculo visitado" xfId="6765" builtinId="9" hidden="1"/>
    <cellStyle name="Hipervínculo visitado" xfId="6767" builtinId="9" hidden="1"/>
    <cellStyle name="Hipervínculo visitado" xfId="6769" builtinId="9" hidden="1"/>
    <cellStyle name="Hipervínculo visitado" xfId="6771" builtinId="9" hidden="1"/>
    <cellStyle name="Hipervínculo visitado" xfId="6773" builtinId="9" hidden="1"/>
    <cellStyle name="Hipervínculo visitado" xfId="6775" builtinId="9" hidden="1"/>
    <cellStyle name="Hipervínculo visitado" xfId="6777" builtinId="9" hidden="1"/>
    <cellStyle name="Hipervínculo visitado" xfId="6779" builtinId="9" hidden="1"/>
    <cellStyle name="Hipervínculo visitado" xfId="6781" builtinId="9" hidden="1"/>
    <cellStyle name="Hipervínculo visitado" xfId="6783" builtinId="9" hidden="1"/>
    <cellStyle name="Hipervínculo visitado" xfId="6785" builtinId="9" hidden="1"/>
    <cellStyle name="Hipervínculo visitado" xfId="6787" builtinId="9" hidden="1"/>
    <cellStyle name="Hipervínculo visitado" xfId="6789" builtinId="9" hidden="1"/>
    <cellStyle name="Hipervínculo visitado" xfId="6791" builtinId="9" hidden="1"/>
    <cellStyle name="Hipervínculo visitado" xfId="6793" builtinId="9" hidden="1"/>
    <cellStyle name="Hipervínculo visitado" xfId="6795" builtinId="9" hidden="1"/>
    <cellStyle name="Hipervínculo visitado" xfId="6797" builtinId="9" hidden="1"/>
    <cellStyle name="Hipervínculo visitado" xfId="6799" builtinId="9" hidden="1"/>
    <cellStyle name="Hipervínculo visitado" xfId="6801" builtinId="9" hidden="1"/>
    <cellStyle name="Hipervínculo visitado" xfId="6803" builtinId="9" hidden="1"/>
    <cellStyle name="Hipervínculo visitado" xfId="6805" builtinId="9" hidden="1"/>
    <cellStyle name="Hipervínculo visitado" xfId="6807" builtinId="9" hidden="1"/>
    <cellStyle name="Hipervínculo visitado" xfId="6809" builtinId="9" hidden="1"/>
    <cellStyle name="Hipervínculo visitado" xfId="6811" builtinId="9" hidden="1"/>
    <cellStyle name="Hipervínculo visitado" xfId="6813" builtinId="9" hidden="1"/>
    <cellStyle name="Hipervínculo visitado" xfId="6815" builtinId="9" hidden="1"/>
    <cellStyle name="Hipervínculo visitado" xfId="6817" builtinId="9" hidden="1"/>
    <cellStyle name="Hipervínculo visitado" xfId="6819" builtinId="9" hidden="1"/>
    <cellStyle name="Hipervínculo visitado" xfId="6821" builtinId="9" hidden="1"/>
    <cellStyle name="Hipervínculo visitado" xfId="6823" builtinId="9" hidden="1"/>
    <cellStyle name="Hipervínculo visitado" xfId="6825" builtinId="9" hidden="1"/>
    <cellStyle name="Hipervínculo visitado" xfId="6827" builtinId="9" hidden="1"/>
    <cellStyle name="Hipervínculo visitado" xfId="6829" builtinId="9" hidden="1"/>
    <cellStyle name="Hipervínculo visitado" xfId="6831" builtinId="9" hidden="1"/>
    <cellStyle name="Hipervínculo visitado" xfId="6833" builtinId="9" hidden="1"/>
    <cellStyle name="Hipervínculo visitado" xfId="6835" builtinId="9" hidden="1"/>
    <cellStyle name="Hipervínculo visitado" xfId="6837" builtinId="9" hidden="1"/>
    <cellStyle name="Hipervínculo visitado" xfId="6839" builtinId="9" hidden="1"/>
    <cellStyle name="Hipervínculo visitado" xfId="6841" builtinId="9" hidden="1"/>
    <cellStyle name="Hipervínculo visitado" xfId="6843" builtinId="9" hidden="1"/>
    <cellStyle name="Hipervínculo visitado" xfId="6845" builtinId="9" hidden="1"/>
    <cellStyle name="Hipervínculo visitado" xfId="6847" builtinId="9" hidden="1"/>
    <cellStyle name="Hipervínculo visitado" xfId="6849" builtinId="9" hidden="1"/>
    <cellStyle name="Hipervínculo visitado" xfId="6851" builtinId="9" hidden="1"/>
    <cellStyle name="Hipervínculo visitado" xfId="6853" builtinId="9" hidden="1"/>
    <cellStyle name="Hipervínculo visitado" xfId="6855" builtinId="9" hidden="1"/>
    <cellStyle name="Hipervínculo visitado" xfId="6857" builtinId="9" hidden="1"/>
    <cellStyle name="Hipervínculo visitado" xfId="6859" builtinId="9" hidden="1"/>
    <cellStyle name="Hipervínculo visitado" xfId="6861" builtinId="9" hidden="1"/>
    <cellStyle name="Hipervínculo visitado" xfId="6863" builtinId="9" hidden="1"/>
    <cellStyle name="Hipervínculo visitado" xfId="6865" builtinId="9" hidden="1"/>
    <cellStyle name="Hipervínculo visitado" xfId="6867" builtinId="9" hidden="1"/>
    <cellStyle name="Hipervínculo visitado" xfId="6869" builtinId="9" hidden="1"/>
    <cellStyle name="Hipervínculo visitado" xfId="6871" builtinId="9" hidden="1"/>
    <cellStyle name="Hipervínculo visitado" xfId="6873" builtinId="9" hidden="1"/>
    <cellStyle name="Hipervínculo visitado" xfId="6875" builtinId="9" hidden="1"/>
    <cellStyle name="Hipervínculo visitado" xfId="6877" builtinId="9" hidden="1"/>
    <cellStyle name="Hipervínculo visitado" xfId="6879" builtinId="9" hidden="1"/>
    <cellStyle name="Hipervínculo visitado" xfId="6881" builtinId="9" hidden="1"/>
    <cellStyle name="Hipervínculo visitado" xfId="6883" builtinId="9" hidden="1"/>
    <cellStyle name="Hipervínculo visitado" xfId="6885" builtinId="9" hidden="1"/>
    <cellStyle name="Hipervínculo visitado" xfId="6887" builtinId="9" hidden="1"/>
    <cellStyle name="Hipervínculo visitado" xfId="6889" builtinId="9" hidden="1"/>
    <cellStyle name="Hipervínculo visitado" xfId="6891" builtinId="9" hidden="1"/>
    <cellStyle name="Hipervínculo visitado" xfId="6893" builtinId="9" hidden="1"/>
    <cellStyle name="Hipervínculo visitado" xfId="6895" builtinId="9" hidden="1"/>
    <cellStyle name="Hipervínculo visitado" xfId="6897" builtinId="9" hidden="1"/>
    <cellStyle name="Hipervínculo visitado" xfId="6899" builtinId="9" hidden="1"/>
    <cellStyle name="Hipervínculo visitado" xfId="6901" builtinId="9" hidden="1"/>
    <cellStyle name="Hipervínculo visitado" xfId="6903" builtinId="9" hidden="1"/>
    <cellStyle name="Hipervínculo visitado" xfId="6905" builtinId="9" hidden="1"/>
    <cellStyle name="Hipervínculo visitado" xfId="6907" builtinId="9" hidden="1"/>
    <cellStyle name="Hipervínculo visitado" xfId="6909" builtinId="9" hidden="1"/>
    <cellStyle name="Hipervínculo visitado" xfId="6911" builtinId="9" hidden="1"/>
    <cellStyle name="Hipervínculo visitado" xfId="6913" builtinId="9" hidden="1"/>
    <cellStyle name="Hipervínculo visitado" xfId="6915" builtinId="9" hidden="1"/>
    <cellStyle name="Hipervínculo visitado" xfId="6917" builtinId="9" hidden="1"/>
    <cellStyle name="Hipervínculo visitado" xfId="6919" builtinId="9" hidden="1"/>
    <cellStyle name="Hipervínculo visitado" xfId="6921" builtinId="9" hidden="1"/>
    <cellStyle name="Hipervínculo visitado" xfId="6923" builtinId="9" hidden="1"/>
    <cellStyle name="Hipervínculo visitado" xfId="6925" builtinId="9" hidden="1"/>
    <cellStyle name="Hipervínculo visitado" xfId="6927" builtinId="9" hidden="1"/>
    <cellStyle name="Hipervínculo visitado" xfId="6929" builtinId="9" hidden="1"/>
    <cellStyle name="Hipervínculo visitado" xfId="6931" builtinId="9" hidden="1"/>
    <cellStyle name="Hipervínculo visitado" xfId="6933" builtinId="9" hidden="1"/>
    <cellStyle name="Hipervínculo visitado" xfId="6935" builtinId="9" hidden="1"/>
    <cellStyle name="Hipervínculo visitado" xfId="6937" builtinId="9" hidden="1"/>
    <cellStyle name="Hipervínculo visitado" xfId="6939" builtinId="9" hidden="1"/>
    <cellStyle name="Hipervínculo visitado" xfId="6941" builtinId="9" hidden="1"/>
    <cellStyle name="Hipervínculo visitado" xfId="6943" builtinId="9" hidden="1"/>
    <cellStyle name="Hipervínculo visitado" xfId="6945" builtinId="9" hidden="1"/>
    <cellStyle name="Hipervínculo visitado" xfId="6947" builtinId="9" hidden="1"/>
    <cellStyle name="Hipervínculo visitado" xfId="6949" builtinId="9" hidden="1"/>
    <cellStyle name="Hipervínculo visitado" xfId="6951" builtinId="9" hidden="1"/>
    <cellStyle name="Hipervínculo visitado" xfId="6953" builtinId="9" hidden="1"/>
    <cellStyle name="Hipervínculo visitado" xfId="6955" builtinId="9" hidden="1"/>
    <cellStyle name="Hipervínculo visitado" xfId="6957" builtinId="9" hidden="1"/>
    <cellStyle name="Hipervínculo visitado" xfId="6959" builtinId="9" hidden="1"/>
    <cellStyle name="Hipervínculo visitado" xfId="6961" builtinId="9" hidden="1"/>
    <cellStyle name="Hipervínculo visitado" xfId="6963" builtinId="9" hidden="1"/>
    <cellStyle name="Hipervínculo visitado" xfId="6965" builtinId="9" hidden="1"/>
    <cellStyle name="Hipervínculo visitado" xfId="6967" builtinId="9" hidden="1"/>
    <cellStyle name="Hipervínculo visitado" xfId="6969" builtinId="9" hidden="1"/>
    <cellStyle name="Hipervínculo visitado" xfId="6971" builtinId="9" hidden="1"/>
    <cellStyle name="Hipervínculo visitado" xfId="6973" builtinId="9" hidden="1"/>
    <cellStyle name="Hipervínculo visitado" xfId="6975" builtinId="9" hidden="1"/>
    <cellStyle name="Hipervínculo visitado" xfId="6977" builtinId="9" hidden="1"/>
    <cellStyle name="Hipervínculo visitado" xfId="6979" builtinId="9" hidden="1"/>
    <cellStyle name="Hipervínculo visitado" xfId="6981" builtinId="9" hidden="1"/>
    <cellStyle name="Hipervínculo visitado" xfId="6983" builtinId="9" hidden="1"/>
    <cellStyle name="Hipervínculo visitado" xfId="6985" builtinId="9" hidden="1"/>
    <cellStyle name="Hipervínculo visitado" xfId="6987" builtinId="9" hidden="1"/>
    <cellStyle name="Hipervínculo visitado" xfId="6989" builtinId="9" hidden="1"/>
    <cellStyle name="Hipervínculo visitado" xfId="6991" builtinId="9" hidden="1"/>
    <cellStyle name="Hipervínculo visitado" xfId="6993" builtinId="9" hidden="1"/>
    <cellStyle name="Hipervínculo visitado" xfId="6995" builtinId="9" hidden="1"/>
    <cellStyle name="Hipervínculo visitado" xfId="6997" builtinId="9" hidden="1"/>
    <cellStyle name="Hipervínculo visitado" xfId="6999" builtinId="9" hidden="1"/>
    <cellStyle name="Hipervínculo visitado" xfId="7001" builtinId="9" hidden="1"/>
    <cellStyle name="Hipervínculo visitado" xfId="7003" builtinId="9" hidden="1"/>
    <cellStyle name="Hipervínculo visitado" xfId="7005" builtinId="9" hidden="1"/>
    <cellStyle name="Hipervínculo visitado" xfId="7007" builtinId="9" hidden="1"/>
    <cellStyle name="Hipervínculo visitado" xfId="7009" builtinId="9" hidden="1"/>
    <cellStyle name="Hipervínculo visitado" xfId="7011" builtinId="9" hidden="1"/>
    <cellStyle name="Hipervínculo visitado" xfId="7013" builtinId="9" hidden="1"/>
    <cellStyle name="Hipervínculo visitado" xfId="7015" builtinId="9" hidden="1"/>
    <cellStyle name="Hipervínculo visitado" xfId="7017" builtinId="9" hidden="1"/>
    <cellStyle name="Hipervínculo visitado" xfId="7019" builtinId="9" hidden="1"/>
    <cellStyle name="Hipervínculo visitado" xfId="7021" builtinId="9" hidden="1"/>
    <cellStyle name="Hipervínculo visitado" xfId="7023" builtinId="9" hidden="1"/>
    <cellStyle name="Hipervínculo visitado" xfId="7025" builtinId="9" hidden="1"/>
    <cellStyle name="Hipervínculo visitado" xfId="7027" builtinId="9" hidden="1"/>
    <cellStyle name="Hipervínculo visitado" xfId="7029" builtinId="9" hidden="1"/>
    <cellStyle name="Hipervínculo visitado" xfId="7031" builtinId="9" hidden="1"/>
    <cellStyle name="Hipervínculo visitado" xfId="7033" builtinId="9" hidden="1"/>
    <cellStyle name="Hipervínculo visitado" xfId="7035" builtinId="9" hidden="1"/>
    <cellStyle name="Hipervínculo visitado" xfId="7037" builtinId="9" hidden="1"/>
    <cellStyle name="Hipervínculo visitado" xfId="7039" builtinId="9" hidden="1"/>
    <cellStyle name="Hipervínculo visitado" xfId="7041" builtinId="9" hidden="1"/>
    <cellStyle name="Hipervínculo visitado" xfId="7043" builtinId="9" hidden="1"/>
    <cellStyle name="Hipervínculo visitado" xfId="7045" builtinId="9" hidden="1"/>
    <cellStyle name="Hipervínculo visitado" xfId="7047" builtinId="9" hidden="1"/>
    <cellStyle name="Hipervínculo visitado" xfId="7049" builtinId="9" hidden="1"/>
    <cellStyle name="Hipervínculo visitado" xfId="7051" builtinId="9" hidden="1"/>
    <cellStyle name="Hipervínculo visitado" xfId="7053" builtinId="9" hidden="1"/>
    <cellStyle name="Hipervínculo visitado" xfId="7055" builtinId="9" hidden="1"/>
    <cellStyle name="Hipervínculo visitado" xfId="7057" builtinId="9" hidden="1"/>
    <cellStyle name="Hipervínculo visitado" xfId="7059" builtinId="9" hidden="1"/>
    <cellStyle name="Hipervínculo visitado" xfId="7061" builtinId="9" hidden="1"/>
    <cellStyle name="Hipervínculo visitado" xfId="7063" builtinId="9" hidden="1"/>
    <cellStyle name="Hipervínculo visitado" xfId="7065" builtinId="9" hidden="1"/>
    <cellStyle name="Hipervínculo visitado" xfId="7067" builtinId="9" hidden="1"/>
    <cellStyle name="Hipervínculo visitado" xfId="7069" builtinId="9" hidden="1"/>
    <cellStyle name="Hipervínculo visitado" xfId="7071" builtinId="9" hidden="1"/>
    <cellStyle name="Hipervínculo visitado" xfId="7073" builtinId="9" hidden="1"/>
    <cellStyle name="Hipervínculo visitado" xfId="7075" builtinId="9" hidden="1"/>
    <cellStyle name="Hipervínculo visitado" xfId="7077" builtinId="9" hidden="1"/>
    <cellStyle name="Hipervínculo visitado" xfId="7079" builtinId="9" hidden="1"/>
    <cellStyle name="Hipervínculo visitado" xfId="7081" builtinId="9" hidden="1"/>
    <cellStyle name="Hipervínculo visitado" xfId="7083" builtinId="9" hidden="1"/>
    <cellStyle name="Hipervínculo visitado" xfId="7085" builtinId="9" hidden="1"/>
    <cellStyle name="Hipervínculo visitado" xfId="7087" builtinId="9" hidden="1"/>
    <cellStyle name="Hipervínculo visitado" xfId="7089" builtinId="9" hidden="1"/>
    <cellStyle name="Hipervínculo visitado" xfId="7091" builtinId="9" hidden="1"/>
    <cellStyle name="Hipervínculo visitado" xfId="7093" builtinId="9" hidden="1"/>
    <cellStyle name="Hipervínculo visitado" xfId="7095" builtinId="9" hidden="1"/>
    <cellStyle name="Hipervínculo visitado" xfId="7097" builtinId="9" hidden="1"/>
    <cellStyle name="Hipervínculo visitado" xfId="7099" builtinId="9" hidden="1"/>
    <cellStyle name="Hipervínculo visitado" xfId="7101" builtinId="9" hidden="1"/>
    <cellStyle name="Hipervínculo visitado" xfId="7103" builtinId="9" hidden="1"/>
    <cellStyle name="Hipervínculo visitado" xfId="7105" builtinId="9" hidden="1"/>
    <cellStyle name="Hipervínculo visitado" xfId="7107" builtinId="9" hidden="1"/>
    <cellStyle name="Hipervínculo visitado" xfId="7109" builtinId="9" hidden="1"/>
    <cellStyle name="Hipervínculo visitado" xfId="7111" builtinId="9" hidden="1"/>
    <cellStyle name="Hipervínculo visitado" xfId="7113" builtinId="9" hidden="1"/>
    <cellStyle name="Hipervínculo visitado" xfId="7115" builtinId="9" hidden="1"/>
    <cellStyle name="Hipervínculo visitado" xfId="7117" builtinId="9" hidden="1"/>
    <cellStyle name="Hipervínculo visitado" xfId="7119" builtinId="9" hidden="1"/>
    <cellStyle name="Hipervínculo visitado" xfId="7121" builtinId="9" hidden="1"/>
    <cellStyle name="Hipervínculo visitado" xfId="7123" builtinId="9" hidden="1"/>
    <cellStyle name="Hipervínculo visitado" xfId="7125" builtinId="9" hidden="1"/>
    <cellStyle name="Hipervínculo visitado" xfId="7127" builtinId="9" hidden="1"/>
    <cellStyle name="Hipervínculo visitado" xfId="7129" builtinId="9" hidden="1"/>
    <cellStyle name="Hipervínculo visitado" xfId="7131" builtinId="9" hidden="1"/>
    <cellStyle name="Hipervínculo visitado" xfId="7133" builtinId="9" hidden="1"/>
    <cellStyle name="Hipervínculo visitado" xfId="7135" builtinId="9" hidden="1"/>
    <cellStyle name="Hipervínculo visitado" xfId="7137" builtinId="9" hidden="1"/>
    <cellStyle name="Hipervínculo visitado" xfId="7139" builtinId="9" hidden="1"/>
    <cellStyle name="Hipervínculo visitado" xfId="7141" builtinId="9" hidden="1"/>
    <cellStyle name="Hipervínculo visitado" xfId="7143" builtinId="9" hidden="1"/>
    <cellStyle name="Hipervínculo visitado" xfId="7145" builtinId="9" hidden="1"/>
    <cellStyle name="Hipervínculo visitado" xfId="7147" builtinId="9" hidden="1"/>
    <cellStyle name="Hipervínculo visitado" xfId="7149" builtinId="9" hidden="1"/>
    <cellStyle name="Hipervínculo visitado" xfId="7151" builtinId="9" hidden="1"/>
    <cellStyle name="Hipervínculo visitado" xfId="7153" builtinId="9" hidden="1"/>
    <cellStyle name="Hipervínculo visitado" xfId="7155" builtinId="9" hidden="1"/>
    <cellStyle name="Hipervínculo visitado" xfId="7157" builtinId="9" hidden="1"/>
    <cellStyle name="Hipervínculo visitado" xfId="7159" builtinId="9" hidden="1"/>
    <cellStyle name="Hipervínculo visitado" xfId="7161" builtinId="9" hidden="1"/>
    <cellStyle name="Hipervínculo visitado" xfId="7163" builtinId="9" hidden="1"/>
    <cellStyle name="Hipervínculo visitado" xfId="7165" builtinId="9" hidden="1"/>
    <cellStyle name="Hipervínculo visitado" xfId="7167" builtinId="9" hidden="1"/>
    <cellStyle name="Hipervínculo visitado" xfId="7169" builtinId="9" hidden="1"/>
    <cellStyle name="Hipervínculo visitado" xfId="7171" builtinId="9" hidden="1"/>
    <cellStyle name="Hipervínculo visitado" xfId="7173" builtinId="9" hidden="1"/>
    <cellStyle name="Hipervínculo visitado" xfId="7175" builtinId="9" hidden="1"/>
    <cellStyle name="Hipervínculo visitado" xfId="7177" builtinId="9" hidden="1"/>
    <cellStyle name="Hipervínculo visitado" xfId="7179" builtinId="9" hidden="1"/>
    <cellStyle name="Hipervínculo visitado" xfId="7181" builtinId="9" hidden="1"/>
    <cellStyle name="Hipervínculo visitado" xfId="7183" builtinId="9" hidden="1"/>
    <cellStyle name="Hipervínculo visitado" xfId="7185" builtinId="9" hidden="1"/>
    <cellStyle name="Hipervínculo visitado" xfId="7187" builtinId="9" hidden="1"/>
    <cellStyle name="Hipervínculo visitado" xfId="7189" builtinId="9" hidden="1"/>
    <cellStyle name="Hipervínculo visitado" xfId="7191" builtinId="9" hidden="1"/>
    <cellStyle name="Hipervínculo visitado" xfId="7193" builtinId="9" hidden="1"/>
    <cellStyle name="Hipervínculo visitado" xfId="7195" builtinId="9" hidden="1"/>
    <cellStyle name="Hipervínculo visitado" xfId="7197" builtinId="9" hidden="1"/>
    <cellStyle name="Hipervínculo visitado" xfId="7199" builtinId="9" hidden="1"/>
    <cellStyle name="Hipervínculo visitado" xfId="7201" builtinId="9" hidden="1"/>
    <cellStyle name="Hipervínculo visitado" xfId="7203" builtinId="9" hidden="1"/>
    <cellStyle name="Hipervínculo visitado" xfId="7205" builtinId="9" hidden="1"/>
    <cellStyle name="Hipervínculo visitado" xfId="7207" builtinId="9" hidden="1"/>
    <cellStyle name="Hipervínculo visitado" xfId="7209" builtinId="9" hidden="1"/>
    <cellStyle name="Hipervínculo visitado" xfId="7211" builtinId="9" hidden="1"/>
    <cellStyle name="Hipervínculo visitado" xfId="7213" builtinId="9" hidden="1"/>
    <cellStyle name="Hipervínculo visitado" xfId="7215" builtinId="9" hidden="1"/>
    <cellStyle name="Hipervínculo visitado" xfId="7217" builtinId="9" hidden="1"/>
    <cellStyle name="Hipervínculo visitado" xfId="7219" builtinId="9" hidden="1"/>
    <cellStyle name="Hipervínculo visitado" xfId="7221" builtinId="9" hidden="1"/>
    <cellStyle name="Hipervínculo visitado" xfId="7223" builtinId="9" hidden="1"/>
    <cellStyle name="Hipervínculo visitado" xfId="7225" builtinId="9" hidden="1"/>
    <cellStyle name="Hipervínculo visitado" xfId="7227" builtinId="9" hidden="1"/>
    <cellStyle name="Hipervínculo visitado" xfId="7229" builtinId="9" hidden="1"/>
    <cellStyle name="Hipervínculo visitado" xfId="7231" builtinId="9" hidden="1"/>
    <cellStyle name="Hipervínculo visitado" xfId="7233" builtinId="9" hidden="1"/>
    <cellStyle name="Hipervínculo visitado" xfId="7235" builtinId="9" hidden="1"/>
    <cellStyle name="Hipervínculo visitado" xfId="7237" builtinId="9" hidden="1"/>
    <cellStyle name="Hipervínculo visitado" xfId="7239" builtinId="9" hidden="1"/>
    <cellStyle name="Hipervínculo visitado" xfId="7241" builtinId="9" hidden="1"/>
    <cellStyle name="Hipervínculo visitado" xfId="7243" builtinId="9" hidden="1"/>
    <cellStyle name="Hipervínculo visitado" xfId="7245" builtinId="9" hidden="1"/>
    <cellStyle name="Hipervínculo visitado" xfId="7247" builtinId="9" hidden="1"/>
    <cellStyle name="Hipervínculo visitado" xfId="7249" builtinId="9" hidden="1"/>
    <cellStyle name="Hipervínculo visitado" xfId="7251" builtinId="9" hidden="1"/>
    <cellStyle name="Hipervínculo visitado" xfId="7253" builtinId="9" hidden="1"/>
    <cellStyle name="Hipervínculo visitado" xfId="7255" builtinId="9" hidden="1"/>
    <cellStyle name="Hipervínculo visitado" xfId="7257" builtinId="9" hidden="1"/>
    <cellStyle name="Hipervínculo visitado" xfId="7259" builtinId="9" hidden="1"/>
    <cellStyle name="Hipervínculo visitado" xfId="7261" builtinId="9" hidden="1"/>
    <cellStyle name="Hipervínculo visitado" xfId="7263" builtinId="9" hidden="1"/>
    <cellStyle name="Hipervínculo visitado" xfId="7265" builtinId="9" hidden="1"/>
    <cellStyle name="Hipervínculo visitado" xfId="7267" builtinId="9" hidden="1"/>
    <cellStyle name="Hipervínculo visitado" xfId="7269" builtinId="9" hidden="1"/>
    <cellStyle name="Hipervínculo visitado" xfId="7271" builtinId="9" hidden="1"/>
    <cellStyle name="Hipervínculo visitado" xfId="7273" builtinId="9" hidden="1"/>
    <cellStyle name="Hipervínculo visitado" xfId="7275" builtinId="9" hidden="1"/>
    <cellStyle name="Hipervínculo visitado" xfId="7277" builtinId="9" hidden="1"/>
    <cellStyle name="Hipervínculo visitado" xfId="7279" builtinId="9" hidden="1"/>
    <cellStyle name="Hipervínculo visitado" xfId="7281" builtinId="9" hidden="1"/>
    <cellStyle name="Hipervínculo visitado" xfId="7283" builtinId="9" hidden="1"/>
    <cellStyle name="Hipervínculo visitado" xfId="7285" builtinId="9" hidden="1"/>
    <cellStyle name="Hipervínculo visitado" xfId="7287" builtinId="9" hidden="1"/>
    <cellStyle name="Hipervínculo visitado" xfId="7289" builtinId="9" hidden="1"/>
    <cellStyle name="Hipervínculo visitado" xfId="7291" builtinId="9" hidden="1"/>
    <cellStyle name="Hipervínculo visitado" xfId="7293" builtinId="9" hidden="1"/>
    <cellStyle name="Hipervínculo visitado" xfId="7295" builtinId="9" hidden="1"/>
    <cellStyle name="Hipervínculo visitado" xfId="7297" builtinId="9" hidden="1"/>
    <cellStyle name="Hipervínculo visitado" xfId="7299" builtinId="9" hidden="1"/>
    <cellStyle name="Hipervínculo visitado" xfId="7301" builtinId="9" hidden="1"/>
    <cellStyle name="Hipervínculo visitado" xfId="7303" builtinId="9" hidden="1"/>
    <cellStyle name="Hipervínculo visitado" xfId="7305" builtinId="9" hidden="1"/>
    <cellStyle name="Hipervínculo visitado" xfId="7307" builtinId="9" hidden="1"/>
    <cellStyle name="Hipervínculo visitado" xfId="7309" builtinId="9" hidden="1"/>
    <cellStyle name="Hipervínculo visitado" xfId="7311" builtinId="9" hidden="1"/>
    <cellStyle name="Hipervínculo visitado" xfId="7313" builtinId="9" hidden="1"/>
    <cellStyle name="Hipervínculo visitado" xfId="7315" builtinId="9" hidden="1"/>
    <cellStyle name="Hipervínculo visitado" xfId="7317" builtinId="9" hidden="1"/>
    <cellStyle name="Hipervínculo visitado" xfId="7319" builtinId="9" hidden="1"/>
    <cellStyle name="Hipervínculo visitado" xfId="7321" builtinId="9" hidden="1"/>
    <cellStyle name="Hipervínculo visitado" xfId="7323" builtinId="9" hidden="1"/>
    <cellStyle name="Hipervínculo visitado" xfId="7325" builtinId="9" hidden="1"/>
    <cellStyle name="Hipervínculo visitado" xfId="7327" builtinId="9" hidden="1"/>
    <cellStyle name="Hipervínculo visitado" xfId="7329" builtinId="9" hidden="1"/>
    <cellStyle name="Hipervínculo visitado" xfId="7331" builtinId="9" hidden="1"/>
    <cellStyle name="Hipervínculo visitado" xfId="7333" builtinId="9" hidden="1"/>
    <cellStyle name="Hipervínculo visitado" xfId="7335" builtinId="9" hidden="1"/>
    <cellStyle name="Hipervínculo visitado" xfId="7337" builtinId="9" hidden="1"/>
    <cellStyle name="Hipervínculo visitado" xfId="7339" builtinId="9" hidden="1"/>
    <cellStyle name="Hipervínculo visitado" xfId="7341" builtinId="9" hidden="1"/>
    <cellStyle name="Hipervínculo visitado" xfId="7343" builtinId="9" hidden="1"/>
    <cellStyle name="Hipervínculo visitado" xfId="7345" builtinId="9" hidden="1"/>
    <cellStyle name="Hipervínculo visitado" xfId="7347" builtinId="9" hidden="1"/>
    <cellStyle name="Hipervínculo visitado" xfId="7349" builtinId="9" hidden="1"/>
    <cellStyle name="Hipervínculo visitado" xfId="7351" builtinId="9" hidden="1"/>
    <cellStyle name="Hipervínculo visitado" xfId="7353" builtinId="9" hidden="1"/>
    <cellStyle name="Hipervínculo visitado" xfId="7355" builtinId="9" hidden="1"/>
    <cellStyle name="Hipervínculo visitado" xfId="7357" builtinId="9" hidden="1"/>
    <cellStyle name="Hipervínculo visitado" xfId="7359" builtinId="9" hidden="1"/>
    <cellStyle name="Hipervínculo visitado" xfId="7361" builtinId="9" hidden="1"/>
    <cellStyle name="Hipervínculo visitado" xfId="7363" builtinId="9" hidden="1"/>
    <cellStyle name="Hipervínculo visitado" xfId="7365" builtinId="9" hidden="1"/>
    <cellStyle name="Hipervínculo visitado" xfId="7367" builtinId="9" hidden="1"/>
    <cellStyle name="Hipervínculo visitado" xfId="7369" builtinId="9" hidden="1"/>
    <cellStyle name="Hipervínculo visitado" xfId="7371" builtinId="9" hidden="1"/>
    <cellStyle name="Hipervínculo visitado" xfId="7373" builtinId="9" hidden="1"/>
    <cellStyle name="Hipervínculo visitado" xfId="7375" builtinId="9" hidden="1"/>
    <cellStyle name="Hipervínculo visitado" xfId="7377" builtinId="9" hidden="1"/>
    <cellStyle name="Hipervínculo visitado" xfId="7379" builtinId="9" hidden="1"/>
    <cellStyle name="Hipervínculo visitado" xfId="7381" builtinId="9" hidden="1"/>
    <cellStyle name="Hipervínculo visitado" xfId="7383" builtinId="9" hidden="1"/>
    <cellStyle name="Hipervínculo visitado" xfId="7385" builtinId="9" hidden="1"/>
    <cellStyle name="Hipervínculo visitado" xfId="7387" builtinId="9" hidden="1"/>
    <cellStyle name="Hipervínculo visitado" xfId="7389" builtinId="9" hidden="1"/>
    <cellStyle name="Hipervínculo visitado" xfId="7391" builtinId="9" hidden="1"/>
    <cellStyle name="Hipervínculo visitado" xfId="7393" builtinId="9" hidden="1"/>
    <cellStyle name="Hipervínculo visitado" xfId="7395" builtinId="9" hidden="1"/>
    <cellStyle name="Hipervínculo visitado" xfId="7397" builtinId="9" hidden="1"/>
    <cellStyle name="Hipervínculo visitado" xfId="7399" builtinId="9" hidden="1"/>
    <cellStyle name="Hipervínculo visitado" xfId="7401" builtinId="9" hidden="1"/>
    <cellStyle name="Hipervínculo visitado" xfId="7403" builtinId="9" hidden="1"/>
    <cellStyle name="Hipervínculo visitado" xfId="7405" builtinId="9" hidden="1"/>
    <cellStyle name="Hipervínculo visitado" xfId="7407" builtinId="9" hidden="1"/>
    <cellStyle name="Hipervínculo visitado" xfId="7409" builtinId="9" hidden="1"/>
    <cellStyle name="Hipervínculo visitado" xfId="7411" builtinId="9" hidden="1"/>
    <cellStyle name="Hipervínculo visitado" xfId="7413" builtinId="9" hidden="1"/>
    <cellStyle name="Hipervínculo visitado" xfId="7415" builtinId="9" hidden="1"/>
    <cellStyle name="Hipervínculo visitado" xfId="7417" builtinId="9" hidden="1"/>
    <cellStyle name="Hipervínculo visitado" xfId="7419" builtinId="9" hidden="1"/>
    <cellStyle name="Hipervínculo visitado" xfId="7421" builtinId="9" hidden="1"/>
    <cellStyle name="Hipervínculo visitado" xfId="7423" builtinId="9" hidden="1"/>
    <cellStyle name="Hipervínculo visitado" xfId="7425" builtinId="9" hidden="1"/>
    <cellStyle name="Hipervínculo visitado" xfId="7427" builtinId="9" hidden="1"/>
    <cellStyle name="Hipervínculo visitado" xfId="7429" builtinId="9" hidden="1"/>
    <cellStyle name="Hipervínculo visitado" xfId="7431" builtinId="9" hidden="1"/>
    <cellStyle name="Hipervínculo visitado" xfId="7433" builtinId="9" hidden="1"/>
    <cellStyle name="Hipervínculo visitado" xfId="7435" builtinId="9" hidden="1"/>
    <cellStyle name="Hipervínculo visitado" xfId="7437" builtinId="9" hidden="1"/>
    <cellStyle name="Hipervínculo visitado" xfId="7439" builtinId="9" hidden="1"/>
    <cellStyle name="Hipervínculo visitado" xfId="7441" builtinId="9" hidden="1"/>
    <cellStyle name="Hipervínculo visitado" xfId="7443" builtinId="9" hidden="1"/>
    <cellStyle name="Hipervínculo visitado" xfId="7445" builtinId="9" hidden="1"/>
    <cellStyle name="Hipervínculo visitado" xfId="7447" builtinId="9" hidden="1"/>
    <cellStyle name="Hipervínculo visitado" xfId="7449" builtinId="9" hidden="1"/>
    <cellStyle name="Hipervínculo visitado" xfId="7451" builtinId="9" hidden="1"/>
    <cellStyle name="Hipervínculo visitado" xfId="7453" builtinId="9" hidden="1"/>
    <cellStyle name="Hipervínculo visitado" xfId="7455" builtinId="9" hidden="1"/>
    <cellStyle name="Hipervínculo visitado" xfId="7457" builtinId="9" hidden="1"/>
    <cellStyle name="Hipervínculo visitado" xfId="7459" builtinId="9" hidden="1"/>
    <cellStyle name="Hipervínculo visitado" xfId="7461" builtinId="9" hidden="1"/>
    <cellStyle name="Hipervínculo visitado" xfId="7463" builtinId="9" hidden="1"/>
    <cellStyle name="Hipervínculo visitado" xfId="7465" builtinId="9" hidden="1"/>
    <cellStyle name="Hipervínculo visitado" xfId="7467" builtinId="9" hidden="1"/>
    <cellStyle name="Hipervínculo visitado" xfId="7469" builtinId="9" hidden="1"/>
    <cellStyle name="Hipervínculo visitado" xfId="7471" builtinId="9" hidden="1"/>
    <cellStyle name="Hipervínculo visitado" xfId="7473" builtinId="9" hidden="1"/>
    <cellStyle name="Hipervínculo visitado" xfId="7475" builtinId="9" hidden="1"/>
    <cellStyle name="Hipervínculo visitado" xfId="7477" builtinId="9" hidden="1"/>
    <cellStyle name="Hipervínculo visitado" xfId="7479" builtinId="9" hidden="1"/>
    <cellStyle name="Hipervínculo visitado" xfId="7481" builtinId="9" hidden="1"/>
    <cellStyle name="Hipervínculo visitado" xfId="7483" builtinId="9" hidden="1"/>
    <cellStyle name="Hipervínculo visitado" xfId="7485" builtinId="9" hidden="1"/>
    <cellStyle name="Hipervínculo visitado" xfId="7487" builtinId="9" hidden="1"/>
    <cellStyle name="Hipervínculo visitado" xfId="7489" builtinId="9" hidden="1"/>
    <cellStyle name="Hipervínculo visitado" xfId="7491" builtinId="9" hidden="1"/>
    <cellStyle name="Hipervínculo visitado" xfId="7493" builtinId="9" hidden="1"/>
    <cellStyle name="Hipervínculo visitado" xfId="7495" builtinId="9" hidden="1"/>
    <cellStyle name="Hipervínculo visitado" xfId="7497" builtinId="9" hidden="1"/>
    <cellStyle name="Hipervínculo visitado" xfId="7499" builtinId="9" hidden="1"/>
    <cellStyle name="Hipervínculo visitado" xfId="7501" builtinId="9" hidden="1"/>
    <cellStyle name="Hipervínculo visitado" xfId="7503" builtinId="9" hidden="1"/>
    <cellStyle name="Hipervínculo visitado" xfId="7505" builtinId="9" hidden="1"/>
    <cellStyle name="Hipervínculo visitado" xfId="7507" builtinId="9" hidden="1"/>
    <cellStyle name="Hipervínculo visitado" xfId="7509" builtinId="9" hidden="1"/>
    <cellStyle name="Hipervínculo visitado" xfId="7511" builtinId="9" hidden="1"/>
    <cellStyle name="Hipervínculo visitado" xfId="7513" builtinId="9" hidden="1"/>
    <cellStyle name="Hipervínculo visitado" xfId="7515" builtinId="9" hidden="1"/>
    <cellStyle name="Hipervínculo visitado" xfId="7517" builtinId="9" hidden="1"/>
    <cellStyle name="Hipervínculo visitado" xfId="7519" builtinId="9" hidden="1"/>
    <cellStyle name="Hipervínculo visitado" xfId="7521" builtinId="9" hidden="1"/>
    <cellStyle name="Hipervínculo visitado" xfId="7523" builtinId="9" hidden="1"/>
    <cellStyle name="Hipervínculo visitado" xfId="7525" builtinId="9" hidden="1"/>
    <cellStyle name="Hipervínculo visitado" xfId="7527" builtinId="9" hidden="1"/>
    <cellStyle name="Hipervínculo visitado" xfId="7529" builtinId="9" hidden="1"/>
    <cellStyle name="Hipervínculo visitado" xfId="7531" builtinId="9" hidden="1"/>
    <cellStyle name="Hipervínculo visitado" xfId="7533" builtinId="9" hidden="1"/>
    <cellStyle name="Hipervínculo visitado" xfId="7535" builtinId="9" hidden="1"/>
    <cellStyle name="Hipervínculo visitado" xfId="7537" builtinId="9" hidden="1"/>
    <cellStyle name="Hipervínculo visitado" xfId="7539" builtinId="9" hidden="1"/>
    <cellStyle name="Hipervínculo visitado" xfId="7541" builtinId="9" hidden="1"/>
    <cellStyle name="Hipervínculo visitado" xfId="7543" builtinId="9" hidden="1"/>
    <cellStyle name="Hipervínculo visitado" xfId="7545" builtinId="9" hidden="1"/>
    <cellStyle name="Hipervínculo visitado" xfId="7547" builtinId="9" hidden="1"/>
    <cellStyle name="Hipervínculo visitado" xfId="7549" builtinId="9" hidden="1"/>
    <cellStyle name="Hipervínculo visitado" xfId="7551" builtinId="9" hidden="1"/>
    <cellStyle name="Hipervínculo visitado" xfId="7553" builtinId="9" hidden="1"/>
    <cellStyle name="Hipervínculo visitado" xfId="7555" builtinId="9" hidden="1"/>
    <cellStyle name="Hipervínculo visitado" xfId="7557" builtinId="9" hidden="1"/>
    <cellStyle name="Hipervínculo visitado" xfId="7559" builtinId="9" hidden="1"/>
    <cellStyle name="Hipervínculo visitado" xfId="7561" builtinId="9" hidden="1"/>
    <cellStyle name="Hipervínculo visitado" xfId="7563" builtinId="9" hidden="1"/>
    <cellStyle name="Hipervínculo visitado" xfId="7565" builtinId="9" hidden="1"/>
    <cellStyle name="Hipervínculo visitado" xfId="7567" builtinId="9" hidden="1"/>
    <cellStyle name="Hipervínculo visitado" xfId="7569" builtinId="9" hidden="1"/>
    <cellStyle name="Hipervínculo visitado" xfId="7571" builtinId="9" hidden="1"/>
    <cellStyle name="Hipervínculo visitado" xfId="7573" builtinId="9" hidden="1"/>
    <cellStyle name="Hipervínculo visitado" xfId="7575" builtinId="9" hidden="1"/>
    <cellStyle name="Hipervínculo visitado" xfId="7577" builtinId="9" hidden="1"/>
    <cellStyle name="Hipervínculo visitado" xfId="7579" builtinId="9" hidden="1"/>
    <cellStyle name="Hipervínculo visitado" xfId="7581" builtinId="9" hidden="1"/>
    <cellStyle name="Hipervínculo visitado" xfId="7583" builtinId="9" hidden="1"/>
    <cellStyle name="Hipervínculo visitado" xfId="7585" builtinId="9" hidden="1"/>
    <cellStyle name="Hipervínculo visitado" xfId="7587" builtinId="9" hidden="1"/>
    <cellStyle name="Hipervínculo visitado" xfId="7589" builtinId="9" hidden="1"/>
    <cellStyle name="Hipervínculo visitado" xfId="7591" builtinId="9" hidden="1"/>
    <cellStyle name="Hipervínculo visitado" xfId="7593" builtinId="9" hidden="1"/>
    <cellStyle name="Hipervínculo visitado" xfId="7595" builtinId="9" hidden="1"/>
    <cellStyle name="Hipervínculo visitado" xfId="7597" builtinId="9" hidden="1"/>
    <cellStyle name="Hipervínculo visitado" xfId="7599" builtinId="9" hidden="1"/>
    <cellStyle name="Hipervínculo visitado" xfId="7601" builtinId="9" hidden="1"/>
    <cellStyle name="Hipervínculo visitado" xfId="7603" builtinId="9" hidden="1"/>
    <cellStyle name="Hipervínculo visitado" xfId="7605" builtinId="9" hidden="1"/>
    <cellStyle name="Hipervínculo visitado" xfId="7607" builtinId="9" hidden="1"/>
    <cellStyle name="Hipervínculo visitado" xfId="7609" builtinId="9" hidden="1"/>
    <cellStyle name="Hipervínculo visitado" xfId="7611" builtinId="9" hidden="1"/>
    <cellStyle name="Hipervínculo visitado" xfId="7613" builtinId="9" hidden="1"/>
    <cellStyle name="Hipervínculo visitado" xfId="7615" builtinId="9" hidden="1"/>
    <cellStyle name="Hipervínculo visitado" xfId="7617" builtinId="9" hidden="1"/>
    <cellStyle name="Hipervínculo visitado" xfId="7619" builtinId="9" hidden="1"/>
    <cellStyle name="Hipervínculo visitado" xfId="7621" builtinId="9" hidden="1"/>
    <cellStyle name="Hipervínculo visitado" xfId="7623" builtinId="9" hidden="1"/>
    <cellStyle name="Hipervínculo visitado" xfId="7625" builtinId="9" hidden="1"/>
    <cellStyle name="Hipervínculo visitado" xfId="7627" builtinId="9" hidden="1"/>
    <cellStyle name="Hipervínculo visitado" xfId="7629" builtinId="9" hidden="1"/>
    <cellStyle name="Hipervínculo visitado" xfId="7631" builtinId="9" hidden="1"/>
    <cellStyle name="Hipervínculo visitado" xfId="7633" builtinId="9" hidden="1"/>
    <cellStyle name="Hipervínculo visitado" xfId="7635" builtinId="9" hidden="1"/>
    <cellStyle name="Hipervínculo visitado" xfId="7637" builtinId="9" hidden="1"/>
    <cellStyle name="Hipervínculo visitado" xfId="7639" builtinId="9" hidden="1"/>
    <cellStyle name="Hipervínculo visitado" xfId="7641" builtinId="9" hidden="1"/>
    <cellStyle name="Hipervínculo visitado" xfId="7643" builtinId="9" hidden="1"/>
    <cellStyle name="Hipervínculo visitado" xfId="7645" builtinId="9" hidden="1"/>
    <cellStyle name="Hipervínculo visitado" xfId="7647" builtinId="9" hidden="1"/>
    <cellStyle name="Hipervínculo visitado" xfId="7649" builtinId="9" hidden="1"/>
    <cellStyle name="Hipervínculo visitado" xfId="7651" builtinId="9" hidden="1"/>
    <cellStyle name="Hipervínculo visitado" xfId="7653" builtinId="9" hidden="1"/>
    <cellStyle name="Hipervínculo visitado" xfId="7655" builtinId="9" hidden="1"/>
    <cellStyle name="Hipervínculo visitado" xfId="7657" builtinId="9" hidden="1"/>
    <cellStyle name="Hipervínculo visitado" xfId="7659" builtinId="9" hidden="1"/>
    <cellStyle name="Hipervínculo visitado" xfId="7661" builtinId="9" hidden="1"/>
    <cellStyle name="Hipervínculo visitado" xfId="7663" builtinId="9" hidden="1"/>
    <cellStyle name="Hipervínculo visitado" xfId="7665" builtinId="9" hidden="1"/>
    <cellStyle name="Hipervínculo visitado" xfId="7667" builtinId="9" hidden="1"/>
    <cellStyle name="Hipervínculo visitado" xfId="7669" builtinId="9" hidden="1"/>
    <cellStyle name="Hipervínculo visitado" xfId="7671" builtinId="9" hidden="1"/>
    <cellStyle name="Hipervínculo visitado" xfId="7673" builtinId="9" hidden="1"/>
    <cellStyle name="Hipervínculo visitado" xfId="7675" builtinId="9" hidden="1"/>
    <cellStyle name="Hipervínculo visitado" xfId="7677" builtinId="9" hidden="1"/>
    <cellStyle name="Hipervínculo visitado" xfId="7679" builtinId="9" hidden="1"/>
    <cellStyle name="Hipervínculo visitado" xfId="7681" builtinId="9" hidden="1"/>
    <cellStyle name="Hipervínculo visitado" xfId="7683" builtinId="9" hidden="1"/>
    <cellStyle name="Hipervínculo visitado" xfId="7685" builtinId="9" hidden="1"/>
    <cellStyle name="Hipervínculo visitado" xfId="7687" builtinId="9" hidden="1"/>
    <cellStyle name="Hipervínculo visitado" xfId="7689" builtinId="9" hidden="1"/>
    <cellStyle name="Hipervínculo visitado" xfId="7691" builtinId="9" hidden="1"/>
    <cellStyle name="Hipervínculo visitado" xfId="7693" builtinId="9" hidden="1"/>
    <cellStyle name="Hipervínculo visitado" xfId="7695" builtinId="9" hidden="1"/>
    <cellStyle name="Hipervínculo visitado" xfId="7697" builtinId="9" hidden="1"/>
    <cellStyle name="Hipervínculo visitado" xfId="7699" builtinId="9" hidden="1"/>
    <cellStyle name="Hipervínculo visitado" xfId="7701" builtinId="9" hidden="1"/>
    <cellStyle name="Hipervínculo visitado" xfId="7703" builtinId="9" hidden="1"/>
    <cellStyle name="Hipervínculo visitado" xfId="7705" builtinId="9" hidden="1"/>
    <cellStyle name="Hipervínculo visitado" xfId="7707" builtinId="9" hidden="1"/>
    <cellStyle name="Hipervínculo visitado" xfId="7709" builtinId="9" hidden="1"/>
    <cellStyle name="Hipervínculo visitado" xfId="7711" builtinId="9" hidden="1"/>
    <cellStyle name="Hipervínculo visitado" xfId="7713" builtinId="9" hidden="1"/>
    <cellStyle name="Hipervínculo visitado" xfId="7715" builtinId="9" hidden="1"/>
    <cellStyle name="Hipervínculo visitado" xfId="7717" builtinId="9" hidden="1"/>
    <cellStyle name="Hipervínculo visitado" xfId="7719" builtinId="9" hidden="1"/>
    <cellStyle name="Hipervínculo visitado" xfId="7721" builtinId="9" hidden="1"/>
    <cellStyle name="Hipervínculo visitado" xfId="7723" builtinId="9" hidden="1"/>
    <cellStyle name="Hipervínculo visitado" xfId="7725" builtinId="9" hidden="1"/>
    <cellStyle name="Hipervínculo visitado" xfId="7727" builtinId="9" hidden="1"/>
    <cellStyle name="Hipervínculo visitado" xfId="7729" builtinId="9" hidden="1"/>
    <cellStyle name="Hipervínculo visitado" xfId="7731" builtinId="9" hidden="1"/>
    <cellStyle name="Hipervínculo visitado" xfId="7733" builtinId="9" hidden="1"/>
    <cellStyle name="Hipervínculo visitado" xfId="7735" builtinId="9" hidden="1"/>
    <cellStyle name="Hipervínculo visitado" xfId="7737" builtinId="9" hidden="1"/>
    <cellStyle name="Hipervínculo visitado" xfId="7739" builtinId="9" hidden="1"/>
    <cellStyle name="Hipervínculo visitado" xfId="7741" builtinId="9" hidden="1"/>
    <cellStyle name="Hipervínculo visitado" xfId="7743" builtinId="9" hidden="1"/>
    <cellStyle name="Hipervínculo visitado" xfId="7745" builtinId="9" hidden="1"/>
    <cellStyle name="Hipervínculo visitado" xfId="7747" builtinId="9" hidden="1"/>
    <cellStyle name="Hipervínculo visitado" xfId="7749" builtinId="9" hidden="1"/>
    <cellStyle name="Hipervínculo visitado" xfId="7751" builtinId="9" hidden="1"/>
    <cellStyle name="Hipervínculo visitado" xfId="7753" builtinId="9" hidden="1"/>
    <cellStyle name="Hipervínculo visitado" xfId="7755" builtinId="9" hidden="1"/>
    <cellStyle name="Hipervínculo visitado" xfId="7757" builtinId="9" hidden="1"/>
    <cellStyle name="Hipervínculo visitado" xfId="7759" builtinId="9" hidden="1"/>
    <cellStyle name="Hipervínculo visitado" xfId="7761" builtinId="9" hidden="1"/>
    <cellStyle name="Hipervínculo visitado" xfId="7763" builtinId="9" hidden="1"/>
    <cellStyle name="Hipervínculo visitado" xfId="7765" builtinId="9" hidden="1"/>
    <cellStyle name="Hipervínculo visitado" xfId="7767" builtinId="9" hidden="1"/>
    <cellStyle name="Hipervínculo visitado" xfId="7769" builtinId="9" hidden="1"/>
    <cellStyle name="Hipervínculo visitado" xfId="7771" builtinId="9" hidden="1"/>
    <cellStyle name="Hipervínculo visitado" xfId="7773" builtinId="9" hidden="1"/>
    <cellStyle name="Hipervínculo visitado" xfId="7775" builtinId="9" hidden="1"/>
    <cellStyle name="Hipervínculo visitado" xfId="7777" builtinId="9" hidden="1"/>
    <cellStyle name="Hipervínculo visitado" xfId="7779" builtinId="9" hidden="1"/>
    <cellStyle name="Hipervínculo visitado" xfId="7781" builtinId="9" hidden="1"/>
    <cellStyle name="Hipervínculo visitado" xfId="7783" builtinId="9" hidden="1"/>
    <cellStyle name="Hipervínculo visitado" xfId="7785" builtinId="9" hidden="1"/>
    <cellStyle name="Hipervínculo visitado" xfId="7787" builtinId="9" hidden="1"/>
    <cellStyle name="Hipervínculo visitado" xfId="7789" builtinId="9" hidden="1"/>
    <cellStyle name="Hipervínculo visitado" xfId="7791" builtinId="9" hidden="1"/>
    <cellStyle name="Hipervínculo visitado" xfId="7793" builtinId="9" hidden="1"/>
    <cellStyle name="Hipervínculo visitado" xfId="7795" builtinId="9" hidden="1"/>
    <cellStyle name="Hipervínculo visitado" xfId="7797" builtinId="9" hidden="1"/>
    <cellStyle name="Hipervínculo visitado" xfId="7799" builtinId="9" hidden="1"/>
    <cellStyle name="Hipervínculo visitado" xfId="7801" builtinId="9" hidden="1"/>
    <cellStyle name="Hipervínculo visitado" xfId="7803" builtinId="9" hidden="1"/>
    <cellStyle name="Hipervínculo visitado" xfId="7805" builtinId="9" hidden="1"/>
    <cellStyle name="Hipervínculo visitado" xfId="7807" builtinId="9" hidden="1"/>
    <cellStyle name="Hipervínculo visitado" xfId="7809" builtinId="9" hidden="1"/>
    <cellStyle name="Hipervínculo visitado" xfId="7811" builtinId="9" hidden="1"/>
    <cellStyle name="Hipervínculo visitado" xfId="7813" builtinId="9" hidden="1"/>
    <cellStyle name="Hipervínculo visitado" xfId="7815" builtinId="9" hidden="1"/>
    <cellStyle name="Hipervínculo visitado" xfId="7817" builtinId="9" hidden="1"/>
    <cellStyle name="Hipervínculo visitado" xfId="7819" builtinId="9" hidden="1"/>
    <cellStyle name="Hipervínculo visitado" xfId="7821" builtinId="9" hidden="1"/>
    <cellStyle name="Hipervínculo visitado" xfId="7823" builtinId="9" hidden="1"/>
    <cellStyle name="Hipervínculo visitado" xfId="7825" builtinId="9" hidden="1"/>
    <cellStyle name="Hipervínculo visitado" xfId="7827" builtinId="9" hidden="1"/>
    <cellStyle name="Hipervínculo visitado" xfId="7829" builtinId="9" hidden="1"/>
    <cellStyle name="Hipervínculo visitado" xfId="7831" builtinId="9" hidden="1"/>
    <cellStyle name="Hipervínculo visitado" xfId="7833" builtinId="9" hidden="1"/>
    <cellStyle name="Hipervínculo visitado" xfId="7835" builtinId="9" hidden="1"/>
    <cellStyle name="Hipervínculo visitado" xfId="7837" builtinId="9" hidden="1"/>
    <cellStyle name="Hipervínculo visitado" xfId="7839" builtinId="9" hidden="1"/>
    <cellStyle name="Hipervínculo visitado" xfId="7841" builtinId="9" hidden="1"/>
    <cellStyle name="Hipervínculo visitado" xfId="7843" builtinId="9" hidden="1"/>
    <cellStyle name="Hipervínculo visitado" xfId="7845" builtinId="9" hidden="1"/>
    <cellStyle name="Hipervínculo visitado" xfId="7847" builtinId="9" hidden="1"/>
    <cellStyle name="Hipervínculo visitado" xfId="7849" builtinId="9" hidden="1"/>
    <cellStyle name="Hipervínculo visitado" xfId="7851" builtinId="9" hidden="1"/>
    <cellStyle name="Hipervínculo visitado" xfId="7853" builtinId="9" hidden="1"/>
    <cellStyle name="Hipervínculo visitado" xfId="7855" builtinId="9" hidden="1"/>
    <cellStyle name="Hipervínculo visitado" xfId="7857" builtinId="9" hidden="1"/>
    <cellStyle name="Hipervínculo visitado" xfId="7859" builtinId="9" hidden="1"/>
    <cellStyle name="Hipervínculo visitado" xfId="7861" builtinId="9" hidden="1"/>
    <cellStyle name="Hipervínculo visitado" xfId="7863" builtinId="9" hidden="1"/>
    <cellStyle name="Hipervínculo visitado" xfId="7865" builtinId="9" hidden="1"/>
    <cellStyle name="Hipervínculo visitado" xfId="7867" builtinId="9" hidden="1"/>
    <cellStyle name="Hipervínculo visitado" xfId="7869" builtinId="9" hidden="1"/>
    <cellStyle name="Hipervínculo visitado" xfId="7871" builtinId="9" hidden="1"/>
    <cellStyle name="Hipervínculo visitado" xfId="7873" builtinId="9" hidden="1"/>
    <cellStyle name="Hipervínculo visitado" xfId="7875" builtinId="9" hidden="1"/>
    <cellStyle name="Hipervínculo visitado" xfId="7877" builtinId="9" hidden="1"/>
    <cellStyle name="Hipervínculo visitado" xfId="7879" builtinId="9" hidden="1"/>
    <cellStyle name="Hipervínculo visitado" xfId="7881" builtinId="9" hidden="1"/>
    <cellStyle name="Hipervínculo visitado" xfId="7883" builtinId="9" hidden="1"/>
    <cellStyle name="Hipervínculo visitado" xfId="7885" builtinId="9" hidden="1"/>
    <cellStyle name="Hipervínculo visitado" xfId="7887" builtinId="9" hidden="1"/>
    <cellStyle name="Hipervínculo visitado" xfId="7889" builtinId="9" hidden="1"/>
    <cellStyle name="Hipervínculo visitado" xfId="7891" builtinId="9" hidden="1"/>
    <cellStyle name="Hipervínculo visitado" xfId="7893" builtinId="9" hidden="1"/>
    <cellStyle name="Hipervínculo visitado" xfId="7895" builtinId="9" hidden="1"/>
    <cellStyle name="Hipervínculo visitado" xfId="7897" builtinId="9" hidden="1"/>
    <cellStyle name="Hipervínculo visitado" xfId="7899" builtinId="9" hidden="1"/>
    <cellStyle name="Hipervínculo visitado" xfId="7901" builtinId="9" hidden="1"/>
    <cellStyle name="Hipervínculo visitado" xfId="7903" builtinId="9" hidden="1"/>
    <cellStyle name="Hipervínculo visitado" xfId="7905" builtinId="9" hidden="1"/>
    <cellStyle name="Hipervínculo visitado" xfId="7907" builtinId="9" hidden="1"/>
    <cellStyle name="Hipervínculo visitado" xfId="7909" builtinId="9" hidden="1"/>
    <cellStyle name="Hipervínculo visitado" xfId="7911" builtinId="9" hidden="1"/>
    <cellStyle name="Hipervínculo visitado" xfId="7913" builtinId="9" hidden="1"/>
    <cellStyle name="Hipervínculo visitado" xfId="7915" builtinId="9" hidden="1"/>
    <cellStyle name="Hipervínculo visitado" xfId="7917" builtinId="9" hidden="1"/>
    <cellStyle name="Hipervínculo visitado" xfId="7919" builtinId="9" hidden="1"/>
    <cellStyle name="Hipervínculo visitado" xfId="7921" builtinId="9" hidden="1"/>
    <cellStyle name="Hipervínculo visitado" xfId="7923" builtinId="9" hidden="1"/>
    <cellStyle name="Hipervínculo visitado" xfId="7925" builtinId="9" hidden="1"/>
    <cellStyle name="Hipervínculo visitado" xfId="7927" builtinId="9" hidden="1"/>
    <cellStyle name="Hipervínculo visitado" xfId="7929" builtinId="9" hidden="1"/>
    <cellStyle name="Hipervínculo visitado" xfId="7931" builtinId="9" hidden="1"/>
    <cellStyle name="Hipervínculo visitado" xfId="7933" builtinId="9" hidden="1"/>
    <cellStyle name="Hipervínculo visitado" xfId="7935" builtinId="9" hidden="1"/>
    <cellStyle name="Hipervínculo visitado" xfId="7937" builtinId="9" hidden="1"/>
    <cellStyle name="Hipervínculo visitado" xfId="7939" builtinId="9" hidden="1"/>
    <cellStyle name="Hipervínculo visitado" xfId="7941" builtinId="9" hidden="1"/>
    <cellStyle name="Hipervínculo visitado" xfId="7943" builtinId="9" hidden="1"/>
    <cellStyle name="Hipervínculo visitado" xfId="7945" builtinId="9" hidden="1"/>
    <cellStyle name="Hipervínculo visitado" xfId="7947" builtinId="9" hidden="1"/>
    <cellStyle name="Hipervínculo visitado" xfId="7949" builtinId="9" hidden="1"/>
    <cellStyle name="Hipervínculo visitado" xfId="7951" builtinId="9" hidden="1"/>
    <cellStyle name="Hipervínculo visitado" xfId="7953" builtinId="9" hidden="1"/>
    <cellStyle name="Hipervínculo visitado" xfId="7955" builtinId="9" hidden="1"/>
    <cellStyle name="Hipervínculo visitado" xfId="7957" builtinId="9" hidden="1"/>
    <cellStyle name="Hipervínculo visitado" xfId="7959" builtinId="9" hidden="1"/>
    <cellStyle name="Hipervínculo visitado" xfId="7961" builtinId="9" hidden="1"/>
    <cellStyle name="Hipervínculo visitado" xfId="7963" builtinId="9" hidden="1"/>
    <cellStyle name="Hipervínculo visitado" xfId="7965" builtinId="9" hidden="1"/>
    <cellStyle name="Hipervínculo visitado" xfId="7967" builtinId="9" hidden="1"/>
    <cellStyle name="Hipervínculo visitado" xfId="7969" builtinId="9" hidden="1"/>
    <cellStyle name="Hipervínculo visitado" xfId="7971" builtinId="9" hidden="1"/>
    <cellStyle name="Hipervínculo visitado" xfId="7973" builtinId="9" hidden="1"/>
    <cellStyle name="Hipervínculo visitado" xfId="7975" builtinId="9" hidden="1"/>
    <cellStyle name="Hipervínculo visitado" xfId="7977" builtinId="9" hidden="1"/>
    <cellStyle name="Hipervínculo visitado" xfId="7979" builtinId="9" hidden="1"/>
    <cellStyle name="Hipervínculo visitado" xfId="7981" builtinId="9" hidden="1"/>
    <cellStyle name="Hipervínculo visitado" xfId="7983" builtinId="9" hidden="1"/>
    <cellStyle name="Hipervínculo visitado" xfId="7985" builtinId="9" hidden="1"/>
    <cellStyle name="Hipervínculo visitado" xfId="7987" builtinId="9" hidden="1"/>
    <cellStyle name="Hipervínculo visitado" xfId="7989" builtinId="9" hidden="1"/>
    <cellStyle name="Hipervínculo visitado" xfId="7991" builtinId="9" hidden="1"/>
    <cellStyle name="Hipervínculo visitado" xfId="7993" builtinId="9" hidden="1"/>
    <cellStyle name="Hipervínculo visitado" xfId="7995" builtinId="9" hidden="1"/>
    <cellStyle name="Hipervínculo visitado" xfId="7997" builtinId="9" hidden="1"/>
    <cellStyle name="Hipervínculo visitado" xfId="7999" builtinId="9" hidden="1"/>
    <cellStyle name="Hipervínculo visitado" xfId="8001" builtinId="9" hidden="1"/>
    <cellStyle name="Hipervínculo visitado" xfId="8003" builtinId="9" hidden="1"/>
    <cellStyle name="Hipervínculo visitado" xfId="8005" builtinId="9" hidden="1"/>
    <cellStyle name="Hipervínculo visitado" xfId="8007" builtinId="9" hidden="1"/>
    <cellStyle name="Hipervínculo visitado" xfId="8009" builtinId="9" hidden="1"/>
    <cellStyle name="Hipervínculo visitado" xfId="8011" builtinId="9" hidden="1"/>
    <cellStyle name="Hipervínculo visitado" xfId="8013" builtinId="9" hidden="1"/>
    <cellStyle name="Hipervínculo visitado" xfId="8015" builtinId="9" hidden="1"/>
    <cellStyle name="Hipervínculo visitado" xfId="8017" builtinId="9" hidden="1"/>
    <cellStyle name="Hipervínculo visitado" xfId="8019" builtinId="9" hidden="1"/>
    <cellStyle name="Hipervínculo visitado" xfId="8021" builtinId="9" hidden="1"/>
    <cellStyle name="Hipervínculo visitado" xfId="8023" builtinId="9" hidden="1"/>
    <cellStyle name="Hipervínculo visitado" xfId="8025" builtinId="9" hidden="1"/>
    <cellStyle name="Hipervínculo visitado" xfId="8027" builtinId="9" hidden="1"/>
    <cellStyle name="Hipervínculo visitado" xfId="8029" builtinId="9" hidden="1"/>
    <cellStyle name="Hipervínculo visitado" xfId="8031" builtinId="9" hidden="1"/>
    <cellStyle name="Hipervínculo visitado" xfId="8033" builtinId="9" hidden="1"/>
    <cellStyle name="Hipervínculo visitado" xfId="8035" builtinId="9" hidden="1"/>
    <cellStyle name="Hipervínculo visitado" xfId="8037" builtinId="9" hidden="1"/>
    <cellStyle name="Hipervínculo visitado" xfId="8039" builtinId="9" hidden="1"/>
    <cellStyle name="Hipervínculo visitado" xfId="8041" builtinId="9" hidden="1"/>
    <cellStyle name="Hipervínculo visitado" xfId="8043" builtinId="9" hidden="1"/>
    <cellStyle name="Hipervínculo visitado" xfId="8045" builtinId="9" hidden="1"/>
    <cellStyle name="Hipervínculo visitado" xfId="8047" builtinId="9" hidden="1"/>
    <cellStyle name="Hipervínculo visitado" xfId="8049" builtinId="9" hidden="1"/>
    <cellStyle name="Hipervínculo visitado" xfId="8051" builtinId="9" hidden="1"/>
    <cellStyle name="Hipervínculo visitado" xfId="8053" builtinId="9" hidden="1"/>
    <cellStyle name="Hipervínculo visitado" xfId="8055" builtinId="9" hidden="1"/>
    <cellStyle name="Hipervínculo visitado" xfId="8057" builtinId="9" hidden="1"/>
    <cellStyle name="Hipervínculo visitado" xfId="8059" builtinId="9" hidden="1"/>
    <cellStyle name="Hipervínculo visitado" xfId="8061" builtinId="9" hidden="1"/>
    <cellStyle name="Hipervínculo visitado" xfId="8063" builtinId="9" hidden="1"/>
    <cellStyle name="Hipervínculo visitado" xfId="8065" builtinId="9" hidden="1"/>
    <cellStyle name="Hipervínculo visitado" xfId="8067" builtinId="9" hidden="1"/>
    <cellStyle name="Hipervínculo visitado" xfId="8069" builtinId="9" hidden="1"/>
    <cellStyle name="Hipervínculo visitado" xfId="8071" builtinId="9" hidden="1"/>
    <cellStyle name="Hipervínculo visitado" xfId="8073" builtinId="9" hidden="1"/>
    <cellStyle name="Hipervínculo visitado" xfId="8075" builtinId="9" hidden="1"/>
    <cellStyle name="Hipervínculo visitado" xfId="8077" builtinId="9" hidden="1"/>
    <cellStyle name="Hipervínculo visitado" xfId="8079" builtinId="9" hidden="1"/>
    <cellStyle name="Hipervínculo visitado" xfId="8081" builtinId="9" hidden="1"/>
    <cellStyle name="Hipervínculo visitado" xfId="8083" builtinId="9" hidden="1"/>
    <cellStyle name="Hipervínculo visitado" xfId="8085" builtinId="9" hidden="1"/>
    <cellStyle name="Hipervínculo visitado" xfId="8087" builtinId="9" hidden="1"/>
    <cellStyle name="Hipervínculo visitado" xfId="8089" builtinId="9" hidden="1"/>
    <cellStyle name="Hipervínculo visitado" xfId="8091" builtinId="9" hidden="1"/>
    <cellStyle name="Hipervínculo visitado" xfId="8093" builtinId="9" hidden="1"/>
    <cellStyle name="Hipervínculo visitado" xfId="8095" builtinId="9" hidden="1"/>
    <cellStyle name="Hipervínculo visitado" xfId="8097" builtinId="9" hidden="1"/>
    <cellStyle name="Hipervínculo visitado" xfId="8099" builtinId="9" hidden="1"/>
    <cellStyle name="Hipervínculo visitado" xfId="8101" builtinId="9" hidden="1"/>
    <cellStyle name="Hipervínculo visitado" xfId="8103" builtinId="9" hidden="1"/>
    <cellStyle name="Hipervínculo visitado" xfId="8105" builtinId="9" hidden="1"/>
    <cellStyle name="Hipervínculo visitado" xfId="8107" builtinId="9" hidden="1"/>
    <cellStyle name="Hipervínculo visitado" xfId="8109" builtinId="9" hidden="1"/>
    <cellStyle name="Hipervínculo visitado" xfId="8111" builtinId="9" hidden="1"/>
    <cellStyle name="Hipervínculo visitado" xfId="8113" builtinId="9" hidden="1"/>
    <cellStyle name="Hipervínculo visitado" xfId="8115" builtinId="9" hidden="1"/>
    <cellStyle name="Hipervínculo visitado" xfId="8117" builtinId="9" hidden="1"/>
    <cellStyle name="Hipervínculo visitado" xfId="8119" builtinId="9" hidden="1"/>
    <cellStyle name="Hipervínculo visitado" xfId="8121" builtinId="9" hidden="1"/>
    <cellStyle name="Hipervínculo visitado" xfId="8123" builtinId="9" hidden="1"/>
    <cellStyle name="Hipervínculo visitado" xfId="8125" builtinId="9" hidden="1"/>
    <cellStyle name="Hipervínculo visitado" xfId="8127" builtinId="9" hidden="1"/>
    <cellStyle name="Hipervínculo visitado" xfId="8129" builtinId="9" hidden="1"/>
    <cellStyle name="Hipervínculo visitado" xfId="8131" builtinId="9" hidden="1"/>
    <cellStyle name="Hipervínculo visitado" xfId="8133" builtinId="9" hidden="1"/>
    <cellStyle name="Hipervínculo visitado" xfId="8135" builtinId="9" hidden="1"/>
    <cellStyle name="Hipervínculo visitado" xfId="8137" builtinId="9" hidden="1"/>
    <cellStyle name="Hipervínculo visitado" xfId="8139" builtinId="9" hidden="1"/>
    <cellStyle name="Hipervínculo visitado" xfId="8141" builtinId="9" hidden="1"/>
    <cellStyle name="Hipervínculo visitado" xfId="8143" builtinId="9" hidden="1"/>
    <cellStyle name="Hipervínculo visitado" xfId="8145" builtinId="9" hidden="1"/>
    <cellStyle name="Hipervínculo visitado" xfId="8147" builtinId="9" hidden="1"/>
    <cellStyle name="Hipervínculo visitado" xfId="8149" builtinId="9" hidden="1"/>
    <cellStyle name="Hipervínculo visitado" xfId="8151" builtinId="9" hidden="1"/>
    <cellStyle name="Hipervínculo visitado" xfId="8153" builtinId="9" hidden="1"/>
    <cellStyle name="Hipervínculo visitado" xfId="8155" builtinId="9" hidden="1"/>
    <cellStyle name="Hipervínculo visitado" xfId="8157" builtinId="9" hidden="1"/>
    <cellStyle name="Hipervínculo visitado" xfId="8159" builtinId="9" hidden="1"/>
    <cellStyle name="Hipervínculo visitado" xfId="8161" builtinId="9" hidden="1"/>
    <cellStyle name="Hipervínculo visitado" xfId="8163" builtinId="9" hidden="1"/>
    <cellStyle name="Hipervínculo visitado" xfId="8165" builtinId="9" hidden="1"/>
    <cellStyle name="Hipervínculo visitado" xfId="8167" builtinId="9" hidden="1"/>
    <cellStyle name="Hipervínculo visitado" xfId="8169" builtinId="9" hidden="1"/>
    <cellStyle name="Hipervínculo visitado" xfId="8171" builtinId="9" hidden="1"/>
    <cellStyle name="Hipervínculo visitado" xfId="8173" builtinId="9" hidden="1"/>
    <cellStyle name="Hipervínculo visitado" xfId="8175" builtinId="9" hidden="1"/>
    <cellStyle name="Hipervínculo visitado" xfId="8177" builtinId="9" hidden="1"/>
    <cellStyle name="Hipervínculo visitado" xfId="8179" builtinId="9" hidden="1"/>
    <cellStyle name="Hipervínculo visitado" xfId="8181" builtinId="9" hidden="1"/>
    <cellStyle name="Hipervínculo visitado" xfId="8183" builtinId="9" hidden="1"/>
    <cellStyle name="Hipervínculo visitado" xfId="8185" builtinId="9" hidden="1"/>
    <cellStyle name="Hipervínculo visitado" xfId="8187" builtinId="9" hidden="1"/>
    <cellStyle name="Hipervínculo visitado" xfId="8189" builtinId="9" hidden="1"/>
    <cellStyle name="Hipervínculo visitado" xfId="8191" builtinId="9" hidden="1"/>
    <cellStyle name="Hipervínculo visitado" xfId="8193" builtinId="9" hidden="1"/>
    <cellStyle name="Hipervínculo visitado" xfId="8195" builtinId="9" hidden="1"/>
    <cellStyle name="Hipervínculo visitado" xfId="8197" builtinId="9" hidden="1"/>
    <cellStyle name="Hipervínculo visitado" xfId="8199" builtinId="9" hidden="1"/>
    <cellStyle name="Hipervínculo visitado" xfId="8201" builtinId="9" hidden="1"/>
    <cellStyle name="Hipervínculo visitado" xfId="8203" builtinId="9" hidden="1"/>
    <cellStyle name="Hipervínculo visitado" xfId="8205" builtinId="9" hidden="1"/>
    <cellStyle name="Hipervínculo visitado" xfId="8207" builtinId="9" hidden="1"/>
    <cellStyle name="Hipervínculo visitado" xfId="8209" builtinId="9" hidden="1"/>
    <cellStyle name="Hipervínculo visitado" xfId="8211" builtinId="9" hidden="1"/>
    <cellStyle name="Hipervínculo visitado" xfId="8213" builtinId="9" hidden="1"/>
    <cellStyle name="Hipervínculo visitado" xfId="8215" builtinId="9" hidden="1"/>
    <cellStyle name="Hipervínculo visitado" xfId="8217" builtinId="9" hidden="1"/>
    <cellStyle name="Hipervínculo visitado" xfId="8219" builtinId="9" hidden="1"/>
    <cellStyle name="Hipervínculo visitado" xfId="8221" builtinId="9" hidden="1"/>
    <cellStyle name="Hipervínculo visitado" xfId="8223" builtinId="9" hidden="1"/>
    <cellStyle name="Hipervínculo visitado" xfId="8225" builtinId="9" hidden="1"/>
    <cellStyle name="Hipervínculo visitado" xfId="8227" builtinId="9" hidden="1"/>
    <cellStyle name="Hipervínculo visitado" xfId="8229" builtinId="9" hidden="1"/>
    <cellStyle name="Hipervínculo visitado" xfId="8231" builtinId="9" hidden="1"/>
    <cellStyle name="Hipervínculo visitado" xfId="8233" builtinId="9" hidden="1"/>
    <cellStyle name="Hipervínculo visitado" xfId="8235" builtinId="9" hidden="1"/>
    <cellStyle name="Hipervínculo visitado" xfId="8237" builtinId="9" hidden="1"/>
    <cellStyle name="Hipervínculo visitado" xfId="8239" builtinId="9" hidden="1"/>
    <cellStyle name="Hipervínculo visitado" xfId="8241" builtinId="9" hidden="1"/>
    <cellStyle name="Hipervínculo visitado" xfId="8243" builtinId="9" hidden="1"/>
    <cellStyle name="Hipervínculo visitado" xfId="8245" builtinId="9" hidden="1"/>
    <cellStyle name="Hipervínculo visitado" xfId="8247" builtinId="9" hidden="1"/>
    <cellStyle name="Hipervínculo visitado" xfId="8249" builtinId="9" hidden="1"/>
    <cellStyle name="Hipervínculo visitado" xfId="8251" builtinId="9" hidden="1"/>
    <cellStyle name="Hipervínculo visitado" xfId="8253" builtinId="9" hidden="1"/>
    <cellStyle name="Hipervínculo visitado" xfId="8255" builtinId="9" hidden="1"/>
    <cellStyle name="Hipervínculo visitado" xfId="8257" builtinId="9" hidden="1"/>
    <cellStyle name="Hipervínculo visitado" xfId="8259" builtinId="9" hidden="1"/>
    <cellStyle name="Hipervínculo visitado" xfId="8261" builtinId="9" hidden="1"/>
    <cellStyle name="Hipervínculo visitado" xfId="8263" builtinId="9" hidden="1"/>
    <cellStyle name="Hipervínculo visitado" xfId="8265" builtinId="9" hidden="1"/>
    <cellStyle name="Hipervínculo visitado" xfId="8267" builtinId="9" hidden="1"/>
    <cellStyle name="Hipervínculo visitado" xfId="8269" builtinId="9" hidden="1"/>
    <cellStyle name="Hipervínculo visitado" xfId="8271" builtinId="9" hidden="1"/>
    <cellStyle name="Hipervínculo visitado" xfId="8273" builtinId="9" hidden="1"/>
    <cellStyle name="Hipervínculo visitado" xfId="8275" builtinId="9" hidden="1"/>
    <cellStyle name="Hipervínculo visitado" xfId="8277" builtinId="9" hidden="1"/>
    <cellStyle name="Hipervínculo visitado" xfId="8279" builtinId="9" hidden="1"/>
    <cellStyle name="Hipervínculo visitado" xfId="8281" builtinId="9" hidden="1"/>
    <cellStyle name="Hipervínculo visitado" xfId="8283" builtinId="9" hidden="1"/>
    <cellStyle name="Hipervínculo visitado" xfId="8285" builtinId="9" hidden="1"/>
    <cellStyle name="Hipervínculo visitado" xfId="8287" builtinId="9" hidden="1"/>
    <cellStyle name="Hipervínculo visitado" xfId="8289" builtinId="9" hidden="1"/>
    <cellStyle name="Hipervínculo visitado" xfId="8291" builtinId="9" hidden="1"/>
    <cellStyle name="Hipervínculo visitado" xfId="8293" builtinId="9" hidden="1"/>
    <cellStyle name="Hipervínculo visitado" xfId="8295" builtinId="9" hidden="1"/>
    <cellStyle name="Hipervínculo visitado" xfId="8297" builtinId="9" hidden="1"/>
    <cellStyle name="Hipervínculo visitado" xfId="8299" builtinId="9" hidden="1"/>
    <cellStyle name="Hipervínculo visitado" xfId="8301" builtinId="9" hidden="1"/>
    <cellStyle name="Hipervínculo visitado" xfId="8303" builtinId="9" hidden="1"/>
    <cellStyle name="Hipervínculo visitado" xfId="8305" builtinId="9" hidden="1"/>
    <cellStyle name="Hipervínculo visitado" xfId="8307" builtinId="9" hidden="1"/>
    <cellStyle name="Hipervínculo visitado" xfId="8309" builtinId="9" hidden="1"/>
    <cellStyle name="Hipervínculo visitado" xfId="8311" builtinId="9" hidden="1"/>
    <cellStyle name="Hipervínculo visitado" xfId="8313" builtinId="9" hidden="1"/>
    <cellStyle name="Hipervínculo visitado" xfId="8315" builtinId="9" hidden="1"/>
    <cellStyle name="Hipervínculo visitado" xfId="8317" builtinId="9" hidden="1"/>
    <cellStyle name="Hipervínculo visitado" xfId="8319" builtinId="9" hidden="1"/>
    <cellStyle name="Hipervínculo visitado" xfId="8321" builtinId="9" hidden="1"/>
    <cellStyle name="Hipervínculo visitado" xfId="8323" builtinId="9" hidden="1"/>
    <cellStyle name="Hipervínculo visitado" xfId="8325" builtinId="9" hidden="1"/>
    <cellStyle name="Hipervínculo visitado" xfId="8327" builtinId="9" hidden="1"/>
    <cellStyle name="Hipervínculo visitado" xfId="8329" builtinId="9" hidden="1"/>
    <cellStyle name="Hipervínculo visitado" xfId="8331" builtinId="9" hidden="1"/>
    <cellStyle name="Hipervínculo visitado" xfId="8333" builtinId="9" hidden="1"/>
    <cellStyle name="Hipervínculo visitado" xfId="8335" builtinId="9" hidden="1"/>
    <cellStyle name="Hipervínculo visitado" xfId="8337" builtinId="9" hidden="1"/>
    <cellStyle name="Hipervínculo visitado" xfId="8339" builtinId="9" hidden="1"/>
    <cellStyle name="Hipervínculo visitado" xfId="8341" builtinId="9" hidden="1"/>
    <cellStyle name="Hipervínculo visitado" xfId="8343" builtinId="9" hidden="1"/>
    <cellStyle name="Hipervínculo visitado" xfId="8345" builtinId="9" hidden="1"/>
    <cellStyle name="Hipervínculo visitado" xfId="8347" builtinId="9" hidden="1"/>
    <cellStyle name="Hipervínculo visitado" xfId="8349" builtinId="9" hidden="1"/>
    <cellStyle name="Hipervínculo visitado" xfId="8351" builtinId="9" hidden="1"/>
    <cellStyle name="Hipervínculo visitado" xfId="8353" builtinId="9" hidden="1"/>
    <cellStyle name="Hipervínculo visitado" xfId="8355" builtinId="9" hidden="1"/>
    <cellStyle name="Hipervínculo visitado" xfId="8357" builtinId="9" hidden="1"/>
    <cellStyle name="Hipervínculo visitado" xfId="8359" builtinId="9" hidden="1"/>
    <cellStyle name="Hipervínculo visitado" xfId="8361" builtinId="9" hidden="1"/>
    <cellStyle name="Hipervínculo visitado" xfId="8363" builtinId="9" hidden="1"/>
    <cellStyle name="Hipervínculo visitado" xfId="8365" builtinId="9" hidden="1"/>
    <cellStyle name="Hipervínculo visitado" xfId="8367" builtinId="9" hidden="1"/>
    <cellStyle name="Hipervínculo visitado" xfId="8369" builtinId="9" hidden="1"/>
    <cellStyle name="Hipervínculo visitado" xfId="8371" builtinId="9" hidden="1"/>
    <cellStyle name="Hipervínculo visitado" xfId="8373" builtinId="9" hidden="1"/>
    <cellStyle name="Hipervínculo visitado" xfId="8375" builtinId="9" hidden="1"/>
    <cellStyle name="Hipervínculo visitado" xfId="8377" builtinId="9" hidden="1"/>
    <cellStyle name="Hipervínculo visitado" xfId="8379" builtinId="9" hidden="1"/>
    <cellStyle name="Hipervínculo visitado" xfId="8381" builtinId="9" hidden="1"/>
    <cellStyle name="Hipervínculo visitado" xfId="8383" builtinId="9" hidden="1"/>
    <cellStyle name="Hipervínculo visitado" xfId="8385" builtinId="9" hidden="1"/>
    <cellStyle name="Hipervínculo visitado" xfId="8387" builtinId="9" hidden="1"/>
    <cellStyle name="Hipervínculo visitado" xfId="8389" builtinId="9" hidden="1"/>
    <cellStyle name="Hipervínculo visitado" xfId="8391" builtinId="9" hidden="1"/>
    <cellStyle name="Hipervínculo visitado" xfId="8393" builtinId="9" hidden="1"/>
    <cellStyle name="Hipervínculo visitado" xfId="8395" builtinId="9" hidden="1"/>
    <cellStyle name="Hipervínculo visitado" xfId="8397" builtinId="9" hidden="1"/>
    <cellStyle name="Hipervínculo visitado" xfId="8399" builtinId="9" hidden="1"/>
    <cellStyle name="Hipervínculo visitado" xfId="8401" builtinId="9" hidden="1"/>
    <cellStyle name="Hipervínculo visitado" xfId="8403" builtinId="9" hidden="1"/>
    <cellStyle name="Hipervínculo visitado" xfId="8405" builtinId="9" hidden="1"/>
    <cellStyle name="Hipervínculo visitado" xfId="8407" builtinId="9" hidden="1"/>
    <cellStyle name="Hipervínculo visitado" xfId="8409" builtinId="9" hidden="1"/>
    <cellStyle name="Hipervínculo visitado" xfId="8411" builtinId="9" hidden="1"/>
    <cellStyle name="Hipervínculo visitado" xfId="8413" builtinId="9" hidden="1"/>
    <cellStyle name="Hipervínculo visitado" xfId="8415" builtinId="9" hidden="1"/>
    <cellStyle name="Hipervínculo visitado" xfId="8417" builtinId="9" hidden="1"/>
    <cellStyle name="Hipervínculo visitado" xfId="8419" builtinId="9" hidden="1"/>
    <cellStyle name="Hipervínculo visitado" xfId="8421" builtinId="9" hidden="1"/>
    <cellStyle name="Hipervínculo visitado" xfId="8423" builtinId="9" hidden="1"/>
    <cellStyle name="Hipervínculo visitado" xfId="8425" builtinId="9" hidden="1"/>
    <cellStyle name="Hipervínculo visitado" xfId="8427" builtinId="9" hidden="1"/>
    <cellStyle name="Hipervínculo visitado" xfId="8429" builtinId="9" hidden="1"/>
    <cellStyle name="Hipervínculo visitado" xfId="8431" builtinId="9" hidden="1"/>
    <cellStyle name="Hipervínculo visitado" xfId="8433" builtinId="9" hidden="1"/>
    <cellStyle name="Hipervínculo visitado" xfId="8435" builtinId="9" hidden="1"/>
    <cellStyle name="Hipervínculo visitado" xfId="8437" builtinId="9" hidden="1"/>
    <cellStyle name="Hipervínculo visitado" xfId="8439" builtinId="9" hidden="1"/>
    <cellStyle name="Hipervínculo visitado" xfId="8441" builtinId="9" hidden="1"/>
    <cellStyle name="Hipervínculo visitado" xfId="8443" builtinId="9" hidden="1"/>
    <cellStyle name="Hipervínculo visitado" xfId="8445" builtinId="9" hidden="1"/>
    <cellStyle name="Hipervínculo visitado" xfId="8447" builtinId="9" hidden="1"/>
    <cellStyle name="Hipervínculo visitado" xfId="8449" builtinId="9" hidden="1"/>
    <cellStyle name="Hipervínculo visitado" xfId="8451" builtinId="9" hidden="1"/>
    <cellStyle name="Hipervínculo visitado" xfId="8453" builtinId="9" hidden="1"/>
    <cellStyle name="Hipervínculo visitado" xfId="8455" builtinId="9" hidden="1"/>
    <cellStyle name="Hipervínculo visitado" xfId="8457" builtinId="9" hidden="1"/>
    <cellStyle name="Hipervínculo visitado" xfId="8459" builtinId="9" hidden="1"/>
    <cellStyle name="Hipervínculo visitado" xfId="8461" builtinId="9" hidden="1"/>
    <cellStyle name="Hipervínculo visitado" xfId="8463" builtinId="9" hidden="1"/>
    <cellStyle name="Hipervínculo visitado" xfId="8465" builtinId="9" hidden="1"/>
    <cellStyle name="Hipervínculo visitado" xfId="8467" builtinId="9" hidden="1"/>
    <cellStyle name="Hipervínculo visitado" xfId="8469" builtinId="9" hidden="1"/>
    <cellStyle name="Hipervínculo visitado" xfId="8471" builtinId="9" hidden="1"/>
    <cellStyle name="Hipervínculo visitado" xfId="8473" builtinId="9" hidden="1"/>
    <cellStyle name="Hipervínculo visitado" xfId="8475" builtinId="9" hidden="1"/>
    <cellStyle name="Hipervínculo visitado" xfId="8477" builtinId="9" hidden="1"/>
    <cellStyle name="Hipervínculo visitado" xfId="8479" builtinId="9" hidden="1"/>
    <cellStyle name="Hipervínculo visitado" xfId="8481" builtinId="9" hidden="1"/>
    <cellStyle name="Hipervínculo visitado" xfId="8483" builtinId="9" hidden="1"/>
    <cellStyle name="Hipervínculo visitado" xfId="8485" builtinId="9" hidden="1"/>
    <cellStyle name="Hipervínculo visitado" xfId="8487" builtinId="9" hidden="1"/>
    <cellStyle name="Hipervínculo visitado" xfId="8489" builtinId="9" hidden="1"/>
    <cellStyle name="Hipervínculo visitado" xfId="8491" builtinId="9" hidden="1"/>
    <cellStyle name="Hipervínculo visitado" xfId="8493" builtinId="9" hidden="1"/>
    <cellStyle name="Hipervínculo visitado" xfId="8495" builtinId="9" hidden="1"/>
    <cellStyle name="Hipervínculo visitado" xfId="8497" builtinId="9" hidden="1"/>
    <cellStyle name="Hipervínculo visitado" xfId="8499" builtinId="9" hidden="1"/>
    <cellStyle name="Hipervínculo visitado" xfId="8501" builtinId="9" hidden="1"/>
    <cellStyle name="Hipervínculo visitado" xfId="8503" builtinId="9" hidden="1"/>
    <cellStyle name="Hipervínculo visitado" xfId="8505" builtinId="9" hidden="1"/>
    <cellStyle name="Hipervínculo visitado" xfId="8507" builtinId="9" hidden="1"/>
    <cellStyle name="Hipervínculo visitado" xfId="8509" builtinId="9" hidden="1"/>
    <cellStyle name="Hipervínculo visitado" xfId="8511" builtinId="9" hidden="1"/>
    <cellStyle name="Hipervínculo visitado" xfId="8513" builtinId="9" hidden="1"/>
    <cellStyle name="Hipervínculo visitado" xfId="8515" builtinId="9" hidden="1"/>
    <cellStyle name="Hipervínculo visitado" xfId="8517" builtinId="9" hidden="1"/>
    <cellStyle name="Hipervínculo visitado" xfId="8519" builtinId="9" hidden="1"/>
    <cellStyle name="Hipervínculo visitado" xfId="8521" builtinId="9" hidden="1"/>
    <cellStyle name="Hipervínculo visitado" xfId="8523" builtinId="9" hidden="1"/>
    <cellStyle name="Hipervínculo visitado" xfId="8525" builtinId="9" hidden="1"/>
    <cellStyle name="Hipervínculo visitado" xfId="8527" builtinId="9" hidden="1"/>
    <cellStyle name="Hipervínculo visitado" xfId="8529" builtinId="9" hidden="1"/>
    <cellStyle name="Hipervínculo visitado" xfId="8531" builtinId="9" hidden="1"/>
    <cellStyle name="Hipervínculo visitado" xfId="8533" builtinId="9" hidden="1"/>
    <cellStyle name="Hipervínculo visitado" xfId="8535" builtinId="9" hidden="1"/>
    <cellStyle name="Hipervínculo visitado" xfId="8537" builtinId="9" hidden="1"/>
    <cellStyle name="Hipervínculo visitado" xfId="8539" builtinId="9" hidden="1"/>
    <cellStyle name="Hipervínculo visitado" xfId="8541" builtinId="9" hidden="1"/>
    <cellStyle name="Hipervínculo visitado" xfId="8543" builtinId="9" hidden="1"/>
    <cellStyle name="Hipervínculo visitado" xfId="8545" builtinId="9" hidden="1"/>
    <cellStyle name="Hipervínculo visitado" xfId="8547" builtinId="9" hidden="1"/>
    <cellStyle name="Hipervínculo visitado" xfId="8549" builtinId="9" hidden="1"/>
    <cellStyle name="Hipervínculo visitado" xfId="8551" builtinId="9" hidden="1"/>
    <cellStyle name="Hipervínculo visitado" xfId="8553" builtinId="9" hidden="1"/>
    <cellStyle name="Hipervínculo visitado" xfId="8555" builtinId="9" hidden="1"/>
    <cellStyle name="Hipervínculo visitado" xfId="8557" builtinId="9" hidden="1"/>
    <cellStyle name="Hipervínculo visitado" xfId="8559" builtinId="9" hidden="1"/>
    <cellStyle name="Hipervínculo visitado" xfId="8561" builtinId="9" hidden="1"/>
    <cellStyle name="Hipervínculo visitado" xfId="8563" builtinId="9" hidden="1"/>
    <cellStyle name="Hipervínculo visitado" xfId="8565" builtinId="9" hidden="1"/>
    <cellStyle name="Hipervínculo visitado" xfId="8567" builtinId="9" hidden="1"/>
    <cellStyle name="Hipervínculo visitado" xfId="8569" builtinId="9" hidden="1"/>
    <cellStyle name="Hipervínculo visitado" xfId="8571" builtinId="9" hidden="1"/>
    <cellStyle name="Hipervínculo visitado" xfId="8573" builtinId="9" hidden="1"/>
    <cellStyle name="Hipervínculo visitado" xfId="8575" builtinId="9" hidden="1"/>
    <cellStyle name="Hipervínculo visitado" xfId="8577" builtinId="9" hidden="1"/>
    <cellStyle name="Hipervínculo visitado" xfId="8579" builtinId="9" hidden="1"/>
    <cellStyle name="Hipervínculo visitado" xfId="8581" builtinId="9" hidden="1"/>
    <cellStyle name="Hipervínculo visitado" xfId="8583" builtinId="9" hidden="1"/>
    <cellStyle name="Hipervínculo visitado" xfId="8585" builtinId="9" hidden="1"/>
    <cellStyle name="Hipervínculo visitado" xfId="8587" builtinId="9" hidden="1"/>
    <cellStyle name="Hipervínculo visitado" xfId="8589" builtinId="9" hidden="1"/>
    <cellStyle name="Hipervínculo visitado" xfId="8591" builtinId="9" hidden="1"/>
    <cellStyle name="Hipervínculo visitado" xfId="8593" builtinId="9" hidden="1"/>
    <cellStyle name="Hipervínculo visitado" xfId="8595" builtinId="9" hidden="1"/>
    <cellStyle name="Hipervínculo visitado" xfId="8597" builtinId="9" hidden="1"/>
    <cellStyle name="Hipervínculo visitado" xfId="8599" builtinId="9" hidden="1"/>
    <cellStyle name="Hipervínculo visitado" xfId="8601" builtinId="9" hidden="1"/>
    <cellStyle name="Hipervínculo visitado" xfId="8603" builtinId="9" hidden="1"/>
    <cellStyle name="Hipervínculo visitado" xfId="8605" builtinId="9" hidden="1"/>
    <cellStyle name="Hipervínculo visitado" xfId="8607" builtinId="9" hidden="1"/>
    <cellStyle name="Hipervínculo visitado" xfId="8609" builtinId="9" hidden="1"/>
    <cellStyle name="Hipervínculo visitado" xfId="8611" builtinId="9" hidden="1"/>
    <cellStyle name="Hipervínculo visitado" xfId="8613" builtinId="9" hidden="1"/>
    <cellStyle name="Hipervínculo visitado" xfId="8615" builtinId="9" hidden="1"/>
    <cellStyle name="Hipervínculo visitado" xfId="8617" builtinId="9" hidden="1"/>
    <cellStyle name="Hipervínculo visitado" xfId="8619" builtinId="9" hidden="1"/>
    <cellStyle name="Hipervínculo visitado" xfId="8621" builtinId="9" hidden="1"/>
    <cellStyle name="Hipervínculo visitado" xfId="8623" builtinId="9" hidden="1"/>
    <cellStyle name="Hipervínculo visitado" xfId="8625" builtinId="9" hidden="1"/>
    <cellStyle name="Hipervínculo visitado" xfId="8627" builtinId="9" hidden="1"/>
    <cellStyle name="Hipervínculo visitado" xfId="8629" builtinId="9" hidden="1"/>
    <cellStyle name="Hipervínculo visitado" xfId="8631" builtinId="9" hidden="1"/>
    <cellStyle name="Hipervínculo visitado" xfId="8633" builtinId="9" hidden="1"/>
    <cellStyle name="Hipervínculo visitado" xfId="8635" builtinId="9" hidden="1"/>
    <cellStyle name="Hipervínculo visitado" xfId="8637" builtinId="9" hidden="1"/>
    <cellStyle name="Hipervínculo visitado" xfId="8639" builtinId="9" hidden="1"/>
    <cellStyle name="Hipervínculo visitado" xfId="8641" builtinId="9" hidden="1"/>
    <cellStyle name="Hipervínculo visitado" xfId="8643" builtinId="9" hidden="1"/>
    <cellStyle name="Hipervínculo visitado" xfId="8645" builtinId="9" hidden="1"/>
    <cellStyle name="Hipervínculo visitado" xfId="8647" builtinId="9" hidden="1"/>
    <cellStyle name="Hipervínculo visitado" xfId="8649" builtinId="9" hidden="1"/>
    <cellStyle name="Hipervínculo visitado" xfId="8651" builtinId="9" hidden="1"/>
    <cellStyle name="Hipervínculo visitado" xfId="8653" builtinId="9" hidden="1"/>
    <cellStyle name="Hipervínculo visitado" xfId="8655" builtinId="9" hidden="1"/>
    <cellStyle name="Hipervínculo visitado" xfId="8657" builtinId="9" hidden="1"/>
    <cellStyle name="Hipervínculo visitado" xfId="8659" builtinId="9" hidden="1"/>
    <cellStyle name="Hipervínculo visitado" xfId="8661" builtinId="9" hidden="1"/>
    <cellStyle name="Hipervínculo visitado" xfId="8663" builtinId="9" hidden="1"/>
    <cellStyle name="Hipervínculo visitado" xfId="8665" builtinId="9" hidden="1"/>
    <cellStyle name="Hipervínculo visitado" xfId="8667" builtinId="9" hidden="1"/>
    <cellStyle name="Hipervínculo visitado" xfId="8669" builtinId="9" hidden="1"/>
    <cellStyle name="Hipervínculo visitado" xfId="8671" builtinId="9" hidden="1"/>
    <cellStyle name="Hipervínculo visitado" xfId="8673" builtinId="9" hidden="1"/>
    <cellStyle name="Hipervínculo visitado" xfId="8675" builtinId="9" hidden="1"/>
    <cellStyle name="Hipervínculo visitado" xfId="8677" builtinId="9" hidden="1"/>
    <cellStyle name="Hipervínculo visitado" xfId="8679" builtinId="9" hidden="1"/>
    <cellStyle name="Hipervínculo visitado" xfId="8681" builtinId="9" hidden="1"/>
    <cellStyle name="Hipervínculo visitado" xfId="8683" builtinId="9" hidden="1"/>
    <cellStyle name="Hipervínculo visitado" xfId="8685" builtinId="9" hidden="1"/>
    <cellStyle name="Hipervínculo visitado" xfId="8687" builtinId="9" hidden="1"/>
    <cellStyle name="Hipervínculo visitado" xfId="8689" builtinId="9" hidden="1"/>
    <cellStyle name="Hipervínculo visitado" xfId="8691" builtinId="9" hidden="1"/>
    <cellStyle name="Hipervínculo visitado" xfId="8693" builtinId="9" hidden="1"/>
    <cellStyle name="Hipervínculo visitado" xfId="8695" builtinId="9" hidden="1"/>
    <cellStyle name="Hipervínculo visitado" xfId="8697" builtinId="9" hidden="1"/>
    <cellStyle name="Hipervínculo visitado" xfId="8699" builtinId="9" hidden="1"/>
    <cellStyle name="Hipervínculo visitado" xfId="8701" builtinId="9" hidden="1"/>
    <cellStyle name="Hipervínculo visitado" xfId="8703" builtinId="9" hidden="1"/>
    <cellStyle name="Hipervínculo visitado" xfId="8705" builtinId="9" hidden="1"/>
    <cellStyle name="Hipervínculo visitado" xfId="8707" builtinId="9" hidden="1"/>
    <cellStyle name="Hipervínculo visitado" xfId="8709" builtinId="9" hidden="1"/>
    <cellStyle name="Hipervínculo visitado" xfId="8711" builtinId="9" hidden="1"/>
    <cellStyle name="Hipervínculo visitado" xfId="8713" builtinId="9" hidden="1"/>
    <cellStyle name="Hipervínculo visitado" xfId="8715" builtinId="9" hidden="1"/>
    <cellStyle name="Hipervínculo visitado" xfId="8717" builtinId="9" hidden="1"/>
    <cellStyle name="Hipervínculo visitado" xfId="8719" builtinId="9" hidden="1"/>
    <cellStyle name="Hipervínculo visitado" xfId="8721" builtinId="9" hidden="1"/>
    <cellStyle name="Hipervínculo visitado" xfId="8723" builtinId="9" hidden="1"/>
    <cellStyle name="Hipervínculo visitado" xfId="8725" builtinId="9" hidden="1"/>
    <cellStyle name="Hipervínculo visitado" xfId="8727" builtinId="9" hidden="1"/>
    <cellStyle name="Hipervínculo visitado" xfId="8729" builtinId="9" hidden="1"/>
    <cellStyle name="Hipervínculo visitado" xfId="8731" builtinId="9" hidden="1"/>
    <cellStyle name="Hipervínculo visitado" xfId="8733" builtinId="9" hidden="1"/>
    <cellStyle name="Hipervínculo visitado" xfId="8735" builtinId="9" hidden="1"/>
    <cellStyle name="Hipervínculo visitado" xfId="8737" builtinId="9" hidden="1"/>
    <cellStyle name="Hipervínculo visitado" xfId="8739" builtinId="9" hidden="1"/>
    <cellStyle name="Hipervínculo visitado" xfId="8741" builtinId="9" hidden="1"/>
    <cellStyle name="Hipervínculo visitado" xfId="8743" builtinId="9" hidden="1"/>
    <cellStyle name="Hipervínculo visitado" xfId="8745" builtinId="9" hidden="1"/>
    <cellStyle name="Hipervínculo visitado" xfId="8747" builtinId="9" hidden="1"/>
    <cellStyle name="Hipervínculo visitado" xfId="8749" builtinId="9" hidden="1"/>
    <cellStyle name="Hipervínculo visitado" xfId="8751" builtinId="9" hidden="1"/>
    <cellStyle name="Hipervínculo visitado" xfId="8753" builtinId="9" hidden="1"/>
    <cellStyle name="Hipervínculo visitado" xfId="8755" builtinId="9" hidden="1"/>
    <cellStyle name="Hipervínculo visitado" xfId="8757" builtinId="9" hidden="1"/>
    <cellStyle name="Hipervínculo visitado" xfId="8759" builtinId="9" hidden="1"/>
    <cellStyle name="Hipervínculo visitado" xfId="8761" builtinId="9" hidden="1"/>
    <cellStyle name="Hipervínculo visitado" xfId="8763" builtinId="9" hidden="1"/>
    <cellStyle name="Hipervínculo visitado" xfId="8765" builtinId="9" hidden="1"/>
    <cellStyle name="Hipervínculo visitado" xfId="8767" builtinId="9" hidden="1"/>
    <cellStyle name="Hipervínculo visitado" xfId="8769" builtinId="9" hidden="1"/>
    <cellStyle name="Hipervínculo visitado" xfId="8771" builtinId="9" hidden="1"/>
    <cellStyle name="Hipervínculo visitado" xfId="8773" builtinId="9" hidden="1"/>
    <cellStyle name="Hipervínculo visitado" xfId="8775" builtinId="9" hidden="1"/>
    <cellStyle name="Hipervínculo visitado" xfId="8777" builtinId="9" hidden="1"/>
    <cellStyle name="Hipervínculo visitado" xfId="8779" builtinId="9" hidden="1"/>
    <cellStyle name="Hipervínculo visitado" xfId="8781" builtinId="9" hidden="1"/>
    <cellStyle name="Hipervínculo visitado" xfId="8783" builtinId="9" hidden="1"/>
    <cellStyle name="Hipervínculo visitado" xfId="8785" builtinId="9" hidden="1"/>
    <cellStyle name="Hipervínculo visitado" xfId="8787" builtinId="9" hidden="1"/>
    <cellStyle name="Hipervínculo visitado" xfId="8789" builtinId="9" hidden="1"/>
    <cellStyle name="Hipervínculo visitado" xfId="8791" builtinId="9" hidden="1"/>
    <cellStyle name="Hipervínculo visitado" xfId="8793" builtinId="9" hidden="1"/>
    <cellStyle name="Hipervínculo visitado" xfId="8795" builtinId="9" hidden="1"/>
    <cellStyle name="Hipervínculo visitado" xfId="8797" builtinId="9" hidden="1"/>
    <cellStyle name="Hipervínculo visitado" xfId="8799" builtinId="9" hidden="1"/>
    <cellStyle name="Hipervínculo visitado" xfId="8801" builtinId="9" hidden="1"/>
    <cellStyle name="Hipervínculo visitado" xfId="8803" builtinId="9" hidden="1"/>
    <cellStyle name="Hipervínculo visitado" xfId="8805" builtinId="9" hidden="1"/>
    <cellStyle name="Hipervínculo visitado" xfId="8807" builtinId="9" hidden="1"/>
    <cellStyle name="Hipervínculo visitado" xfId="8809" builtinId="9" hidden="1"/>
    <cellStyle name="Hipervínculo visitado" xfId="8811" builtinId="9" hidden="1"/>
    <cellStyle name="Hipervínculo visitado" xfId="8813" builtinId="9" hidden="1"/>
    <cellStyle name="Hipervínculo visitado" xfId="8815" builtinId="9" hidden="1"/>
    <cellStyle name="Hipervínculo visitado" xfId="8817" builtinId="9" hidden="1"/>
    <cellStyle name="Hipervínculo visitado" xfId="8819" builtinId="9" hidden="1"/>
    <cellStyle name="Hipervínculo visitado" xfId="8821" builtinId="9" hidden="1"/>
    <cellStyle name="Hipervínculo visitado" xfId="8823" builtinId="9" hidden="1"/>
    <cellStyle name="Hipervínculo visitado" xfId="8825" builtinId="9" hidden="1"/>
    <cellStyle name="Hipervínculo visitado" xfId="8827" builtinId="9" hidden="1"/>
    <cellStyle name="Hipervínculo visitado" xfId="8829" builtinId="9" hidden="1"/>
    <cellStyle name="Hipervínculo visitado" xfId="8831" builtinId="9" hidden="1"/>
    <cellStyle name="Hipervínculo visitado" xfId="8833" builtinId="9" hidden="1"/>
    <cellStyle name="Hipervínculo visitado" xfId="8835" builtinId="9" hidden="1"/>
    <cellStyle name="Hipervínculo visitado" xfId="8837" builtinId="9" hidden="1"/>
    <cellStyle name="Hipervínculo visitado" xfId="8839" builtinId="9" hidden="1"/>
    <cellStyle name="Hipervínculo visitado" xfId="8841" builtinId="9" hidden="1"/>
    <cellStyle name="Hipervínculo visitado" xfId="8843" builtinId="9" hidden="1"/>
    <cellStyle name="Hipervínculo visitado" xfId="8845" builtinId="9" hidden="1"/>
    <cellStyle name="Hipervínculo visitado" xfId="8847" builtinId="9" hidden="1"/>
    <cellStyle name="Hipervínculo visitado" xfId="8849" builtinId="9" hidden="1"/>
    <cellStyle name="Hipervínculo visitado" xfId="8851" builtinId="9" hidden="1"/>
    <cellStyle name="Hipervínculo visitado" xfId="8853" builtinId="9" hidden="1"/>
    <cellStyle name="Hipervínculo visitado" xfId="8855" builtinId="9" hidden="1"/>
    <cellStyle name="Hipervínculo visitado" xfId="8857" builtinId="9" hidden="1"/>
    <cellStyle name="Hipervínculo visitado" xfId="8859" builtinId="9" hidden="1"/>
    <cellStyle name="Hipervínculo visitado" xfId="8861" builtinId="9" hidden="1"/>
    <cellStyle name="Hipervínculo visitado" xfId="8863" builtinId="9" hidden="1"/>
    <cellStyle name="Hipervínculo visitado" xfId="8865" builtinId="9" hidden="1"/>
    <cellStyle name="Hipervínculo visitado" xfId="8867" builtinId="9" hidden="1"/>
    <cellStyle name="Hipervínculo visitado" xfId="8869" builtinId="9" hidden="1"/>
    <cellStyle name="Hipervínculo visitado" xfId="8871" builtinId="9" hidden="1"/>
    <cellStyle name="Hipervínculo visitado" xfId="8873" builtinId="9" hidden="1"/>
    <cellStyle name="Hipervínculo visitado" xfId="8875" builtinId="9" hidden="1"/>
    <cellStyle name="Hipervínculo visitado" xfId="8877" builtinId="9" hidden="1"/>
    <cellStyle name="Hipervínculo visitado" xfId="8879" builtinId="9" hidden="1"/>
    <cellStyle name="Hipervínculo visitado" xfId="8881" builtinId="9" hidden="1"/>
    <cellStyle name="Hipervínculo visitado" xfId="8883" builtinId="9" hidden="1"/>
    <cellStyle name="Hipervínculo visitado" xfId="8885" builtinId="9" hidden="1"/>
    <cellStyle name="Hipervínculo visitado" xfId="8887" builtinId="9" hidden="1"/>
    <cellStyle name="Hipervínculo visitado" xfId="8889" builtinId="9" hidden="1"/>
    <cellStyle name="Hipervínculo visitado" xfId="8891" builtinId="9" hidden="1"/>
    <cellStyle name="Hipervínculo visitado" xfId="8893" builtinId="9" hidden="1"/>
    <cellStyle name="Hipervínculo visitado" xfId="8895" builtinId="9" hidden="1"/>
    <cellStyle name="Hipervínculo visitado" xfId="8897" builtinId="9" hidden="1"/>
    <cellStyle name="Hipervínculo visitado" xfId="8899" builtinId="9" hidden="1"/>
    <cellStyle name="Hipervínculo visitado" xfId="8901" builtinId="9" hidden="1"/>
    <cellStyle name="Hipervínculo visitado" xfId="8903" builtinId="9" hidden="1"/>
    <cellStyle name="Hipervínculo visitado" xfId="8905" builtinId="9" hidden="1"/>
    <cellStyle name="Hipervínculo visitado" xfId="8907" builtinId="9" hidden="1"/>
    <cellStyle name="Hipervínculo visitado" xfId="8909" builtinId="9" hidden="1"/>
    <cellStyle name="Hipervínculo visitado" xfId="8911" builtinId="9" hidden="1"/>
    <cellStyle name="Hipervínculo visitado" xfId="8913" builtinId="9" hidden="1"/>
    <cellStyle name="Hipervínculo visitado" xfId="8915" builtinId="9" hidden="1"/>
    <cellStyle name="Hipervínculo visitado" xfId="8917" builtinId="9" hidden="1"/>
    <cellStyle name="Hipervínculo visitado" xfId="8919" builtinId="9" hidden="1"/>
    <cellStyle name="Hipervínculo visitado" xfId="8921" builtinId="9" hidden="1"/>
    <cellStyle name="Hipervínculo visitado" xfId="8923" builtinId="9" hidden="1"/>
    <cellStyle name="Hipervínculo visitado" xfId="8925" builtinId="9" hidden="1"/>
    <cellStyle name="Hipervínculo visitado" xfId="8927" builtinId="9" hidden="1"/>
    <cellStyle name="Hipervínculo visitado" xfId="8929" builtinId="9" hidden="1"/>
    <cellStyle name="Hipervínculo visitado" xfId="8931" builtinId="9" hidden="1"/>
    <cellStyle name="Hipervínculo visitado" xfId="8933" builtinId="9" hidden="1"/>
    <cellStyle name="Hipervínculo visitado" xfId="8935" builtinId="9" hidden="1"/>
    <cellStyle name="Hipervínculo visitado" xfId="8937" builtinId="9" hidden="1"/>
    <cellStyle name="Hipervínculo visitado" xfId="8939" builtinId="9" hidden="1"/>
    <cellStyle name="Hipervínculo visitado" xfId="8941" builtinId="9" hidden="1"/>
    <cellStyle name="Hipervínculo visitado" xfId="8943" builtinId="9" hidden="1"/>
    <cellStyle name="Hipervínculo visitado" xfId="8945" builtinId="9" hidden="1"/>
    <cellStyle name="Hipervínculo visitado" xfId="8947" builtinId="9" hidden="1"/>
    <cellStyle name="Hipervínculo visitado" xfId="8949" builtinId="9" hidden="1"/>
    <cellStyle name="Hipervínculo visitado" xfId="8951" builtinId="9" hidden="1"/>
    <cellStyle name="Hipervínculo visitado" xfId="8953" builtinId="9" hidden="1"/>
    <cellStyle name="Hipervínculo visitado" xfId="8955" builtinId="9" hidden="1"/>
    <cellStyle name="Hipervínculo visitado" xfId="8957" builtinId="9" hidden="1"/>
    <cellStyle name="Hipervínculo visitado" xfId="8959" builtinId="9" hidden="1"/>
    <cellStyle name="Hipervínculo visitado" xfId="8961" builtinId="9" hidden="1"/>
    <cellStyle name="Hipervínculo visitado" xfId="8963" builtinId="9" hidden="1"/>
    <cellStyle name="Hipervínculo visitado" xfId="8965" builtinId="9" hidden="1"/>
    <cellStyle name="Hipervínculo visitado" xfId="8967" builtinId="9" hidden="1"/>
    <cellStyle name="Hipervínculo visitado" xfId="8969" builtinId="9" hidden="1"/>
    <cellStyle name="Hipervínculo visitado" xfId="8971" builtinId="9" hidden="1"/>
    <cellStyle name="Hipervínculo visitado" xfId="8973" builtinId="9" hidden="1"/>
    <cellStyle name="Hipervínculo visitado" xfId="8975" builtinId="9" hidden="1"/>
    <cellStyle name="Hipervínculo visitado" xfId="8977" builtinId="9" hidden="1"/>
    <cellStyle name="Hipervínculo visitado" xfId="8979" builtinId="9" hidden="1"/>
    <cellStyle name="Hipervínculo visitado" xfId="8981" builtinId="9" hidden="1"/>
    <cellStyle name="Hipervínculo visitado" xfId="8983" builtinId="9" hidden="1"/>
    <cellStyle name="Hipervínculo visitado" xfId="8985" builtinId="9" hidden="1"/>
    <cellStyle name="Hipervínculo visitado" xfId="8987" builtinId="9" hidden="1"/>
    <cellStyle name="Hipervínculo visitado" xfId="8989" builtinId="9" hidden="1"/>
    <cellStyle name="Hipervínculo visitado" xfId="8991" builtinId="9" hidden="1"/>
    <cellStyle name="Hipervínculo visitado" xfId="8993" builtinId="9" hidden="1"/>
    <cellStyle name="Hipervínculo visitado" xfId="8995" builtinId="9" hidden="1"/>
    <cellStyle name="Hipervínculo visitado" xfId="8997" builtinId="9" hidden="1"/>
    <cellStyle name="Hipervínculo visitado" xfId="8999" builtinId="9" hidden="1"/>
    <cellStyle name="Hipervínculo visitado" xfId="9001" builtinId="9" hidden="1"/>
    <cellStyle name="Hipervínculo visitado" xfId="9003" builtinId="9" hidden="1"/>
    <cellStyle name="Hipervínculo visitado" xfId="9005" builtinId="9" hidden="1"/>
    <cellStyle name="Hipervínculo visitado" xfId="9007" builtinId="9" hidden="1"/>
    <cellStyle name="Hipervínculo visitado" xfId="9009" builtinId="9" hidden="1"/>
    <cellStyle name="Hipervínculo visitado" xfId="9011" builtinId="9" hidden="1"/>
    <cellStyle name="Hipervínculo visitado" xfId="9013" builtinId="9" hidden="1"/>
    <cellStyle name="Hipervínculo visitado" xfId="9015" builtinId="9" hidden="1"/>
    <cellStyle name="Hipervínculo visitado" xfId="9017" builtinId="9" hidden="1"/>
    <cellStyle name="Hipervínculo visitado" xfId="9019" builtinId="9" hidden="1"/>
    <cellStyle name="Hipervínculo visitado" xfId="9021" builtinId="9" hidden="1"/>
    <cellStyle name="Hipervínculo visitado" xfId="9023" builtinId="9" hidden="1"/>
    <cellStyle name="Hipervínculo visitado" xfId="9025" builtinId="9" hidden="1"/>
    <cellStyle name="Hipervínculo visitado" xfId="9027" builtinId="9" hidden="1"/>
    <cellStyle name="Hipervínculo visitado" xfId="9029" builtinId="9" hidden="1"/>
    <cellStyle name="Hipervínculo visitado" xfId="9031" builtinId="9" hidden="1"/>
    <cellStyle name="Hipervínculo visitado" xfId="9033" builtinId="9" hidden="1"/>
    <cellStyle name="Hipervínculo visitado" xfId="9035" builtinId="9" hidden="1"/>
    <cellStyle name="Hipervínculo visitado" xfId="9037" builtinId="9" hidden="1"/>
    <cellStyle name="Hipervínculo visitado" xfId="9039" builtinId="9" hidden="1"/>
    <cellStyle name="Hipervínculo visitado" xfId="9041" builtinId="9" hidden="1"/>
    <cellStyle name="Hipervínculo visitado" xfId="9043" builtinId="9" hidden="1"/>
    <cellStyle name="Hipervínculo visitado" xfId="9045" builtinId="9" hidden="1"/>
    <cellStyle name="Hipervínculo visitado" xfId="9047" builtinId="9" hidden="1"/>
    <cellStyle name="Hipervínculo visitado" xfId="9049" builtinId="9" hidden="1"/>
    <cellStyle name="Hipervínculo visitado" xfId="9051" builtinId="9" hidden="1"/>
    <cellStyle name="Hipervínculo visitado" xfId="9053" builtinId="9" hidden="1"/>
    <cellStyle name="Hipervínculo visitado" xfId="9055" builtinId="9" hidden="1"/>
    <cellStyle name="Hipervínculo visitado" xfId="9057" builtinId="9" hidden="1"/>
    <cellStyle name="Hipervínculo visitado" xfId="9059" builtinId="9" hidden="1"/>
    <cellStyle name="Hipervínculo visitado" xfId="9061" builtinId="9" hidden="1"/>
    <cellStyle name="Hipervínculo visitado" xfId="9063" builtinId="9" hidden="1"/>
    <cellStyle name="Hipervínculo visitado" xfId="9065" builtinId="9" hidden="1"/>
    <cellStyle name="Hipervínculo visitado" xfId="9067" builtinId="9" hidden="1"/>
    <cellStyle name="Hipervínculo visitado" xfId="9069" builtinId="9" hidden="1"/>
    <cellStyle name="Hipervínculo visitado" xfId="9071" builtinId="9" hidden="1"/>
    <cellStyle name="Hipervínculo visitado" xfId="9073" builtinId="9" hidden="1"/>
    <cellStyle name="Hipervínculo visitado" xfId="9075" builtinId="9" hidden="1"/>
    <cellStyle name="Hipervínculo visitado" xfId="9077" builtinId="9" hidden="1"/>
    <cellStyle name="Hipervínculo visitado" xfId="9079" builtinId="9" hidden="1"/>
    <cellStyle name="Hipervínculo visitado" xfId="9081" builtinId="9" hidden="1"/>
    <cellStyle name="Hipervínculo visitado" xfId="9083" builtinId="9" hidden="1"/>
    <cellStyle name="Hipervínculo visitado" xfId="9085" builtinId="9" hidden="1"/>
    <cellStyle name="Hipervínculo visitado" xfId="9087" builtinId="9" hidden="1"/>
    <cellStyle name="Hipervínculo visitado" xfId="9089" builtinId="9" hidden="1"/>
    <cellStyle name="Hipervínculo visitado" xfId="9091" builtinId="9" hidden="1"/>
    <cellStyle name="Hipervínculo visitado" xfId="9093" builtinId="9" hidden="1"/>
    <cellStyle name="Hipervínculo visitado" xfId="9095" builtinId="9" hidden="1"/>
    <cellStyle name="Hipervínculo visitado" xfId="9097" builtinId="9" hidden="1"/>
    <cellStyle name="Hipervínculo visitado" xfId="9099" builtinId="9" hidden="1"/>
    <cellStyle name="Hipervínculo visitado" xfId="9101" builtinId="9" hidden="1"/>
    <cellStyle name="Hipervínculo visitado" xfId="9103" builtinId="9" hidden="1"/>
    <cellStyle name="Hipervínculo visitado" xfId="9105" builtinId="9" hidden="1"/>
    <cellStyle name="Hipervínculo visitado" xfId="9107" builtinId="9" hidden="1"/>
    <cellStyle name="Hipervínculo visitado" xfId="9109" builtinId="9" hidden="1"/>
    <cellStyle name="Hipervínculo visitado" xfId="9111" builtinId="9" hidden="1"/>
    <cellStyle name="Hipervínculo visitado" xfId="9113" builtinId="9" hidden="1"/>
    <cellStyle name="Hipervínculo visitado" xfId="9115" builtinId="9" hidden="1"/>
    <cellStyle name="Hipervínculo visitado" xfId="9117" builtinId="9" hidden="1"/>
    <cellStyle name="Hipervínculo visitado" xfId="9119" builtinId="9" hidden="1"/>
    <cellStyle name="Hipervínculo visitado" xfId="9121" builtinId="9" hidden="1"/>
    <cellStyle name="Hipervínculo visitado" xfId="9123" builtinId="9" hidden="1"/>
    <cellStyle name="Hipervínculo visitado" xfId="9125" builtinId="9" hidden="1"/>
    <cellStyle name="Hipervínculo visitado" xfId="9127" builtinId="9" hidden="1"/>
    <cellStyle name="Hipervínculo visitado" xfId="9129" builtinId="9" hidden="1"/>
    <cellStyle name="Hipervínculo visitado" xfId="9131" builtinId="9" hidden="1"/>
    <cellStyle name="Hipervínculo visitado" xfId="9133" builtinId="9" hidden="1"/>
    <cellStyle name="Hipervínculo visitado" xfId="9135" builtinId="9" hidden="1"/>
    <cellStyle name="Hipervínculo visitado" xfId="9137" builtinId="9" hidden="1"/>
    <cellStyle name="Hipervínculo visitado" xfId="9139" builtinId="9" hidden="1"/>
    <cellStyle name="Hipervínculo visitado" xfId="9141" builtinId="9" hidden="1"/>
    <cellStyle name="Hipervínculo visitado" xfId="9143" builtinId="9" hidden="1"/>
    <cellStyle name="Hipervínculo visitado" xfId="9145" builtinId="9" hidden="1"/>
    <cellStyle name="Hipervínculo visitado" xfId="9147" builtinId="9" hidden="1"/>
    <cellStyle name="Hipervínculo visitado" xfId="9149" builtinId="9" hidden="1"/>
    <cellStyle name="Hipervínculo visitado" xfId="9151" builtinId="9" hidden="1"/>
    <cellStyle name="Hipervínculo visitado" xfId="9153" builtinId="9" hidden="1"/>
    <cellStyle name="Hipervínculo visitado" xfId="9155" builtinId="9" hidden="1"/>
    <cellStyle name="Hipervínculo visitado" xfId="9157" builtinId="9" hidden="1"/>
    <cellStyle name="Hipervínculo visitado" xfId="9159" builtinId="9" hidden="1"/>
    <cellStyle name="Hipervínculo visitado" xfId="9161" builtinId="9" hidden="1"/>
    <cellStyle name="Hipervínculo visitado" xfId="9163" builtinId="9" hidden="1"/>
    <cellStyle name="Hipervínculo visitado" xfId="9165" builtinId="9" hidden="1"/>
    <cellStyle name="Hipervínculo visitado" xfId="9167" builtinId="9" hidden="1"/>
    <cellStyle name="Hipervínculo visitado" xfId="9169" builtinId="9" hidden="1"/>
    <cellStyle name="Hipervínculo visitado" xfId="9171" builtinId="9" hidden="1"/>
    <cellStyle name="Hipervínculo visitado" xfId="9173" builtinId="9" hidden="1"/>
    <cellStyle name="Hipervínculo visitado" xfId="9175" builtinId="9" hidden="1"/>
    <cellStyle name="Hipervínculo visitado" xfId="9177" builtinId="9" hidden="1"/>
    <cellStyle name="Hipervínculo visitado" xfId="9179" builtinId="9" hidden="1"/>
    <cellStyle name="Hipervínculo visitado" xfId="9181" builtinId="9" hidden="1"/>
    <cellStyle name="Hipervínculo visitado" xfId="9183" builtinId="9" hidden="1"/>
    <cellStyle name="Hipervínculo visitado" xfId="9185" builtinId="9" hidden="1"/>
    <cellStyle name="Hipervínculo visitado" xfId="9187" builtinId="9" hidden="1"/>
    <cellStyle name="Hipervínculo visitado" xfId="9189" builtinId="9" hidden="1"/>
    <cellStyle name="Hipervínculo visitado" xfId="9191" builtinId="9" hidden="1"/>
    <cellStyle name="Hipervínculo visitado" xfId="9193" builtinId="9" hidden="1"/>
    <cellStyle name="Hipervínculo visitado" xfId="9195" builtinId="9" hidden="1"/>
    <cellStyle name="Hipervínculo visitado" xfId="9197" builtinId="9" hidden="1"/>
    <cellStyle name="Hipervínculo visitado" xfId="9199" builtinId="9" hidden="1"/>
    <cellStyle name="Hipervínculo visitado" xfId="9201" builtinId="9" hidden="1"/>
    <cellStyle name="Hipervínculo visitado" xfId="9203" builtinId="9" hidden="1"/>
    <cellStyle name="Hipervínculo visitado" xfId="9205" builtinId="9" hidden="1"/>
    <cellStyle name="Hipervínculo visitado" xfId="9207" builtinId="9" hidden="1"/>
    <cellStyle name="Hipervínculo visitado" xfId="9209" builtinId="9" hidden="1"/>
    <cellStyle name="Hipervínculo visitado" xfId="9211" builtinId="9" hidden="1"/>
    <cellStyle name="Hipervínculo visitado" xfId="9213" builtinId="9" hidden="1"/>
    <cellStyle name="Hipervínculo visitado" xfId="9215" builtinId="9" hidden="1"/>
    <cellStyle name="Hipervínculo visitado" xfId="9217" builtinId="9" hidden="1"/>
    <cellStyle name="Hipervínculo visitado" xfId="9219" builtinId="9" hidden="1"/>
    <cellStyle name="Hipervínculo visitado" xfId="9221" builtinId="9" hidden="1"/>
    <cellStyle name="Hipervínculo visitado" xfId="9223" builtinId="9" hidden="1"/>
    <cellStyle name="Hipervínculo visitado" xfId="9225" builtinId="9" hidden="1"/>
    <cellStyle name="Hipervínculo visitado" xfId="9227" builtinId="9" hidden="1"/>
    <cellStyle name="Hipervínculo visitado" xfId="9229" builtinId="9" hidden="1"/>
    <cellStyle name="Hipervínculo visitado" xfId="9231" builtinId="9" hidden="1"/>
    <cellStyle name="Hipervínculo visitado" xfId="9233" builtinId="9" hidden="1"/>
    <cellStyle name="Hipervínculo visitado" xfId="9235" builtinId="9" hidden="1"/>
    <cellStyle name="Hipervínculo visitado" xfId="9237" builtinId="9" hidden="1"/>
    <cellStyle name="Hipervínculo visitado" xfId="9239" builtinId="9" hidden="1"/>
    <cellStyle name="Hipervínculo visitado" xfId="9241" builtinId="9" hidden="1"/>
    <cellStyle name="Hipervínculo visitado" xfId="9243" builtinId="9" hidden="1"/>
    <cellStyle name="Hipervínculo visitado" xfId="9245" builtinId="9" hidden="1"/>
    <cellStyle name="Hipervínculo visitado" xfId="9247" builtinId="9" hidden="1"/>
    <cellStyle name="Hipervínculo visitado" xfId="9249" builtinId="9" hidden="1"/>
    <cellStyle name="Hipervínculo visitado" xfId="9251" builtinId="9" hidden="1"/>
    <cellStyle name="Hipervínculo visitado" xfId="9253" builtinId="9" hidden="1"/>
    <cellStyle name="Hipervínculo visitado" xfId="9255" builtinId="9" hidden="1"/>
    <cellStyle name="Hipervínculo visitado" xfId="9257" builtinId="9" hidden="1"/>
    <cellStyle name="Hipervínculo visitado" xfId="9259" builtinId="9" hidden="1"/>
    <cellStyle name="Hipervínculo visitado" xfId="9261" builtinId="9" hidden="1"/>
    <cellStyle name="Hipervínculo visitado" xfId="9263" builtinId="9" hidden="1"/>
    <cellStyle name="Hipervínculo visitado" xfId="9265" builtinId="9" hidden="1"/>
    <cellStyle name="Hipervínculo visitado" xfId="9267" builtinId="9" hidden="1"/>
    <cellStyle name="Hipervínculo visitado" xfId="9269" builtinId="9" hidden="1"/>
    <cellStyle name="Hipervínculo visitado" xfId="9271" builtinId="9" hidden="1"/>
    <cellStyle name="Hipervínculo visitado" xfId="9273" builtinId="9" hidden="1"/>
    <cellStyle name="Hipervínculo visitado" xfId="9275" builtinId="9" hidden="1"/>
    <cellStyle name="Hipervínculo visitado" xfId="9277" builtinId="9" hidden="1"/>
    <cellStyle name="Hipervínculo visitado" xfId="9279" builtinId="9" hidden="1"/>
    <cellStyle name="Hipervínculo visitado" xfId="9281" builtinId="9" hidden="1"/>
    <cellStyle name="Hipervínculo visitado" xfId="9283" builtinId="9" hidden="1"/>
    <cellStyle name="Hipervínculo visitado" xfId="9285" builtinId="9" hidden="1"/>
    <cellStyle name="Hipervínculo visitado" xfId="9287" builtinId="9" hidden="1"/>
    <cellStyle name="Hipervínculo visitado" xfId="9289" builtinId="9" hidden="1"/>
    <cellStyle name="Hipervínculo visitado" xfId="9291" builtinId="9" hidden="1"/>
    <cellStyle name="Hipervínculo visitado" xfId="9293" builtinId="9" hidden="1"/>
    <cellStyle name="Hipervínculo visitado" xfId="9295" builtinId="9" hidden="1"/>
    <cellStyle name="Hipervínculo visitado" xfId="9297" builtinId="9" hidden="1"/>
    <cellStyle name="Hipervínculo visitado" xfId="9299" builtinId="9" hidden="1"/>
    <cellStyle name="Hipervínculo visitado" xfId="9301" builtinId="9" hidden="1"/>
    <cellStyle name="Hipervínculo visitado" xfId="9303" builtinId="9" hidden="1"/>
    <cellStyle name="Hipervínculo visitado" xfId="9305" builtinId="9" hidden="1"/>
    <cellStyle name="Hipervínculo visitado" xfId="9307" builtinId="9" hidden="1"/>
    <cellStyle name="Hipervínculo visitado" xfId="9309" builtinId="9" hidden="1"/>
    <cellStyle name="Hipervínculo visitado" xfId="9311" builtinId="9" hidden="1"/>
    <cellStyle name="Hipervínculo visitado" xfId="9313" builtinId="9" hidden="1"/>
    <cellStyle name="Hipervínculo visitado" xfId="9315" builtinId="9" hidden="1"/>
    <cellStyle name="Hipervínculo visitado" xfId="9317" builtinId="9" hidden="1"/>
    <cellStyle name="Hipervínculo visitado" xfId="9319" builtinId="9" hidden="1"/>
    <cellStyle name="Hipervínculo visitado" xfId="9321" builtinId="9" hidden="1"/>
    <cellStyle name="Hipervínculo visitado" xfId="9323" builtinId="9" hidden="1"/>
    <cellStyle name="Hipervínculo visitado" xfId="9325" builtinId="9" hidden="1"/>
    <cellStyle name="Hipervínculo visitado" xfId="9327" builtinId="9" hidden="1"/>
    <cellStyle name="Hipervínculo visitado" xfId="9329" builtinId="9" hidden="1"/>
    <cellStyle name="Hipervínculo visitado" xfId="9331" builtinId="9" hidden="1"/>
    <cellStyle name="Hipervínculo visitado" xfId="9333" builtinId="9" hidden="1"/>
    <cellStyle name="Hipervínculo visitado" xfId="9335" builtinId="9" hidden="1"/>
    <cellStyle name="Hipervínculo visitado" xfId="9337" builtinId="9" hidden="1"/>
    <cellStyle name="Hipervínculo visitado" xfId="9339" builtinId="9" hidden="1"/>
    <cellStyle name="Hipervínculo visitado" xfId="9341" builtinId="9" hidden="1"/>
    <cellStyle name="Hipervínculo visitado" xfId="9343" builtinId="9" hidden="1"/>
    <cellStyle name="Hipervínculo visitado" xfId="9345" builtinId="9" hidden="1"/>
    <cellStyle name="Hipervínculo visitado" xfId="9347" builtinId="9" hidden="1"/>
    <cellStyle name="Hipervínculo visitado" xfId="9349" builtinId="9" hidden="1"/>
    <cellStyle name="Hipervínculo visitado" xfId="9351" builtinId="9" hidden="1"/>
    <cellStyle name="Hipervínculo visitado" xfId="9353" builtinId="9" hidden="1"/>
    <cellStyle name="Hipervínculo visitado" xfId="9355" builtinId="9" hidden="1"/>
    <cellStyle name="Hipervínculo visitado" xfId="9357" builtinId="9" hidden="1"/>
    <cellStyle name="Hipervínculo visitado" xfId="9359" builtinId="9" hidden="1"/>
    <cellStyle name="Hipervínculo visitado" xfId="9361" builtinId="9" hidden="1"/>
    <cellStyle name="Hipervínculo visitado" xfId="9363" builtinId="9" hidden="1"/>
    <cellStyle name="Hipervínculo visitado" xfId="9365" builtinId="9" hidden="1"/>
    <cellStyle name="Hipervínculo visitado" xfId="9367" builtinId="9" hidden="1"/>
    <cellStyle name="Hipervínculo visitado" xfId="9369" builtinId="9" hidden="1"/>
    <cellStyle name="Hipervínculo visitado" xfId="9371" builtinId="9" hidden="1"/>
    <cellStyle name="Hipervínculo visitado" xfId="9373" builtinId="9" hidden="1"/>
    <cellStyle name="Hipervínculo visitado" xfId="9375" builtinId="9" hidden="1"/>
    <cellStyle name="Hipervínculo visitado" xfId="9377" builtinId="9" hidden="1"/>
    <cellStyle name="Hipervínculo visitado" xfId="9379" builtinId="9" hidden="1"/>
    <cellStyle name="Hipervínculo visitado" xfId="9381" builtinId="9" hidden="1"/>
    <cellStyle name="Hipervínculo visitado" xfId="9383" builtinId="9" hidden="1"/>
    <cellStyle name="Hipervínculo visitado" xfId="9385" builtinId="9" hidden="1"/>
    <cellStyle name="Hipervínculo visitado" xfId="9387" builtinId="9" hidden="1"/>
    <cellStyle name="Hipervínculo visitado" xfId="9389" builtinId="9" hidden="1"/>
    <cellStyle name="Hipervínculo visitado" xfId="9391" builtinId="9" hidden="1"/>
    <cellStyle name="Hipervínculo visitado" xfId="9393" builtinId="9" hidden="1"/>
    <cellStyle name="Hipervínculo visitado" xfId="9395" builtinId="9" hidden="1"/>
    <cellStyle name="Hipervínculo visitado" xfId="9397" builtinId="9" hidden="1"/>
    <cellStyle name="Hipervínculo visitado" xfId="9399" builtinId="9" hidden="1"/>
    <cellStyle name="Hipervínculo visitado" xfId="9401" builtinId="9" hidden="1"/>
    <cellStyle name="Hipervínculo visitado" xfId="9403" builtinId="9" hidden="1"/>
    <cellStyle name="Hipervínculo visitado" xfId="9405" builtinId="9" hidden="1"/>
    <cellStyle name="Hipervínculo visitado" xfId="9407" builtinId="9" hidden="1"/>
    <cellStyle name="Hipervínculo visitado" xfId="9409" builtinId="9" hidden="1"/>
    <cellStyle name="Hipervínculo visitado" xfId="9411" builtinId="9" hidden="1"/>
    <cellStyle name="Hipervínculo visitado" xfId="9413" builtinId="9" hidden="1"/>
    <cellStyle name="Hipervínculo visitado" xfId="9415" builtinId="9" hidden="1"/>
    <cellStyle name="Hipervínculo visitado" xfId="9417" builtinId="9" hidden="1"/>
    <cellStyle name="Hipervínculo visitado" xfId="9419" builtinId="9" hidden="1"/>
    <cellStyle name="Hipervínculo visitado" xfId="9421" builtinId="9" hidden="1"/>
    <cellStyle name="Hipervínculo visitado" xfId="9423" builtinId="9" hidden="1"/>
    <cellStyle name="Hipervínculo visitado" xfId="9425" builtinId="9" hidden="1"/>
    <cellStyle name="Hipervínculo visitado" xfId="9427" builtinId="9" hidden="1"/>
    <cellStyle name="Hipervínculo visitado" xfId="9429" builtinId="9" hidden="1"/>
    <cellStyle name="Hipervínculo visitado" xfId="9431" builtinId="9" hidden="1"/>
    <cellStyle name="Hipervínculo visitado" xfId="9433" builtinId="9" hidden="1"/>
    <cellStyle name="Hipervínculo visitado" xfId="9435" builtinId="9" hidden="1"/>
    <cellStyle name="Hipervínculo visitado" xfId="9437" builtinId="9" hidden="1"/>
    <cellStyle name="Hipervínculo visitado" xfId="9439" builtinId="9" hidden="1"/>
    <cellStyle name="Hipervínculo visitado" xfId="9441" builtinId="9" hidden="1"/>
    <cellStyle name="Hipervínculo visitado" xfId="9443" builtinId="9" hidden="1"/>
    <cellStyle name="Hipervínculo visitado" xfId="9445" builtinId="9" hidden="1"/>
    <cellStyle name="Hipervínculo visitado" xfId="9447" builtinId="9" hidden="1"/>
    <cellStyle name="Hipervínculo visitado" xfId="9449" builtinId="9" hidden="1"/>
    <cellStyle name="Hipervínculo visitado" xfId="9451" builtinId="9" hidden="1"/>
    <cellStyle name="Hipervínculo visitado" xfId="9453" builtinId="9" hidden="1"/>
    <cellStyle name="Hipervínculo visitado" xfId="9455" builtinId="9" hidden="1"/>
    <cellStyle name="Hipervínculo visitado" xfId="9457" builtinId="9" hidden="1"/>
    <cellStyle name="Hipervínculo visitado" xfId="9459" builtinId="9" hidden="1"/>
    <cellStyle name="Hipervínculo visitado" xfId="9461" builtinId="9" hidden="1"/>
    <cellStyle name="Hipervínculo visitado" xfId="9463" builtinId="9" hidden="1"/>
    <cellStyle name="Hipervínculo visitado" xfId="9465" builtinId="9" hidden="1"/>
    <cellStyle name="Hipervínculo visitado" xfId="9467" builtinId="9" hidden="1"/>
    <cellStyle name="Hipervínculo visitado" xfId="9469" builtinId="9" hidden="1"/>
    <cellStyle name="Hipervínculo visitado" xfId="9471" builtinId="9" hidden="1"/>
    <cellStyle name="Hipervínculo visitado" xfId="9473" builtinId="9" hidden="1"/>
    <cellStyle name="Hipervínculo visitado" xfId="9475" builtinId="9" hidden="1"/>
    <cellStyle name="Hipervínculo visitado" xfId="9477" builtinId="9" hidden="1"/>
    <cellStyle name="Hipervínculo visitado" xfId="9479" builtinId="9" hidden="1"/>
    <cellStyle name="Hipervínculo visitado" xfId="9481" builtinId="9" hidden="1"/>
    <cellStyle name="Hipervínculo visitado" xfId="9483" builtinId="9" hidden="1"/>
    <cellStyle name="Hipervínculo visitado" xfId="9485" builtinId="9" hidden="1"/>
    <cellStyle name="Hipervínculo visitado" xfId="9487" builtinId="9" hidden="1"/>
    <cellStyle name="Hipervínculo visitado" xfId="9489" builtinId="9" hidden="1"/>
    <cellStyle name="Hipervínculo visitado" xfId="9491" builtinId="9" hidden="1"/>
    <cellStyle name="Hipervínculo visitado" xfId="9493" builtinId="9" hidden="1"/>
    <cellStyle name="Hipervínculo visitado" xfId="9495" builtinId="9" hidden="1"/>
    <cellStyle name="Hipervínculo visitado" xfId="9497" builtinId="9" hidden="1"/>
    <cellStyle name="Hipervínculo visitado" xfId="9499" builtinId="9" hidden="1"/>
    <cellStyle name="Hipervínculo visitado" xfId="9501" builtinId="9" hidden="1"/>
    <cellStyle name="Hipervínculo visitado" xfId="9503" builtinId="9" hidden="1"/>
    <cellStyle name="Hipervínculo visitado" xfId="9505" builtinId="9" hidden="1"/>
    <cellStyle name="Hipervínculo visitado" xfId="9507" builtinId="9" hidden="1"/>
    <cellStyle name="Hipervínculo visitado" xfId="9509" builtinId="9" hidden="1"/>
    <cellStyle name="Hipervínculo visitado" xfId="9511" builtinId="9" hidden="1"/>
    <cellStyle name="Hipervínculo visitado" xfId="9513" builtinId="9" hidden="1"/>
    <cellStyle name="Hipervínculo visitado" xfId="9515" builtinId="9" hidden="1"/>
    <cellStyle name="Hipervínculo visitado" xfId="9517" builtinId="9" hidden="1"/>
    <cellStyle name="Hipervínculo visitado" xfId="9519" builtinId="9" hidden="1"/>
    <cellStyle name="Hipervínculo visitado" xfId="9521" builtinId="9" hidden="1"/>
    <cellStyle name="Hipervínculo visitado" xfId="9523" builtinId="9" hidden="1"/>
    <cellStyle name="Hipervínculo visitado" xfId="9525" builtinId="9" hidden="1"/>
    <cellStyle name="Hipervínculo visitado" xfId="9527" builtinId="9" hidden="1"/>
    <cellStyle name="Hipervínculo visitado" xfId="9529" builtinId="9" hidden="1"/>
    <cellStyle name="Hipervínculo visitado" xfId="9531" builtinId="9" hidden="1"/>
    <cellStyle name="Hipervínculo visitado" xfId="9533" builtinId="9" hidden="1"/>
    <cellStyle name="Hipervínculo visitado" xfId="9535" builtinId="9" hidden="1"/>
    <cellStyle name="Hipervínculo visitado" xfId="9537" builtinId="9" hidden="1"/>
    <cellStyle name="Hipervínculo visitado" xfId="9539" builtinId="9" hidden="1"/>
    <cellStyle name="Hipervínculo visitado" xfId="9541" builtinId="9" hidden="1"/>
    <cellStyle name="Hipervínculo visitado" xfId="9543" builtinId="9" hidden="1"/>
    <cellStyle name="Hipervínculo visitado" xfId="9545" builtinId="9" hidden="1"/>
    <cellStyle name="Hipervínculo visitado" xfId="9547" builtinId="9" hidden="1"/>
    <cellStyle name="Hipervínculo visitado" xfId="9549" builtinId="9" hidden="1"/>
    <cellStyle name="Hipervínculo visitado" xfId="9551" builtinId="9" hidden="1"/>
    <cellStyle name="Hipervínculo visitado" xfId="9553" builtinId="9" hidden="1"/>
    <cellStyle name="Hipervínculo visitado" xfId="9555" builtinId="9" hidden="1"/>
    <cellStyle name="Hipervínculo visitado" xfId="9557" builtinId="9" hidden="1"/>
    <cellStyle name="Hipervínculo visitado" xfId="9559" builtinId="9" hidden="1"/>
    <cellStyle name="Hipervínculo visitado" xfId="9561" builtinId="9" hidden="1"/>
    <cellStyle name="Hipervínculo visitado" xfId="9563" builtinId="9" hidden="1"/>
    <cellStyle name="Hipervínculo visitado" xfId="9565" builtinId="9" hidden="1"/>
    <cellStyle name="Hipervínculo visitado" xfId="9567" builtinId="9" hidden="1"/>
    <cellStyle name="Hipervínculo visitado" xfId="9569" builtinId="9" hidden="1"/>
    <cellStyle name="Hipervínculo visitado" xfId="9571" builtinId="9" hidden="1"/>
    <cellStyle name="Hipervínculo visitado" xfId="9573" builtinId="9" hidden="1"/>
    <cellStyle name="Hipervínculo visitado" xfId="9575" builtinId="9" hidden="1"/>
    <cellStyle name="Hipervínculo visitado" xfId="9577" builtinId="9" hidden="1"/>
    <cellStyle name="Hipervínculo visitado" xfId="9579" builtinId="9" hidden="1"/>
    <cellStyle name="Hipervínculo visitado" xfId="9581" builtinId="9" hidden="1"/>
    <cellStyle name="Hipervínculo visitado" xfId="9583" builtinId="9" hidden="1"/>
    <cellStyle name="Hipervínculo visitado" xfId="9585" builtinId="9" hidden="1"/>
    <cellStyle name="Hipervínculo visitado" xfId="9587" builtinId="9" hidden="1"/>
    <cellStyle name="Hipervínculo visitado" xfId="9589" builtinId="9" hidden="1"/>
    <cellStyle name="Hipervínculo visitado" xfId="9591" builtinId="9" hidden="1"/>
    <cellStyle name="Hipervínculo visitado" xfId="9593" builtinId="9" hidden="1"/>
    <cellStyle name="Hipervínculo visitado" xfId="9595" builtinId="9" hidden="1"/>
    <cellStyle name="Hipervínculo visitado" xfId="9597" builtinId="9" hidden="1"/>
    <cellStyle name="Hipervínculo visitado" xfId="9599" builtinId="9" hidden="1"/>
    <cellStyle name="Hipervínculo visitado" xfId="9601" builtinId="9" hidden="1"/>
    <cellStyle name="Hipervínculo visitado" xfId="9603" builtinId="9" hidden="1"/>
    <cellStyle name="Hipervínculo visitado" xfId="9605" builtinId="9" hidden="1"/>
    <cellStyle name="Hipervínculo visitado" xfId="9607" builtinId="9" hidden="1"/>
    <cellStyle name="Hipervínculo visitado" xfId="9609" builtinId="9" hidden="1"/>
    <cellStyle name="Hipervínculo visitado" xfId="9611" builtinId="9" hidden="1"/>
    <cellStyle name="Hipervínculo visitado" xfId="9613" builtinId="9" hidden="1"/>
    <cellStyle name="Hipervínculo visitado" xfId="9615" builtinId="9" hidden="1"/>
    <cellStyle name="Hipervínculo visitado" xfId="9617" builtinId="9" hidden="1"/>
    <cellStyle name="Hipervínculo visitado" xfId="9619" builtinId="9" hidden="1"/>
    <cellStyle name="Hipervínculo visitado" xfId="9621" builtinId="9" hidden="1"/>
    <cellStyle name="Hipervínculo visitado" xfId="9623" builtinId="9" hidden="1"/>
    <cellStyle name="Hipervínculo visitado" xfId="9625" builtinId="9" hidden="1"/>
    <cellStyle name="Hipervínculo visitado" xfId="9627" builtinId="9" hidden="1"/>
    <cellStyle name="Hipervínculo visitado" xfId="9629" builtinId="9" hidden="1"/>
    <cellStyle name="Hipervínculo visitado" xfId="9631" builtinId="9" hidden="1"/>
    <cellStyle name="Hipervínculo visitado" xfId="9633" builtinId="9" hidden="1"/>
    <cellStyle name="Hipervínculo visitado" xfId="9635" builtinId="9" hidden="1"/>
    <cellStyle name="Hipervínculo visitado" xfId="9637" builtinId="9" hidden="1"/>
    <cellStyle name="Hipervínculo visitado" xfId="9639" builtinId="9" hidden="1"/>
    <cellStyle name="Hipervínculo visitado" xfId="9641" builtinId="9" hidden="1"/>
    <cellStyle name="Hipervínculo visitado" xfId="9643" builtinId="9" hidden="1"/>
    <cellStyle name="Hipervínculo visitado" xfId="9645" builtinId="9" hidden="1"/>
    <cellStyle name="Hipervínculo visitado" xfId="9647" builtinId="9" hidden="1"/>
    <cellStyle name="Hipervínculo visitado" xfId="9649" builtinId="9" hidden="1"/>
    <cellStyle name="Hipervínculo visitado" xfId="9651" builtinId="9" hidden="1"/>
    <cellStyle name="Hipervínculo visitado" xfId="9653" builtinId="9" hidden="1"/>
    <cellStyle name="Hipervínculo visitado" xfId="9655" builtinId="9" hidden="1"/>
    <cellStyle name="Hipervínculo visitado" xfId="9657" builtinId="9" hidden="1"/>
    <cellStyle name="Hipervínculo visitado" xfId="9659" builtinId="9" hidden="1"/>
    <cellStyle name="Hipervínculo visitado" xfId="9661" builtinId="9" hidden="1"/>
    <cellStyle name="Hipervínculo visitado" xfId="9663" builtinId="9" hidden="1"/>
    <cellStyle name="Hipervínculo visitado" xfId="9665" builtinId="9" hidden="1"/>
    <cellStyle name="Hipervínculo visitado" xfId="9667" builtinId="9" hidden="1"/>
    <cellStyle name="Hipervínculo visitado" xfId="9669" builtinId="9" hidden="1"/>
    <cellStyle name="Hipervínculo visitado" xfId="9671" builtinId="9" hidden="1"/>
    <cellStyle name="Hipervínculo visitado" xfId="9673" builtinId="9" hidden="1"/>
    <cellStyle name="Hipervínculo visitado" xfId="9675" builtinId="9" hidden="1"/>
    <cellStyle name="Hipervínculo visitado" xfId="9677" builtinId="9" hidden="1"/>
    <cellStyle name="Hipervínculo visitado" xfId="9679" builtinId="9" hidden="1"/>
    <cellStyle name="Hipervínculo visitado" xfId="9681" builtinId="9" hidden="1"/>
    <cellStyle name="Hipervínculo visitado" xfId="9683" builtinId="9" hidden="1"/>
    <cellStyle name="Hipervínculo visitado" xfId="9685" builtinId="9" hidden="1"/>
    <cellStyle name="Hipervínculo visitado" xfId="9687" builtinId="9" hidden="1"/>
    <cellStyle name="Hipervínculo visitado" xfId="9689" builtinId="9" hidden="1"/>
    <cellStyle name="Hipervínculo visitado" xfId="9691" builtinId="9" hidden="1"/>
    <cellStyle name="Hipervínculo visitado" xfId="9693" builtinId="9" hidden="1"/>
    <cellStyle name="Hipervínculo visitado" xfId="9695" builtinId="9" hidden="1"/>
    <cellStyle name="Hipervínculo visitado" xfId="9697" builtinId="9" hidden="1"/>
    <cellStyle name="Hipervínculo visitado" xfId="9699" builtinId="9" hidden="1"/>
    <cellStyle name="Hipervínculo visitado" xfId="9701" builtinId="9" hidden="1"/>
    <cellStyle name="Hipervínculo visitado" xfId="9703" builtinId="9" hidden="1"/>
    <cellStyle name="Hipervínculo visitado" xfId="9705" builtinId="9" hidden="1"/>
    <cellStyle name="Hipervínculo visitado" xfId="9707" builtinId="9" hidden="1"/>
    <cellStyle name="Hipervínculo visitado" xfId="9709" builtinId="9" hidden="1"/>
    <cellStyle name="Hipervínculo visitado" xfId="9711" builtinId="9" hidden="1"/>
    <cellStyle name="Hipervínculo visitado" xfId="9713" builtinId="9" hidden="1"/>
    <cellStyle name="Hipervínculo visitado" xfId="9715" builtinId="9" hidden="1"/>
    <cellStyle name="Hipervínculo visitado" xfId="9717" builtinId="9" hidden="1"/>
    <cellStyle name="Hipervínculo visitado" xfId="9719" builtinId="9" hidden="1"/>
    <cellStyle name="Hipervínculo visitado" xfId="9721" builtinId="9" hidden="1"/>
    <cellStyle name="Hipervínculo visitado" xfId="9723" builtinId="9" hidden="1"/>
    <cellStyle name="Hipervínculo visitado" xfId="9725" builtinId="9" hidden="1"/>
    <cellStyle name="Hipervínculo visitado" xfId="9727" builtinId="9" hidden="1"/>
    <cellStyle name="Hipervínculo visitado" xfId="9729" builtinId="9" hidden="1"/>
    <cellStyle name="Hipervínculo visitado" xfId="9731" builtinId="9" hidden="1"/>
    <cellStyle name="Hipervínculo visitado" xfId="9733" builtinId="9" hidden="1"/>
    <cellStyle name="Hipervínculo visitado" xfId="9735" builtinId="9" hidden="1"/>
    <cellStyle name="Hipervínculo visitado" xfId="9737" builtinId="9" hidden="1"/>
    <cellStyle name="Hipervínculo visitado" xfId="9739" builtinId="9" hidden="1"/>
    <cellStyle name="Hipervínculo visitado" xfId="9741" builtinId="9" hidden="1"/>
    <cellStyle name="Hipervínculo visitado" xfId="9743" builtinId="9" hidden="1"/>
    <cellStyle name="Hipervínculo visitado" xfId="9745" builtinId="9" hidden="1"/>
    <cellStyle name="Hipervínculo visitado" xfId="9747" builtinId="9" hidden="1"/>
    <cellStyle name="Hipervínculo visitado" xfId="9749" builtinId="9" hidden="1"/>
    <cellStyle name="Hipervínculo visitado" xfId="9751" builtinId="9" hidden="1"/>
    <cellStyle name="Hipervínculo visitado" xfId="9753" builtinId="9" hidden="1"/>
    <cellStyle name="Hipervínculo visitado" xfId="9755" builtinId="9" hidden="1"/>
    <cellStyle name="Hipervínculo visitado" xfId="9757" builtinId="9" hidden="1"/>
    <cellStyle name="Hipervínculo visitado" xfId="9759" builtinId="9" hidden="1"/>
    <cellStyle name="Hipervínculo visitado" xfId="9761" builtinId="9" hidden="1"/>
    <cellStyle name="Hipervínculo visitado" xfId="9763" builtinId="9" hidden="1"/>
    <cellStyle name="Hipervínculo visitado" xfId="9765" builtinId="9" hidden="1"/>
    <cellStyle name="Hipervínculo visitado" xfId="9767" builtinId="9" hidden="1"/>
    <cellStyle name="Hipervínculo visitado" xfId="9769" builtinId="9" hidden="1"/>
    <cellStyle name="Hipervínculo visitado" xfId="9771" builtinId="9" hidden="1"/>
    <cellStyle name="Hipervínculo visitado" xfId="9773" builtinId="9" hidden="1"/>
    <cellStyle name="Hipervínculo visitado" xfId="9775" builtinId="9" hidden="1"/>
    <cellStyle name="Hipervínculo visitado" xfId="9777" builtinId="9" hidden="1"/>
    <cellStyle name="Hipervínculo visitado" xfId="9779" builtinId="9" hidden="1"/>
    <cellStyle name="Hipervínculo visitado" xfId="9781" builtinId="9" hidden="1"/>
    <cellStyle name="Hipervínculo visitado" xfId="9783" builtinId="9" hidden="1"/>
    <cellStyle name="Hipervínculo visitado" xfId="9785" builtinId="9" hidden="1"/>
    <cellStyle name="Hipervínculo visitado" xfId="9787" builtinId="9" hidden="1"/>
    <cellStyle name="Hipervínculo visitado" xfId="9789" builtinId="9" hidden="1"/>
    <cellStyle name="Hipervínculo visitado" xfId="9791" builtinId="9" hidden="1"/>
    <cellStyle name="Hipervínculo visitado" xfId="9793" builtinId="9" hidden="1"/>
    <cellStyle name="Hipervínculo visitado" xfId="9795" builtinId="9" hidden="1"/>
    <cellStyle name="Hipervínculo visitado" xfId="9797" builtinId="9" hidden="1"/>
    <cellStyle name="Hipervínculo visitado" xfId="9799" builtinId="9" hidden="1"/>
    <cellStyle name="Hipervínculo visitado" xfId="9801" builtinId="9" hidden="1"/>
    <cellStyle name="Hipervínculo visitado" xfId="9803" builtinId="9" hidden="1"/>
    <cellStyle name="Hipervínculo visitado" xfId="9805" builtinId="9" hidden="1"/>
    <cellStyle name="Hipervínculo visitado" xfId="9807" builtinId="9" hidden="1"/>
    <cellStyle name="Hipervínculo visitado" xfId="9809" builtinId="9" hidden="1"/>
    <cellStyle name="Hipervínculo visitado" xfId="9811" builtinId="9" hidden="1"/>
    <cellStyle name="Hipervínculo visitado" xfId="9813" builtinId="9" hidden="1"/>
    <cellStyle name="Hipervínculo visitado" xfId="9815" builtinId="9" hidden="1"/>
    <cellStyle name="Hipervínculo visitado" xfId="9817" builtinId="9" hidden="1"/>
    <cellStyle name="Hipervínculo visitado" xfId="9819" builtinId="9" hidden="1"/>
    <cellStyle name="Hipervínculo visitado" xfId="9821" builtinId="9" hidden="1"/>
    <cellStyle name="Hipervínculo visitado" xfId="9823" builtinId="9" hidden="1"/>
    <cellStyle name="Hipervínculo visitado" xfId="9825" builtinId="9" hidden="1"/>
    <cellStyle name="Hipervínculo visitado" xfId="9827" builtinId="9" hidden="1"/>
    <cellStyle name="Hipervínculo visitado" xfId="9829" builtinId="9" hidden="1"/>
    <cellStyle name="Hipervínculo visitado" xfId="9831" builtinId="9" hidden="1"/>
    <cellStyle name="Hipervínculo visitado" xfId="9833" builtinId="9" hidden="1"/>
    <cellStyle name="Hipervínculo visitado" xfId="9835" builtinId="9" hidden="1"/>
    <cellStyle name="Hipervínculo visitado" xfId="9837" builtinId="9" hidden="1"/>
    <cellStyle name="Hipervínculo visitado" xfId="9839" builtinId="9" hidden="1"/>
    <cellStyle name="Hipervínculo visitado" xfId="9841" builtinId="9" hidden="1"/>
    <cellStyle name="Hipervínculo visitado" xfId="9843" builtinId="9" hidden="1"/>
    <cellStyle name="Hipervínculo visitado" xfId="9845" builtinId="9" hidden="1"/>
    <cellStyle name="Hipervínculo visitado" xfId="9847" builtinId="9" hidden="1"/>
    <cellStyle name="Hipervínculo visitado" xfId="9849" builtinId="9" hidden="1"/>
    <cellStyle name="Hipervínculo visitado" xfId="9851" builtinId="9" hidden="1"/>
    <cellStyle name="Hipervínculo visitado" xfId="9853" builtinId="9" hidden="1"/>
    <cellStyle name="Hipervínculo visitado" xfId="9855" builtinId="9" hidden="1"/>
    <cellStyle name="Hipervínculo visitado" xfId="9857" builtinId="9" hidden="1"/>
    <cellStyle name="Hipervínculo visitado" xfId="9859" builtinId="9" hidden="1"/>
    <cellStyle name="Hipervínculo visitado" xfId="9861" builtinId="9" hidden="1"/>
    <cellStyle name="Hipervínculo visitado" xfId="9863" builtinId="9" hidden="1"/>
    <cellStyle name="Hipervínculo visitado" xfId="9865" builtinId="9" hidden="1"/>
    <cellStyle name="Hipervínculo visitado" xfId="9867" builtinId="9" hidden="1"/>
    <cellStyle name="Hipervínculo visitado" xfId="9869" builtinId="9" hidden="1"/>
    <cellStyle name="Hipervínculo visitado" xfId="9871" builtinId="9" hidden="1"/>
    <cellStyle name="Hipervínculo visitado" xfId="9873" builtinId="9" hidden="1"/>
    <cellStyle name="Hipervínculo visitado" xfId="9875" builtinId="9" hidden="1"/>
    <cellStyle name="Hipervínculo visitado" xfId="9877" builtinId="9" hidden="1"/>
    <cellStyle name="Hipervínculo visitado" xfId="9879" builtinId="9" hidden="1"/>
    <cellStyle name="Hipervínculo visitado" xfId="9881" builtinId="9" hidden="1"/>
    <cellStyle name="Hipervínculo visitado" xfId="9883" builtinId="9" hidden="1"/>
    <cellStyle name="Hipervínculo visitado" xfId="9885" builtinId="9" hidden="1"/>
    <cellStyle name="Hipervínculo visitado" xfId="9887" builtinId="9" hidden="1"/>
    <cellStyle name="Hipervínculo visitado" xfId="9889" builtinId="9" hidden="1"/>
    <cellStyle name="Hipervínculo visitado" xfId="9891" builtinId="9" hidden="1"/>
    <cellStyle name="Hipervínculo visitado" xfId="9893" builtinId="9" hidden="1"/>
    <cellStyle name="Hipervínculo visitado" xfId="9895" builtinId="9" hidden="1"/>
    <cellStyle name="Hipervínculo visitado" xfId="9897" builtinId="9" hidden="1"/>
    <cellStyle name="Hipervínculo visitado" xfId="9899" builtinId="9" hidden="1"/>
    <cellStyle name="Hipervínculo visitado" xfId="9901" builtinId="9" hidden="1"/>
    <cellStyle name="Hipervínculo visitado" xfId="9903" builtinId="9" hidden="1"/>
    <cellStyle name="Hipervínculo visitado" xfId="9905" builtinId="9" hidden="1"/>
    <cellStyle name="Hipervínculo visitado" xfId="9907" builtinId="9" hidden="1"/>
    <cellStyle name="Hipervínculo visitado" xfId="9909" builtinId="9" hidden="1"/>
    <cellStyle name="Hipervínculo visitado" xfId="9911" builtinId="9" hidden="1"/>
    <cellStyle name="Hipervínculo visitado" xfId="9913" builtinId="9" hidden="1"/>
    <cellStyle name="Hipervínculo visitado" xfId="9915" builtinId="9" hidden="1"/>
    <cellStyle name="Hipervínculo visitado" xfId="9917" builtinId="9" hidden="1"/>
    <cellStyle name="Hipervínculo visitado" xfId="9919" builtinId="9" hidden="1"/>
    <cellStyle name="Hipervínculo visitado" xfId="9921" builtinId="9" hidden="1"/>
    <cellStyle name="Hipervínculo visitado" xfId="9923" builtinId="9" hidden="1"/>
    <cellStyle name="Hipervínculo visitado" xfId="9925" builtinId="9" hidden="1"/>
    <cellStyle name="Hipervínculo visitado" xfId="9927" builtinId="9" hidden="1"/>
    <cellStyle name="Hipervínculo visitado" xfId="9929" builtinId="9" hidden="1"/>
    <cellStyle name="Hipervínculo visitado" xfId="9931" builtinId="9" hidden="1"/>
    <cellStyle name="Hipervínculo visitado" xfId="9933" builtinId="9" hidden="1"/>
    <cellStyle name="Hipervínculo visitado" xfId="9935" builtinId="9" hidden="1"/>
    <cellStyle name="Hipervínculo visitado" xfId="9937" builtinId="9" hidden="1"/>
    <cellStyle name="Hipervínculo visitado" xfId="9939" builtinId="9" hidden="1"/>
    <cellStyle name="Hipervínculo visitado" xfId="9941" builtinId="9" hidden="1"/>
    <cellStyle name="Hipervínculo visitado" xfId="9943" builtinId="9" hidden="1"/>
    <cellStyle name="Hipervínculo visitado" xfId="9945" builtinId="9" hidden="1"/>
    <cellStyle name="Hipervínculo visitado" xfId="9947" builtinId="9" hidden="1"/>
    <cellStyle name="Hipervínculo visitado" xfId="9949" builtinId="9" hidden="1"/>
    <cellStyle name="Hipervínculo visitado" xfId="9951" builtinId="9" hidden="1"/>
    <cellStyle name="Hipervínculo visitado" xfId="9953" builtinId="9" hidden="1"/>
    <cellStyle name="Hipervínculo visitado" xfId="9955" builtinId="9" hidden="1"/>
    <cellStyle name="Hipervínculo visitado" xfId="9957" builtinId="9" hidden="1"/>
    <cellStyle name="Hipervínculo visitado" xfId="9959" builtinId="9" hidden="1"/>
    <cellStyle name="Hipervínculo visitado" xfId="9961" builtinId="9" hidden="1"/>
    <cellStyle name="Hipervínculo visitado" xfId="9963" builtinId="9" hidden="1"/>
    <cellStyle name="Hipervínculo visitado" xfId="9965" builtinId="9" hidden="1"/>
    <cellStyle name="Hipervínculo visitado" xfId="9967" builtinId="9" hidden="1"/>
    <cellStyle name="Hipervínculo visitado" xfId="9969" builtinId="9" hidden="1"/>
    <cellStyle name="Hipervínculo visitado" xfId="9971" builtinId="9" hidden="1"/>
    <cellStyle name="Hipervínculo visitado" xfId="9973" builtinId="9" hidden="1"/>
    <cellStyle name="Hipervínculo visitado" xfId="9975" builtinId="9" hidden="1"/>
    <cellStyle name="Hipervínculo visitado" xfId="9977" builtinId="9" hidden="1"/>
    <cellStyle name="Hipervínculo visitado" xfId="9979" builtinId="9" hidden="1"/>
    <cellStyle name="Hipervínculo visitado" xfId="9981" builtinId="9" hidden="1"/>
    <cellStyle name="Hipervínculo visitado" xfId="9983" builtinId="9" hidden="1"/>
    <cellStyle name="Hipervínculo visitado" xfId="9985" builtinId="9" hidden="1"/>
    <cellStyle name="Hipervínculo visitado" xfId="9987" builtinId="9" hidden="1"/>
    <cellStyle name="Hipervínculo visitado" xfId="9989" builtinId="9" hidden="1"/>
    <cellStyle name="Hipervínculo visitado" xfId="9991" builtinId="9" hidden="1"/>
    <cellStyle name="Hipervínculo visitado" xfId="9993" builtinId="9" hidden="1"/>
    <cellStyle name="Hipervínculo visitado" xfId="9995" builtinId="9" hidden="1"/>
    <cellStyle name="Hipervínculo visitado" xfId="9997" builtinId="9" hidden="1"/>
    <cellStyle name="Hipervínculo visitado" xfId="9999" builtinId="9" hidden="1"/>
    <cellStyle name="Hipervínculo visitado" xfId="10001" builtinId="9" hidden="1"/>
    <cellStyle name="Hipervínculo visitado" xfId="10003" builtinId="9" hidden="1"/>
    <cellStyle name="Hipervínculo visitado" xfId="10005" builtinId="9" hidden="1"/>
    <cellStyle name="Hipervínculo visitado" xfId="10007" builtinId="9" hidden="1"/>
    <cellStyle name="Hipervínculo visitado" xfId="10009" builtinId="9" hidden="1"/>
    <cellStyle name="Hipervínculo visitado" xfId="10011" builtinId="9" hidden="1"/>
    <cellStyle name="Hipervínculo visitado" xfId="10013" builtinId="9" hidden="1"/>
    <cellStyle name="Hipervínculo visitado" xfId="10015" builtinId="9" hidden="1"/>
    <cellStyle name="Hipervínculo visitado" xfId="10017" builtinId="9" hidden="1"/>
    <cellStyle name="Hipervínculo visitado" xfId="10019" builtinId="9" hidden="1"/>
    <cellStyle name="Hipervínculo visitado" xfId="10021" builtinId="9" hidden="1"/>
    <cellStyle name="Hipervínculo visitado" xfId="10023" builtinId="9" hidden="1"/>
    <cellStyle name="Hipervínculo visitado" xfId="10025" builtinId="9" hidden="1"/>
    <cellStyle name="Hipervínculo visitado" xfId="10027" builtinId="9" hidden="1"/>
    <cellStyle name="Hipervínculo visitado" xfId="10029" builtinId="9" hidden="1"/>
    <cellStyle name="Hipervínculo visitado" xfId="10031" builtinId="9" hidden="1"/>
    <cellStyle name="Hipervínculo visitado" xfId="10033" builtinId="9" hidden="1"/>
    <cellStyle name="Hipervínculo visitado" xfId="10035" builtinId="9" hidden="1"/>
    <cellStyle name="Hipervínculo visitado" xfId="10037" builtinId="9" hidden="1"/>
    <cellStyle name="Hipervínculo visitado" xfId="10039" builtinId="9" hidden="1"/>
    <cellStyle name="Hipervínculo visitado" xfId="10041" builtinId="9" hidden="1"/>
    <cellStyle name="Hipervínculo visitado" xfId="10043" builtinId="9" hidden="1"/>
    <cellStyle name="Hipervínculo visitado" xfId="10045" builtinId="9" hidden="1"/>
    <cellStyle name="Hipervínculo visitado" xfId="10047" builtinId="9" hidden="1"/>
    <cellStyle name="Hipervínculo visitado" xfId="10049" builtinId="9" hidden="1"/>
    <cellStyle name="Hipervínculo visitado" xfId="10051" builtinId="9" hidden="1"/>
    <cellStyle name="Hipervínculo visitado" xfId="10053" builtinId="9" hidden="1"/>
    <cellStyle name="Hipervínculo visitado" xfId="10055" builtinId="9" hidden="1"/>
    <cellStyle name="Hipervínculo visitado" xfId="10057" builtinId="9" hidden="1"/>
    <cellStyle name="Hipervínculo visitado" xfId="10059" builtinId="9" hidden="1"/>
    <cellStyle name="Hipervínculo visitado" xfId="10061" builtinId="9" hidden="1"/>
    <cellStyle name="Hipervínculo visitado" xfId="10063" builtinId="9" hidden="1"/>
    <cellStyle name="Hipervínculo visitado" xfId="10065" builtinId="9" hidden="1"/>
    <cellStyle name="Hipervínculo visitado" xfId="10067" builtinId="9" hidden="1"/>
    <cellStyle name="Hipervínculo visitado" xfId="10069" builtinId="9" hidden="1"/>
    <cellStyle name="Hipervínculo visitado" xfId="10071" builtinId="9" hidden="1"/>
    <cellStyle name="Hipervínculo visitado" xfId="10073" builtinId="9" hidden="1"/>
    <cellStyle name="Hipervínculo visitado" xfId="10075" builtinId="9" hidden="1"/>
    <cellStyle name="Hipervínculo visitado" xfId="10077" builtinId="9" hidden="1"/>
    <cellStyle name="Hipervínculo visitado" xfId="10079" builtinId="9" hidden="1"/>
    <cellStyle name="Hipervínculo visitado" xfId="10081" builtinId="9" hidden="1"/>
    <cellStyle name="Hipervínculo visitado" xfId="10083" builtinId="9" hidden="1"/>
    <cellStyle name="Hipervínculo visitado" xfId="10085" builtinId="9" hidden="1"/>
    <cellStyle name="Hipervínculo visitado" xfId="10087" builtinId="9" hidden="1"/>
    <cellStyle name="Hipervínculo visitado" xfId="10089" builtinId="9" hidden="1"/>
    <cellStyle name="Hipervínculo visitado" xfId="10091" builtinId="9" hidden="1"/>
    <cellStyle name="Hipervínculo visitado" xfId="10093" builtinId="9" hidden="1"/>
    <cellStyle name="Hipervínculo visitado" xfId="10095" builtinId="9" hidden="1"/>
    <cellStyle name="Hipervínculo visitado" xfId="10097" builtinId="9" hidden="1"/>
    <cellStyle name="Hipervínculo visitado" xfId="10099" builtinId="9" hidden="1"/>
    <cellStyle name="Hipervínculo visitado" xfId="10101" builtinId="9" hidden="1"/>
    <cellStyle name="Hipervínculo visitado" xfId="10103" builtinId="9" hidden="1"/>
    <cellStyle name="Hipervínculo visitado" xfId="10105" builtinId="9" hidden="1"/>
    <cellStyle name="Hipervínculo visitado" xfId="10107" builtinId="9" hidden="1"/>
    <cellStyle name="Hipervínculo visitado" xfId="10109" builtinId="9" hidden="1"/>
    <cellStyle name="Hipervínculo visitado" xfId="10111" builtinId="9" hidden="1"/>
    <cellStyle name="Hipervínculo visitado" xfId="10113" builtinId="9" hidden="1"/>
    <cellStyle name="Hipervínculo visitado" xfId="10115" builtinId="9" hidden="1"/>
    <cellStyle name="Hipervínculo visitado" xfId="10117" builtinId="9" hidden="1"/>
    <cellStyle name="Hipervínculo visitado" xfId="10119" builtinId="9" hidden="1"/>
    <cellStyle name="Hipervínculo visitado" xfId="10121" builtinId="9" hidden="1"/>
    <cellStyle name="Hipervínculo visitado" xfId="10123" builtinId="9" hidden="1"/>
    <cellStyle name="Hipervínculo visitado" xfId="10125" builtinId="9" hidden="1"/>
    <cellStyle name="Hipervínculo visitado" xfId="10127" builtinId="9" hidden="1"/>
    <cellStyle name="Hipervínculo visitado" xfId="10129" builtinId="9" hidden="1"/>
    <cellStyle name="Hipervínculo visitado" xfId="10131" builtinId="9" hidden="1"/>
    <cellStyle name="Hipervínculo visitado" xfId="10133" builtinId="9" hidden="1"/>
    <cellStyle name="Hipervínculo visitado" xfId="10135" builtinId="9" hidden="1"/>
    <cellStyle name="Hipervínculo visitado" xfId="10137" builtinId="9" hidden="1"/>
    <cellStyle name="Hipervínculo visitado" xfId="10139" builtinId="9" hidden="1"/>
    <cellStyle name="Hipervínculo visitado" xfId="10141" builtinId="9" hidden="1"/>
    <cellStyle name="Hipervínculo visitado" xfId="10143" builtinId="9" hidden="1"/>
    <cellStyle name="Hipervínculo visitado" xfId="10145" builtinId="9" hidden="1"/>
    <cellStyle name="Hipervínculo visitado" xfId="10147" builtinId="9" hidden="1"/>
    <cellStyle name="Hipervínculo visitado" xfId="10149" builtinId="9" hidden="1"/>
    <cellStyle name="Hipervínculo visitado" xfId="10151" builtinId="9" hidden="1"/>
    <cellStyle name="Hipervínculo visitado" xfId="10153" builtinId="9" hidden="1"/>
    <cellStyle name="Hipervínculo visitado" xfId="10155" builtinId="9" hidden="1"/>
    <cellStyle name="Hipervínculo visitado" xfId="10157" builtinId="9" hidden="1"/>
    <cellStyle name="Hipervínculo visitado" xfId="10159" builtinId="9" hidden="1"/>
    <cellStyle name="Hipervínculo visitado" xfId="10161" builtinId="9" hidden="1"/>
    <cellStyle name="Hipervínculo visitado" xfId="10163" builtinId="9" hidden="1"/>
    <cellStyle name="Hipervínculo visitado" xfId="10165" builtinId="9" hidden="1"/>
    <cellStyle name="Hipervínculo visitado" xfId="10167" builtinId="9" hidden="1"/>
    <cellStyle name="Hipervínculo visitado" xfId="10169" builtinId="9" hidden="1"/>
    <cellStyle name="Hipervínculo visitado" xfId="10171" builtinId="9" hidden="1"/>
    <cellStyle name="Hipervínculo visitado" xfId="10173" builtinId="9" hidden="1"/>
    <cellStyle name="Hipervínculo visitado" xfId="10175" builtinId="9" hidden="1"/>
    <cellStyle name="Hipervínculo visitado" xfId="10177" builtinId="9" hidden="1"/>
    <cellStyle name="Hipervínculo visitado" xfId="10179" builtinId="9" hidden="1"/>
    <cellStyle name="Hipervínculo visitado" xfId="10181" builtinId="9" hidden="1"/>
    <cellStyle name="Hipervínculo visitado" xfId="10183" builtinId="9" hidden="1"/>
    <cellStyle name="Hipervínculo visitado" xfId="10185" builtinId="9" hidden="1"/>
    <cellStyle name="Hipervínculo visitado" xfId="10187" builtinId="9" hidden="1"/>
    <cellStyle name="Hipervínculo visitado" xfId="10189" builtinId="9" hidden="1"/>
    <cellStyle name="Hipervínculo visitado" xfId="10191" builtinId="9" hidden="1"/>
    <cellStyle name="Hipervínculo visitado" xfId="10193" builtinId="9" hidden="1"/>
    <cellStyle name="Hipervínculo visitado" xfId="10195" builtinId="9" hidden="1"/>
    <cellStyle name="Hipervínculo visitado" xfId="10197" builtinId="9" hidden="1"/>
    <cellStyle name="Hipervínculo visitado" xfId="10199" builtinId="9" hidden="1"/>
    <cellStyle name="Hipervínculo visitado" xfId="10201" builtinId="9" hidden="1"/>
    <cellStyle name="Hipervínculo visitado" xfId="10203" builtinId="9" hidden="1"/>
    <cellStyle name="Hipervínculo visitado" xfId="10205" builtinId="9" hidden="1"/>
    <cellStyle name="Hipervínculo visitado" xfId="10207" builtinId="9" hidden="1"/>
    <cellStyle name="Hipervínculo visitado" xfId="10209" builtinId="9" hidden="1"/>
    <cellStyle name="Hipervínculo visitado" xfId="10211" builtinId="9" hidden="1"/>
    <cellStyle name="Hipervínculo visitado" xfId="10213" builtinId="9" hidden="1"/>
    <cellStyle name="Hipervínculo visitado" xfId="10215" builtinId="9" hidden="1"/>
    <cellStyle name="Hipervínculo visitado" xfId="10217" builtinId="9" hidden="1"/>
    <cellStyle name="Hipervínculo visitado" xfId="10219" builtinId="9" hidden="1"/>
    <cellStyle name="Hipervínculo visitado" xfId="10221" builtinId="9" hidden="1"/>
    <cellStyle name="Hipervínculo visitado" xfId="10223" builtinId="9" hidden="1"/>
    <cellStyle name="Hipervínculo visitado" xfId="10225" builtinId="9" hidden="1"/>
    <cellStyle name="Hipervínculo visitado" xfId="10227" builtinId="9" hidden="1"/>
    <cellStyle name="Hipervínculo visitado" xfId="10229" builtinId="9" hidden="1"/>
    <cellStyle name="Hipervínculo visitado" xfId="10231" builtinId="9" hidden="1"/>
    <cellStyle name="Hipervínculo visitado" xfId="10233" builtinId="9" hidden="1"/>
    <cellStyle name="Hipervínculo visitado" xfId="10235" builtinId="9" hidden="1"/>
    <cellStyle name="Hipervínculo visitado" xfId="10237" builtinId="9" hidden="1"/>
    <cellStyle name="Hipervínculo visitado" xfId="10239" builtinId="9" hidden="1"/>
    <cellStyle name="Hipervínculo visitado" xfId="10241" builtinId="9" hidden="1"/>
    <cellStyle name="Hipervínculo visitado" xfId="10243" builtinId="9" hidden="1"/>
    <cellStyle name="Hipervínculo visitado" xfId="10245" builtinId="9" hidden="1"/>
    <cellStyle name="Hipervínculo visitado" xfId="10247" builtinId="9" hidden="1"/>
    <cellStyle name="Hipervínculo visitado" xfId="10249" builtinId="9" hidden="1"/>
    <cellStyle name="Hipervínculo visitado" xfId="10251" builtinId="9" hidden="1"/>
    <cellStyle name="Hipervínculo visitado" xfId="10253" builtinId="9" hidden="1"/>
    <cellStyle name="Hipervínculo visitado" xfId="10255" builtinId="9" hidden="1"/>
    <cellStyle name="Hipervínculo visitado" xfId="10257" builtinId="9" hidden="1"/>
    <cellStyle name="Hipervínculo visitado" xfId="10259" builtinId="9" hidden="1"/>
    <cellStyle name="Hipervínculo visitado" xfId="10261" builtinId="9" hidden="1"/>
    <cellStyle name="Hipervínculo visitado" xfId="10263" builtinId="9" hidden="1"/>
    <cellStyle name="Hipervínculo visitado" xfId="10265" builtinId="9" hidden="1"/>
    <cellStyle name="Hipervínculo visitado" xfId="10267" builtinId="9" hidden="1"/>
    <cellStyle name="Hipervínculo visitado" xfId="10269" builtinId="9" hidden="1"/>
    <cellStyle name="Hipervínculo visitado" xfId="10271" builtinId="9" hidden="1"/>
    <cellStyle name="Hipervínculo visitado" xfId="10273" builtinId="9" hidden="1"/>
    <cellStyle name="Hipervínculo visitado" xfId="10275" builtinId="9" hidden="1"/>
    <cellStyle name="Hipervínculo visitado" xfId="10277" builtinId="9" hidden="1"/>
    <cellStyle name="Hipervínculo visitado" xfId="10279" builtinId="9" hidden="1"/>
    <cellStyle name="Hipervínculo visitado" xfId="10281" builtinId="9" hidden="1"/>
    <cellStyle name="Hipervínculo visitado" xfId="10283" builtinId="9" hidden="1"/>
    <cellStyle name="Hipervínculo visitado" xfId="10285" builtinId="9" hidden="1"/>
    <cellStyle name="Hipervínculo visitado" xfId="10287" builtinId="9" hidden="1"/>
    <cellStyle name="Hipervínculo visitado" xfId="10289" builtinId="9" hidden="1"/>
    <cellStyle name="Hipervínculo visitado" xfId="10291" builtinId="9" hidden="1"/>
    <cellStyle name="Hipervínculo visitado" xfId="10293" builtinId="9" hidden="1"/>
    <cellStyle name="Hipervínculo visitado" xfId="10295" builtinId="9" hidden="1"/>
    <cellStyle name="Hipervínculo visitado" xfId="10297" builtinId="9" hidden="1"/>
    <cellStyle name="Hipervínculo visitado" xfId="10299" builtinId="9" hidden="1"/>
    <cellStyle name="Hipervínculo visitado" xfId="10301" builtinId="9" hidden="1"/>
    <cellStyle name="Hipervínculo visitado" xfId="10303" builtinId="9" hidden="1"/>
    <cellStyle name="Hipervínculo visitado" xfId="10305" builtinId="9" hidden="1"/>
    <cellStyle name="Hipervínculo visitado" xfId="10307" builtinId="9" hidden="1"/>
    <cellStyle name="Hipervínculo visitado" xfId="10309" builtinId="9" hidden="1"/>
    <cellStyle name="Hipervínculo visitado" xfId="10311" builtinId="9" hidden="1"/>
    <cellStyle name="Hipervínculo visitado" xfId="10313" builtinId="9" hidden="1"/>
    <cellStyle name="Hipervínculo visitado" xfId="10315" builtinId="9" hidden="1"/>
    <cellStyle name="Hipervínculo visitado" xfId="10317" builtinId="9" hidden="1"/>
    <cellStyle name="Hipervínculo visitado" xfId="10319" builtinId="9" hidden="1"/>
    <cellStyle name="Hipervínculo visitado" xfId="10321" builtinId="9" hidden="1"/>
    <cellStyle name="Hipervínculo visitado" xfId="10323" builtinId="9" hidden="1"/>
    <cellStyle name="Hipervínculo visitado" xfId="10325" builtinId="9" hidden="1"/>
    <cellStyle name="Hipervínculo visitado" xfId="10327" builtinId="9" hidden="1"/>
    <cellStyle name="Hipervínculo visitado" xfId="10329" builtinId="9" hidden="1"/>
    <cellStyle name="Hipervínculo visitado" xfId="10331" builtinId="9" hidden="1"/>
    <cellStyle name="Hipervínculo visitado" xfId="10333" builtinId="9" hidden="1"/>
    <cellStyle name="Hipervínculo visitado" xfId="10335" builtinId="9" hidden="1"/>
    <cellStyle name="Hipervínculo visitado" xfId="10337" builtinId="9" hidden="1"/>
    <cellStyle name="Hipervínculo visitado" xfId="10339" builtinId="9" hidden="1"/>
    <cellStyle name="Hipervínculo visitado" xfId="10341" builtinId="9" hidden="1"/>
    <cellStyle name="Hipervínculo visitado" xfId="10343" builtinId="9" hidden="1"/>
    <cellStyle name="Hipervínculo visitado" xfId="10345" builtinId="9" hidden="1"/>
    <cellStyle name="Hipervínculo visitado" xfId="10347" builtinId="9" hidden="1"/>
    <cellStyle name="Hipervínculo visitado" xfId="10349" builtinId="9" hidden="1"/>
    <cellStyle name="Hipervínculo visitado" xfId="10351" builtinId="9" hidden="1"/>
    <cellStyle name="Hipervínculo visitado" xfId="10353" builtinId="9" hidden="1"/>
    <cellStyle name="Hipervínculo visitado" xfId="10355" builtinId="9" hidden="1"/>
    <cellStyle name="Hipervínculo visitado" xfId="10357" builtinId="9" hidden="1"/>
    <cellStyle name="Hipervínculo visitado" xfId="10359" builtinId="9" hidden="1"/>
    <cellStyle name="Hipervínculo visitado" xfId="10361" builtinId="9" hidden="1"/>
    <cellStyle name="Hipervínculo visitado" xfId="10363" builtinId="9" hidden="1"/>
    <cellStyle name="Hipervínculo visitado" xfId="10365" builtinId="9" hidden="1"/>
    <cellStyle name="Hipervínculo visitado" xfId="10367" builtinId="9" hidden="1"/>
    <cellStyle name="Hipervínculo visitado" xfId="10369" builtinId="9" hidden="1"/>
    <cellStyle name="Hipervínculo visitado" xfId="10371" builtinId="9" hidden="1"/>
    <cellStyle name="Hipervínculo visitado" xfId="10373" builtinId="9" hidden="1"/>
    <cellStyle name="Hipervínculo visitado" xfId="10375" builtinId="9" hidden="1"/>
    <cellStyle name="Hipervínculo visitado" xfId="10377" builtinId="9" hidden="1"/>
    <cellStyle name="Hipervínculo visitado" xfId="10379" builtinId="9" hidden="1"/>
    <cellStyle name="Hipervínculo visitado" xfId="10381" builtinId="9" hidden="1"/>
    <cellStyle name="Hipervínculo visitado" xfId="10383" builtinId="9" hidden="1"/>
    <cellStyle name="Hipervínculo visitado" xfId="10385" builtinId="9" hidden="1"/>
    <cellStyle name="Hipervínculo visitado" xfId="10387" builtinId="9" hidden="1"/>
    <cellStyle name="Hipervínculo visitado" xfId="10389" builtinId="9" hidden="1"/>
    <cellStyle name="Hipervínculo visitado" xfId="10391" builtinId="9" hidden="1"/>
    <cellStyle name="Hipervínculo visitado" xfId="10393" builtinId="9" hidden="1"/>
    <cellStyle name="Hipervínculo visitado" xfId="10395" builtinId="9" hidden="1"/>
    <cellStyle name="Hipervínculo visitado" xfId="10397" builtinId="9" hidden="1"/>
    <cellStyle name="Hipervínculo visitado" xfId="10399" builtinId="9" hidden="1"/>
    <cellStyle name="Hipervínculo visitado" xfId="10401" builtinId="9" hidden="1"/>
    <cellStyle name="Hipervínculo visitado" xfId="10403" builtinId="9" hidden="1"/>
    <cellStyle name="Hipervínculo visitado" xfId="10405" builtinId="9" hidden="1"/>
    <cellStyle name="Hipervínculo visitado" xfId="10407" builtinId="9" hidden="1"/>
    <cellStyle name="Hipervínculo visitado" xfId="10409" builtinId="9" hidden="1"/>
    <cellStyle name="Hipervínculo visitado" xfId="10411" builtinId="9" hidden="1"/>
    <cellStyle name="Hipervínculo visitado" xfId="10413" builtinId="9" hidden="1"/>
    <cellStyle name="Hipervínculo visitado" xfId="10415" builtinId="9" hidden="1"/>
    <cellStyle name="Hipervínculo visitado" xfId="10417" builtinId="9" hidden="1"/>
    <cellStyle name="Hipervínculo visitado" xfId="10419" builtinId="9" hidden="1"/>
    <cellStyle name="Hipervínculo visitado" xfId="10421" builtinId="9" hidden="1"/>
    <cellStyle name="Hipervínculo visitado" xfId="10423" builtinId="9" hidden="1"/>
    <cellStyle name="Hipervínculo visitado" xfId="10425" builtinId="9" hidden="1"/>
    <cellStyle name="Hipervínculo visitado" xfId="10427" builtinId="9" hidden="1"/>
    <cellStyle name="Hipervínculo visitado" xfId="10429" builtinId="9" hidden="1"/>
    <cellStyle name="Hipervínculo visitado" xfId="10431" builtinId="9" hidden="1"/>
    <cellStyle name="Hipervínculo visitado" xfId="10433" builtinId="9" hidden="1"/>
    <cellStyle name="Hipervínculo visitado" xfId="10435" builtinId="9" hidden="1"/>
    <cellStyle name="Hipervínculo visitado" xfId="10437" builtinId="9" hidden="1"/>
    <cellStyle name="Hipervínculo visitado" xfId="10439" builtinId="9" hidden="1"/>
    <cellStyle name="Hipervínculo visitado" xfId="10441" builtinId="9" hidden="1"/>
    <cellStyle name="Hipervínculo visitado" xfId="10443" builtinId="9" hidden="1"/>
    <cellStyle name="Hipervínculo visitado" xfId="10445" builtinId="9" hidden="1"/>
    <cellStyle name="Hipervínculo visitado" xfId="10447" builtinId="9" hidden="1"/>
    <cellStyle name="Hipervínculo visitado" xfId="10449" builtinId="9" hidden="1"/>
    <cellStyle name="Hipervínculo visitado" xfId="10451" builtinId="9" hidden="1"/>
    <cellStyle name="Hipervínculo visitado" xfId="10453" builtinId="9" hidden="1"/>
    <cellStyle name="Hipervínculo visitado" xfId="10455" builtinId="9" hidden="1"/>
    <cellStyle name="Hipervínculo visitado" xfId="10457" builtinId="9" hidden="1"/>
    <cellStyle name="Hipervínculo visitado" xfId="10459" builtinId="9" hidden="1"/>
    <cellStyle name="Hipervínculo visitado" xfId="10461" builtinId="9" hidden="1"/>
    <cellStyle name="Hipervínculo visitado" xfId="10463" builtinId="9" hidden="1"/>
    <cellStyle name="Hipervínculo visitado" xfId="10465" builtinId="9" hidden="1"/>
    <cellStyle name="Hipervínculo visitado" xfId="10467" builtinId="9" hidden="1"/>
    <cellStyle name="Hipervínculo visitado" xfId="10469" builtinId="9" hidden="1"/>
    <cellStyle name="Hipervínculo visitado" xfId="10471" builtinId="9" hidden="1"/>
    <cellStyle name="Hipervínculo visitado" xfId="10473" builtinId="9" hidden="1"/>
    <cellStyle name="Hipervínculo visitado" xfId="10475" builtinId="9" hidden="1"/>
    <cellStyle name="Hipervínculo visitado" xfId="10477" builtinId="9" hidden="1"/>
    <cellStyle name="Hipervínculo visitado" xfId="10479" builtinId="9" hidden="1"/>
    <cellStyle name="Hipervínculo visitado" xfId="10481" builtinId="9" hidden="1"/>
    <cellStyle name="Hipervínculo visitado" xfId="10483" builtinId="9" hidden="1"/>
    <cellStyle name="Hipervínculo visitado" xfId="10485" builtinId="9" hidden="1"/>
    <cellStyle name="Hipervínculo visitado" xfId="10487" builtinId="9" hidden="1"/>
    <cellStyle name="Hipervínculo visitado" xfId="10489" builtinId="9" hidden="1"/>
    <cellStyle name="Hipervínculo visitado" xfId="10491" builtinId="9" hidden="1"/>
    <cellStyle name="Hipervínculo visitado" xfId="10493" builtinId="9" hidden="1"/>
    <cellStyle name="Hipervínculo visitado" xfId="10495" builtinId="9" hidden="1"/>
    <cellStyle name="Hipervínculo visitado" xfId="10497" builtinId="9" hidden="1"/>
    <cellStyle name="Hipervínculo visitado" xfId="10499" builtinId="9" hidden="1"/>
    <cellStyle name="Hipervínculo visitado" xfId="10501" builtinId="9" hidden="1"/>
    <cellStyle name="Hipervínculo visitado" xfId="10503" builtinId="9" hidden="1"/>
    <cellStyle name="Hipervínculo visitado" xfId="10505" builtinId="9" hidden="1"/>
    <cellStyle name="Hipervínculo visitado" xfId="10507" builtinId="9" hidden="1"/>
    <cellStyle name="Hipervínculo visitado" xfId="10509" builtinId="9" hidden="1"/>
    <cellStyle name="Hipervínculo visitado" xfId="10511" builtinId="9" hidden="1"/>
    <cellStyle name="Hipervínculo visitado" xfId="10513" builtinId="9" hidden="1"/>
    <cellStyle name="Hipervínculo visitado" xfId="10515" builtinId="9" hidden="1"/>
    <cellStyle name="Hipervínculo visitado" xfId="10517" builtinId="9" hidden="1"/>
    <cellStyle name="Hipervínculo visitado" xfId="10519" builtinId="9" hidden="1"/>
    <cellStyle name="Hipervínculo visitado" xfId="10521" builtinId="9" hidden="1"/>
    <cellStyle name="Hipervínculo visitado" xfId="10523" builtinId="9" hidden="1"/>
    <cellStyle name="Hipervínculo visitado" xfId="10525" builtinId="9" hidden="1"/>
    <cellStyle name="Hipervínculo visitado" xfId="10527" builtinId="9" hidden="1"/>
    <cellStyle name="Hipervínculo visitado" xfId="10529" builtinId="9" hidden="1"/>
    <cellStyle name="Hipervínculo visitado" xfId="10531" builtinId="9" hidden="1"/>
    <cellStyle name="Hipervínculo visitado" xfId="10533" builtinId="9" hidden="1"/>
    <cellStyle name="Hipervínculo visitado" xfId="10535" builtinId="9" hidden="1"/>
    <cellStyle name="Hipervínculo visitado" xfId="10537" builtinId="9" hidden="1"/>
    <cellStyle name="Hipervínculo visitado" xfId="10539" builtinId="9" hidden="1"/>
    <cellStyle name="Hipervínculo visitado" xfId="10541" builtinId="9" hidden="1"/>
    <cellStyle name="Hipervínculo visitado" xfId="10543" builtinId="9" hidden="1"/>
    <cellStyle name="Hipervínculo visitado" xfId="10545" builtinId="9" hidden="1"/>
    <cellStyle name="Hipervínculo visitado" xfId="10547" builtinId="9" hidden="1"/>
    <cellStyle name="Hipervínculo visitado" xfId="10549" builtinId="9" hidden="1"/>
    <cellStyle name="Hipervínculo visitado" xfId="10551" builtinId="9" hidden="1"/>
    <cellStyle name="Hipervínculo visitado" xfId="10553" builtinId="9" hidden="1"/>
    <cellStyle name="Hipervínculo visitado" xfId="10555" builtinId="9" hidden="1"/>
    <cellStyle name="Hipervínculo visitado" xfId="10557" builtinId="9" hidden="1"/>
    <cellStyle name="Hipervínculo visitado" xfId="10559" builtinId="9" hidden="1"/>
    <cellStyle name="Hipervínculo visitado" xfId="10561" builtinId="9" hidden="1"/>
    <cellStyle name="Hipervínculo visitado" xfId="10563" builtinId="9" hidden="1"/>
    <cellStyle name="Hipervínculo visitado" xfId="10565" builtinId="9" hidden="1"/>
    <cellStyle name="Hipervínculo visitado" xfId="10567" builtinId="9" hidden="1"/>
    <cellStyle name="Hipervínculo visitado" xfId="10569" builtinId="9" hidden="1"/>
    <cellStyle name="Hipervínculo visitado" xfId="10571" builtinId="9" hidden="1"/>
    <cellStyle name="Hipervínculo visitado" xfId="10573" builtinId="9" hidden="1"/>
    <cellStyle name="Hipervínculo visitado" xfId="10575" builtinId="9" hidden="1"/>
    <cellStyle name="Hipervínculo visitado" xfId="10577" builtinId="9" hidden="1"/>
    <cellStyle name="Hipervínculo visitado" xfId="10579" builtinId="9" hidden="1"/>
    <cellStyle name="Hipervínculo visitado" xfId="10581" builtinId="9" hidden="1"/>
    <cellStyle name="Hipervínculo visitado" xfId="10583" builtinId="9" hidden="1"/>
    <cellStyle name="Hipervínculo visitado" xfId="10585" builtinId="9" hidden="1"/>
    <cellStyle name="Hipervínculo visitado" xfId="10587" builtinId="9" hidden="1"/>
    <cellStyle name="Hipervínculo visitado" xfId="10589" builtinId="9" hidden="1"/>
    <cellStyle name="Hipervínculo visitado" xfId="10591" builtinId="9" hidden="1"/>
    <cellStyle name="Hipervínculo visitado" xfId="10593" builtinId="9" hidden="1"/>
    <cellStyle name="Hipervínculo visitado" xfId="10595" builtinId="9" hidden="1"/>
    <cellStyle name="Hipervínculo visitado" xfId="10597" builtinId="9" hidden="1"/>
    <cellStyle name="Hipervínculo visitado" xfId="10599" builtinId="9" hidden="1"/>
    <cellStyle name="Hipervínculo visitado" xfId="10601" builtinId="9" hidden="1"/>
    <cellStyle name="Hipervínculo visitado" xfId="10603" builtinId="9" hidden="1"/>
    <cellStyle name="Hipervínculo visitado" xfId="10605" builtinId="9" hidden="1"/>
    <cellStyle name="Hipervínculo visitado" xfId="10607" builtinId="9" hidden="1"/>
    <cellStyle name="Hipervínculo visitado" xfId="10609" builtinId="9" hidden="1"/>
    <cellStyle name="Hipervínculo visitado" xfId="10611" builtinId="9" hidden="1"/>
    <cellStyle name="Hipervínculo visitado" xfId="10613" builtinId="9" hidden="1"/>
    <cellStyle name="Hipervínculo visitado" xfId="10615" builtinId="9" hidden="1"/>
    <cellStyle name="Hipervínculo visitado" xfId="10617" builtinId="9" hidden="1"/>
    <cellStyle name="Hipervínculo visitado" xfId="10619" builtinId="9" hidden="1"/>
    <cellStyle name="Hipervínculo visitado" xfId="10621" builtinId="9" hidden="1"/>
    <cellStyle name="Hipervínculo visitado" xfId="10623" builtinId="9" hidden="1"/>
    <cellStyle name="Hipervínculo visitado" xfId="10625" builtinId="9" hidden="1"/>
    <cellStyle name="Hipervínculo visitado" xfId="10627" builtinId="9" hidden="1"/>
    <cellStyle name="Hipervínculo visitado" xfId="10629" builtinId="9" hidden="1"/>
    <cellStyle name="Hipervínculo visitado" xfId="10631" builtinId="9" hidden="1"/>
    <cellStyle name="Hipervínculo visitado" xfId="10633" builtinId="9" hidden="1"/>
    <cellStyle name="Hipervínculo visitado" xfId="10635" builtinId="9" hidden="1"/>
    <cellStyle name="Hipervínculo visitado" xfId="10637" builtinId="9" hidden="1"/>
    <cellStyle name="Hipervínculo visitado" xfId="10639" builtinId="9" hidden="1"/>
    <cellStyle name="Hipervínculo visitado" xfId="10641" builtinId="9" hidden="1"/>
    <cellStyle name="Hipervínculo visitado" xfId="10643" builtinId="9" hidden="1"/>
    <cellStyle name="Hipervínculo visitado" xfId="10645" builtinId="9" hidden="1"/>
    <cellStyle name="Hipervínculo visitado" xfId="10647" builtinId="9" hidden="1"/>
    <cellStyle name="Hipervínculo visitado" xfId="10649" builtinId="9" hidden="1"/>
    <cellStyle name="Hipervínculo visitado" xfId="10651" builtinId="9" hidden="1"/>
    <cellStyle name="Hipervínculo visitado" xfId="10653" builtinId="9" hidden="1"/>
    <cellStyle name="Hipervínculo visitado" xfId="10655" builtinId="9" hidden="1"/>
    <cellStyle name="Hipervínculo visitado" xfId="10657" builtinId="9" hidden="1"/>
    <cellStyle name="Hipervínculo visitado" xfId="10659" builtinId="9" hidden="1"/>
    <cellStyle name="Hipervínculo visitado" xfId="10661" builtinId="9" hidden="1"/>
    <cellStyle name="Hipervínculo visitado" xfId="10663" builtinId="9" hidden="1"/>
    <cellStyle name="Hipervínculo visitado" xfId="10665" builtinId="9" hidden="1"/>
    <cellStyle name="Hipervínculo visitado" xfId="10667" builtinId="9" hidden="1"/>
    <cellStyle name="Hipervínculo visitado" xfId="10669" builtinId="9" hidden="1"/>
    <cellStyle name="Hipervínculo visitado" xfId="10671" builtinId="9" hidden="1"/>
    <cellStyle name="Hipervínculo visitado" xfId="10673" builtinId="9" hidden="1"/>
    <cellStyle name="Hipervínculo visitado" xfId="10675" builtinId="9" hidden="1"/>
    <cellStyle name="Hipervínculo visitado" xfId="10677" builtinId="9" hidden="1"/>
    <cellStyle name="Hipervínculo visitado" xfId="10679" builtinId="9" hidden="1"/>
    <cellStyle name="Hipervínculo visitado" xfId="10681" builtinId="9" hidden="1"/>
    <cellStyle name="Hipervínculo visitado" xfId="10683" builtinId="9" hidden="1"/>
    <cellStyle name="Hipervínculo visitado" xfId="10685" builtinId="9" hidden="1"/>
    <cellStyle name="Hipervínculo visitado" xfId="10687" builtinId="9" hidden="1"/>
    <cellStyle name="Hipervínculo visitado" xfId="10689" builtinId="9" hidden="1"/>
    <cellStyle name="Hipervínculo visitado" xfId="10691" builtinId="9" hidden="1"/>
    <cellStyle name="Hipervínculo visitado" xfId="10693" builtinId="9" hidden="1"/>
    <cellStyle name="Hipervínculo visitado" xfId="10695" builtinId="9" hidden="1"/>
    <cellStyle name="Hipervínculo visitado" xfId="10697" builtinId="9" hidden="1"/>
    <cellStyle name="Hipervínculo visitado" xfId="10699" builtinId="9" hidden="1"/>
    <cellStyle name="Hipervínculo visitado" xfId="10701" builtinId="9" hidden="1"/>
    <cellStyle name="Hipervínculo visitado" xfId="10703" builtinId="9" hidden="1"/>
    <cellStyle name="Hipervínculo visitado" xfId="10705" builtinId="9" hidden="1"/>
    <cellStyle name="Hipervínculo visitado" xfId="10707" builtinId="9" hidden="1"/>
    <cellStyle name="Hipervínculo visitado" xfId="10709" builtinId="9" hidden="1"/>
    <cellStyle name="Hipervínculo visitado" xfId="10711" builtinId="9" hidden="1"/>
    <cellStyle name="Hipervínculo visitado" xfId="10713" builtinId="9" hidden="1"/>
    <cellStyle name="Hipervínculo visitado" xfId="10715" builtinId="9" hidden="1"/>
    <cellStyle name="Hipervínculo visitado" xfId="10717" builtinId="9" hidden="1"/>
    <cellStyle name="Hipervínculo visitado" xfId="10719" builtinId="9" hidden="1"/>
    <cellStyle name="Hipervínculo visitado" xfId="10721" builtinId="9" hidden="1"/>
    <cellStyle name="Hipervínculo visitado" xfId="10723" builtinId="9" hidden="1"/>
    <cellStyle name="Hipervínculo visitado" xfId="10725" builtinId="9" hidden="1"/>
    <cellStyle name="Hipervínculo visitado" xfId="10727" builtinId="9" hidden="1"/>
    <cellStyle name="Hipervínculo visitado" xfId="10729" builtinId="9" hidden="1"/>
    <cellStyle name="Hipervínculo visitado" xfId="10731" builtinId="9" hidden="1"/>
    <cellStyle name="Hipervínculo visitado" xfId="10733" builtinId="9" hidden="1"/>
    <cellStyle name="Hipervínculo visitado" xfId="10735" builtinId="9" hidden="1"/>
    <cellStyle name="Hipervínculo visitado" xfId="10737" builtinId="9" hidden="1"/>
    <cellStyle name="Hipervínculo visitado" xfId="10739" builtinId="9" hidden="1"/>
    <cellStyle name="Hipervínculo visitado" xfId="10741" builtinId="9" hidden="1"/>
    <cellStyle name="Hipervínculo visitado" xfId="10743" builtinId="9" hidden="1"/>
    <cellStyle name="Hipervínculo visitado" xfId="10745" builtinId="9" hidden="1"/>
    <cellStyle name="Hipervínculo visitado" xfId="10747" builtinId="9" hidden="1"/>
    <cellStyle name="Hipervínculo visitado" xfId="10749" builtinId="9" hidden="1"/>
    <cellStyle name="Hipervínculo visitado" xfId="10751" builtinId="9" hidden="1"/>
    <cellStyle name="Hipervínculo visitado" xfId="10753" builtinId="9" hidden="1"/>
    <cellStyle name="Hipervínculo visitado" xfId="10755" builtinId="9" hidden="1"/>
    <cellStyle name="Hipervínculo visitado" xfId="10757" builtinId="9" hidden="1"/>
    <cellStyle name="Hipervínculo visitado" xfId="10759" builtinId="9" hidden="1"/>
    <cellStyle name="Hipervínculo visitado" xfId="10761" builtinId="9" hidden="1"/>
    <cellStyle name="Hipervínculo visitado" xfId="10763" builtinId="9" hidden="1"/>
    <cellStyle name="Hipervínculo visitado" xfId="10765" builtinId="9" hidden="1"/>
    <cellStyle name="Hipervínculo visitado" xfId="10767" builtinId="9" hidden="1"/>
    <cellStyle name="Hipervínculo visitado" xfId="10769" builtinId="9" hidden="1"/>
    <cellStyle name="Hipervínculo visitado" xfId="10771" builtinId="9" hidden="1"/>
    <cellStyle name="Hipervínculo visitado" xfId="10773" builtinId="9" hidden="1"/>
    <cellStyle name="Hipervínculo visitado" xfId="10775" builtinId="9" hidden="1"/>
    <cellStyle name="Hipervínculo visitado" xfId="10777" builtinId="9" hidden="1"/>
    <cellStyle name="Hipervínculo visitado" xfId="10779" builtinId="9" hidden="1"/>
    <cellStyle name="Hipervínculo visitado" xfId="10781" builtinId="9" hidden="1"/>
    <cellStyle name="Hipervínculo visitado" xfId="10783" builtinId="9" hidden="1"/>
    <cellStyle name="Hipervínculo visitado" xfId="10785" builtinId="9" hidden="1"/>
    <cellStyle name="Hipervínculo visitado" xfId="10787" builtinId="9" hidden="1"/>
    <cellStyle name="Hipervínculo visitado" xfId="10789" builtinId="9" hidden="1"/>
    <cellStyle name="Hipervínculo visitado" xfId="10791" builtinId="9" hidden="1"/>
    <cellStyle name="Hipervínculo visitado" xfId="10793" builtinId="9" hidden="1"/>
    <cellStyle name="Hipervínculo visitado" xfId="10795" builtinId="9" hidden="1"/>
    <cellStyle name="Hipervínculo visitado" xfId="10797" builtinId="9" hidden="1"/>
    <cellStyle name="Hipervínculo visitado" xfId="10799" builtinId="9" hidden="1"/>
    <cellStyle name="Hipervínculo visitado" xfId="10801" builtinId="9" hidden="1"/>
    <cellStyle name="Hipervínculo visitado" xfId="10803" builtinId="9" hidden="1"/>
    <cellStyle name="Hipervínculo visitado" xfId="10805" builtinId="9" hidden="1"/>
    <cellStyle name="Hipervínculo visitado" xfId="10807" builtinId="9" hidden="1"/>
    <cellStyle name="Hipervínculo visitado" xfId="10809" builtinId="9" hidden="1"/>
    <cellStyle name="Hipervínculo visitado" xfId="10811" builtinId="9" hidden="1"/>
    <cellStyle name="Hipervínculo visitado" xfId="10813" builtinId="9" hidden="1"/>
    <cellStyle name="Hipervínculo visitado" xfId="10815" builtinId="9" hidden="1"/>
    <cellStyle name="Hipervínculo visitado" xfId="10817" builtinId="9" hidden="1"/>
    <cellStyle name="Hipervínculo visitado" xfId="10819" builtinId="9" hidden="1"/>
    <cellStyle name="Hipervínculo visitado" xfId="10821" builtinId="9" hidden="1"/>
    <cellStyle name="Hipervínculo visitado" xfId="10823" builtinId="9" hidden="1"/>
    <cellStyle name="Hipervínculo visitado" xfId="10825" builtinId="9" hidden="1"/>
    <cellStyle name="Hipervínculo visitado" xfId="10827" builtinId="9" hidden="1"/>
    <cellStyle name="Hipervínculo visitado" xfId="10829" builtinId="9" hidden="1"/>
    <cellStyle name="Hipervínculo visitado" xfId="10831" builtinId="9" hidden="1"/>
    <cellStyle name="Hipervínculo visitado" xfId="10833" builtinId="9" hidden="1"/>
    <cellStyle name="Hipervínculo visitado" xfId="10835" builtinId="9" hidden="1"/>
    <cellStyle name="Hipervínculo visitado" xfId="10837" builtinId="9" hidden="1"/>
    <cellStyle name="Hipervínculo visitado" xfId="10839" builtinId="9" hidden="1"/>
    <cellStyle name="Hipervínculo visitado" xfId="10841" builtinId="9" hidden="1"/>
    <cellStyle name="Hipervínculo visitado" xfId="10843" builtinId="9" hidden="1"/>
    <cellStyle name="Hipervínculo visitado" xfId="10845" builtinId="9" hidden="1"/>
    <cellStyle name="Hipervínculo visitado" xfId="10847" builtinId="9" hidden="1"/>
    <cellStyle name="Hipervínculo visitado" xfId="10849" builtinId="9" hidden="1"/>
    <cellStyle name="Hipervínculo visitado" xfId="10851" builtinId="9" hidden="1"/>
    <cellStyle name="Hipervínculo visitado" xfId="10853" builtinId="9" hidden="1"/>
    <cellStyle name="Hipervínculo visitado" xfId="10855" builtinId="9" hidden="1"/>
    <cellStyle name="Hipervínculo visitado" xfId="10857" builtinId="9" hidden="1"/>
    <cellStyle name="Hipervínculo visitado" xfId="10859" builtinId="9" hidden="1"/>
    <cellStyle name="Hipervínculo visitado" xfId="10861" builtinId="9" hidden="1"/>
    <cellStyle name="Hipervínculo visitado" xfId="10863" builtinId="9" hidden="1"/>
    <cellStyle name="Hipervínculo visitado" xfId="10865" builtinId="9" hidden="1"/>
    <cellStyle name="Hipervínculo visitado" xfId="10867" builtinId="9" hidden="1"/>
    <cellStyle name="Hipervínculo visitado" xfId="10869" builtinId="9" hidden="1"/>
    <cellStyle name="Hipervínculo visitado" xfId="10871" builtinId="9" hidden="1"/>
    <cellStyle name="Hipervínculo visitado" xfId="10873" builtinId="9" hidden="1"/>
    <cellStyle name="Hipervínculo visitado" xfId="10875" builtinId="9" hidden="1"/>
    <cellStyle name="Hipervínculo visitado" xfId="10877" builtinId="9" hidden="1"/>
    <cellStyle name="Hipervínculo visitado" xfId="10879" builtinId="9" hidden="1"/>
    <cellStyle name="Hipervínculo visitado" xfId="10881" builtinId="9" hidden="1"/>
    <cellStyle name="Hipervínculo visitado" xfId="10883" builtinId="9" hidden="1"/>
    <cellStyle name="Hipervínculo visitado" xfId="10885" builtinId="9" hidden="1"/>
    <cellStyle name="Hipervínculo visitado" xfId="10887" builtinId="9" hidden="1"/>
    <cellStyle name="Hipervínculo visitado" xfId="10889" builtinId="9" hidden="1"/>
    <cellStyle name="Hipervínculo visitado" xfId="10891" builtinId="9" hidden="1"/>
    <cellStyle name="Hipervínculo visitado" xfId="10893" builtinId="9" hidden="1"/>
    <cellStyle name="Hipervínculo visitado" xfId="10895" builtinId="9" hidden="1"/>
    <cellStyle name="Hipervínculo visitado" xfId="10897" builtinId="9" hidden="1"/>
    <cellStyle name="Hipervínculo visitado" xfId="10899" builtinId="9" hidden="1"/>
    <cellStyle name="Hipervínculo visitado" xfId="10901" builtinId="9" hidden="1"/>
    <cellStyle name="Hipervínculo visitado" xfId="10903" builtinId="9" hidden="1"/>
    <cellStyle name="Hipervínculo visitado" xfId="10905" builtinId="9" hidden="1"/>
    <cellStyle name="Hipervínculo visitado" xfId="10907" builtinId="9" hidden="1"/>
    <cellStyle name="Hipervínculo visitado" xfId="10909" builtinId="9" hidden="1"/>
    <cellStyle name="Hipervínculo visitado" xfId="10911" builtinId="9" hidden="1"/>
    <cellStyle name="Hipervínculo visitado" xfId="10913" builtinId="9" hidden="1"/>
    <cellStyle name="Hipervínculo visitado" xfId="10915" builtinId="9" hidden="1"/>
    <cellStyle name="Hipervínculo visitado" xfId="10917" builtinId="9" hidden="1"/>
    <cellStyle name="Hipervínculo visitado" xfId="10919" builtinId="9" hidden="1"/>
    <cellStyle name="Hipervínculo visitado" xfId="10921" builtinId="9" hidden="1"/>
    <cellStyle name="Hipervínculo visitado" xfId="10923" builtinId="9" hidden="1"/>
    <cellStyle name="Hipervínculo visitado" xfId="10925" builtinId="9" hidden="1"/>
    <cellStyle name="Hipervínculo visitado" xfId="10927" builtinId="9" hidden="1"/>
    <cellStyle name="Hipervínculo visitado" xfId="10929" builtinId="9" hidden="1"/>
    <cellStyle name="Hipervínculo visitado" xfId="10931" builtinId="9" hidden="1"/>
    <cellStyle name="Hipervínculo visitado" xfId="10933" builtinId="9" hidden="1"/>
    <cellStyle name="Hipervínculo visitado" xfId="10935" builtinId="9" hidden="1"/>
    <cellStyle name="Hipervínculo visitado" xfId="10937" builtinId="9" hidden="1"/>
    <cellStyle name="Hipervínculo visitado" xfId="10939" builtinId="9" hidden="1"/>
    <cellStyle name="Hipervínculo visitado" xfId="10941" builtinId="9" hidden="1"/>
    <cellStyle name="Hipervínculo visitado" xfId="10943" builtinId="9" hidden="1"/>
    <cellStyle name="Hipervínculo visitado" xfId="10945" builtinId="9" hidden="1"/>
    <cellStyle name="Hipervínculo visitado" xfId="10947" builtinId="9" hidden="1"/>
    <cellStyle name="Hipervínculo visitado" xfId="10949" builtinId="9" hidden="1"/>
    <cellStyle name="Hipervínculo visitado" xfId="10951" builtinId="9" hidden="1"/>
    <cellStyle name="Hipervínculo visitado" xfId="10953" builtinId="9" hidden="1"/>
    <cellStyle name="Hipervínculo visitado" xfId="10955" builtinId="9" hidden="1"/>
    <cellStyle name="Hipervínculo visitado" xfId="10957" builtinId="9" hidden="1"/>
    <cellStyle name="Hipervínculo visitado" xfId="10959" builtinId="9" hidden="1"/>
    <cellStyle name="Hipervínculo visitado" xfId="10961" builtinId="9" hidden="1"/>
    <cellStyle name="Hipervínculo visitado" xfId="10963" builtinId="9" hidden="1"/>
    <cellStyle name="Hipervínculo visitado" xfId="10965" builtinId="9" hidden="1"/>
    <cellStyle name="Hipervínculo visitado" xfId="10967" builtinId="9" hidden="1"/>
    <cellStyle name="Hipervínculo visitado" xfId="10969" builtinId="9" hidden="1"/>
    <cellStyle name="Hipervínculo visitado" xfId="10971" builtinId="9" hidden="1"/>
    <cellStyle name="Hipervínculo visitado" xfId="10973" builtinId="9" hidden="1"/>
    <cellStyle name="Hipervínculo visitado" xfId="10975" builtinId="9" hidden="1"/>
    <cellStyle name="Hipervínculo visitado" xfId="10977" builtinId="9" hidden="1"/>
    <cellStyle name="Hipervínculo visitado" xfId="10979" builtinId="9" hidden="1"/>
    <cellStyle name="Hipervínculo visitado" xfId="10981" builtinId="9" hidden="1"/>
    <cellStyle name="Hipervínculo visitado" xfId="10983" builtinId="9" hidden="1"/>
    <cellStyle name="Hipervínculo visitado" xfId="10985" builtinId="9" hidden="1"/>
    <cellStyle name="Hipervínculo visitado" xfId="10987" builtinId="9" hidden="1"/>
    <cellStyle name="Hipervínculo visitado" xfId="10989" builtinId="9" hidden="1"/>
    <cellStyle name="Hipervínculo visitado" xfId="10991" builtinId="9" hidden="1"/>
    <cellStyle name="Hipervínculo visitado" xfId="10993" builtinId="9" hidden="1"/>
    <cellStyle name="Hipervínculo visitado" xfId="10995" builtinId="9" hidden="1"/>
    <cellStyle name="Hipervínculo visitado" xfId="10997" builtinId="9" hidden="1"/>
    <cellStyle name="Hipervínculo visitado" xfId="10999" builtinId="9" hidden="1"/>
    <cellStyle name="Hipervínculo visitado" xfId="11001" builtinId="9" hidden="1"/>
    <cellStyle name="Hipervínculo visitado" xfId="11003" builtinId="9" hidden="1"/>
    <cellStyle name="Hipervínculo visitado" xfId="11005" builtinId="9" hidden="1"/>
    <cellStyle name="Hipervínculo visitado" xfId="11007" builtinId="9" hidden="1"/>
    <cellStyle name="Hipervínculo visitado" xfId="11009" builtinId="9" hidden="1"/>
    <cellStyle name="Hipervínculo visitado" xfId="11011" builtinId="9" hidden="1"/>
    <cellStyle name="Hipervínculo visitado" xfId="11013" builtinId="9" hidden="1"/>
    <cellStyle name="Hipervínculo visitado" xfId="11015" builtinId="9" hidden="1"/>
    <cellStyle name="Hipervínculo visitado" xfId="11017" builtinId="9" hidden="1"/>
    <cellStyle name="Hipervínculo visitado" xfId="11019" builtinId="9" hidden="1"/>
    <cellStyle name="Hipervínculo visitado" xfId="11021" builtinId="9" hidden="1"/>
    <cellStyle name="Hipervínculo visitado" xfId="11023" builtinId="9" hidden="1"/>
    <cellStyle name="Hipervínculo visitado" xfId="11025" builtinId="9" hidden="1"/>
    <cellStyle name="Hipervínculo visitado" xfId="11027" builtinId="9" hidden="1"/>
    <cellStyle name="Hipervínculo visitado" xfId="11029" builtinId="9" hidden="1"/>
    <cellStyle name="Hipervínculo visitado" xfId="11031" builtinId="9" hidden="1"/>
    <cellStyle name="Hipervínculo visitado" xfId="11033" builtinId="9" hidden="1"/>
    <cellStyle name="Hipervínculo visitado" xfId="11035" builtinId="9" hidden="1"/>
    <cellStyle name="Hipervínculo visitado" xfId="11037" builtinId="9" hidden="1"/>
    <cellStyle name="Hipervínculo visitado" xfId="11039" builtinId="9" hidden="1"/>
    <cellStyle name="Hipervínculo visitado" xfId="11041" builtinId="9" hidden="1"/>
    <cellStyle name="Hipervínculo visitado" xfId="11043" builtinId="9" hidden="1"/>
    <cellStyle name="Hipervínculo visitado" xfId="11045" builtinId="9" hidden="1"/>
    <cellStyle name="Hipervínculo visitado" xfId="11047" builtinId="9" hidden="1"/>
    <cellStyle name="Hipervínculo visitado" xfId="11049" builtinId="9" hidden="1"/>
    <cellStyle name="Hipervínculo visitado" xfId="11051" builtinId="9" hidden="1"/>
    <cellStyle name="Hipervínculo visitado" xfId="11053" builtinId="9" hidden="1"/>
    <cellStyle name="Hipervínculo visitado" xfId="11055" builtinId="9" hidden="1"/>
    <cellStyle name="Hipervínculo visitado" xfId="11057" builtinId="9" hidden="1"/>
    <cellStyle name="Hipervínculo visitado" xfId="11059" builtinId="9" hidden="1"/>
    <cellStyle name="Hipervínculo visitado" xfId="11061" builtinId="9" hidden="1"/>
    <cellStyle name="Hipervínculo visitado" xfId="11063" builtinId="9" hidden="1"/>
    <cellStyle name="Hipervínculo visitado" xfId="11065" builtinId="9" hidden="1"/>
    <cellStyle name="Hipervínculo visitado" xfId="11067" builtinId="9" hidden="1"/>
    <cellStyle name="Hipervínculo visitado" xfId="11069" builtinId="9" hidden="1"/>
    <cellStyle name="Hipervínculo visitado" xfId="11071" builtinId="9" hidden="1"/>
    <cellStyle name="Hipervínculo visitado" xfId="11073" builtinId="9" hidden="1"/>
    <cellStyle name="Hipervínculo visitado" xfId="11075" builtinId="9" hidden="1"/>
    <cellStyle name="Hipervínculo visitado" xfId="11077" builtinId="9" hidden="1"/>
    <cellStyle name="Hipervínculo visitado" xfId="11079" builtinId="9" hidden="1"/>
    <cellStyle name="Hipervínculo visitado" xfId="11081" builtinId="9" hidden="1"/>
    <cellStyle name="Hipervínculo visitado" xfId="11083" builtinId="9" hidden="1"/>
    <cellStyle name="Hipervínculo visitado" xfId="11085" builtinId="9" hidden="1"/>
    <cellStyle name="Hipervínculo visitado" xfId="11087" builtinId="9" hidden="1"/>
    <cellStyle name="Hipervínculo visitado" xfId="11089" builtinId="9" hidden="1"/>
    <cellStyle name="Hipervínculo visitado" xfId="11091" builtinId="9" hidden="1"/>
    <cellStyle name="Hipervínculo visitado" xfId="11093" builtinId="9" hidden="1"/>
    <cellStyle name="Hipervínculo visitado" xfId="11095" builtinId="9" hidden="1"/>
    <cellStyle name="Hipervínculo visitado" xfId="11097" builtinId="9" hidden="1"/>
    <cellStyle name="Hipervínculo visitado" xfId="11099" builtinId="9" hidden="1"/>
    <cellStyle name="Hipervínculo visitado" xfId="11101" builtinId="9" hidden="1"/>
    <cellStyle name="Hipervínculo visitado" xfId="11103" builtinId="9" hidden="1"/>
    <cellStyle name="Hipervínculo visitado" xfId="11105" builtinId="9" hidden="1"/>
    <cellStyle name="Hipervínculo visitado" xfId="11107" builtinId="9" hidden="1"/>
    <cellStyle name="Hipervínculo visitado" xfId="11109" builtinId="9" hidden="1"/>
    <cellStyle name="Hipervínculo visitado" xfId="11111" builtinId="9" hidden="1"/>
    <cellStyle name="Hipervínculo visitado" xfId="11113" builtinId="9" hidden="1"/>
    <cellStyle name="Hipervínculo visitado" xfId="11115" builtinId="9" hidden="1"/>
    <cellStyle name="Hipervínculo visitado" xfId="11117" builtinId="9" hidden="1"/>
    <cellStyle name="Hipervínculo visitado" xfId="11119" builtinId="9" hidden="1"/>
    <cellStyle name="Hipervínculo visitado" xfId="11121" builtinId="9" hidden="1"/>
    <cellStyle name="Hipervínculo visitado" xfId="11123" builtinId="9" hidden="1"/>
    <cellStyle name="Hipervínculo visitado" xfId="11125" builtinId="9" hidden="1"/>
    <cellStyle name="Hipervínculo visitado" xfId="11127" builtinId="9" hidden="1"/>
    <cellStyle name="Hipervínculo visitado" xfId="11129" builtinId="9" hidden="1"/>
    <cellStyle name="Hipervínculo visitado" xfId="11131" builtinId="9" hidden="1"/>
    <cellStyle name="Hipervínculo visitado" xfId="11133" builtinId="9" hidden="1"/>
    <cellStyle name="Hipervínculo visitado" xfId="11135" builtinId="9" hidden="1"/>
    <cellStyle name="Hipervínculo visitado" xfId="11137" builtinId="9" hidden="1"/>
    <cellStyle name="Hipervínculo visitado" xfId="11139" builtinId="9" hidden="1"/>
    <cellStyle name="Hipervínculo visitado" xfId="11141" builtinId="9" hidden="1"/>
    <cellStyle name="Hipervínculo visitado" xfId="11143" builtinId="9" hidden="1"/>
    <cellStyle name="Hipervínculo visitado" xfId="11145" builtinId="9" hidden="1"/>
    <cellStyle name="Hipervínculo visitado" xfId="11147" builtinId="9" hidden="1"/>
    <cellStyle name="Hipervínculo visitado" xfId="11149" builtinId="9" hidden="1"/>
    <cellStyle name="Hipervínculo visitado" xfId="11151" builtinId="9" hidden="1"/>
    <cellStyle name="Hipervínculo visitado" xfId="11153" builtinId="9" hidden="1"/>
    <cellStyle name="Hipervínculo visitado" xfId="11155" builtinId="9" hidden="1"/>
    <cellStyle name="Hipervínculo visitado" xfId="11157" builtinId="9" hidden="1"/>
    <cellStyle name="Hipervínculo visitado" xfId="11159" builtinId="9" hidden="1"/>
    <cellStyle name="Hipervínculo visitado" xfId="11161" builtinId="9" hidden="1"/>
    <cellStyle name="Hipervínculo visitado" xfId="11163" builtinId="9" hidden="1"/>
    <cellStyle name="Hipervínculo visitado" xfId="11165" builtinId="9" hidden="1"/>
    <cellStyle name="Hipervínculo visitado" xfId="11167" builtinId="9" hidden="1"/>
    <cellStyle name="Hipervínculo visitado" xfId="11169" builtinId="9" hidden="1"/>
    <cellStyle name="Hipervínculo visitado" xfId="11171" builtinId="9" hidden="1"/>
    <cellStyle name="Hipervínculo visitado" xfId="11173" builtinId="9" hidden="1"/>
    <cellStyle name="Hipervínculo visitado" xfId="11175" builtinId="9" hidden="1"/>
    <cellStyle name="Hipervínculo visitado" xfId="11177" builtinId="9" hidden="1"/>
    <cellStyle name="Hipervínculo visitado" xfId="11179" builtinId="9" hidden="1"/>
    <cellStyle name="Hipervínculo visitado" xfId="11181" builtinId="9" hidden="1"/>
    <cellStyle name="Hipervínculo visitado" xfId="11183" builtinId="9" hidden="1"/>
    <cellStyle name="Hipervínculo visitado" xfId="11185" builtinId="9" hidden="1"/>
    <cellStyle name="Hipervínculo visitado" xfId="11187" builtinId="9" hidden="1"/>
    <cellStyle name="Hipervínculo visitado" xfId="11189" builtinId="9" hidden="1"/>
    <cellStyle name="Hipervínculo visitado" xfId="11191" builtinId="9" hidden="1"/>
    <cellStyle name="Hipervínculo visitado" xfId="11193" builtinId="9" hidden="1"/>
    <cellStyle name="Hipervínculo visitado" xfId="11195" builtinId="9" hidden="1"/>
    <cellStyle name="Hipervínculo visitado" xfId="11197" builtinId="9" hidden="1"/>
    <cellStyle name="Hipervínculo visitado" xfId="11199" builtinId="9" hidden="1"/>
    <cellStyle name="Hipervínculo visitado" xfId="11201" builtinId="9" hidden="1"/>
    <cellStyle name="Hipervínculo visitado" xfId="11203" builtinId="9" hidden="1"/>
    <cellStyle name="Hipervínculo visitado" xfId="11205" builtinId="9" hidden="1"/>
    <cellStyle name="Hipervínculo visitado" xfId="11207" builtinId="9" hidden="1"/>
    <cellStyle name="Hipervínculo visitado" xfId="11209" builtinId="9" hidden="1"/>
    <cellStyle name="Hipervínculo visitado" xfId="11211" builtinId="9" hidden="1"/>
    <cellStyle name="Hipervínculo visitado" xfId="11213" builtinId="9" hidden="1"/>
    <cellStyle name="Hipervínculo visitado" xfId="11215" builtinId="9" hidden="1"/>
    <cellStyle name="Hipervínculo visitado" xfId="11217" builtinId="9" hidden="1"/>
    <cellStyle name="Hipervínculo visitado" xfId="11219" builtinId="9" hidden="1"/>
    <cellStyle name="Hipervínculo visitado" xfId="11221" builtinId="9" hidden="1"/>
    <cellStyle name="Hipervínculo visitado" xfId="11223" builtinId="9" hidden="1"/>
    <cellStyle name="Hipervínculo visitado" xfId="11225" builtinId="9" hidden="1"/>
    <cellStyle name="Hipervínculo visitado" xfId="11227" builtinId="9" hidden="1"/>
    <cellStyle name="Hipervínculo visitado" xfId="11229" builtinId="9" hidden="1"/>
    <cellStyle name="Hipervínculo visitado" xfId="11231" builtinId="9" hidden="1"/>
    <cellStyle name="Hipervínculo visitado" xfId="11233" builtinId="9" hidden="1"/>
    <cellStyle name="Hipervínculo visitado" xfId="11235" builtinId="9" hidden="1"/>
    <cellStyle name="Hipervínculo visitado" xfId="11237" builtinId="9" hidden="1"/>
    <cellStyle name="Hipervínculo visitado" xfId="11239" builtinId="9" hidden="1"/>
    <cellStyle name="Hipervínculo visitado" xfId="11241" builtinId="9" hidden="1"/>
    <cellStyle name="Hipervínculo visitado" xfId="11243" builtinId="9" hidden="1"/>
    <cellStyle name="Hipervínculo visitado" xfId="11245" builtinId="9" hidden="1"/>
    <cellStyle name="Hipervínculo visitado" xfId="11247" builtinId="9" hidden="1"/>
    <cellStyle name="Hipervínculo visitado" xfId="11249" builtinId="9" hidden="1"/>
    <cellStyle name="Hipervínculo visitado" xfId="11251" builtinId="9" hidden="1"/>
    <cellStyle name="Hipervínculo visitado" xfId="11253" builtinId="9" hidden="1"/>
    <cellStyle name="Hipervínculo visitado" xfId="11255" builtinId="9" hidden="1"/>
    <cellStyle name="Hipervínculo visitado" xfId="11257" builtinId="9" hidden="1"/>
    <cellStyle name="Hipervínculo visitado" xfId="11259" builtinId="9" hidden="1"/>
    <cellStyle name="Hipervínculo visitado" xfId="11261" builtinId="9" hidden="1"/>
    <cellStyle name="Hipervínculo visitado" xfId="11263" builtinId="9" hidden="1"/>
    <cellStyle name="Hipervínculo visitado" xfId="11265" builtinId="9" hidden="1"/>
    <cellStyle name="Hipervínculo visitado" xfId="11267" builtinId="9" hidden="1"/>
    <cellStyle name="Hipervínculo visitado" xfId="11269" builtinId="9" hidden="1"/>
    <cellStyle name="Hipervínculo visitado" xfId="11271" builtinId="9" hidden="1"/>
    <cellStyle name="Hipervínculo visitado" xfId="11273" builtinId="9" hidden="1"/>
    <cellStyle name="Hipervínculo visitado" xfId="11275" builtinId="9" hidden="1"/>
    <cellStyle name="Hipervínculo visitado" xfId="11277" builtinId="9" hidden="1"/>
    <cellStyle name="Hipervínculo visitado" xfId="11279" builtinId="9" hidden="1"/>
    <cellStyle name="Hipervínculo visitado" xfId="11281" builtinId="9" hidden="1"/>
    <cellStyle name="Hipervínculo visitado" xfId="11283" builtinId="9" hidden="1"/>
    <cellStyle name="Hipervínculo visitado" xfId="11285" builtinId="9" hidden="1"/>
    <cellStyle name="Hipervínculo visitado" xfId="11287" builtinId="9" hidden="1"/>
    <cellStyle name="Hipervínculo visitado" xfId="11289" builtinId="9" hidden="1"/>
    <cellStyle name="Hipervínculo visitado" xfId="11291" builtinId="9" hidden="1"/>
    <cellStyle name="Hipervínculo visitado" xfId="11293" builtinId="9" hidden="1"/>
    <cellStyle name="Hipervínculo visitado" xfId="11295" builtinId="9" hidden="1"/>
    <cellStyle name="Hipervínculo visitado" xfId="11297" builtinId="9" hidden="1"/>
    <cellStyle name="Hipervínculo visitado" xfId="11299" builtinId="9" hidden="1"/>
    <cellStyle name="Hipervínculo visitado" xfId="11301" builtinId="9" hidden="1"/>
    <cellStyle name="Hipervínculo visitado" xfId="11303" builtinId="9" hidden="1"/>
    <cellStyle name="Hipervínculo visitado" xfId="11305" builtinId="9" hidden="1"/>
    <cellStyle name="Hipervínculo visitado" xfId="11307" builtinId="9" hidden="1"/>
    <cellStyle name="Hipervínculo visitado" xfId="11309" builtinId="9" hidden="1"/>
    <cellStyle name="Hipervínculo visitado" xfId="11311" builtinId="9" hidden="1"/>
    <cellStyle name="Hipervínculo visitado" xfId="11313" builtinId="9" hidden="1"/>
    <cellStyle name="Hipervínculo visitado" xfId="11315" builtinId="9" hidden="1"/>
    <cellStyle name="Hipervínculo visitado" xfId="11317" builtinId="9" hidden="1"/>
    <cellStyle name="Hipervínculo visitado" xfId="11319" builtinId="9" hidden="1"/>
    <cellStyle name="Hipervínculo visitado" xfId="11321" builtinId="9" hidden="1"/>
    <cellStyle name="Hipervínculo visitado" xfId="11323" builtinId="9" hidden="1"/>
    <cellStyle name="Hipervínculo visitado" xfId="11325" builtinId="9" hidden="1"/>
    <cellStyle name="Hipervínculo visitado" xfId="11327" builtinId="9" hidden="1"/>
    <cellStyle name="Hipervínculo visitado" xfId="11329" builtinId="9" hidden="1"/>
    <cellStyle name="Hipervínculo visitado" xfId="11331" builtinId="9" hidden="1"/>
    <cellStyle name="Hipervínculo visitado" xfId="11333" builtinId="9" hidden="1"/>
    <cellStyle name="Hipervínculo visitado" xfId="11335" builtinId="9" hidden="1"/>
    <cellStyle name="Hipervínculo visitado" xfId="11337" builtinId="9" hidden="1"/>
    <cellStyle name="Hipervínculo visitado" xfId="11339" builtinId="9" hidden="1"/>
    <cellStyle name="Hipervínculo visitado" xfId="11341" builtinId="9" hidden="1"/>
    <cellStyle name="Hipervínculo visitado" xfId="11343" builtinId="9" hidden="1"/>
    <cellStyle name="Hipervínculo visitado" xfId="11345" builtinId="9" hidden="1"/>
    <cellStyle name="Hipervínculo visitado" xfId="11347" builtinId="9" hidden="1"/>
    <cellStyle name="Hipervínculo visitado" xfId="11349" builtinId="9" hidden="1"/>
    <cellStyle name="Hipervínculo visitado" xfId="11351" builtinId="9" hidden="1"/>
    <cellStyle name="Hipervínculo visitado" xfId="11353" builtinId="9" hidden="1"/>
    <cellStyle name="Hipervínculo visitado" xfId="11355" builtinId="9" hidden="1"/>
    <cellStyle name="Hipervínculo visitado" xfId="11357" builtinId="9" hidden="1"/>
    <cellStyle name="Hipervínculo visitado" xfId="11359" builtinId="9" hidden="1"/>
    <cellStyle name="Hipervínculo visitado" xfId="11361" builtinId="9" hidden="1"/>
    <cellStyle name="Hipervínculo visitado" xfId="11363" builtinId="9" hidden="1"/>
    <cellStyle name="Hipervínculo visitado" xfId="11365" builtinId="9" hidden="1"/>
    <cellStyle name="Hipervínculo visitado" xfId="11367" builtinId="9" hidden="1"/>
    <cellStyle name="Hipervínculo visitado" xfId="11369" builtinId="9" hidden="1"/>
    <cellStyle name="Hipervínculo visitado" xfId="11371" builtinId="9" hidden="1"/>
    <cellStyle name="Hipervínculo visitado" xfId="11373" builtinId="9" hidden="1"/>
    <cellStyle name="Hipervínculo visitado" xfId="11375" builtinId="9" hidden="1"/>
    <cellStyle name="Hipervínculo visitado" xfId="11377" builtinId="9" hidden="1"/>
    <cellStyle name="Hipervínculo visitado" xfId="11379" builtinId="9" hidden="1"/>
    <cellStyle name="Hipervínculo visitado" xfId="11381" builtinId="9" hidden="1"/>
    <cellStyle name="Hipervínculo visitado" xfId="11383" builtinId="9" hidden="1"/>
    <cellStyle name="Hipervínculo visitado" xfId="11385" builtinId="9" hidden="1"/>
    <cellStyle name="Hipervínculo visitado" xfId="11387" builtinId="9" hidden="1"/>
    <cellStyle name="Hipervínculo visitado" xfId="11389" builtinId="9" hidden="1"/>
    <cellStyle name="Hipervínculo visitado" xfId="11391" builtinId="9" hidden="1"/>
    <cellStyle name="Hipervínculo visitado" xfId="11393" builtinId="9" hidden="1"/>
    <cellStyle name="Hipervínculo visitado" xfId="11395" builtinId="9" hidden="1"/>
    <cellStyle name="Hipervínculo visitado" xfId="11397" builtinId="9" hidden="1"/>
    <cellStyle name="Hipervínculo visitado" xfId="11399" builtinId="9" hidden="1"/>
    <cellStyle name="Hipervínculo visitado" xfId="11401" builtinId="9" hidden="1"/>
    <cellStyle name="Hipervínculo visitado" xfId="11403" builtinId="9" hidden="1"/>
    <cellStyle name="Hipervínculo visitado" xfId="11405" builtinId="9" hidden="1"/>
    <cellStyle name="Hipervínculo visitado" xfId="11407" builtinId="9" hidden="1"/>
    <cellStyle name="Hipervínculo visitado" xfId="11409" builtinId="9" hidden="1"/>
    <cellStyle name="Hipervínculo visitado" xfId="11411" builtinId="9" hidden="1"/>
    <cellStyle name="Hipervínculo visitado" xfId="11413" builtinId="9" hidden="1"/>
    <cellStyle name="Hipervínculo visitado" xfId="11415" builtinId="9" hidden="1"/>
    <cellStyle name="Hipervínculo visitado" xfId="11417" builtinId="9" hidden="1"/>
    <cellStyle name="Hipervínculo visitado" xfId="11419" builtinId="9" hidden="1"/>
    <cellStyle name="Hipervínculo visitado" xfId="11421" builtinId="9" hidden="1"/>
    <cellStyle name="Hipervínculo visitado" xfId="11423" builtinId="9" hidden="1"/>
    <cellStyle name="Hipervínculo visitado" xfId="11425" builtinId="9" hidden="1"/>
    <cellStyle name="Hipervínculo visitado" xfId="11427" builtinId="9" hidden="1"/>
    <cellStyle name="Hipervínculo visitado" xfId="11429" builtinId="9" hidden="1"/>
    <cellStyle name="Hipervínculo visitado" xfId="11431" builtinId="9" hidden="1"/>
    <cellStyle name="Hipervínculo visitado" xfId="11433" builtinId="9" hidden="1"/>
    <cellStyle name="Hipervínculo visitado" xfId="11435" builtinId="9" hidden="1"/>
    <cellStyle name="Hipervínculo visitado" xfId="11437" builtinId="9" hidden="1"/>
    <cellStyle name="Hipervínculo visitado" xfId="11439" builtinId="9" hidden="1"/>
    <cellStyle name="Hipervínculo visitado" xfId="11441" builtinId="9" hidden="1"/>
    <cellStyle name="Hipervínculo visitado" xfId="11443" builtinId="9" hidden="1"/>
    <cellStyle name="Hipervínculo visitado" xfId="11445" builtinId="9" hidden="1"/>
    <cellStyle name="Hipervínculo visitado" xfId="11447" builtinId="9" hidden="1"/>
    <cellStyle name="Hipervínculo visitado" xfId="11449" builtinId="9" hidden="1"/>
    <cellStyle name="Hipervínculo visitado" xfId="11451" builtinId="9" hidden="1"/>
    <cellStyle name="Hipervínculo visitado" xfId="11453" builtinId="9" hidden="1"/>
    <cellStyle name="Hipervínculo visitado" xfId="11455" builtinId="9" hidden="1"/>
    <cellStyle name="Hipervínculo visitado" xfId="11457" builtinId="9" hidden="1"/>
    <cellStyle name="Hipervínculo visitado" xfId="11459" builtinId="9" hidden="1"/>
    <cellStyle name="Hipervínculo visitado" xfId="11461" builtinId="9" hidden="1"/>
    <cellStyle name="Hipervínculo visitado" xfId="11463" builtinId="9" hidden="1"/>
    <cellStyle name="Hipervínculo visitado" xfId="11465" builtinId="9" hidden="1"/>
    <cellStyle name="Hipervínculo visitado" xfId="11467" builtinId="9" hidden="1"/>
    <cellStyle name="Hipervínculo visitado" xfId="11469" builtinId="9" hidden="1"/>
    <cellStyle name="Hipervínculo visitado" xfId="11471" builtinId="9" hidden="1"/>
    <cellStyle name="Hipervínculo visitado" xfId="11473" builtinId="9" hidden="1"/>
    <cellStyle name="Hipervínculo visitado" xfId="11475" builtinId="9" hidden="1"/>
    <cellStyle name="Hipervínculo visitado" xfId="11477" builtinId="9" hidden="1"/>
    <cellStyle name="Hipervínculo visitado" xfId="11479" builtinId="9" hidden="1"/>
    <cellStyle name="Hipervínculo visitado" xfId="11481" builtinId="9" hidden="1"/>
    <cellStyle name="Hipervínculo visitado" xfId="11483" builtinId="9" hidden="1"/>
    <cellStyle name="Hipervínculo visitado" xfId="11485" builtinId="9" hidden="1"/>
    <cellStyle name="Hipervínculo visitado" xfId="11487" builtinId="9" hidden="1"/>
    <cellStyle name="Hipervínculo visitado" xfId="11489" builtinId="9" hidden="1"/>
    <cellStyle name="Hipervínculo visitado" xfId="11491" builtinId="9" hidden="1"/>
    <cellStyle name="Hipervínculo visitado" xfId="11493" builtinId="9" hidden="1"/>
    <cellStyle name="Hipervínculo visitado" xfId="11495" builtinId="9" hidden="1"/>
    <cellStyle name="Hipervínculo visitado" xfId="11497" builtinId="9" hidden="1"/>
    <cellStyle name="Hipervínculo visitado" xfId="11499" builtinId="9" hidden="1"/>
    <cellStyle name="Hipervínculo visitado" xfId="11501" builtinId="9" hidden="1"/>
    <cellStyle name="Hipervínculo visitado" xfId="11503" builtinId="9" hidden="1"/>
    <cellStyle name="Hipervínculo visitado" xfId="11505" builtinId="9" hidden="1"/>
    <cellStyle name="Hipervínculo visitado" xfId="11507" builtinId="9" hidden="1"/>
    <cellStyle name="Hipervínculo visitado" xfId="11509" builtinId="9" hidden="1"/>
    <cellStyle name="Hipervínculo visitado" xfId="11511" builtinId="9" hidden="1"/>
    <cellStyle name="Hipervínculo visitado" xfId="11513" builtinId="9" hidden="1"/>
    <cellStyle name="Hipervínculo visitado" xfId="11515" builtinId="9" hidden="1"/>
    <cellStyle name="Hipervínculo visitado" xfId="11517" builtinId="9" hidden="1"/>
    <cellStyle name="Hipervínculo visitado" xfId="11519" builtinId="9" hidden="1"/>
    <cellStyle name="Hipervínculo visitado" xfId="11521" builtinId="9" hidden="1"/>
    <cellStyle name="Hipervínculo visitado" xfId="11523" builtinId="9" hidden="1"/>
    <cellStyle name="Hipervínculo visitado" xfId="11525" builtinId="9" hidden="1"/>
    <cellStyle name="Hipervínculo visitado" xfId="11527" builtinId="9" hidden="1"/>
    <cellStyle name="Hipervínculo visitado" xfId="11529" builtinId="9" hidden="1"/>
    <cellStyle name="Hipervínculo visitado" xfId="11531" builtinId="9" hidden="1"/>
    <cellStyle name="Hipervínculo visitado" xfId="11533" builtinId="9" hidden="1"/>
    <cellStyle name="Hipervínculo visitado" xfId="11535" builtinId="9" hidden="1"/>
    <cellStyle name="Hipervínculo visitado" xfId="11537" builtinId="9" hidden="1"/>
    <cellStyle name="Hipervínculo visitado" xfId="11539" builtinId="9" hidden="1"/>
    <cellStyle name="Hipervínculo visitado" xfId="11541" builtinId="9" hidden="1"/>
    <cellStyle name="Hipervínculo visitado" xfId="11543" builtinId="9" hidden="1"/>
    <cellStyle name="Hipervínculo visitado" xfId="11545" builtinId="9" hidden="1"/>
    <cellStyle name="Hipervínculo visitado" xfId="11547" builtinId="9" hidden="1"/>
    <cellStyle name="Hipervínculo visitado" xfId="11549" builtinId="9" hidden="1"/>
    <cellStyle name="Hipervínculo visitado" xfId="11551" builtinId="9" hidden="1"/>
    <cellStyle name="Hipervínculo visitado" xfId="11553" builtinId="9" hidden="1"/>
    <cellStyle name="Hipervínculo visitado" xfId="11555" builtinId="9" hidden="1"/>
    <cellStyle name="Hipervínculo visitado" xfId="11557" builtinId="9" hidden="1"/>
    <cellStyle name="Hipervínculo visitado" xfId="11559" builtinId="9" hidden="1"/>
    <cellStyle name="Hipervínculo visitado" xfId="11561" builtinId="9" hidden="1"/>
    <cellStyle name="Hipervínculo visitado" xfId="11563" builtinId="9" hidden="1"/>
    <cellStyle name="Hipervínculo visitado" xfId="11565" builtinId="9" hidden="1"/>
    <cellStyle name="Hipervínculo visitado" xfId="11567" builtinId="9" hidden="1"/>
    <cellStyle name="Hipervínculo visitado" xfId="11569" builtinId="9" hidden="1"/>
    <cellStyle name="Hipervínculo visitado" xfId="11571" builtinId="9" hidden="1"/>
    <cellStyle name="Hipervínculo visitado" xfId="11573" builtinId="9" hidden="1"/>
    <cellStyle name="Hipervínculo visitado" xfId="11575" builtinId="9" hidden="1"/>
    <cellStyle name="Hipervínculo visitado" xfId="11577" builtinId="9" hidden="1"/>
    <cellStyle name="Hipervínculo visitado" xfId="11579" builtinId="9" hidden="1"/>
    <cellStyle name="Hipervínculo visitado" xfId="11581" builtinId="9" hidden="1"/>
    <cellStyle name="Hipervínculo visitado" xfId="11583" builtinId="9" hidden="1"/>
    <cellStyle name="Hipervínculo visitado" xfId="11585" builtinId="9" hidden="1"/>
    <cellStyle name="Hipervínculo visitado" xfId="11587" builtinId="9" hidden="1"/>
    <cellStyle name="Hipervínculo visitado" xfId="11589" builtinId="9" hidden="1"/>
    <cellStyle name="Hipervínculo visitado" xfId="11591" builtinId="9" hidden="1"/>
    <cellStyle name="Hipervínculo visitado" xfId="11593" builtinId="9" hidden="1"/>
    <cellStyle name="Hipervínculo visitado" xfId="11595" builtinId="9" hidden="1"/>
    <cellStyle name="Hipervínculo visitado" xfId="11597" builtinId="9" hidden="1"/>
    <cellStyle name="Hipervínculo visitado" xfId="11599" builtinId="9" hidden="1"/>
    <cellStyle name="Hipervínculo visitado" xfId="11601" builtinId="9" hidden="1"/>
    <cellStyle name="Hipervínculo visitado" xfId="11603" builtinId="9" hidden="1"/>
    <cellStyle name="Hipervínculo visitado" xfId="11605" builtinId="9" hidden="1"/>
    <cellStyle name="Hipervínculo visitado" xfId="11607" builtinId="9" hidden="1"/>
    <cellStyle name="Hipervínculo visitado" xfId="11609" builtinId="9" hidden="1"/>
    <cellStyle name="Hipervínculo visitado" xfId="11611" builtinId="9" hidden="1"/>
    <cellStyle name="Hipervínculo visitado" xfId="11613" builtinId="9" hidden="1"/>
    <cellStyle name="Hipervínculo visitado" xfId="11615" builtinId="9" hidden="1"/>
    <cellStyle name="Hipervínculo visitado" xfId="11617" builtinId="9" hidden="1"/>
    <cellStyle name="Hipervínculo visitado" xfId="11619" builtinId="9" hidden="1"/>
    <cellStyle name="Hipervínculo visitado" xfId="11621" builtinId="9" hidden="1"/>
    <cellStyle name="Hipervínculo visitado" xfId="11623" builtinId="9" hidden="1"/>
    <cellStyle name="Hipervínculo visitado" xfId="11625" builtinId="9" hidden="1"/>
    <cellStyle name="Hipervínculo visitado" xfId="11627" builtinId="9" hidden="1"/>
    <cellStyle name="Hipervínculo visitado" xfId="11629" builtinId="9" hidden="1"/>
    <cellStyle name="Hipervínculo visitado" xfId="11631" builtinId="9" hidden="1"/>
    <cellStyle name="Hipervínculo visitado" xfId="11633" builtinId="9" hidden="1"/>
    <cellStyle name="Hipervínculo visitado" xfId="11635" builtinId="9" hidden="1"/>
    <cellStyle name="Hipervínculo visitado" xfId="11637" builtinId="9" hidden="1"/>
    <cellStyle name="Hipervínculo visitado" xfId="11639" builtinId="9" hidden="1"/>
    <cellStyle name="Hipervínculo visitado" xfId="11641" builtinId="9" hidden="1"/>
    <cellStyle name="Hipervínculo visitado" xfId="11643" builtinId="9" hidden="1"/>
    <cellStyle name="Hipervínculo visitado" xfId="11645" builtinId="9" hidden="1"/>
    <cellStyle name="Hipervínculo visitado" xfId="11647" builtinId="9" hidden="1"/>
    <cellStyle name="Hipervínculo visitado" xfId="11649" builtinId="9" hidden="1"/>
    <cellStyle name="Hipervínculo visitado" xfId="11651" builtinId="9" hidden="1"/>
    <cellStyle name="Hipervínculo visitado" xfId="11653" builtinId="9" hidden="1"/>
    <cellStyle name="Hipervínculo visitado" xfId="11655" builtinId="9" hidden="1"/>
    <cellStyle name="Hipervínculo visitado" xfId="11657" builtinId="9" hidden="1"/>
    <cellStyle name="Hipervínculo visitado" xfId="11659" builtinId="9" hidden="1"/>
    <cellStyle name="Hipervínculo visitado" xfId="11661" builtinId="9" hidden="1"/>
    <cellStyle name="Hipervínculo visitado" xfId="11663" builtinId="9" hidden="1"/>
    <cellStyle name="Hipervínculo visitado" xfId="11665" builtinId="9" hidden="1"/>
    <cellStyle name="Hipervínculo visitado" xfId="11667" builtinId="9" hidden="1"/>
    <cellStyle name="Hipervínculo visitado" xfId="11669" builtinId="9" hidden="1"/>
    <cellStyle name="Hipervínculo visitado" xfId="11671" builtinId="9" hidden="1"/>
    <cellStyle name="Hipervínculo visitado" xfId="11673" builtinId="9" hidden="1"/>
    <cellStyle name="Hipervínculo visitado" xfId="11675" builtinId="9" hidden="1"/>
    <cellStyle name="Hipervínculo visitado" xfId="11677" builtinId="9" hidden="1"/>
    <cellStyle name="Hipervínculo visitado" xfId="11679" builtinId="9" hidden="1"/>
    <cellStyle name="Hipervínculo visitado" xfId="11681" builtinId="9" hidden="1"/>
    <cellStyle name="Hipervínculo visitado" xfId="11683" builtinId="9" hidden="1"/>
    <cellStyle name="Hipervínculo visitado" xfId="11685" builtinId="9" hidden="1"/>
    <cellStyle name="Hipervínculo visitado" xfId="11687" builtinId="9" hidden="1"/>
    <cellStyle name="Hipervínculo visitado" xfId="11689" builtinId="9" hidden="1"/>
    <cellStyle name="Hipervínculo visitado" xfId="11691" builtinId="9" hidden="1"/>
    <cellStyle name="Hipervínculo visitado" xfId="11693" builtinId="9" hidden="1"/>
    <cellStyle name="Hipervínculo visitado" xfId="11695" builtinId="9" hidden="1"/>
    <cellStyle name="Hipervínculo visitado" xfId="11697" builtinId="9" hidden="1"/>
    <cellStyle name="Hipervínculo visitado" xfId="11699" builtinId="9" hidden="1"/>
    <cellStyle name="Hipervínculo visitado" xfId="11701" builtinId="9" hidden="1"/>
    <cellStyle name="Hipervínculo visitado" xfId="11703" builtinId="9" hidden="1"/>
    <cellStyle name="Hipervínculo visitado" xfId="11705" builtinId="9" hidden="1"/>
    <cellStyle name="Hipervínculo visitado" xfId="11707" builtinId="9" hidden="1"/>
    <cellStyle name="Hipervínculo visitado" xfId="11709" builtinId="9" hidden="1"/>
    <cellStyle name="Hipervínculo visitado" xfId="11711" builtinId="9" hidden="1"/>
    <cellStyle name="Hipervínculo visitado" xfId="11713" builtinId="9" hidden="1"/>
    <cellStyle name="Hipervínculo visitado" xfId="11715" builtinId="9" hidden="1"/>
    <cellStyle name="Hipervínculo visitado" xfId="11717" builtinId="9" hidden="1"/>
    <cellStyle name="Hipervínculo visitado" xfId="11719" builtinId="9" hidden="1"/>
    <cellStyle name="Hipervínculo visitado" xfId="11721" builtinId="9" hidden="1"/>
    <cellStyle name="Hipervínculo visitado" xfId="11723" builtinId="9" hidden="1"/>
    <cellStyle name="Hipervínculo visitado" xfId="11725" builtinId="9" hidden="1"/>
    <cellStyle name="Hipervínculo visitado" xfId="11727" builtinId="9" hidden="1"/>
    <cellStyle name="Hipervínculo visitado" xfId="11729" builtinId="9" hidden="1"/>
    <cellStyle name="Hipervínculo visitado" xfId="11731" builtinId="9" hidden="1"/>
    <cellStyle name="Hipervínculo visitado" xfId="11733" builtinId="9" hidden="1"/>
    <cellStyle name="Hipervínculo visitado" xfId="11735" builtinId="9" hidden="1"/>
    <cellStyle name="Hipervínculo visitado" xfId="11737" builtinId="9" hidden="1"/>
    <cellStyle name="Hipervínculo visitado" xfId="11739" builtinId="9" hidden="1"/>
    <cellStyle name="Hipervínculo visitado" xfId="11741" builtinId="9" hidden="1"/>
    <cellStyle name="Hipervínculo visitado" xfId="11743" builtinId="9" hidden="1"/>
    <cellStyle name="Hipervínculo visitado" xfId="11745" builtinId="9" hidden="1"/>
    <cellStyle name="Hipervínculo visitado" xfId="11747" builtinId="9" hidden="1"/>
    <cellStyle name="Hipervínculo visitado" xfId="11749" builtinId="9" hidden="1"/>
    <cellStyle name="Hipervínculo visitado" xfId="11751" builtinId="9" hidden="1"/>
    <cellStyle name="Hipervínculo visitado" xfId="11753" builtinId="9" hidden="1"/>
    <cellStyle name="Hipervínculo visitado" xfId="11755" builtinId="9" hidden="1"/>
    <cellStyle name="Hipervínculo visitado" xfId="11757" builtinId="9" hidden="1"/>
    <cellStyle name="Hipervínculo visitado" xfId="11759" builtinId="9" hidden="1"/>
    <cellStyle name="Hipervínculo visitado" xfId="11761" builtinId="9" hidden="1"/>
    <cellStyle name="Hipervínculo visitado" xfId="11763" builtinId="9" hidden="1"/>
    <cellStyle name="Hipervínculo visitado" xfId="11765" builtinId="9" hidden="1"/>
    <cellStyle name="Hipervínculo visitado" xfId="11767" builtinId="9" hidden="1"/>
    <cellStyle name="Hipervínculo visitado" xfId="11769" builtinId="9" hidden="1"/>
    <cellStyle name="Hipervínculo visitado" xfId="11771" builtinId="9" hidden="1"/>
    <cellStyle name="Hipervínculo visitado" xfId="11773" builtinId="9" hidden="1"/>
    <cellStyle name="Hipervínculo visitado" xfId="11775" builtinId="9" hidden="1"/>
    <cellStyle name="Hipervínculo visitado" xfId="11777" builtinId="9" hidden="1"/>
    <cellStyle name="Hipervínculo visitado" xfId="11779" builtinId="9" hidden="1"/>
    <cellStyle name="Hipervínculo visitado" xfId="11781" builtinId="9" hidden="1"/>
    <cellStyle name="Hipervínculo visitado" xfId="11783" builtinId="9" hidden="1"/>
    <cellStyle name="Hipervínculo visitado" xfId="11785" builtinId="9" hidden="1"/>
    <cellStyle name="Hipervínculo visitado" xfId="11787" builtinId="9" hidden="1"/>
    <cellStyle name="Hipervínculo visitado" xfId="11789" builtinId="9" hidden="1"/>
    <cellStyle name="Hipervínculo visitado" xfId="11791" builtinId="9" hidden="1"/>
    <cellStyle name="Hipervínculo visitado" xfId="11793" builtinId="9" hidden="1"/>
    <cellStyle name="Hipervínculo visitado" xfId="11795" builtinId="9" hidden="1"/>
    <cellStyle name="Hipervínculo visitado" xfId="11797" builtinId="9" hidden="1"/>
    <cellStyle name="Hipervínculo visitado" xfId="11799" builtinId="9" hidden="1"/>
    <cellStyle name="Hipervínculo visitado" xfId="11801" builtinId="9" hidden="1"/>
    <cellStyle name="Hipervínculo visitado" xfId="11803" builtinId="9" hidden="1"/>
    <cellStyle name="Hipervínculo visitado" xfId="11805" builtinId="9" hidden="1"/>
    <cellStyle name="Hipervínculo visitado" xfId="11807" builtinId="9" hidden="1"/>
    <cellStyle name="Hipervínculo visitado" xfId="11809" builtinId="9" hidden="1"/>
    <cellStyle name="Hipervínculo visitado" xfId="11811" builtinId="9" hidden="1"/>
    <cellStyle name="Hipervínculo visitado" xfId="11813" builtinId="9" hidden="1"/>
    <cellStyle name="Hipervínculo visitado" xfId="11815" builtinId="9" hidden="1"/>
    <cellStyle name="Hipervínculo visitado" xfId="11817" builtinId="9" hidden="1"/>
    <cellStyle name="Hipervínculo visitado" xfId="11819" builtinId="9" hidden="1"/>
    <cellStyle name="Hipervínculo visitado" xfId="11821" builtinId="9" hidden="1"/>
    <cellStyle name="Hipervínculo visitado" xfId="11823" builtinId="9" hidden="1"/>
    <cellStyle name="Hipervínculo visitado" xfId="11825" builtinId="9" hidden="1"/>
    <cellStyle name="Hipervínculo visitado" xfId="11827" builtinId="9" hidden="1"/>
    <cellStyle name="Hipervínculo visitado" xfId="11829" builtinId="9" hidden="1"/>
    <cellStyle name="Hipervínculo visitado" xfId="11831" builtinId="9" hidden="1"/>
    <cellStyle name="Hipervínculo visitado" xfId="11833" builtinId="9" hidden="1"/>
    <cellStyle name="Hipervínculo visitado" xfId="11835" builtinId="9" hidden="1"/>
    <cellStyle name="Hipervínculo visitado" xfId="11837" builtinId="9" hidden="1"/>
    <cellStyle name="Hipervínculo visitado" xfId="11839" builtinId="9" hidden="1"/>
    <cellStyle name="Hipervínculo visitado" xfId="11841" builtinId="9" hidden="1"/>
    <cellStyle name="Hipervínculo visitado" xfId="11843" builtinId="9" hidden="1"/>
    <cellStyle name="Hipervínculo visitado" xfId="11845" builtinId="9" hidden="1"/>
    <cellStyle name="Hipervínculo visitado" xfId="11847" builtinId="9" hidden="1"/>
    <cellStyle name="Hipervínculo visitado" xfId="11849" builtinId="9" hidden="1"/>
    <cellStyle name="Hipervínculo visitado" xfId="11851" builtinId="9" hidden="1"/>
    <cellStyle name="Hipervínculo visitado" xfId="11853" builtinId="9" hidden="1"/>
    <cellStyle name="Hipervínculo visitado" xfId="11855" builtinId="9" hidden="1"/>
    <cellStyle name="Hipervínculo visitado" xfId="11857" builtinId="9" hidden="1"/>
    <cellStyle name="Hipervínculo visitado" xfId="11859" builtinId="9" hidden="1"/>
    <cellStyle name="Hipervínculo visitado" xfId="11861" builtinId="9" hidden="1"/>
    <cellStyle name="Hipervínculo visitado" xfId="11863" builtinId="9" hidden="1"/>
    <cellStyle name="Hipervínculo visitado" xfId="11865" builtinId="9" hidden="1"/>
    <cellStyle name="Hipervínculo visitado" xfId="11867" builtinId="9" hidden="1"/>
    <cellStyle name="Hipervínculo visitado" xfId="11869" builtinId="9" hidden="1"/>
    <cellStyle name="Hipervínculo visitado" xfId="11871" builtinId="9" hidden="1"/>
    <cellStyle name="Hipervínculo visitado" xfId="11873" builtinId="9" hidden="1"/>
    <cellStyle name="Hipervínculo visitado" xfId="11875" builtinId="9" hidden="1"/>
    <cellStyle name="Hipervínculo visitado" xfId="11877" builtinId="9" hidden="1"/>
    <cellStyle name="Hipervínculo visitado" xfId="11879" builtinId="9" hidden="1"/>
    <cellStyle name="Hipervínculo visitado" xfId="11881" builtinId="9" hidden="1"/>
    <cellStyle name="Hipervínculo visitado" xfId="11883" builtinId="9" hidden="1"/>
    <cellStyle name="Hipervínculo visitado" xfId="11885" builtinId="9" hidden="1"/>
    <cellStyle name="Hipervínculo visitado" xfId="11887" builtinId="9" hidden="1"/>
    <cellStyle name="Hipervínculo visitado" xfId="11889" builtinId="9" hidden="1"/>
    <cellStyle name="Hipervínculo visitado" xfId="11891" builtinId="9" hidden="1"/>
    <cellStyle name="Hipervínculo visitado" xfId="11893" builtinId="9" hidden="1"/>
    <cellStyle name="Hipervínculo visitado" xfId="11895" builtinId="9" hidden="1"/>
    <cellStyle name="Hipervínculo visitado" xfId="11897" builtinId="9" hidden="1"/>
    <cellStyle name="Hipervínculo visitado" xfId="11899" builtinId="9" hidden="1"/>
    <cellStyle name="Hipervínculo visitado" xfId="11901" builtinId="9" hidden="1"/>
    <cellStyle name="Hipervínculo visitado" xfId="11903" builtinId="9" hidden="1"/>
    <cellStyle name="Hipervínculo visitado" xfId="11905" builtinId="9" hidden="1"/>
    <cellStyle name="Hipervínculo visitado" xfId="11907" builtinId="9" hidden="1"/>
    <cellStyle name="Hipervínculo visitado" xfId="11909" builtinId="9" hidden="1"/>
    <cellStyle name="Hipervínculo visitado" xfId="11911" builtinId="9" hidden="1"/>
    <cellStyle name="Hipervínculo visitado" xfId="11913" builtinId="9" hidden="1"/>
    <cellStyle name="Hipervínculo visitado" xfId="11915" builtinId="9" hidden="1"/>
    <cellStyle name="Hipervínculo visitado" xfId="11917" builtinId="9" hidden="1"/>
    <cellStyle name="Hipervínculo visitado" xfId="11919" builtinId="9" hidden="1"/>
    <cellStyle name="Hipervínculo visitado" xfId="11921" builtinId="9" hidden="1"/>
    <cellStyle name="Hipervínculo visitado" xfId="11923" builtinId="9" hidden="1"/>
    <cellStyle name="Hipervínculo visitado" xfId="11925" builtinId="9" hidden="1"/>
    <cellStyle name="Hipervínculo visitado" xfId="11927" builtinId="9" hidden="1"/>
    <cellStyle name="Hipervínculo visitado" xfId="11929" builtinId="9" hidden="1"/>
    <cellStyle name="Hipervínculo visitado" xfId="11931" builtinId="9" hidden="1"/>
    <cellStyle name="Hipervínculo visitado" xfId="11933" builtinId="9" hidden="1"/>
    <cellStyle name="Hipervínculo visitado" xfId="11935" builtinId="9" hidden="1"/>
    <cellStyle name="Hipervínculo visitado" xfId="11937" builtinId="9" hidden="1"/>
    <cellStyle name="Hipervínculo visitado" xfId="11939" builtinId="9" hidden="1"/>
    <cellStyle name="Hipervínculo visitado" xfId="11941" builtinId="9" hidden="1"/>
    <cellStyle name="Hipervínculo visitado" xfId="11943" builtinId="9" hidden="1"/>
    <cellStyle name="Hipervínculo visitado" xfId="11945" builtinId="9" hidden="1"/>
    <cellStyle name="Hipervínculo visitado" xfId="11947" builtinId="9" hidden="1"/>
    <cellStyle name="Hipervínculo visitado" xfId="11949" builtinId="9" hidden="1"/>
    <cellStyle name="Hipervínculo visitado" xfId="11951" builtinId="9" hidden="1"/>
    <cellStyle name="Hipervínculo visitado" xfId="11953" builtinId="9" hidden="1"/>
    <cellStyle name="Hipervínculo visitado" xfId="11955" builtinId="9" hidden="1"/>
    <cellStyle name="Hipervínculo visitado" xfId="11957" builtinId="9" hidden="1"/>
    <cellStyle name="Hipervínculo visitado" xfId="11959" builtinId="9" hidden="1"/>
    <cellStyle name="Hipervínculo visitado" xfId="11961" builtinId="9" hidden="1"/>
    <cellStyle name="Hipervínculo visitado" xfId="11963" builtinId="9" hidden="1"/>
    <cellStyle name="Hipervínculo visitado" xfId="11965" builtinId="9" hidden="1"/>
    <cellStyle name="Hipervínculo visitado" xfId="11967" builtinId="9" hidden="1"/>
    <cellStyle name="Hipervínculo visitado" xfId="11969" builtinId="9" hidden="1"/>
    <cellStyle name="Hipervínculo visitado" xfId="11971" builtinId="9" hidden="1"/>
    <cellStyle name="Hipervínculo visitado" xfId="11973" builtinId="9" hidden="1"/>
    <cellStyle name="Hipervínculo visitado" xfId="11975" builtinId="9" hidden="1"/>
    <cellStyle name="Hipervínculo visitado" xfId="11977" builtinId="9" hidden="1"/>
    <cellStyle name="Hipervínculo visitado" xfId="11979" builtinId="9" hidden="1"/>
    <cellStyle name="Hipervínculo visitado" xfId="11981" builtinId="9" hidden="1"/>
    <cellStyle name="Hipervínculo visitado" xfId="11983" builtinId="9" hidden="1"/>
    <cellStyle name="Hipervínculo visitado" xfId="11985" builtinId="9" hidden="1"/>
    <cellStyle name="Hipervínculo visitado" xfId="11987" builtinId="9" hidden="1"/>
    <cellStyle name="Hipervínculo visitado" xfId="11989" builtinId="9" hidden="1"/>
    <cellStyle name="Hipervínculo visitado" xfId="11991" builtinId="9" hidden="1"/>
    <cellStyle name="Hipervínculo visitado" xfId="11993" builtinId="9" hidden="1"/>
    <cellStyle name="Hipervínculo visitado" xfId="11995" builtinId="9" hidden="1"/>
    <cellStyle name="Hipervínculo visitado" xfId="11997" builtinId="9" hidden="1"/>
    <cellStyle name="Hipervínculo visitado" xfId="11999" builtinId="9" hidden="1"/>
    <cellStyle name="Hipervínculo visitado" xfId="12001" builtinId="9" hidden="1"/>
    <cellStyle name="Hipervínculo visitado" xfId="12003" builtinId="9" hidden="1"/>
    <cellStyle name="Hipervínculo visitado" xfId="12005" builtinId="9" hidden="1"/>
    <cellStyle name="Hipervínculo visitado" xfId="12007" builtinId="9" hidden="1"/>
    <cellStyle name="Hipervínculo visitado" xfId="12009" builtinId="9" hidden="1"/>
    <cellStyle name="Hipervínculo visitado" xfId="12011" builtinId="9" hidden="1"/>
    <cellStyle name="Hipervínculo visitado" xfId="12013" builtinId="9" hidden="1"/>
    <cellStyle name="Hipervínculo visitado" xfId="12015" builtinId="9" hidden="1"/>
    <cellStyle name="Hipervínculo visitado" xfId="12017" builtinId="9" hidden="1"/>
    <cellStyle name="Hipervínculo visitado" xfId="12019" builtinId="9" hidden="1"/>
    <cellStyle name="Hipervínculo visitado" xfId="12021" builtinId="9" hidden="1"/>
    <cellStyle name="Hipervínculo visitado" xfId="12023" builtinId="9" hidden="1"/>
    <cellStyle name="Hipervínculo visitado" xfId="12025" builtinId="9" hidden="1"/>
    <cellStyle name="Hipervínculo visitado" xfId="12027" builtinId="9" hidden="1"/>
    <cellStyle name="Hipervínculo visitado" xfId="12029" builtinId="9" hidden="1"/>
    <cellStyle name="Hipervínculo visitado" xfId="12031" builtinId="9" hidden="1"/>
    <cellStyle name="Hipervínculo visitado" xfId="12033" builtinId="9" hidden="1"/>
    <cellStyle name="Hipervínculo visitado" xfId="12035" builtinId="9" hidden="1"/>
    <cellStyle name="Hipervínculo visitado" xfId="12037" builtinId="9" hidden="1"/>
    <cellStyle name="Hipervínculo visitado" xfId="12039" builtinId="9" hidden="1"/>
    <cellStyle name="Hipervínculo visitado" xfId="12041" builtinId="9" hidden="1"/>
    <cellStyle name="Hipervínculo visitado" xfId="12043" builtinId="9" hidden="1"/>
    <cellStyle name="Hipervínculo visitado" xfId="12045" builtinId="9" hidden="1"/>
    <cellStyle name="Hipervínculo visitado" xfId="12047" builtinId="9" hidden="1"/>
    <cellStyle name="Hipervínculo visitado" xfId="12049" builtinId="9" hidden="1"/>
    <cellStyle name="Hipervínculo visitado" xfId="12051" builtinId="9" hidden="1"/>
    <cellStyle name="Hipervínculo visitado" xfId="12053" builtinId="9" hidden="1"/>
    <cellStyle name="Hipervínculo visitado" xfId="12055" builtinId="9" hidden="1"/>
    <cellStyle name="Hipervínculo visitado" xfId="12057" builtinId="9" hidden="1"/>
    <cellStyle name="Hipervínculo visitado" xfId="12059" builtinId="9" hidden="1"/>
    <cellStyle name="Hipervínculo visitado" xfId="12061" builtinId="9" hidden="1"/>
    <cellStyle name="Hipervínculo visitado" xfId="12063" builtinId="9" hidden="1"/>
    <cellStyle name="Hipervínculo visitado" xfId="12065" builtinId="9" hidden="1"/>
    <cellStyle name="Hipervínculo visitado" xfId="12067" builtinId="9" hidden="1"/>
    <cellStyle name="Hipervínculo visitado" xfId="12069" builtinId="9" hidden="1"/>
    <cellStyle name="Hipervínculo visitado" xfId="12071" builtinId="9" hidden="1"/>
    <cellStyle name="Hipervínculo visitado" xfId="12073" builtinId="9" hidden="1"/>
    <cellStyle name="Hipervínculo visitado" xfId="12075" builtinId="9" hidden="1"/>
    <cellStyle name="Hipervínculo visitado" xfId="12077" builtinId="9" hidden="1"/>
    <cellStyle name="Hipervínculo visitado" xfId="12079" builtinId="9" hidden="1"/>
    <cellStyle name="Hipervínculo visitado" xfId="12081" builtinId="9" hidden="1"/>
    <cellStyle name="Hipervínculo visitado" xfId="12083" builtinId="9" hidden="1"/>
    <cellStyle name="Hipervínculo visitado" xfId="12085" builtinId="9" hidden="1"/>
    <cellStyle name="Hipervínculo visitado" xfId="12087" builtinId="9" hidden="1"/>
    <cellStyle name="Hipervínculo visitado" xfId="12089" builtinId="9" hidden="1"/>
    <cellStyle name="Hipervínculo visitado" xfId="12091" builtinId="9" hidden="1"/>
    <cellStyle name="Hipervínculo visitado" xfId="12093" builtinId="9" hidden="1"/>
    <cellStyle name="Hipervínculo visitado" xfId="12095" builtinId="9" hidden="1"/>
    <cellStyle name="Hipervínculo visitado" xfId="12097" builtinId="9" hidden="1"/>
    <cellStyle name="Hipervínculo visitado" xfId="12099" builtinId="9" hidden="1"/>
    <cellStyle name="Hipervínculo visitado" xfId="12101" builtinId="9" hidden="1"/>
    <cellStyle name="Hipervínculo visitado" xfId="12103" builtinId="9" hidden="1"/>
    <cellStyle name="Hipervínculo visitado" xfId="12105" builtinId="9" hidden="1"/>
    <cellStyle name="Hipervínculo visitado" xfId="12107" builtinId="9" hidden="1"/>
    <cellStyle name="Hipervínculo visitado" xfId="12109" builtinId="9" hidden="1"/>
    <cellStyle name="Hipervínculo visitado" xfId="12111" builtinId="9" hidden="1"/>
    <cellStyle name="Hipervínculo visitado" xfId="12113" builtinId="9" hidden="1"/>
    <cellStyle name="Hipervínculo visitado" xfId="12115" builtinId="9" hidden="1"/>
    <cellStyle name="Hipervínculo visitado" xfId="12117" builtinId="9" hidden="1"/>
    <cellStyle name="Hipervínculo visitado" xfId="12119" builtinId="9" hidden="1"/>
    <cellStyle name="Hipervínculo visitado" xfId="12121" builtinId="9" hidden="1"/>
    <cellStyle name="Hipervínculo visitado" xfId="12123" builtinId="9" hidden="1"/>
    <cellStyle name="Hipervínculo visitado" xfId="12125" builtinId="9" hidden="1"/>
    <cellStyle name="Hipervínculo visitado" xfId="12127" builtinId="9" hidden="1"/>
    <cellStyle name="Hipervínculo visitado" xfId="12129" builtinId="9" hidden="1"/>
    <cellStyle name="Hipervínculo visitado" xfId="12131" builtinId="9" hidden="1"/>
    <cellStyle name="Hipervínculo visitado" xfId="12133" builtinId="9" hidden="1"/>
    <cellStyle name="Hipervínculo visitado" xfId="12135" builtinId="9" hidden="1"/>
    <cellStyle name="Hipervínculo visitado" xfId="12137" builtinId="9" hidden="1"/>
    <cellStyle name="Hipervínculo visitado" xfId="12139" builtinId="9" hidden="1"/>
    <cellStyle name="Hipervínculo visitado" xfId="12141" builtinId="9" hidden="1"/>
    <cellStyle name="Hipervínculo visitado" xfId="12143" builtinId="9" hidden="1"/>
    <cellStyle name="Hipervínculo visitado" xfId="12145" builtinId="9" hidden="1"/>
    <cellStyle name="Hipervínculo visitado" xfId="12147" builtinId="9" hidden="1"/>
    <cellStyle name="Hipervínculo visitado" xfId="12149" builtinId="9" hidden="1"/>
    <cellStyle name="Hipervínculo visitado" xfId="12151" builtinId="9" hidden="1"/>
    <cellStyle name="Hipervínculo visitado" xfId="12153" builtinId="9" hidden="1"/>
    <cellStyle name="Hipervínculo visitado" xfId="12155" builtinId="9" hidden="1"/>
    <cellStyle name="Hipervínculo visitado" xfId="12157" builtinId="9" hidden="1"/>
    <cellStyle name="Hipervínculo visitado" xfId="12159" builtinId="9" hidden="1"/>
    <cellStyle name="Hipervínculo visitado" xfId="12161" builtinId="9" hidden="1"/>
    <cellStyle name="Hipervínculo visitado" xfId="12163" builtinId="9" hidden="1"/>
    <cellStyle name="Hipervínculo visitado" xfId="12165" builtinId="9" hidden="1"/>
    <cellStyle name="Hipervínculo visitado" xfId="12167" builtinId="9" hidden="1"/>
    <cellStyle name="Hipervínculo visitado" xfId="12169" builtinId="9" hidden="1"/>
    <cellStyle name="Hipervínculo visitado" xfId="12171" builtinId="9" hidden="1"/>
    <cellStyle name="Hipervínculo visitado" xfId="12173" builtinId="9" hidden="1"/>
    <cellStyle name="Hipervínculo visitado" xfId="12175" builtinId="9" hidden="1"/>
    <cellStyle name="Hipervínculo visitado" xfId="12177" builtinId="9" hidden="1"/>
    <cellStyle name="Hipervínculo visitado" xfId="12179" builtinId="9" hidden="1"/>
    <cellStyle name="Hipervínculo visitado" xfId="12181" builtinId="9" hidden="1"/>
    <cellStyle name="Hipervínculo visitado" xfId="12183" builtinId="9" hidden="1"/>
    <cellStyle name="Hipervínculo visitado" xfId="12185" builtinId="9" hidden="1"/>
    <cellStyle name="Hipervínculo visitado" xfId="12187" builtinId="9" hidden="1"/>
    <cellStyle name="Hipervínculo visitado" xfId="12189" builtinId="9" hidden="1"/>
    <cellStyle name="Hipervínculo visitado" xfId="12191" builtinId="9" hidden="1"/>
    <cellStyle name="Hipervínculo visitado" xfId="12193" builtinId="9" hidden="1"/>
    <cellStyle name="Hipervínculo visitado" xfId="12195" builtinId="9" hidden="1"/>
    <cellStyle name="Hipervínculo visitado" xfId="12197" builtinId="9" hidden="1"/>
    <cellStyle name="Hipervínculo visitado" xfId="12199" builtinId="9" hidden="1"/>
    <cellStyle name="Hipervínculo visitado" xfId="12201" builtinId="9" hidden="1"/>
    <cellStyle name="Hipervínculo visitado" xfId="12203" builtinId="9" hidden="1"/>
    <cellStyle name="Hipervínculo visitado" xfId="12205" builtinId="9" hidden="1"/>
    <cellStyle name="Hipervínculo visitado" xfId="12207" builtinId="9" hidden="1"/>
    <cellStyle name="Hipervínculo visitado" xfId="12209" builtinId="9" hidden="1"/>
    <cellStyle name="Hipervínculo visitado" xfId="12211" builtinId="9" hidden="1"/>
    <cellStyle name="Hipervínculo visitado" xfId="12213" builtinId="9" hidden="1"/>
    <cellStyle name="Hipervínculo visitado" xfId="12215" builtinId="9" hidden="1"/>
    <cellStyle name="Hipervínculo visitado" xfId="12217" builtinId="9" hidden="1"/>
    <cellStyle name="Hipervínculo visitado" xfId="12219" builtinId="9" hidden="1"/>
    <cellStyle name="Hipervínculo visitado" xfId="12221" builtinId="9" hidden="1"/>
    <cellStyle name="Hipervínculo visitado" xfId="12223" builtinId="9" hidden="1"/>
    <cellStyle name="Hipervínculo visitado" xfId="12225" builtinId="9" hidden="1"/>
    <cellStyle name="Hipervínculo visitado" xfId="12227" builtinId="9" hidden="1"/>
    <cellStyle name="Hipervínculo visitado" xfId="12229" builtinId="9" hidden="1"/>
    <cellStyle name="Hipervínculo visitado" xfId="12231" builtinId="9" hidden="1"/>
    <cellStyle name="Hipervínculo visitado" xfId="12233" builtinId="9" hidden="1"/>
    <cellStyle name="Hipervínculo visitado" xfId="12235" builtinId="9" hidden="1"/>
    <cellStyle name="Hipervínculo visitado" xfId="12237" builtinId="9" hidden="1"/>
    <cellStyle name="Hipervínculo visitado" xfId="12239" builtinId="9" hidden="1"/>
    <cellStyle name="Hipervínculo visitado" xfId="12241" builtinId="9" hidden="1"/>
    <cellStyle name="Hipervínculo visitado" xfId="12243" builtinId="9" hidden="1"/>
    <cellStyle name="Hipervínculo visitado" xfId="12245" builtinId="9" hidden="1"/>
    <cellStyle name="Hipervínculo visitado" xfId="12247" builtinId="9" hidden="1"/>
    <cellStyle name="Hipervínculo visitado" xfId="12249" builtinId="9" hidden="1"/>
    <cellStyle name="Hipervínculo visitado" xfId="12251" builtinId="9" hidden="1"/>
    <cellStyle name="Hipervínculo visitado" xfId="12253" builtinId="9" hidden="1"/>
    <cellStyle name="Hipervínculo visitado" xfId="12255" builtinId="9" hidden="1"/>
    <cellStyle name="Hipervínculo visitado" xfId="12257" builtinId="9" hidden="1"/>
    <cellStyle name="Hipervínculo visitado" xfId="12259" builtinId="9" hidden="1"/>
    <cellStyle name="Hipervínculo visitado" xfId="12261" builtinId="9" hidden="1"/>
    <cellStyle name="Hipervínculo visitado" xfId="12263" builtinId="9" hidden="1"/>
    <cellStyle name="Hipervínculo visitado" xfId="12265" builtinId="9" hidden="1"/>
    <cellStyle name="Hipervínculo visitado" xfId="12267" builtinId="9" hidden="1"/>
    <cellStyle name="Hipervínculo visitado" xfId="12269" builtinId="9" hidden="1"/>
    <cellStyle name="Hipervínculo visitado" xfId="12271" builtinId="9" hidden="1"/>
    <cellStyle name="Hipervínculo visitado" xfId="12273" builtinId="9" hidden="1"/>
    <cellStyle name="Hipervínculo visitado" xfId="12275" builtinId="9" hidden="1"/>
    <cellStyle name="Hipervínculo visitado" xfId="12277" builtinId="9" hidden="1"/>
    <cellStyle name="Hipervínculo visitado" xfId="12279" builtinId="9" hidden="1"/>
    <cellStyle name="Hipervínculo visitado" xfId="12281" builtinId="9" hidden="1"/>
    <cellStyle name="Hipervínculo visitado" xfId="12283" builtinId="9" hidden="1"/>
    <cellStyle name="Hipervínculo visitado" xfId="12285" builtinId="9" hidden="1"/>
    <cellStyle name="Hipervínculo visitado" xfId="12287" builtinId="9" hidden="1"/>
    <cellStyle name="Hipervínculo visitado" xfId="12289" builtinId="9" hidden="1"/>
    <cellStyle name="Hipervínculo visitado" xfId="12291" builtinId="9" hidden="1"/>
    <cellStyle name="Hipervínculo visitado" xfId="12293" builtinId="9" hidden="1"/>
    <cellStyle name="Hipervínculo visitado" xfId="12295" builtinId="9" hidden="1"/>
    <cellStyle name="Hipervínculo visitado" xfId="12297" builtinId="9" hidden="1"/>
    <cellStyle name="Hipervínculo visitado" xfId="12299" builtinId="9" hidden="1"/>
    <cellStyle name="Hipervínculo visitado" xfId="12301" builtinId="9" hidden="1"/>
    <cellStyle name="Hipervínculo visitado" xfId="12303" builtinId="9" hidden="1"/>
    <cellStyle name="Hipervínculo visitado" xfId="12305" builtinId="9" hidden="1"/>
    <cellStyle name="Hipervínculo visitado" xfId="12307" builtinId="9" hidden="1"/>
    <cellStyle name="Hipervínculo visitado" xfId="12309" builtinId="9" hidden="1"/>
    <cellStyle name="Hipervínculo visitado" xfId="12311" builtinId="9" hidden="1"/>
    <cellStyle name="Hipervínculo visitado" xfId="12313" builtinId="9" hidden="1"/>
    <cellStyle name="Hipervínculo visitado" xfId="12315" builtinId="9" hidden="1"/>
    <cellStyle name="Hipervínculo visitado" xfId="12317" builtinId="9" hidden="1"/>
    <cellStyle name="Hipervínculo visitado" xfId="12319" builtinId="9" hidden="1"/>
    <cellStyle name="Hipervínculo visitado" xfId="12321" builtinId="9" hidden="1"/>
    <cellStyle name="Hipervínculo visitado" xfId="12323" builtinId="9" hidden="1"/>
    <cellStyle name="Hipervínculo visitado" xfId="12325" builtinId="9" hidden="1"/>
    <cellStyle name="Hipervínculo visitado" xfId="12327" builtinId="9" hidden="1"/>
    <cellStyle name="Hipervínculo visitado" xfId="12329" builtinId="9" hidden="1"/>
    <cellStyle name="Hipervínculo visitado" xfId="12331" builtinId="9" hidden="1"/>
    <cellStyle name="Hipervínculo visitado" xfId="12333" builtinId="9" hidden="1"/>
    <cellStyle name="Hipervínculo visitado" xfId="12335" builtinId="9" hidden="1"/>
    <cellStyle name="Hipervínculo visitado" xfId="12337" builtinId="9" hidden="1"/>
    <cellStyle name="Hipervínculo visitado" xfId="12339" builtinId="9" hidden="1"/>
    <cellStyle name="Hipervínculo visitado" xfId="12341" builtinId="9" hidden="1"/>
    <cellStyle name="Hipervínculo visitado" xfId="12343" builtinId="9" hidden="1"/>
    <cellStyle name="Hipervínculo visitado" xfId="12345" builtinId="9" hidden="1"/>
    <cellStyle name="Hipervínculo visitado" xfId="12347" builtinId="9" hidden="1"/>
    <cellStyle name="Hipervínculo visitado" xfId="12349" builtinId="9" hidden="1"/>
    <cellStyle name="Hipervínculo visitado" xfId="12351" builtinId="9" hidden="1"/>
    <cellStyle name="Hipervínculo visitado" xfId="12353" builtinId="9" hidden="1"/>
    <cellStyle name="Hipervínculo visitado" xfId="12355" builtinId="9" hidden="1"/>
    <cellStyle name="Hipervínculo visitado" xfId="12357" builtinId="9" hidden="1"/>
    <cellStyle name="Hipervínculo visitado" xfId="12359" builtinId="9" hidden="1"/>
    <cellStyle name="Hipervínculo visitado" xfId="12361" builtinId="9" hidden="1"/>
    <cellStyle name="Hipervínculo visitado" xfId="12363" builtinId="9" hidden="1"/>
    <cellStyle name="Hipervínculo visitado" xfId="12365" builtinId="9" hidden="1"/>
    <cellStyle name="Hipervínculo visitado" xfId="12367" builtinId="9" hidden="1"/>
    <cellStyle name="Hipervínculo visitado" xfId="12369" builtinId="9" hidden="1"/>
    <cellStyle name="Hipervínculo visitado" xfId="12371" builtinId="9" hidden="1"/>
    <cellStyle name="Hipervínculo visitado" xfId="12373" builtinId="9" hidden="1"/>
    <cellStyle name="Hipervínculo visitado" xfId="12375" builtinId="9" hidden="1"/>
    <cellStyle name="Hipervínculo visitado" xfId="12377" builtinId="9" hidden="1"/>
    <cellStyle name="Hipervínculo visitado" xfId="12379" builtinId="9" hidden="1"/>
    <cellStyle name="Hipervínculo visitado" xfId="12381" builtinId="9" hidden="1"/>
    <cellStyle name="Hipervínculo visitado" xfId="12383" builtinId="9" hidden="1"/>
    <cellStyle name="Hipervínculo visitado" xfId="12385" builtinId="9" hidden="1"/>
    <cellStyle name="Hipervínculo visitado" xfId="12387" builtinId="9" hidden="1"/>
    <cellStyle name="Hipervínculo visitado" xfId="12389" builtinId="9" hidden="1"/>
    <cellStyle name="Hipervínculo visitado" xfId="12391" builtinId="9" hidden="1"/>
    <cellStyle name="Hipervínculo visitado" xfId="12393" builtinId="9" hidden="1"/>
    <cellStyle name="Hipervínculo visitado" xfId="12395" builtinId="9" hidden="1"/>
    <cellStyle name="Hipervínculo visitado" xfId="12397" builtinId="9" hidden="1"/>
    <cellStyle name="Hipervínculo visitado" xfId="12399" builtinId="9" hidden="1"/>
    <cellStyle name="Hipervínculo visitado" xfId="12401" builtinId="9" hidden="1"/>
    <cellStyle name="Hipervínculo visitado" xfId="12403" builtinId="9" hidden="1"/>
    <cellStyle name="Hipervínculo visitado" xfId="12405" builtinId="9" hidden="1"/>
    <cellStyle name="Hipervínculo visitado" xfId="12407" builtinId="9" hidden="1"/>
    <cellStyle name="Hipervínculo visitado" xfId="12409" builtinId="9" hidden="1"/>
    <cellStyle name="Hipervínculo visitado" xfId="12411" builtinId="9" hidden="1"/>
    <cellStyle name="Hipervínculo visitado" xfId="12413" builtinId="9" hidden="1"/>
    <cellStyle name="Hipervínculo visitado" xfId="12415" builtinId="9" hidden="1"/>
    <cellStyle name="Hipervínculo visitado" xfId="12417" builtinId="9" hidden="1"/>
    <cellStyle name="Hipervínculo visitado" xfId="12419" builtinId="9" hidden="1"/>
    <cellStyle name="Hipervínculo visitado" xfId="12421" builtinId="9" hidden="1"/>
    <cellStyle name="Hipervínculo visitado" xfId="12423" builtinId="9" hidden="1"/>
    <cellStyle name="Hipervínculo visitado" xfId="12425" builtinId="9" hidden="1"/>
    <cellStyle name="Hipervínculo visitado" xfId="12427" builtinId="9" hidden="1"/>
    <cellStyle name="Hipervínculo visitado" xfId="12429" builtinId="9" hidden="1"/>
    <cellStyle name="Hipervínculo visitado" xfId="12431" builtinId="9" hidden="1"/>
    <cellStyle name="Hipervínculo visitado" xfId="12433" builtinId="9" hidden="1"/>
    <cellStyle name="Hipervínculo visitado" xfId="12435" builtinId="9" hidden="1"/>
    <cellStyle name="Hipervínculo visitado" xfId="12437" builtinId="9" hidden="1"/>
    <cellStyle name="Hipervínculo visitado" xfId="12439" builtinId="9" hidden="1"/>
    <cellStyle name="Hipervínculo visitado" xfId="12441" builtinId="9" hidden="1"/>
    <cellStyle name="Hipervínculo visitado" xfId="12443" builtinId="9" hidden="1"/>
    <cellStyle name="Hipervínculo visitado" xfId="12445" builtinId="9" hidden="1"/>
    <cellStyle name="Hipervínculo visitado" xfId="12447" builtinId="9" hidden="1"/>
    <cellStyle name="Hipervínculo visitado" xfId="12449" builtinId="9" hidden="1"/>
    <cellStyle name="Hipervínculo visitado" xfId="12451" builtinId="9" hidden="1"/>
    <cellStyle name="Hipervínculo visitado" xfId="12453" builtinId="9" hidden="1"/>
    <cellStyle name="Hipervínculo visitado" xfId="12455" builtinId="9" hidden="1"/>
    <cellStyle name="Hipervínculo visitado" xfId="12457" builtinId="9" hidden="1"/>
    <cellStyle name="Hipervínculo visitado" xfId="12459" builtinId="9" hidden="1"/>
    <cellStyle name="Hipervínculo visitado" xfId="12461" builtinId="9" hidden="1"/>
    <cellStyle name="Hipervínculo visitado" xfId="12463" builtinId="9" hidden="1"/>
    <cellStyle name="Hipervínculo visitado" xfId="12465" builtinId="9" hidden="1"/>
    <cellStyle name="Hipervínculo visitado" xfId="12467" builtinId="9" hidden="1"/>
    <cellStyle name="Hipervínculo visitado" xfId="12469" builtinId="9" hidden="1"/>
    <cellStyle name="Hipervínculo visitado" xfId="12471" builtinId="9" hidden="1"/>
    <cellStyle name="Hipervínculo visitado" xfId="12473" builtinId="9" hidden="1"/>
    <cellStyle name="Hipervínculo visitado" xfId="12475" builtinId="9" hidden="1"/>
    <cellStyle name="Hipervínculo visitado" xfId="12477" builtinId="9" hidden="1"/>
    <cellStyle name="Hipervínculo visitado" xfId="12479" builtinId="9" hidden="1"/>
    <cellStyle name="Hipervínculo visitado" xfId="12481" builtinId="9" hidden="1"/>
    <cellStyle name="Hipervínculo visitado" xfId="12483" builtinId="9" hidden="1"/>
    <cellStyle name="Hipervínculo visitado" xfId="12485" builtinId="9" hidden="1"/>
    <cellStyle name="Hipervínculo visitado" xfId="12487" builtinId="9" hidden="1"/>
    <cellStyle name="Hipervínculo visitado" xfId="12489" builtinId="9" hidden="1"/>
    <cellStyle name="Hipervínculo visitado" xfId="12491" builtinId="9" hidden="1"/>
    <cellStyle name="Hipervínculo visitado" xfId="12493" builtinId="9" hidden="1"/>
    <cellStyle name="Hipervínculo visitado" xfId="12495" builtinId="9" hidden="1"/>
    <cellStyle name="Hipervínculo visitado" xfId="12497" builtinId="9" hidden="1"/>
    <cellStyle name="Hipervínculo visitado" xfId="12499" builtinId="9" hidden="1"/>
    <cellStyle name="Hipervínculo visitado" xfId="12501" builtinId="9" hidden="1"/>
    <cellStyle name="Hipervínculo visitado" xfId="12503" builtinId="9" hidden="1"/>
    <cellStyle name="Hipervínculo visitado" xfId="12505" builtinId="9" hidden="1"/>
    <cellStyle name="Hipervínculo visitado" xfId="12507" builtinId="9" hidden="1"/>
    <cellStyle name="Hipervínculo visitado" xfId="12509" builtinId="9" hidden="1"/>
    <cellStyle name="Hipervínculo visitado" xfId="12511" builtinId="9" hidden="1"/>
    <cellStyle name="Hipervínculo visitado" xfId="12513" builtinId="9" hidden="1"/>
    <cellStyle name="Hipervínculo visitado" xfId="12515" builtinId="9" hidden="1"/>
    <cellStyle name="Hipervínculo visitado" xfId="12517" builtinId="9" hidden="1"/>
    <cellStyle name="Hipervínculo visitado" xfId="12519" builtinId="9" hidden="1"/>
    <cellStyle name="Hipervínculo visitado" xfId="12521" builtinId="9" hidden="1"/>
    <cellStyle name="Hipervínculo visitado" xfId="12523" builtinId="9" hidden="1"/>
    <cellStyle name="Hipervínculo visitado" xfId="12525" builtinId="9" hidden="1"/>
    <cellStyle name="Hipervínculo visitado" xfId="12527" builtinId="9" hidden="1"/>
    <cellStyle name="Hipervínculo visitado" xfId="12529" builtinId="9" hidden="1"/>
    <cellStyle name="Hipervínculo visitado" xfId="12531" builtinId="9" hidden="1"/>
    <cellStyle name="Hipervínculo visitado" xfId="12533" builtinId="9" hidden="1"/>
    <cellStyle name="Hipervínculo visitado" xfId="12535" builtinId="9" hidden="1"/>
    <cellStyle name="Hipervínculo visitado" xfId="12537" builtinId="9" hidden="1"/>
    <cellStyle name="Hipervínculo visitado" xfId="12539" builtinId="9" hidden="1"/>
    <cellStyle name="Hipervínculo visitado" xfId="12541" builtinId="9" hidden="1"/>
    <cellStyle name="Hipervínculo visitado" xfId="12543" builtinId="9" hidden="1"/>
    <cellStyle name="Hipervínculo visitado" xfId="12545" builtinId="9" hidden="1"/>
    <cellStyle name="Hipervínculo visitado" xfId="12547" builtinId="9" hidden="1"/>
    <cellStyle name="Hipervínculo visitado" xfId="12549" builtinId="9" hidden="1"/>
    <cellStyle name="Hipervínculo visitado" xfId="12551" builtinId="9" hidden="1"/>
    <cellStyle name="Hipervínculo visitado" xfId="12553" builtinId="9" hidden="1"/>
    <cellStyle name="Hipervínculo visitado" xfId="12555" builtinId="9" hidden="1"/>
    <cellStyle name="Hipervínculo visitado" xfId="12557" builtinId="9" hidden="1"/>
    <cellStyle name="Hipervínculo visitado" xfId="12559" builtinId="9" hidden="1"/>
    <cellStyle name="Hipervínculo visitado" xfId="12561" builtinId="9" hidden="1"/>
    <cellStyle name="Hipervínculo visitado" xfId="12563" builtinId="9" hidden="1"/>
    <cellStyle name="Hipervínculo visitado" xfId="12565" builtinId="9" hidden="1"/>
    <cellStyle name="Hipervínculo visitado" xfId="12567" builtinId="9" hidden="1"/>
    <cellStyle name="Hipervínculo visitado" xfId="12569" builtinId="9" hidden="1"/>
    <cellStyle name="Hipervínculo visitado" xfId="12571" builtinId="9" hidden="1"/>
    <cellStyle name="Hipervínculo visitado" xfId="12573" builtinId="9" hidden="1"/>
    <cellStyle name="Hipervínculo visitado" xfId="12575" builtinId="9" hidden="1"/>
    <cellStyle name="Hipervínculo visitado" xfId="12577" builtinId="9" hidden="1"/>
    <cellStyle name="Hipervínculo visitado" xfId="12579" builtinId="9" hidden="1"/>
    <cellStyle name="Hipervínculo visitado" xfId="12581" builtinId="9" hidden="1"/>
    <cellStyle name="Hipervínculo visitado" xfId="12583" builtinId="9" hidden="1"/>
    <cellStyle name="Hipervínculo visitado" xfId="12585" builtinId="9" hidden="1"/>
    <cellStyle name="Hipervínculo visitado" xfId="12587" builtinId="9" hidden="1"/>
    <cellStyle name="Hipervínculo visitado" xfId="12589" builtinId="9" hidden="1"/>
    <cellStyle name="Hipervínculo visitado" xfId="12591" builtinId="9" hidden="1"/>
    <cellStyle name="Hipervínculo visitado" xfId="12593" builtinId="9" hidden="1"/>
    <cellStyle name="Hipervínculo visitado" xfId="12595" builtinId="9" hidden="1"/>
    <cellStyle name="Hipervínculo visitado" xfId="12597" builtinId="9" hidden="1"/>
    <cellStyle name="Hipervínculo visitado" xfId="12599" builtinId="9" hidden="1"/>
    <cellStyle name="Hipervínculo visitado" xfId="12601" builtinId="9" hidden="1"/>
    <cellStyle name="Hipervínculo visitado" xfId="12603" builtinId="9" hidden="1"/>
    <cellStyle name="Hipervínculo visitado" xfId="12605" builtinId="9" hidden="1"/>
    <cellStyle name="Hipervínculo visitado" xfId="12607" builtinId="9" hidden="1"/>
    <cellStyle name="Hipervínculo visitado" xfId="12609" builtinId="9" hidden="1"/>
    <cellStyle name="Hipervínculo visitado" xfId="12611" builtinId="9" hidden="1"/>
    <cellStyle name="Hipervínculo visitado" xfId="12613" builtinId="9" hidden="1"/>
    <cellStyle name="Hipervínculo visitado" xfId="12615" builtinId="9" hidden="1"/>
    <cellStyle name="Hipervínculo visitado" xfId="12617" builtinId="9" hidden="1"/>
    <cellStyle name="Hipervínculo visitado" xfId="12619" builtinId="9" hidden="1"/>
    <cellStyle name="Hipervínculo visitado" xfId="12621" builtinId="9" hidden="1"/>
    <cellStyle name="Hipervínculo visitado" xfId="12623" builtinId="9" hidden="1"/>
    <cellStyle name="Hipervínculo visitado" xfId="12625" builtinId="9" hidden="1"/>
    <cellStyle name="Hipervínculo visitado" xfId="12627" builtinId="9" hidden="1"/>
    <cellStyle name="Hipervínculo visitado" xfId="12629" builtinId="9" hidden="1"/>
    <cellStyle name="Hipervínculo visitado" xfId="12631" builtinId="9" hidden="1"/>
    <cellStyle name="Hipervínculo visitado" xfId="12633" builtinId="9" hidden="1"/>
    <cellStyle name="Hipervínculo visitado" xfId="12635" builtinId="9" hidden="1"/>
    <cellStyle name="Hipervínculo visitado" xfId="12637" builtinId="9" hidden="1"/>
    <cellStyle name="Hipervínculo visitado" xfId="12639" builtinId="9" hidden="1"/>
    <cellStyle name="Hipervínculo visitado" xfId="12641" builtinId="9" hidden="1"/>
    <cellStyle name="Hipervínculo visitado" xfId="12643" builtinId="9" hidden="1"/>
    <cellStyle name="Hipervínculo visitado" xfId="12645" builtinId="9" hidden="1"/>
    <cellStyle name="Hipervínculo visitado" xfId="12647" builtinId="9" hidden="1"/>
    <cellStyle name="Hipervínculo visitado" xfId="12649" builtinId="9" hidden="1"/>
    <cellStyle name="Hipervínculo visitado" xfId="12651" builtinId="9" hidden="1"/>
    <cellStyle name="Hipervínculo visitado" xfId="12653" builtinId="9" hidden="1"/>
    <cellStyle name="Hipervínculo visitado" xfId="12655" builtinId="9" hidden="1"/>
    <cellStyle name="Hipervínculo visitado" xfId="12657" builtinId="9" hidden="1"/>
    <cellStyle name="Hipervínculo visitado" xfId="12659" builtinId="9" hidden="1"/>
    <cellStyle name="Hipervínculo visitado" xfId="12661" builtinId="9" hidden="1"/>
    <cellStyle name="Hipervínculo visitado" xfId="12663" builtinId="9" hidden="1"/>
    <cellStyle name="Hipervínculo visitado" xfId="12665" builtinId="9" hidden="1"/>
    <cellStyle name="Hipervínculo visitado" xfId="12667" builtinId="9" hidden="1"/>
    <cellStyle name="Hipervínculo visitado" xfId="12669" builtinId="9" hidden="1"/>
    <cellStyle name="Hipervínculo visitado" xfId="12671" builtinId="9" hidden="1"/>
    <cellStyle name="Hipervínculo visitado" xfId="12673" builtinId="9" hidden="1"/>
    <cellStyle name="Hipervínculo visitado" xfId="12675" builtinId="9" hidden="1"/>
    <cellStyle name="Hipervínculo visitado" xfId="12677" builtinId="9" hidden="1"/>
    <cellStyle name="Hipervínculo visitado" xfId="12679" builtinId="9" hidden="1"/>
    <cellStyle name="Hipervínculo visitado" xfId="12681" builtinId="9" hidden="1"/>
    <cellStyle name="Hipervínculo visitado" xfId="12683" builtinId="9" hidden="1"/>
    <cellStyle name="Hipervínculo visitado" xfId="12685" builtinId="9" hidden="1"/>
    <cellStyle name="Hipervínculo visitado" xfId="12687" builtinId="9" hidden="1"/>
    <cellStyle name="Hipervínculo visitado" xfId="12689" builtinId="9" hidden="1"/>
    <cellStyle name="Hipervínculo visitado" xfId="12691" builtinId="9" hidden="1"/>
    <cellStyle name="Hipervínculo visitado" xfId="12693" builtinId="9" hidden="1"/>
    <cellStyle name="Hipervínculo visitado" xfId="12695" builtinId="9" hidden="1"/>
    <cellStyle name="Hipervínculo visitado" xfId="12697" builtinId="9" hidden="1"/>
    <cellStyle name="Hipervínculo visitado" xfId="12699" builtinId="9" hidden="1"/>
    <cellStyle name="Hipervínculo visitado" xfId="12701" builtinId="9" hidden="1"/>
    <cellStyle name="Hipervínculo visitado" xfId="12703" builtinId="9" hidden="1"/>
    <cellStyle name="Hipervínculo visitado" xfId="12705" builtinId="9" hidden="1"/>
    <cellStyle name="Hipervínculo visitado" xfId="12707" builtinId="9" hidden="1"/>
    <cellStyle name="Hipervínculo visitado" xfId="12709" builtinId="9" hidden="1"/>
    <cellStyle name="Hipervínculo visitado" xfId="12711" builtinId="9" hidden="1"/>
    <cellStyle name="Hipervínculo visitado" xfId="12713" builtinId="9" hidden="1"/>
    <cellStyle name="Hipervínculo visitado" xfId="12715" builtinId="9" hidden="1"/>
    <cellStyle name="Hipervínculo visitado" xfId="12717" builtinId="9" hidden="1"/>
    <cellStyle name="Hipervínculo visitado" xfId="12719" builtinId="9" hidden="1"/>
    <cellStyle name="Hipervínculo visitado" xfId="12721" builtinId="9" hidden="1"/>
    <cellStyle name="Hipervínculo visitado" xfId="12723" builtinId="9" hidden="1"/>
    <cellStyle name="Hipervínculo visitado" xfId="12725" builtinId="9" hidden="1"/>
    <cellStyle name="Hipervínculo visitado" xfId="12727" builtinId="9" hidden="1"/>
    <cellStyle name="Hipervínculo visitado" xfId="12729" builtinId="9" hidden="1"/>
    <cellStyle name="Hipervínculo visitado" xfId="12731" builtinId="9" hidden="1"/>
    <cellStyle name="Hipervínculo visitado" xfId="12733" builtinId="9" hidden="1"/>
    <cellStyle name="Hipervínculo visitado" xfId="12735" builtinId="9" hidden="1"/>
    <cellStyle name="Hipervínculo visitado" xfId="12737" builtinId="9" hidden="1"/>
    <cellStyle name="Hipervínculo visitado" xfId="12739" builtinId="9" hidden="1"/>
    <cellStyle name="Hipervínculo visitado" xfId="12741" builtinId="9" hidden="1"/>
    <cellStyle name="Hipervínculo visitado" xfId="12743" builtinId="9" hidden="1"/>
    <cellStyle name="Hipervínculo visitado" xfId="12745" builtinId="9" hidden="1"/>
    <cellStyle name="Hipervínculo visitado" xfId="12747" builtinId="9" hidden="1"/>
    <cellStyle name="Hipervínculo visitado" xfId="12749" builtinId="9" hidden="1"/>
    <cellStyle name="Hipervínculo visitado" xfId="12751" builtinId="9" hidden="1"/>
    <cellStyle name="Hipervínculo visitado" xfId="12753" builtinId="9" hidden="1"/>
    <cellStyle name="Hipervínculo visitado" xfId="12755" builtinId="9" hidden="1"/>
    <cellStyle name="Hipervínculo visitado" xfId="12757" builtinId="9" hidden="1"/>
    <cellStyle name="Hipervínculo visitado" xfId="12759" builtinId="9" hidden="1"/>
    <cellStyle name="Hipervínculo visitado" xfId="12761" builtinId="9" hidden="1"/>
    <cellStyle name="Hipervínculo visitado" xfId="12763" builtinId="9" hidden="1"/>
    <cellStyle name="Hipervínculo visitado" xfId="12765" builtinId="9" hidden="1"/>
    <cellStyle name="Hipervínculo visitado" xfId="12767" builtinId="9" hidden="1"/>
    <cellStyle name="Hipervínculo visitado" xfId="12769" builtinId="9" hidden="1"/>
    <cellStyle name="Hipervínculo visitado" xfId="12771" builtinId="9" hidden="1"/>
    <cellStyle name="Hipervínculo visitado" xfId="12773" builtinId="9" hidden="1"/>
    <cellStyle name="Hipervínculo visitado" xfId="12775" builtinId="9" hidden="1"/>
    <cellStyle name="Hipervínculo visitado" xfId="12777" builtinId="9" hidden="1"/>
    <cellStyle name="Hipervínculo visitado" xfId="12779" builtinId="9" hidden="1"/>
    <cellStyle name="Hipervínculo visitado" xfId="12781" builtinId="9" hidden="1"/>
    <cellStyle name="Hipervínculo visitado" xfId="12783" builtinId="9" hidden="1"/>
    <cellStyle name="Hipervínculo visitado" xfId="12785" builtinId="9" hidden="1"/>
    <cellStyle name="Hipervínculo visitado" xfId="12787" builtinId="9" hidden="1"/>
    <cellStyle name="Hipervínculo visitado" xfId="12789" builtinId="9" hidden="1"/>
    <cellStyle name="Hipervínculo visitado" xfId="12791" builtinId="9" hidden="1"/>
    <cellStyle name="Hipervínculo visitado" xfId="12793" builtinId="9" hidden="1"/>
    <cellStyle name="Hipervínculo visitado" xfId="12795" builtinId="9" hidden="1"/>
    <cellStyle name="Hipervínculo visitado" xfId="12797" builtinId="9" hidden="1"/>
    <cellStyle name="Hipervínculo visitado" xfId="12799" builtinId="9" hidden="1"/>
    <cellStyle name="Hipervínculo visitado" xfId="12801" builtinId="9" hidden="1"/>
    <cellStyle name="Hipervínculo visitado" xfId="12803" builtinId="9" hidden="1"/>
    <cellStyle name="Hipervínculo visitado" xfId="12805" builtinId="9" hidden="1"/>
    <cellStyle name="Hipervínculo visitado" xfId="12807" builtinId="9" hidden="1"/>
    <cellStyle name="Hipervínculo visitado" xfId="12809" builtinId="9" hidden="1"/>
    <cellStyle name="Hipervínculo visitado" xfId="12811" builtinId="9" hidden="1"/>
    <cellStyle name="Hipervínculo visitado" xfId="12813" builtinId="9" hidden="1"/>
    <cellStyle name="Hipervínculo visitado" xfId="12815" builtinId="9" hidden="1"/>
    <cellStyle name="Hipervínculo visitado" xfId="12817" builtinId="9" hidden="1"/>
    <cellStyle name="Hipervínculo visitado" xfId="12819" builtinId="9" hidden="1"/>
    <cellStyle name="Hipervínculo visitado" xfId="12821" builtinId="9" hidden="1"/>
    <cellStyle name="Hipervínculo visitado" xfId="12823" builtinId="9" hidden="1"/>
    <cellStyle name="Hipervínculo visitado" xfId="12825" builtinId="9" hidden="1"/>
    <cellStyle name="Hipervínculo visitado" xfId="12827" builtinId="9" hidden="1"/>
    <cellStyle name="Hipervínculo visitado" xfId="12829" builtinId="9" hidden="1"/>
    <cellStyle name="Hipervínculo visitado" xfId="12831" builtinId="9" hidden="1"/>
    <cellStyle name="Hipervínculo visitado" xfId="12833" builtinId="9" hidden="1"/>
    <cellStyle name="Hipervínculo visitado" xfId="12835" builtinId="9" hidden="1"/>
    <cellStyle name="Hipervínculo visitado" xfId="12837" builtinId="9" hidden="1"/>
    <cellStyle name="Hipervínculo visitado" xfId="12839" builtinId="9" hidden="1"/>
    <cellStyle name="Hipervínculo visitado" xfId="12841" builtinId="9" hidden="1"/>
    <cellStyle name="Hipervínculo visitado" xfId="12843" builtinId="9" hidden="1"/>
    <cellStyle name="Hipervínculo visitado" xfId="12845" builtinId="9" hidden="1"/>
    <cellStyle name="Hipervínculo visitado" xfId="12847" builtinId="9" hidden="1"/>
    <cellStyle name="Hipervínculo visitado" xfId="12849" builtinId="9" hidden="1"/>
    <cellStyle name="Hipervínculo visitado" xfId="12851" builtinId="9" hidden="1"/>
    <cellStyle name="Hipervínculo visitado" xfId="12853" builtinId="9" hidden="1"/>
    <cellStyle name="Hipervínculo visitado" xfId="12855" builtinId="9" hidden="1"/>
    <cellStyle name="Hipervínculo visitado" xfId="12857" builtinId="9" hidden="1"/>
    <cellStyle name="Hipervínculo visitado" xfId="12859" builtinId="9" hidden="1"/>
    <cellStyle name="Hipervínculo visitado" xfId="12861" builtinId="9" hidden="1"/>
    <cellStyle name="Hipervínculo visitado" xfId="12863" builtinId="9" hidden="1"/>
    <cellStyle name="Hipervínculo visitado" xfId="12865" builtinId="9" hidden="1"/>
    <cellStyle name="Hipervínculo visitado" xfId="12867" builtinId="9" hidden="1"/>
    <cellStyle name="Hipervínculo visitado" xfId="12869" builtinId="9" hidden="1"/>
    <cellStyle name="Hipervínculo visitado" xfId="12871" builtinId="9" hidden="1"/>
    <cellStyle name="Hipervínculo visitado" xfId="12873" builtinId="9" hidden="1"/>
    <cellStyle name="Hipervínculo visitado" xfId="12875" builtinId="9" hidden="1"/>
    <cellStyle name="Hipervínculo visitado" xfId="12877" builtinId="9" hidden="1"/>
    <cellStyle name="Hipervínculo visitado" xfId="12879" builtinId="9" hidden="1"/>
    <cellStyle name="Hipervínculo visitado" xfId="12881" builtinId="9" hidden="1"/>
    <cellStyle name="Hipervínculo visitado" xfId="12883" builtinId="9" hidden="1"/>
    <cellStyle name="Hipervínculo visitado" xfId="12885" builtinId="9" hidden="1"/>
    <cellStyle name="Hipervínculo visitado" xfId="12887" builtinId="9" hidden="1"/>
    <cellStyle name="Hipervínculo visitado" xfId="12889" builtinId="9" hidden="1"/>
    <cellStyle name="Hipervínculo visitado" xfId="12891" builtinId="9" hidden="1"/>
    <cellStyle name="Hipervínculo visitado" xfId="12893" builtinId="9" hidden="1"/>
    <cellStyle name="Hipervínculo visitado" xfId="12895" builtinId="9" hidden="1"/>
    <cellStyle name="Hipervínculo visitado" xfId="12897" builtinId="9" hidden="1"/>
    <cellStyle name="Hipervínculo visitado" xfId="12899" builtinId="9" hidden="1"/>
    <cellStyle name="Hipervínculo visitado" xfId="12901" builtinId="9" hidden="1"/>
    <cellStyle name="Hipervínculo visitado" xfId="12903" builtinId="9" hidden="1"/>
    <cellStyle name="Hipervínculo visitado" xfId="12905" builtinId="9" hidden="1"/>
    <cellStyle name="Hipervínculo visitado" xfId="12907" builtinId="9" hidden="1"/>
    <cellStyle name="Hipervínculo visitado" xfId="12909" builtinId="9" hidden="1"/>
    <cellStyle name="Hipervínculo visitado" xfId="12911" builtinId="9" hidden="1"/>
    <cellStyle name="Hipervínculo visitado" xfId="12913" builtinId="9" hidden="1"/>
    <cellStyle name="Hipervínculo visitado" xfId="12915" builtinId="9" hidden="1"/>
    <cellStyle name="Hipervínculo visitado" xfId="12917" builtinId="9" hidden="1"/>
    <cellStyle name="Hipervínculo visitado" xfId="12919" builtinId="9" hidden="1"/>
    <cellStyle name="Hipervínculo visitado" xfId="12921" builtinId="9" hidden="1"/>
    <cellStyle name="Hipervínculo visitado" xfId="12923" builtinId="9" hidden="1"/>
    <cellStyle name="Hipervínculo visitado" xfId="12925" builtinId="9" hidden="1"/>
    <cellStyle name="Hipervínculo visitado" xfId="12927" builtinId="9" hidden="1"/>
    <cellStyle name="Hipervínculo visitado" xfId="12929" builtinId="9" hidden="1"/>
    <cellStyle name="Hipervínculo visitado" xfId="12931" builtinId="9" hidden="1"/>
    <cellStyle name="Hipervínculo visitado" xfId="12933" builtinId="9" hidden="1"/>
    <cellStyle name="Hipervínculo visitado" xfId="12935" builtinId="9" hidden="1"/>
    <cellStyle name="Hipervínculo visitado" xfId="12937" builtinId="9" hidden="1"/>
    <cellStyle name="Hipervínculo visitado" xfId="12939" builtinId="9" hidden="1"/>
    <cellStyle name="Hipervínculo visitado" xfId="12941" builtinId="9" hidden="1"/>
    <cellStyle name="Hipervínculo visitado" xfId="12943" builtinId="9" hidden="1"/>
    <cellStyle name="Hipervínculo visitado" xfId="12945" builtinId="9" hidden="1"/>
    <cellStyle name="Hipervínculo visitado" xfId="12947" builtinId="9" hidden="1"/>
    <cellStyle name="Hipervínculo visitado" xfId="12949" builtinId="9" hidden="1"/>
    <cellStyle name="Hipervínculo visitado" xfId="12951" builtinId="9" hidden="1"/>
    <cellStyle name="Hipervínculo visitado" xfId="12953" builtinId="9" hidden="1"/>
    <cellStyle name="Hipervínculo visitado" xfId="12955" builtinId="9" hidden="1"/>
    <cellStyle name="Hipervínculo visitado" xfId="12957" builtinId="9" hidden="1"/>
    <cellStyle name="Hipervínculo visitado" xfId="12959" builtinId="9" hidden="1"/>
    <cellStyle name="Hipervínculo visitado" xfId="12961" builtinId="9" hidden="1"/>
    <cellStyle name="Hipervínculo visitado" xfId="12963" builtinId="9" hidden="1"/>
    <cellStyle name="Hipervínculo visitado" xfId="12965" builtinId="9" hidden="1"/>
    <cellStyle name="Hipervínculo visitado" xfId="12967" builtinId="9" hidden="1"/>
    <cellStyle name="Hipervínculo visitado" xfId="12969" builtinId="9" hidden="1"/>
    <cellStyle name="Hipervínculo visitado" xfId="12971" builtinId="9" hidden="1"/>
    <cellStyle name="Hipervínculo visitado" xfId="12973" builtinId="9" hidden="1"/>
    <cellStyle name="Hipervínculo visitado" xfId="12975" builtinId="9" hidden="1"/>
    <cellStyle name="Hipervínculo visitado" xfId="12977" builtinId="9" hidden="1"/>
    <cellStyle name="Hipervínculo visitado" xfId="12979" builtinId="9" hidden="1"/>
    <cellStyle name="Hipervínculo visitado" xfId="12981" builtinId="9" hidden="1"/>
    <cellStyle name="Hipervínculo visitado" xfId="12983" builtinId="9" hidden="1"/>
    <cellStyle name="Hipervínculo visitado" xfId="12985" builtinId="9" hidden="1"/>
    <cellStyle name="Hipervínculo visitado" xfId="12987" builtinId="9" hidden="1"/>
    <cellStyle name="Hipervínculo visitado" xfId="12989" builtinId="9" hidden="1"/>
    <cellStyle name="Hipervínculo visitado" xfId="12991" builtinId="9" hidden="1"/>
    <cellStyle name="Hipervínculo visitado" xfId="12993" builtinId="9" hidden="1"/>
    <cellStyle name="Hipervínculo visitado" xfId="12995" builtinId="9" hidden="1"/>
    <cellStyle name="Hipervínculo visitado" xfId="12997" builtinId="9" hidden="1"/>
    <cellStyle name="Hipervínculo visitado" xfId="12999" builtinId="9" hidden="1"/>
    <cellStyle name="Hipervínculo visitado" xfId="13001" builtinId="9" hidden="1"/>
    <cellStyle name="Hipervínculo visitado" xfId="13003" builtinId="9" hidden="1"/>
    <cellStyle name="Hipervínculo visitado" xfId="13005" builtinId="9" hidden="1"/>
    <cellStyle name="Hipervínculo visitado" xfId="13007" builtinId="9" hidden="1"/>
    <cellStyle name="Hipervínculo visitado" xfId="13009" builtinId="9" hidden="1"/>
    <cellStyle name="Hipervínculo visitado" xfId="13011" builtinId="9" hidden="1"/>
    <cellStyle name="Hipervínculo visitado" xfId="13013" builtinId="9" hidden="1"/>
    <cellStyle name="Hipervínculo visitado" xfId="13015" builtinId="9" hidden="1"/>
    <cellStyle name="Hipervínculo visitado" xfId="13017" builtinId="9" hidden="1"/>
    <cellStyle name="Hipervínculo visitado" xfId="13019" builtinId="9" hidden="1"/>
    <cellStyle name="Hipervínculo visitado" xfId="13021" builtinId="9" hidden="1"/>
    <cellStyle name="Hipervínculo visitado" xfId="13023" builtinId="9" hidden="1"/>
    <cellStyle name="Hipervínculo visitado" xfId="13025" builtinId="9" hidden="1"/>
    <cellStyle name="Hipervínculo visitado" xfId="13027" builtinId="9" hidden="1"/>
    <cellStyle name="Hipervínculo visitado" xfId="13029" builtinId="9" hidden="1"/>
    <cellStyle name="Hipervínculo visitado" xfId="13031" builtinId="9" hidden="1"/>
    <cellStyle name="Hipervínculo visitado" xfId="13033" builtinId="9" hidden="1"/>
    <cellStyle name="Hipervínculo visitado" xfId="13035" builtinId="9" hidden="1"/>
    <cellStyle name="Hipervínculo visitado" xfId="13037" builtinId="9" hidden="1"/>
    <cellStyle name="Hipervínculo visitado" xfId="13039" builtinId="9" hidden="1"/>
    <cellStyle name="Hipervínculo visitado" xfId="13041" builtinId="9" hidden="1"/>
    <cellStyle name="Hipervínculo visitado" xfId="13043" builtinId="9" hidden="1"/>
    <cellStyle name="Hipervínculo visitado" xfId="13045" builtinId="9" hidden="1"/>
    <cellStyle name="Hipervínculo visitado" xfId="13047" builtinId="9" hidden="1"/>
    <cellStyle name="Hipervínculo visitado" xfId="13049" builtinId="9" hidden="1"/>
    <cellStyle name="Hipervínculo visitado" xfId="13051" builtinId="9" hidden="1"/>
    <cellStyle name="Hipervínculo visitado" xfId="13053" builtinId="9" hidden="1"/>
    <cellStyle name="Hipervínculo visitado" xfId="13055" builtinId="9" hidden="1"/>
    <cellStyle name="Hipervínculo visitado" xfId="13057" builtinId="9" hidden="1"/>
    <cellStyle name="Hipervínculo visitado" xfId="13059" builtinId="9" hidden="1"/>
    <cellStyle name="Hipervínculo visitado" xfId="13061" builtinId="9" hidden="1"/>
    <cellStyle name="Hipervínculo visitado" xfId="13063" builtinId="9" hidden="1"/>
    <cellStyle name="Hipervínculo visitado" xfId="13065" builtinId="9" hidden="1"/>
    <cellStyle name="Hipervínculo visitado" xfId="13067" builtinId="9" hidden="1"/>
    <cellStyle name="Hipervínculo visitado" xfId="13069" builtinId="9" hidden="1"/>
    <cellStyle name="Hipervínculo visitado" xfId="13071" builtinId="9" hidden="1"/>
    <cellStyle name="Hipervínculo visitado" xfId="13073" builtinId="9" hidden="1"/>
    <cellStyle name="Hipervínculo visitado" xfId="13075" builtinId="9" hidden="1"/>
    <cellStyle name="Hipervínculo visitado" xfId="13077" builtinId="9" hidden="1"/>
    <cellStyle name="Hipervínculo visitado" xfId="13079" builtinId="9" hidden="1"/>
    <cellStyle name="Hipervínculo visitado" xfId="13081" builtinId="9" hidden="1"/>
    <cellStyle name="Hipervínculo visitado" xfId="13083" builtinId="9" hidden="1"/>
    <cellStyle name="Hipervínculo visitado" xfId="13085" builtinId="9" hidden="1"/>
    <cellStyle name="Hipervínculo visitado" xfId="13087" builtinId="9" hidden="1"/>
    <cellStyle name="Hipervínculo visitado" xfId="13089" builtinId="9" hidden="1"/>
    <cellStyle name="Hipervínculo visitado" xfId="13091" builtinId="9" hidden="1"/>
    <cellStyle name="Hipervínculo visitado" xfId="13093" builtinId="9" hidden="1"/>
    <cellStyle name="Hipervínculo visitado" xfId="13095" builtinId="9" hidden="1"/>
    <cellStyle name="Hipervínculo visitado" xfId="13097" builtinId="9" hidden="1"/>
    <cellStyle name="Hipervínculo visitado" xfId="13099" builtinId="9" hidden="1"/>
    <cellStyle name="Hipervínculo visitado" xfId="13101" builtinId="9" hidden="1"/>
    <cellStyle name="Hipervínculo visitado" xfId="13103" builtinId="9" hidden="1"/>
    <cellStyle name="Hipervínculo visitado" xfId="13105" builtinId="9" hidden="1"/>
    <cellStyle name="Hipervínculo visitado" xfId="13107" builtinId="9" hidden="1"/>
    <cellStyle name="Hipervínculo visitado" xfId="13109" builtinId="9" hidden="1"/>
    <cellStyle name="Hipervínculo visitado" xfId="13111" builtinId="9" hidden="1"/>
    <cellStyle name="Hipervínculo visitado" xfId="13113" builtinId="9" hidden="1"/>
    <cellStyle name="Hipervínculo visitado" xfId="13115" builtinId="9" hidden="1"/>
    <cellStyle name="Hipervínculo visitado" xfId="13117" builtinId="9" hidden="1"/>
    <cellStyle name="Hipervínculo visitado" xfId="13119" builtinId="9" hidden="1"/>
    <cellStyle name="Hipervínculo visitado" xfId="13121" builtinId="9" hidden="1"/>
    <cellStyle name="Hipervínculo visitado" xfId="13123" builtinId="9" hidden="1"/>
    <cellStyle name="Hipervínculo visitado" xfId="13125" builtinId="9" hidden="1"/>
    <cellStyle name="Hipervínculo visitado" xfId="13127" builtinId="9" hidden="1"/>
    <cellStyle name="Hipervínculo visitado" xfId="13129" builtinId="9" hidden="1"/>
    <cellStyle name="Hipervínculo visitado" xfId="13131" builtinId="9" hidden="1"/>
    <cellStyle name="Hipervínculo visitado" xfId="13133" builtinId="9" hidden="1"/>
    <cellStyle name="Hipervínculo visitado" xfId="13135" builtinId="9" hidden="1"/>
    <cellStyle name="Hipervínculo visitado" xfId="13137" builtinId="9" hidden="1"/>
    <cellStyle name="Hipervínculo visitado" xfId="13139" builtinId="9" hidden="1"/>
    <cellStyle name="Hipervínculo visitado" xfId="13141" builtinId="9" hidden="1"/>
    <cellStyle name="Hipervínculo visitado" xfId="13143" builtinId="9" hidden="1"/>
    <cellStyle name="Hipervínculo visitado" xfId="13145" builtinId="9" hidden="1"/>
    <cellStyle name="Hipervínculo visitado" xfId="13147" builtinId="9" hidden="1"/>
    <cellStyle name="Hipervínculo visitado" xfId="13149" builtinId="9" hidden="1"/>
    <cellStyle name="Hipervínculo visitado" xfId="13151" builtinId="9" hidden="1"/>
    <cellStyle name="Hipervínculo visitado" xfId="13153" builtinId="9" hidden="1"/>
    <cellStyle name="Hipervínculo visitado" xfId="13155" builtinId="9" hidden="1"/>
    <cellStyle name="Hipervínculo visitado" xfId="13157" builtinId="9" hidden="1"/>
    <cellStyle name="Hipervínculo visitado" xfId="13159" builtinId="9" hidden="1"/>
    <cellStyle name="Hipervínculo visitado" xfId="13161" builtinId="9" hidden="1"/>
    <cellStyle name="Hipervínculo visitado" xfId="13163" builtinId="9" hidden="1"/>
    <cellStyle name="Hipervínculo visitado" xfId="13165" builtinId="9" hidden="1"/>
    <cellStyle name="Hipervínculo visitado" xfId="13167" builtinId="9" hidden="1"/>
    <cellStyle name="Hipervínculo visitado" xfId="13169" builtinId="9" hidden="1"/>
    <cellStyle name="Hipervínculo visitado" xfId="13171" builtinId="9" hidden="1"/>
    <cellStyle name="Hipervínculo visitado" xfId="13173" builtinId="9" hidden="1"/>
    <cellStyle name="Hipervínculo visitado" xfId="13175" builtinId="9" hidden="1"/>
    <cellStyle name="Hipervínculo visitado" xfId="13177" builtinId="9" hidden="1"/>
    <cellStyle name="Hipervínculo visitado" xfId="13179" builtinId="9" hidden="1"/>
    <cellStyle name="Hipervínculo visitado" xfId="13181" builtinId="9" hidden="1"/>
    <cellStyle name="Hipervínculo visitado" xfId="13183" builtinId="9" hidden="1"/>
    <cellStyle name="Hipervínculo visitado" xfId="13185" builtinId="9" hidden="1"/>
    <cellStyle name="Hipervínculo visitado" xfId="13187" builtinId="9" hidden="1"/>
    <cellStyle name="Hipervínculo visitado" xfId="13189" builtinId="9" hidden="1"/>
    <cellStyle name="Hipervínculo visitado" xfId="13191" builtinId="9" hidden="1"/>
    <cellStyle name="Hipervínculo visitado" xfId="13193" builtinId="9" hidden="1"/>
    <cellStyle name="Hipervínculo visitado" xfId="13195" builtinId="9" hidden="1"/>
    <cellStyle name="Hipervínculo visitado" xfId="13197" builtinId="9" hidden="1"/>
    <cellStyle name="Hipervínculo visitado" xfId="13199" builtinId="9" hidden="1"/>
    <cellStyle name="Hipervínculo visitado" xfId="13201" builtinId="9" hidden="1"/>
    <cellStyle name="Hipervínculo visitado" xfId="13203" builtinId="9" hidden="1"/>
    <cellStyle name="Hipervínculo visitado" xfId="13205" builtinId="9" hidden="1"/>
    <cellStyle name="Hipervínculo visitado" xfId="13207" builtinId="9" hidden="1"/>
    <cellStyle name="Hipervínculo visitado" xfId="13209" builtinId="9" hidden="1"/>
    <cellStyle name="Hipervínculo visitado" xfId="13211" builtinId="9" hidden="1"/>
    <cellStyle name="Hipervínculo visitado" xfId="13213" builtinId="9" hidden="1"/>
    <cellStyle name="Hipervínculo visitado" xfId="13215" builtinId="9" hidden="1"/>
    <cellStyle name="Hipervínculo visitado" xfId="13217" builtinId="9" hidden="1"/>
    <cellStyle name="Hipervínculo visitado" xfId="13219" builtinId="9" hidden="1"/>
    <cellStyle name="Hipervínculo visitado" xfId="13221" builtinId="9" hidden="1"/>
    <cellStyle name="Hipervínculo visitado" xfId="13223" builtinId="9" hidden="1"/>
    <cellStyle name="Hipervínculo visitado" xfId="13225" builtinId="9" hidden="1"/>
    <cellStyle name="Hipervínculo visitado" xfId="13227" builtinId="9" hidden="1"/>
    <cellStyle name="Hipervínculo visitado" xfId="13229" builtinId="9" hidden="1"/>
    <cellStyle name="Hipervínculo visitado" xfId="13231" builtinId="9" hidden="1"/>
    <cellStyle name="Hipervínculo visitado" xfId="13233" builtinId="9" hidden="1"/>
    <cellStyle name="Hipervínculo visitado" xfId="13235" builtinId="9" hidden="1"/>
    <cellStyle name="Hipervínculo visitado" xfId="13237" builtinId="9" hidden="1"/>
    <cellStyle name="Hipervínculo visitado" xfId="13239" builtinId="9" hidden="1"/>
    <cellStyle name="Hipervínculo visitado" xfId="13241" builtinId="9" hidden="1"/>
    <cellStyle name="Hipervínculo visitado" xfId="13243" builtinId="9" hidden="1"/>
    <cellStyle name="Hipervínculo visitado" xfId="13245" builtinId="9" hidden="1"/>
    <cellStyle name="Hipervínculo visitado" xfId="13247" builtinId="9" hidden="1"/>
    <cellStyle name="Hipervínculo visitado" xfId="13249" builtinId="9" hidden="1"/>
    <cellStyle name="Hipervínculo visitado" xfId="13251" builtinId="9" hidden="1"/>
    <cellStyle name="Hipervínculo visitado" xfId="13253" builtinId="9" hidden="1"/>
    <cellStyle name="Hipervínculo visitado" xfId="13255" builtinId="9" hidden="1"/>
    <cellStyle name="Hipervínculo visitado" xfId="13257" builtinId="9" hidden="1"/>
    <cellStyle name="Hipervínculo visitado" xfId="13259" builtinId="9" hidden="1"/>
    <cellStyle name="Hipervínculo visitado" xfId="13261" builtinId="9" hidden="1"/>
    <cellStyle name="Hipervínculo visitado" xfId="13263" builtinId="9" hidden="1"/>
    <cellStyle name="Hipervínculo visitado" xfId="13265" builtinId="9" hidden="1"/>
    <cellStyle name="Hipervínculo visitado" xfId="13267" builtinId="9" hidden="1"/>
    <cellStyle name="Hipervínculo visitado" xfId="13269" builtinId="9" hidden="1"/>
    <cellStyle name="Hipervínculo visitado" xfId="13271" builtinId="9" hidden="1"/>
    <cellStyle name="Hipervínculo visitado" xfId="13273" builtinId="9" hidden="1"/>
    <cellStyle name="Hipervínculo visitado" xfId="13275" builtinId="9" hidden="1"/>
    <cellStyle name="Hipervínculo visitado" xfId="13277" builtinId="9" hidden="1"/>
    <cellStyle name="Hipervínculo visitado" xfId="13279" builtinId="9" hidden="1"/>
    <cellStyle name="Hipervínculo visitado" xfId="13281" builtinId="9" hidden="1"/>
    <cellStyle name="Hipervínculo visitado" xfId="13283" builtinId="9" hidden="1"/>
    <cellStyle name="Hipervínculo visitado" xfId="13285" builtinId="9" hidden="1"/>
    <cellStyle name="Hipervínculo visitado" xfId="13287" builtinId="9" hidden="1"/>
    <cellStyle name="Hipervínculo visitado" xfId="13289" builtinId="9" hidden="1"/>
    <cellStyle name="Hipervínculo visitado" xfId="13291" builtinId="9" hidden="1"/>
    <cellStyle name="Hipervínculo visitado" xfId="13293" builtinId="9" hidden="1"/>
    <cellStyle name="Hipervínculo visitado" xfId="13295" builtinId="9" hidden="1"/>
    <cellStyle name="Hipervínculo visitado" xfId="13297" builtinId="9" hidden="1"/>
    <cellStyle name="Hipervínculo visitado" xfId="13299" builtinId="9" hidden="1"/>
    <cellStyle name="Hipervínculo visitado" xfId="13301" builtinId="9" hidden="1"/>
    <cellStyle name="Hipervínculo visitado" xfId="13303" builtinId="9" hidden="1"/>
    <cellStyle name="Hipervínculo visitado" xfId="13305" builtinId="9" hidden="1"/>
    <cellStyle name="Hipervínculo visitado" xfId="13307" builtinId="9" hidden="1"/>
    <cellStyle name="Hipervínculo visitado" xfId="13309" builtinId="9" hidden="1"/>
    <cellStyle name="Hipervínculo visitado" xfId="13311" builtinId="9" hidden="1"/>
    <cellStyle name="Hipervínculo visitado" xfId="13313" builtinId="9" hidden="1"/>
    <cellStyle name="Hipervínculo visitado" xfId="13315" builtinId="9" hidden="1"/>
    <cellStyle name="Hipervínculo visitado" xfId="13317" builtinId="9" hidden="1"/>
    <cellStyle name="Hipervínculo visitado" xfId="13319" builtinId="9" hidden="1"/>
    <cellStyle name="Hipervínculo visitado" xfId="13321" builtinId="9" hidden="1"/>
    <cellStyle name="Hipervínculo visitado" xfId="13323" builtinId="9" hidden="1"/>
    <cellStyle name="Hipervínculo visitado" xfId="13325" builtinId="9" hidden="1"/>
    <cellStyle name="Hipervínculo visitado" xfId="13327" builtinId="9" hidden="1"/>
    <cellStyle name="Hipervínculo visitado" xfId="13329" builtinId="9" hidden="1"/>
    <cellStyle name="Hipervínculo visitado" xfId="13331" builtinId="9" hidden="1"/>
    <cellStyle name="Hipervínculo visitado" xfId="13333" builtinId="9" hidden="1"/>
    <cellStyle name="Hipervínculo visitado" xfId="13335" builtinId="9" hidden="1"/>
    <cellStyle name="Hipervínculo visitado" xfId="13337" builtinId="9" hidden="1"/>
    <cellStyle name="Hipervínculo visitado" xfId="13339" builtinId="9" hidden="1"/>
    <cellStyle name="Hipervínculo visitado" xfId="13341" builtinId="9" hidden="1"/>
    <cellStyle name="Hipervínculo visitado" xfId="13343" builtinId="9" hidden="1"/>
    <cellStyle name="Hipervínculo visitado" xfId="13345" builtinId="9" hidden="1"/>
    <cellStyle name="Hipervínculo visitado" xfId="13347" builtinId="9" hidden="1"/>
    <cellStyle name="Hipervínculo visitado" xfId="13349" builtinId="9" hidden="1"/>
    <cellStyle name="Hipervínculo visitado" xfId="13351" builtinId="9" hidden="1"/>
    <cellStyle name="Hipervínculo visitado" xfId="13353" builtinId="9" hidden="1"/>
    <cellStyle name="Hipervínculo visitado" xfId="13355" builtinId="9" hidden="1"/>
    <cellStyle name="Hipervínculo visitado" xfId="13357" builtinId="9" hidden="1"/>
    <cellStyle name="Hipervínculo visitado" xfId="13359" builtinId="9" hidden="1"/>
    <cellStyle name="Hipervínculo visitado" xfId="13361" builtinId="9" hidden="1"/>
    <cellStyle name="Hipervínculo visitado" xfId="13363" builtinId="9" hidden="1"/>
    <cellStyle name="Hipervínculo visitado" xfId="13365" builtinId="9" hidden="1"/>
    <cellStyle name="Hipervínculo visitado" xfId="13367" builtinId="9" hidden="1"/>
    <cellStyle name="Hipervínculo visitado" xfId="13369" builtinId="9" hidden="1"/>
    <cellStyle name="Hipervínculo visitado" xfId="13371" builtinId="9" hidden="1"/>
    <cellStyle name="Hipervínculo visitado" xfId="13373" builtinId="9" hidden="1"/>
    <cellStyle name="Hipervínculo visitado" xfId="13375" builtinId="9" hidden="1"/>
    <cellStyle name="Hipervínculo visitado" xfId="13377" builtinId="9" hidden="1"/>
    <cellStyle name="Hipervínculo visitado" xfId="13379" builtinId="9" hidden="1"/>
    <cellStyle name="Hipervínculo visitado" xfId="13381" builtinId="9" hidden="1"/>
    <cellStyle name="Hipervínculo visitado" xfId="13383" builtinId="9" hidden="1"/>
    <cellStyle name="Hipervínculo visitado" xfId="13385" builtinId="9" hidden="1"/>
    <cellStyle name="Hipervínculo visitado" xfId="13387" builtinId="9" hidden="1"/>
    <cellStyle name="Hipervínculo visitado" xfId="13389" builtinId="9" hidden="1"/>
    <cellStyle name="Hipervínculo visitado" xfId="13391" builtinId="9" hidden="1"/>
    <cellStyle name="Hipervínculo visitado" xfId="13393" builtinId="9" hidden="1"/>
    <cellStyle name="Hipervínculo visitado" xfId="13395" builtinId="9" hidden="1"/>
    <cellStyle name="Hipervínculo visitado" xfId="13397" builtinId="9" hidden="1"/>
    <cellStyle name="Hipervínculo visitado" xfId="13399" builtinId="9" hidden="1"/>
    <cellStyle name="Hipervínculo visitado" xfId="13401" builtinId="9" hidden="1"/>
    <cellStyle name="Hipervínculo visitado" xfId="13403" builtinId="9" hidden="1"/>
    <cellStyle name="Hipervínculo visitado" xfId="13405" builtinId="9" hidden="1"/>
    <cellStyle name="Hipervínculo visitado" xfId="13407" builtinId="9" hidden="1"/>
    <cellStyle name="Hipervínculo visitado" xfId="13409" builtinId="9" hidden="1"/>
    <cellStyle name="Hipervínculo visitado" xfId="13411" builtinId="9" hidden="1"/>
    <cellStyle name="Hipervínculo visitado" xfId="13413" builtinId="9" hidden="1"/>
    <cellStyle name="Hipervínculo visitado" xfId="13415" builtinId="9" hidden="1"/>
    <cellStyle name="Hipervínculo visitado" xfId="13417" builtinId="9" hidden="1"/>
    <cellStyle name="Hipervínculo visitado" xfId="13419" builtinId="9" hidden="1"/>
    <cellStyle name="Hipervínculo visitado" xfId="13421" builtinId="9" hidden="1"/>
    <cellStyle name="Hipervínculo visitado" xfId="13423" builtinId="9" hidden="1"/>
    <cellStyle name="Hipervínculo visitado" xfId="13425" builtinId="9" hidden="1"/>
    <cellStyle name="Hipervínculo visitado" xfId="13427" builtinId="9" hidden="1"/>
    <cellStyle name="Hipervínculo visitado" xfId="13429" builtinId="9" hidden="1"/>
    <cellStyle name="Hipervínculo visitado" xfId="13431" builtinId="9" hidden="1"/>
    <cellStyle name="Hipervínculo visitado" xfId="13433" builtinId="9" hidden="1"/>
    <cellStyle name="Hipervínculo visitado" xfId="13435" builtinId="9" hidden="1"/>
    <cellStyle name="Hipervínculo visitado" xfId="13437" builtinId="9" hidden="1"/>
    <cellStyle name="Hipervínculo visitado" xfId="13439" builtinId="9" hidden="1"/>
    <cellStyle name="Hipervínculo visitado" xfId="13441" builtinId="9" hidden="1"/>
    <cellStyle name="Hipervínculo visitado" xfId="13443" builtinId="9" hidden="1"/>
    <cellStyle name="Hipervínculo visitado" xfId="13445" builtinId="9" hidden="1"/>
    <cellStyle name="Hipervínculo visitado" xfId="13447" builtinId="9" hidden="1"/>
    <cellStyle name="Hipervínculo visitado" xfId="13449" builtinId="9" hidden="1"/>
    <cellStyle name="Hipervínculo visitado" xfId="13451" builtinId="9" hidden="1"/>
    <cellStyle name="Hipervínculo visitado" xfId="13453" builtinId="9" hidden="1"/>
    <cellStyle name="Hipervínculo visitado" xfId="13455" builtinId="9" hidden="1"/>
    <cellStyle name="Hipervínculo visitado" xfId="13457" builtinId="9" hidden="1"/>
    <cellStyle name="Hipervínculo visitado" xfId="13459" builtinId="9" hidden="1"/>
    <cellStyle name="Hipervínculo visitado" xfId="13461" builtinId="9" hidden="1"/>
    <cellStyle name="Hipervínculo visitado" xfId="13463" builtinId="9" hidden="1"/>
    <cellStyle name="Hipervínculo visitado" xfId="13465" builtinId="9" hidden="1"/>
    <cellStyle name="Hipervínculo visitado" xfId="13467" builtinId="9" hidden="1"/>
    <cellStyle name="Hipervínculo visitado" xfId="13469" builtinId="9" hidden="1"/>
    <cellStyle name="Hipervínculo visitado" xfId="13471" builtinId="9" hidden="1"/>
    <cellStyle name="Hipervínculo visitado" xfId="13473" builtinId="9" hidden="1"/>
    <cellStyle name="Hipervínculo visitado" xfId="13475" builtinId="9" hidden="1"/>
    <cellStyle name="Hipervínculo visitado" xfId="13477" builtinId="9" hidden="1"/>
    <cellStyle name="Hipervínculo visitado" xfId="13479" builtinId="9" hidden="1"/>
    <cellStyle name="Hipervínculo visitado" xfId="13481" builtinId="9" hidden="1"/>
    <cellStyle name="Hipervínculo visitado" xfId="13483" builtinId="9" hidden="1"/>
    <cellStyle name="Hipervínculo visitado" xfId="13485" builtinId="9" hidden="1"/>
    <cellStyle name="Hipervínculo visitado" xfId="13487" builtinId="9" hidden="1"/>
    <cellStyle name="Hipervínculo visitado" xfId="13489" builtinId="9" hidden="1"/>
    <cellStyle name="Hipervínculo visitado" xfId="13491" builtinId="9" hidden="1"/>
    <cellStyle name="Hipervínculo visitado" xfId="13493" builtinId="9" hidden="1"/>
    <cellStyle name="Hipervínculo visitado" xfId="13495" builtinId="9" hidden="1"/>
    <cellStyle name="Hipervínculo visitado" xfId="13497" builtinId="9" hidden="1"/>
    <cellStyle name="Hipervínculo visitado" xfId="13499" builtinId="9" hidden="1"/>
    <cellStyle name="Hipervínculo visitado" xfId="13501" builtinId="9" hidden="1"/>
    <cellStyle name="Hipervínculo visitado" xfId="13503" builtinId="9" hidden="1"/>
    <cellStyle name="Hipervínculo visitado" xfId="13505" builtinId="9" hidden="1"/>
    <cellStyle name="Hipervínculo visitado" xfId="13507" builtinId="9" hidden="1"/>
    <cellStyle name="Hipervínculo visitado" xfId="13509" builtinId="9" hidden="1"/>
    <cellStyle name="Hipervínculo visitado" xfId="13511" builtinId="9" hidden="1"/>
    <cellStyle name="Hipervínculo visitado" xfId="13513" builtinId="9" hidden="1"/>
    <cellStyle name="Hipervínculo visitado" xfId="13515" builtinId="9" hidden="1"/>
    <cellStyle name="Hipervínculo visitado" xfId="13517" builtinId="9" hidden="1"/>
    <cellStyle name="Hipervínculo visitado" xfId="13519" builtinId="9" hidden="1"/>
    <cellStyle name="Hipervínculo visitado" xfId="13521" builtinId="9" hidden="1"/>
    <cellStyle name="Hipervínculo visitado" xfId="13523" builtinId="9" hidden="1"/>
    <cellStyle name="Hipervínculo visitado" xfId="13525" builtinId="9" hidden="1"/>
    <cellStyle name="Hipervínculo visitado" xfId="13527" builtinId="9" hidden="1"/>
    <cellStyle name="Hipervínculo visitado" xfId="13529" builtinId="9" hidden="1"/>
    <cellStyle name="Hipervínculo visitado" xfId="13531" builtinId="9" hidden="1"/>
    <cellStyle name="Hipervínculo visitado" xfId="13533" builtinId="9" hidden="1"/>
    <cellStyle name="Hipervínculo visitado" xfId="13535" builtinId="9" hidden="1"/>
    <cellStyle name="Hipervínculo visitado" xfId="13537" builtinId="9" hidden="1"/>
    <cellStyle name="Hipervínculo visitado" xfId="13539" builtinId="9" hidden="1"/>
    <cellStyle name="Hipervínculo visitado" xfId="13541" builtinId="9" hidden="1"/>
    <cellStyle name="Hipervínculo visitado" xfId="13543" builtinId="9" hidden="1"/>
    <cellStyle name="Hipervínculo visitado" xfId="13545" builtinId="9" hidden="1"/>
    <cellStyle name="Hipervínculo visitado" xfId="13547" builtinId="9" hidden="1"/>
    <cellStyle name="Hipervínculo visitado" xfId="13549" builtinId="9" hidden="1"/>
    <cellStyle name="Hipervínculo visitado" xfId="13551" builtinId="9" hidden="1"/>
    <cellStyle name="Hipervínculo visitado" xfId="13553" builtinId="9" hidden="1"/>
    <cellStyle name="Hipervínculo visitado" xfId="13555" builtinId="9" hidden="1"/>
    <cellStyle name="Hipervínculo visitado" xfId="13557" builtinId="9" hidden="1"/>
    <cellStyle name="Hipervínculo visitado" xfId="13559" builtinId="9" hidden="1"/>
    <cellStyle name="Hipervínculo visitado" xfId="13561" builtinId="9" hidden="1"/>
    <cellStyle name="Hipervínculo visitado" xfId="13563" builtinId="9" hidden="1"/>
    <cellStyle name="Hipervínculo visitado" xfId="13565" builtinId="9" hidden="1"/>
    <cellStyle name="Hipervínculo visitado" xfId="13567" builtinId="9" hidden="1"/>
    <cellStyle name="Hipervínculo visitado" xfId="13569" builtinId="9" hidden="1"/>
    <cellStyle name="Hipervínculo visitado" xfId="13571" builtinId="9" hidden="1"/>
    <cellStyle name="Hipervínculo visitado" xfId="13573" builtinId="9" hidden="1"/>
    <cellStyle name="Hipervínculo visitado" xfId="13575" builtinId="9" hidden="1"/>
    <cellStyle name="Hipervínculo visitado" xfId="13577" builtinId="9" hidden="1"/>
    <cellStyle name="Hipervínculo visitado" xfId="13579" builtinId="9" hidden="1"/>
    <cellStyle name="Hipervínculo visitado" xfId="13581" builtinId="9" hidden="1"/>
    <cellStyle name="Hipervínculo visitado" xfId="13583" builtinId="9" hidden="1"/>
    <cellStyle name="Hipervínculo visitado" xfId="13585" builtinId="9" hidden="1"/>
    <cellStyle name="Hipervínculo visitado" xfId="13587" builtinId="9" hidden="1"/>
    <cellStyle name="Hipervínculo visitado" xfId="13589" builtinId="9" hidden="1"/>
    <cellStyle name="Hipervínculo visitado" xfId="13591" builtinId="9" hidden="1"/>
    <cellStyle name="Hipervínculo visitado" xfId="13593" builtinId="9" hidden="1"/>
    <cellStyle name="Hipervínculo visitado" xfId="13595" builtinId="9" hidden="1"/>
    <cellStyle name="Hipervínculo visitado" xfId="13597" builtinId="9" hidden="1"/>
    <cellStyle name="Hipervínculo visitado" xfId="13599" builtinId="9" hidden="1"/>
    <cellStyle name="Hipervínculo visitado" xfId="13601" builtinId="9" hidden="1"/>
    <cellStyle name="Hipervínculo visitado" xfId="13603" builtinId="9" hidden="1"/>
    <cellStyle name="Hipervínculo visitado" xfId="13605" builtinId="9" hidden="1"/>
    <cellStyle name="Hipervínculo visitado" xfId="13607" builtinId="9" hidden="1"/>
    <cellStyle name="Hipervínculo visitado" xfId="13609" builtinId="9" hidden="1"/>
    <cellStyle name="Hipervínculo visitado" xfId="13611" builtinId="9" hidden="1"/>
    <cellStyle name="Hipervínculo visitado" xfId="13613" builtinId="9" hidden="1"/>
    <cellStyle name="Hipervínculo visitado" xfId="13615" builtinId="9" hidden="1"/>
    <cellStyle name="Hipervínculo visitado" xfId="13617" builtinId="9" hidden="1"/>
    <cellStyle name="Hipervínculo visitado" xfId="13619" builtinId="9" hidden="1"/>
    <cellStyle name="Hipervínculo visitado" xfId="13621" builtinId="9" hidden="1"/>
    <cellStyle name="Hipervínculo visitado" xfId="13623" builtinId="9" hidden="1"/>
    <cellStyle name="Hipervínculo visitado" xfId="13625" builtinId="9" hidden="1"/>
    <cellStyle name="Hipervínculo visitado" xfId="13627" builtinId="9" hidden="1"/>
    <cellStyle name="Hipervínculo visitado" xfId="13629" builtinId="9" hidden="1"/>
    <cellStyle name="Hipervínculo visitado" xfId="13631" builtinId="9" hidden="1"/>
    <cellStyle name="Hipervínculo visitado" xfId="13633" builtinId="9" hidden="1"/>
    <cellStyle name="Hipervínculo visitado" xfId="13635" builtinId="9" hidden="1"/>
    <cellStyle name="Hipervínculo visitado" xfId="13637" builtinId="9" hidden="1"/>
    <cellStyle name="Hipervínculo visitado" xfId="13639" builtinId="9" hidden="1"/>
    <cellStyle name="Hipervínculo visitado" xfId="13641" builtinId="9" hidden="1"/>
    <cellStyle name="Hipervínculo visitado" xfId="13643" builtinId="9" hidden="1"/>
    <cellStyle name="Hipervínculo visitado" xfId="13645" builtinId="9" hidden="1"/>
    <cellStyle name="Hipervínculo visitado" xfId="13647" builtinId="9" hidden="1"/>
    <cellStyle name="Hipervínculo visitado" xfId="13649" builtinId="9" hidden="1"/>
    <cellStyle name="Hipervínculo visitado" xfId="13651" builtinId="9" hidden="1"/>
    <cellStyle name="Hipervínculo visitado" xfId="13653" builtinId="9" hidden="1"/>
    <cellStyle name="Hipervínculo visitado" xfId="13655" builtinId="9" hidden="1"/>
    <cellStyle name="Hipervínculo visitado" xfId="13657" builtinId="9" hidden="1"/>
    <cellStyle name="Hipervínculo visitado" xfId="13659" builtinId="9" hidden="1"/>
    <cellStyle name="Hipervínculo visitado" xfId="13661" builtinId="9" hidden="1"/>
    <cellStyle name="Hipervínculo visitado" xfId="13663" builtinId="9" hidden="1"/>
    <cellStyle name="Hipervínculo visitado" xfId="13665" builtinId="9" hidden="1"/>
    <cellStyle name="Hipervínculo visitado" xfId="13667" builtinId="9" hidden="1"/>
    <cellStyle name="Hipervínculo visitado" xfId="13669" builtinId="9" hidden="1"/>
    <cellStyle name="Hipervínculo visitado" xfId="13671" builtinId="9" hidden="1"/>
    <cellStyle name="Hipervínculo visitado" xfId="13673" builtinId="9" hidden="1"/>
    <cellStyle name="Hipervínculo visitado" xfId="13675" builtinId="9" hidden="1"/>
    <cellStyle name="Hipervínculo visitado" xfId="13677" builtinId="9" hidden="1"/>
    <cellStyle name="Hipervínculo visitado" xfId="13679" builtinId="9" hidden="1"/>
    <cellStyle name="Hipervínculo visitado" xfId="13681" builtinId="9" hidden="1"/>
    <cellStyle name="Hipervínculo visitado" xfId="13683" builtinId="9" hidden="1"/>
    <cellStyle name="Hipervínculo visitado" xfId="13685" builtinId="9" hidden="1"/>
    <cellStyle name="Hipervínculo visitado" xfId="13687" builtinId="9" hidden="1"/>
    <cellStyle name="Hipervínculo visitado" xfId="13689" builtinId="9" hidden="1"/>
    <cellStyle name="Hipervínculo visitado" xfId="13691" builtinId="9" hidden="1"/>
    <cellStyle name="Hipervínculo visitado" xfId="13693" builtinId="9" hidden="1"/>
    <cellStyle name="Hipervínculo visitado" xfId="13695" builtinId="9" hidden="1"/>
    <cellStyle name="Hipervínculo visitado" xfId="13697" builtinId="9" hidden="1"/>
    <cellStyle name="Hipervínculo visitado" xfId="13699" builtinId="9" hidden="1"/>
    <cellStyle name="Hipervínculo visitado" xfId="13701" builtinId="9" hidden="1"/>
    <cellStyle name="Hipervínculo visitado" xfId="13703" builtinId="9" hidden="1"/>
    <cellStyle name="Hipervínculo visitado" xfId="13705" builtinId="9" hidden="1"/>
    <cellStyle name="Hipervínculo visitado" xfId="13707" builtinId="9" hidden="1"/>
    <cellStyle name="Hipervínculo visitado" xfId="13709" builtinId="9" hidden="1"/>
    <cellStyle name="Hipervínculo visitado" xfId="13711" builtinId="9" hidden="1"/>
    <cellStyle name="Hipervínculo visitado" xfId="13713" builtinId="9" hidden="1"/>
    <cellStyle name="Hipervínculo visitado" xfId="13715" builtinId="9" hidden="1"/>
    <cellStyle name="Hipervínculo visitado" xfId="13717" builtinId="9" hidden="1"/>
    <cellStyle name="Hipervínculo visitado" xfId="13719" builtinId="9" hidden="1"/>
    <cellStyle name="Hipervínculo visitado" xfId="13721" builtinId="9" hidden="1"/>
    <cellStyle name="Hipervínculo visitado" xfId="13723" builtinId="9" hidden="1"/>
    <cellStyle name="Hipervínculo visitado" xfId="13725" builtinId="9" hidden="1"/>
    <cellStyle name="Hipervínculo visitado" xfId="13727" builtinId="9" hidden="1"/>
    <cellStyle name="Hipervínculo visitado" xfId="13729" builtinId="9" hidden="1"/>
    <cellStyle name="Hipervínculo visitado" xfId="13731" builtinId="9" hidden="1"/>
    <cellStyle name="Hipervínculo visitado" xfId="13733" builtinId="9" hidden="1"/>
    <cellStyle name="Hipervínculo visitado" xfId="13735" builtinId="9" hidden="1"/>
    <cellStyle name="Hipervínculo visitado" xfId="13737" builtinId="9" hidden="1"/>
    <cellStyle name="Hipervínculo visitado" xfId="13739" builtinId="9" hidden="1"/>
    <cellStyle name="Hipervínculo visitado" xfId="13741" builtinId="9" hidden="1"/>
    <cellStyle name="Hipervínculo visitado" xfId="13743" builtinId="9" hidden="1"/>
    <cellStyle name="Hipervínculo visitado" xfId="13745" builtinId="9" hidden="1"/>
    <cellStyle name="Hipervínculo visitado" xfId="13747" builtinId="9" hidden="1"/>
    <cellStyle name="Hipervínculo visitado" xfId="13749" builtinId="9" hidden="1"/>
    <cellStyle name="Hipervínculo visitado" xfId="13751" builtinId="9" hidden="1"/>
    <cellStyle name="Hipervínculo visitado" xfId="13753" builtinId="9" hidden="1"/>
    <cellStyle name="Hipervínculo visitado" xfId="13755" builtinId="9" hidden="1"/>
    <cellStyle name="Hipervínculo visitado" xfId="13757" builtinId="9" hidden="1"/>
    <cellStyle name="Hipervínculo visitado" xfId="13759" builtinId="9" hidden="1"/>
    <cellStyle name="Hipervínculo visitado" xfId="13761" builtinId="9" hidden="1"/>
    <cellStyle name="Hipervínculo visitado" xfId="13763" builtinId="9" hidden="1"/>
    <cellStyle name="Hipervínculo visitado" xfId="13765" builtinId="9" hidden="1"/>
    <cellStyle name="Hipervínculo visitado" xfId="13767" builtinId="9" hidden="1"/>
    <cellStyle name="Hipervínculo visitado" xfId="13769" builtinId="9" hidden="1"/>
    <cellStyle name="Hipervínculo visitado" xfId="13771" builtinId="9" hidden="1"/>
    <cellStyle name="Hipervínculo visitado" xfId="13773" builtinId="9" hidden="1"/>
    <cellStyle name="Hipervínculo visitado" xfId="13775" builtinId="9" hidden="1"/>
    <cellStyle name="Hipervínculo visitado" xfId="13777" builtinId="9" hidden="1"/>
    <cellStyle name="Hipervínculo visitado" xfId="13779" builtinId="9" hidden="1"/>
    <cellStyle name="Hipervínculo visitado" xfId="13781" builtinId="9" hidden="1"/>
    <cellStyle name="Hipervínculo visitado" xfId="13783" builtinId="9" hidden="1"/>
    <cellStyle name="Hipervínculo visitado" xfId="13785" builtinId="9" hidden="1"/>
    <cellStyle name="Hipervínculo visitado" xfId="13787" builtinId="9" hidden="1"/>
    <cellStyle name="Hipervínculo visitado" xfId="13789" builtinId="9" hidden="1"/>
    <cellStyle name="Hipervínculo visitado" xfId="13791" builtinId="9" hidden="1"/>
    <cellStyle name="Hipervínculo visitado" xfId="13793" builtinId="9" hidden="1"/>
    <cellStyle name="Hipervínculo visitado" xfId="13795" builtinId="9" hidden="1"/>
    <cellStyle name="Hipervínculo visitado" xfId="13797" builtinId="9" hidden="1"/>
    <cellStyle name="Hipervínculo visitado" xfId="13799" builtinId="9" hidden="1"/>
    <cellStyle name="Hipervínculo visitado" xfId="13801" builtinId="9" hidden="1"/>
    <cellStyle name="Hipervínculo visitado" xfId="13803" builtinId="9" hidden="1"/>
    <cellStyle name="Hipervínculo visitado" xfId="13805" builtinId="9" hidden="1"/>
    <cellStyle name="Hipervínculo visitado" xfId="13807" builtinId="9" hidden="1"/>
    <cellStyle name="Hipervínculo visitado" xfId="13809" builtinId="9" hidden="1"/>
    <cellStyle name="Hipervínculo visitado" xfId="13811" builtinId="9" hidden="1"/>
    <cellStyle name="Hipervínculo visitado" xfId="13813" builtinId="9" hidden="1"/>
    <cellStyle name="Hipervínculo visitado" xfId="13815" builtinId="9" hidden="1"/>
    <cellStyle name="Hipervínculo visitado" xfId="13817" builtinId="9" hidden="1"/>
    <cellStyle name="Hipervínculo visitado" xfId="13819" builtinId="9" hidden="1"/>
    <cellStyle name="Hipervínculo visitado" xfId="13821" builtinId="9" hidden="1"/>
    <cellStyle name="Hipervínculo visitado" xfId="13823" builtinId="9" hidden="1"/>
    <cellStyle name="Hipervínculo visitado" xfId="13825" builtinId="9" hidden="1"/>
    <cellStyle name="Hipervínculo visitado" xfId="13827" builtinId="9" hidden="1"/>
    <cellStyle name="Hipervínculo visitado" xfId="13829" builtinId="9" hidden="1"/>
    <cellStyle name="Hipervínculo visitado" xfId="13831" builtinId="9" hidden="1"/>
    <cellStyle name="Hipervínculo visitado" xfId="13833" builtinId="9" hidden="1"/>
    <cellStyle name="Hipervínculo visitado" xfId="13835" builtinId="9" hidden="1"/>
    <cellStyle name="Hipervínculo visitado" xfId="13837" builtinId="9" hidden="1"/>
    <cellStyle name="Hipervínculo visitado" xfId="13839" builtinId="9" hidden="1"/>
    <cellStyle name="Hipervínculo visitado" xfId="13841" builtinId="9" hidden="1"/>
    <cellStyle name="Hipervínculo visitado" xfId="13843" builtinId="9" hidden="1"/>
    <cellStyle name="Hipervínculo visitado" xfId="13845" builtinId="9" hidden="1"/>
    <cellStyle name="Hipervínculo visitado" xfId="13847" builtinId="9" hidden="1"/>
    <cellStyle name="Hipervínculo visitado" xfId="13849" builtinId="9" hidden="1"/>
    <cellStyle name="Hipervínculo visitado" xfId="13851" builtinId="9" hidden="1"/>
    <cellStyle name="Hipervínculo visitado" xfId="13853" builtinId="9" hidden="1"/>
    <cellStyle name="Hipervínculo visitado" xfId="13855" builtinId="9" hidden="1"/>
    <cellStyle name="Hipervínculo visitado" xfId="13857" builtinId="9" hidden="1"/>
    <cellStyle name="Hipervínculo visitado" xfId="13859" builtinId="9" hidden="1"/>
    <cellStyle name="Hipervínculo visitado" xfId="13861" builtinId="9" hidden="1"/>
    <cellStyle name="Hipervínculo visitado" xfId="13863" builtinId="9" hidden="1"/>
    <cellStyle name="Hipervínculo visitado" xfId="13865" builtinId="9" hidden="1"/>
    <cellStyle name="Hipervínculo visitado" xfId="13867" builtinId="9" hidden="1"/>
    <cellStyle name="Hipervínculo visitado" xfId="13869" builtinId="9" hidden="1"/>
    <cellStyle name="Hipervínculo visitado" xfId="13871" builtinId="9" hidden="1"/>
    <cellStyle name="Hipervínculo visitado" xfId="13873" builtinId="9" hidden="1"/>
    <cellStyle name="Hipervínculo visitado" xfId="13875" builtinId="9" hidden="1"/>
    <cellStyle name="Hipervínculo visitado" xfId="13877" builtinId="9" hidden="1"/>
    <cellStyle name="Hipervínculo visitado" xfId="13879" builtinId="9" hidden="1"/>
    <cellStyle name="Hipervínculo visitado" xfId="13881" builtinId="9" hidden="1"/>
    <cellStyle name="Hipervínculo visitado" xfId="13883" builtinId="9" hidden="1"/>
    <cellStyle name="Hipervínculo visitado" xfId="13885" builtinId="9" hidden="1"/>
    <cellStyle name="Hipervínculo visitado" xfId="13887" builtinId="9" hidden="1"/>
    <cellStyle name="Hipervínculo visitado" xfId="13889" builtinId="9" hidden="1"/>
    <cellStyle name="Hipervínculo visitado" xfId="13891" builtinId="9" hidden="1"/>
    <cellStyle name="Hipervínculo visitado" xfId="13893" builtinId="9" hidden="1"/>
    <cellStyle name="Hipervínculo visitado" xfId="13895" builtinId="9" hidden="1"/>
    <cellStyle name="Hipervínculo visitado" xfId="13897" builtinId="9" hidden="1"/>
    <cellStyle name="Hipervínculo visitado" xfId="13899" builtinId="9" hidden="1"/>
    <cellStyle name="Hipervínculo visitado" xfId="13901" builtinId="9" hidden="1"/>
    <cellStyle name="Hipervínculo visitado" xfId="13903" builtinId="9" hidden="1"/>
    <cellStyle name="Hipervínculo visitado" xfId="13905" builtinId="9" hidden="1"/>
    <cellStyle name="Hipervínculo visitado" xfId="13907" builtinId="9" hidden="1"/>
    <cellStyle name="Hipervínculo visitado" xfId="13909" builtinId="9" hidden="1"/>
    <cellStyle name="Hipervínculo visitado" xfId="13911" builtinId="9" hidden="1"/>
    <cellStyle name="Hipervínculo visitado" xfId="13913" builtinId="9" hidden="1"/>
    <cellStyle name="Hipervínculo visitado" xfId="13915" builtinId="9" hidden="1"/>
    <cellStyle name="Hipervínculo visitado" xfId="13917" builtinId="9" hidden="1"/>
    <cellStyle name="Hipervínculo visitado" xfId="13919" builtinId="9" hidden="1"/>
    <cellStyle name="Hipervínculo visitado" xfId="13921" builtinId="9" hidden="1"/>
    <cellStyle name="Hipervínculo visitado" xfId="13923" builtinId="9" hidden="1"/>
    <cellStyle name="Hipervínculo visitado" xfId="13925" builtinId="9" hidden="1"/>
    <cellStyle name="Hipervínculo visitado" xfId="13927" builtinId="9" hidden="1"/>
    <cellStyle name="Hipervínculo visitado" xfId="13929" builtinId="9" hidden="1"/>
    <cellStyle name="Hipervínculo visitado" xfId="13931" builtinId="9" hidden="1"/>
    <cellStyle name="Hipervínculo visitado" xfId="13933" builtinId="9" hidden="1"/>
    <cellStyle name="Hipervínculo visitado" xfId="13935" builtinId="9" hidden="1"/>
    <cellStyle name="Hipervínculo visitado" xfId="13937" builtinId="9" hidden="1"/>
    <cellStyle name="Hipervínculo visitado" xfId="13939" builtinId="9" hidden="1"/>
    <cellStyle name="Hipervínculo visitado" xfId="13941" builtinId="9" hidden="1"/>
    <cellStyle name="Hipervínculo visitado" xfId="13943" builtinId="9" hidden="1"/>
    <cellStyle name="Hipervínculo visitado" xfId="13945" builtinId="9" hidden="1"/>
    <cellStyle name="Hipervínculo visitado" xfId="13947" builtinId="9" hidden="1"/>
    <cellStyle name="Hipervínculo visitado" xfId="13949" builtinId="9" hidden="1"/>
    <cellStyle name="Hipervínculo visitado" xfId="13951" builtinId="9" hidden="1"/>
    <cellStyle name="Hipervínculo visitado" xfId="13953" builtinId="9" hidden="1"/>
    <cellStyle name="Hipervínculo visitado" xfId="13955" builtinId="9" hidden="1"/>
    <cellStyle name="Hipervínculo visitado" xfId="13957" builtinId="9" hidden="1"/>
    <cellStyle name="Hipervínculo visitado" xfId="13959" builtinId="9" hidden="1"/>
    <cellStyle name="Hipervínculo visitado" xfId="13961" builtinId="9" hidden="1"/>
    <cellStyle name="Hipervínculo visitado" xfId="13963" builtinId="9" hidden="1"/>
    <cellStyle name="Hipervínculo visitado" xfId="13965" builtinId="9" hidden="1"/>
    <cellStyle name="Hipervínculo visitado" xfId="13967" builtinId="9" hidden="1"/>
    <cellStyle name="Hipervínculo visitado" xfId="13969" builtinId="9" hidden="1"/>
    <cellStyle name="Hipervínculo visitado" xfId="13971" builtinId="9" hidden="1"/>
    <cellStyle name="Hipervínculo visitado" xfId="13973" builtinId="9" hidden="1"/>
    <cellStyle name="Hipervínculo visitado" xfId="13975" builtinId="9" hidden="1"/>
    <cellStyle name="Hipervínculo visitado" xfId="13977" builtinId="9" hidden="1"/>
    <cellStyle name="Hipervínculo visitado" xfId="13979" builtinId="9" hidden="1"/>
    <cellStyle name="Hipervínculo visitado" xfId="13981" builtinId="9" hidden="1"/>
    <cellStyle name="Hipervínculo visitado" xfId="13983" builtinId="9" hidden="1"/>
    <cellStyle name="Hipervínculo visitado" xfId="13985" builtinId="9" hidden="1"/>
    <cellStyle name="Hipervínculo visitado" xfId="13987" builtinId="9" hidden="1"/>
    <cellStyle name="Hipervínculo visitado" xfId="13989" builtinId="9" hidden="1"/>
    <cellStyle name="Hipervínculo visitado" xfId="13991" builtinId="9" hidden="1"/>
    <cellStyle name="Hipervínculo visitado" xfId="13993" builtinId="9" hidden="1"/>
    <cellStyle name="Hipervínculo visitado" xfId="13995" builtinId="9" hidden="1"/>
    <cellStyle name="Hipervínculo visitado" xfId="13997" builtinId="9" hidden="1"/>
    <cellStyle name="Hipervínculo visitado" xfId="13999" builtinId="9" hidden="1"/>
    <cellStyle name="Hipervínculo visitado" xfId="14001" builtinId="9" hidden="1"/>
    <cellStyle name="Hipervínculo visitado" xfId="14003" builtinId="9" hidden="1"/>
    <cellStyle name="Hipervínculo visitado" xfId="14005" builtinId="9" hidden="1"/>
    <cellStyle name="Hipervínculo visitado" xfId="14007" builtinId="9" hidden="1"/>
    <cellStyle name="Hipervínculo visitado" xfId="14009" builtinId="9" hidden="1"/>
    <cellStyle name="Hipervínculo visitado" xfId="14011" builtinId="9" hidden="1"/>
    <cellStyle name="Hipervínculo visitado" xfId="14013" builtinId="9" hidden="1"/>
    <cellStyle name="Hipervínculo visitado" xfId="14015" builtinId="9" hidden="1"/>
    <cellStyle name="Hipervínculo visitado" xfId="14017" builtinId="9" hidden="1"/>
    <cellStyle name="Hipervínculo visitado" xfId="14019" builtinId="9" hidden="1"/>
    <cellStyle name="Hipervínculo visitado" xfId="14021" builtinId="9" hidden="1"/>
    <cellStyle name="Hipervínculo visitado" xfId="14023" builtinId="9" hidden="1"/>
    <cellStyle name="Hipervínculo visitado" xfId="14025" builtinId="9" hidden="1"/>
    <cellStyle name="Hipervínculo visitado" xfId="14027" builtinId="9" hidden="1"/>
    <cellStyle name="Hipervínculo visitado" xfId="14029" builtinId="9" hidden="1"/>
    <cellStyle name="Hipervínculo visitado" xfId="14031" builtinId="9" hidden="1"/>
    <cellStyle name="Hipervínculo visitado" xfId="14033" builtinId="9" hidden="1"/>
    <cellStyle name="Hipervínculo visitado" xfId="14035" builtinId="9" hidden="1"/>
    <cellStyle name="Hipervínculo visitado" xfId="14037" builtinId="9" hidden="1"/>
    <cellStyle name="Hipervínculo visitado" xfId="14039" builtinId="9" hidden="1"/>
    <cellStyle name="Hipervínculo visitado" xfId="14041" builtinId="9" hidden="1"/>
    <cellStyle name="Hipervínculo visitado" xfId="14043" builtinId="9" hidden="1"/>
    <cellStyle name="Hipervínculo visitado" xfId="14045" builtinId="9" hidden="1"/>
    <cellStyle name="Hipervínculo visitado" xfId="14047" builtinId="9" hidden="1"/>
    <cellStyle name="Hipervínculo visitado" xfId="14049" builtinId="9" hidden="1"/>
    <cellStyle name="Hipervínculo visitado" xfId="14051" builtinId="9" hidden="1"/>
    <cellStyle name="Hipervínculo visitado" xfId="14053" builtinId="9" hidden="1"/>
    <cellStyle name="Hipervínculo visitado" xfId="14055" builtinId="9" hidden="1"/>
    <cellStyle name="Hipervínculo visitado" xfId="14057" builtinId="9" hidden="1"/>
    <cellStyle name="Hipervínculo visitado" xfId="14059" builtinId="9" hidden="1"/>
    <cellStyle name="Hipervínculo visitado" xfId="14061" builtinId="9" hidden="1"/>
    <cellStyle name="Hipervínculo visitado" xfId="14063" builtinId="9" hidden="1"/>
    <cellStyle name="Hipervínculo visitado" xfId="14065" builtinId="9" hidden="1"/>
    <cellStyle name="Hipervínculo visitado" xfId="14067" builtinId="9" hidden="1"/>
    <cellStyle name="Hipervínculo visitado" xfId="14069" builtinId="9" hidden="1"/>
    <cellStyle name="Hipervínculo visitado" xfId="14071" builtinId="9" hidden="1"/>
    <cellStyle name="Hipervínculo visitado" xfId="14073" builtinId="9" hidden="1"/>
    <cellStyle name="Hipervínculo visitado" xfId="14075" builtinId="9" hidden="1"/>
    <cellStyle name="Hipervínculo visitado" xfId="14077" builtinId="9" hidden="1"/>
    <cellStyle name="Hipervínculo visitado" xfId="14079" builtinId="9" hidden="1"/>
    <cellStyle name="Hipervínculo visitado" xfId="14081" builtinId="9" hidden="1"/>
    <cellStyle name="Hipervínculo visitado" xfId="14083" builtinId="9" hidden="1"/>
    <cellStyle name="Hipervínculo visitado" xfId="14085" builtinId="9" hidden="1"/>
    <cellStyle name="Hipervínculo visitado" xfId="14087" builtinId="9" hidden="1"/>
    <cellStyle name="Hipervínculo visitado" xfId="14089" builtinId="9" hidden="1"/>
    <cellStyle name="Hipervínculo visitado" xfId="14091" builtinId="9" hidden="1"/>
    <cellStyle name="Hipervínculo visitado" xfId="14093" builtinId="9" hidden="1"/>
    <cellStyle name="Hipervínculo visitado" xfId="14095" builtinId="9" hidden="1"/>
    <cellStyle name="Hipervínculo visitado" xfId="14097" builtinId="9" hidden="1"/>
    <cellStyle name="Hipervínculo visitado" xfId="14099" builtinId="9" hidden="1"/>
    <cellStyle name="Hipervínculo visitado" xfId="14101" builtinId="9" hidden="1"/>
    <cellStyle name="Hipervínculo visitado" xfId="14103" builtinId="9" hidden="1"/>
    <cellStyle name="Hipervínculo visitado" xfId="14105" builtinId="9" hidden="1"/>
    <cellStyle name="Hipervínculo visitado" xfId="14107" builtinId="9" hidden="1"/>
    <cellStyle name="Hipervínculo visitado" xfId="14109" builtinId="9" hidden="1"/>
    <cellStyle name="Hipervínculo visitado" xfId="14111" builtinId="9" hidden="1"/>
    <cellStyle name="Hipervínculo visitado" xfId="14113" builtinId="9" hidden="1"/>
    <cellStyle name="Hipervínculo visitado" xfId="14115" builtinId="9" hidden="1"/>
    <cellStyle name="Hipervínculo visitado" xfId="14117" builtinId="9" hidden="1"/>
    <cellStyle name="Hipervínculo visitado" xfId="14119" builtinId="9" hidden="1"/>
    <cellStyle name="Hipervínculo visitado" xfId="14121" builtinId="9" hidden="1"/>
    <cellStyle name="Hipervínculo visitado" xfId="14123" builtinId="9" hidden="1"/>
    <cellStyle name="Hipervínculo visitado" xfId="14125" builtinId="9" hidden="1"/>
    <cellStyle name="Hipervínculo visitado" xfId="14127" builtinId="9" hidden="1"/>
    <cellStyle name="Hipervínculo visitado" xfId="14129" builtinId="9" hidden="1"/>
    <cellStyle name="Hipervínculo visitado" xfId="14131" builtinId="9" hidden="1"/>
    <cellStyle name="Hipervínculo visitado" xfId="14133" builtinId="9" hidden="1"/>
    <cellStyle name="Hipervínculo visitado" xfId="14135" builtinId="9" hidden="1"/>
    <cellStyle name="Hipervínculo visitado" xfId="14137" builtinId="9" hidden="1"/>
    <cellStyle name="Hipervínculo visitado" xfId="14139" builtinId="9" hidden="1"/>
    <cellStyle name="Hipervínculo visitado" xfId="14141" builtinId="9" hidden="1"/>
    <cellStyle name="Hipervínculo visitado" xfId="14143" builtinId="9" hidden="1"/>
    <cellStyle name="Hipervínculo visitado" xfId="14145" builtinId="9" hidden="1"/>
    <cellStyle name="Hipervínculo visitado" xfId="14147" builtinId="9" hidden="1"/>
    <cellStyle name="Hipervínculo visitado" xfId="14149" builtinId="9" hidden="1"/>
    <cellStyle name="Hipervínculo visitado" xfId="14151" builtinId="9" hidden="1"/>
    <cellStyle name="Hipervínculo visitado" xfId="14153" builtinId="9" hidden="1"/>
    <cellStyle name="Hipervínculo visitado" xfId="14155" builtinId="9" hidden="1"/>
    <cellStyle name="Hipervínculo visitado" xfId="14157" builtinId="9" hidden="1"/>
    <cellStyle name="Hipervínculo visitado" xfId="14159" builtinId="9" hidden="1"/>
    <cellStyle name="Hipervínculo visitado" xfId="14161" builtinId="9" hidden="1"/>
    <cellStyle name="Hipervínculo visitado" xfId="14163" builtinId="9" hidden="1"/>
    <cellStyle name="Hipervínculo visitado" xfId="14165" builtinId="9" hidden="1"/>
    <cellStyle name="Hipervínculo visitado" xfId="14167" builtinId="9" hidden="1"/>
    <cellStyle name="Hipervínculo visitado" xfId="14169" builtinId="9" hidden="1"/>
    <cellStyle name="Hipervínculo visitado" xfId="14171" builtinId="9" hidden="1"/>
    <cellStyle name="Hipervínculo visitado" xfId="14173" builtinId="9" hidden="1"/>
    <cellStyle name="Hipervínculo visitado" xfId="14175" builtinId="9" hidden="1"/>
    <cellStyle name="Hipervínculo visitado" xfId="14177" builtinId="9" hidden="1"/>
    <cellStyle name="Hipervínculo visitado" xfId="14179" builtinId="9" hidden="1"/>
    <cellStyle name="Hipervínculo visitado" xfId="14181" builtinId="9" hidden="1"/>
    <cellStyle name="Hipervínculo visitado" xfId="14183" builtinId="9" hidden="1"/>
    <cellStyle name="Hipervínculo visitado" xfId="14185" builtinId="9" hidden="1"/>
    <cellStyle name="Hipervínculo visitado" xfId="14187" builtinId="9" hidden="1"/>
    <cellStyle name="Hipervínculo visitado" xfId="14189" builtinId="9" hidden="1"/>
    <cellStyle name="Hipervínculo visitado" xfId="14191" builtinId="9" hidden="1"/>
    <cellStyle name="Hipervínculo visitado" xfId="14193" builtinId="9" hidden="1"/>
    <cellStyle name="Hipervínculo visitado" xfId="14195" builtinId="9" hidden="1"/>
    <cellStyle name="Hipervínculo visitado" xfId="14197" builtinId="9" hidden="1"/>
    <cellStyle name="Hipervínculo visitado" xfId="14199" builtinId="9" hidden="1"/>
    <cellStyle name="Hipervínculo visitado" xfId="14201" builtinId="9" hidden="1"/>
    <cellStyle name="Hipervínculo visitado" xfId="14203" builtinId="9" hidden="1"/>
    <cellStyle name="Hipervínculo visitado" xfId="14205" builtinId="9" hidden="1"/>
    <cellStyle name="Hipervínculo visitado" xfId="14207" builtinId="9" hidden="1"/>
    <cellStyle name="Hipervínculo visitado" xfId="14209" builtinId="9" hidden="1"/>
    <cellStyle name="Hipervínculo visitado" xfId="14211" builtinId="9" hidden="1"/>
    <cellStyle name="Hipervínculo visitado" xfId="14213" builtinId="9" hidden="1"/>
    <cellStyle name="Hipervínculo visitado" xfId="14215" builtinId="9" hidden="1"/>
    <cellStyle name="Hipervínculo visitado" xfId="14217" builtinId="9" hidden="1"/>
    <cellStyle name="Hipervínculo visitado" xfId="14219" builtinId="9" hidden="1"/>
    <cellStyle name="Hipervínculo visitado" xfId="14221" builtinId="9" hidden="1"/>
    <cellStyle name="Hipervínculo visitado" xfId="14223" builtinId="9" hidden="1"/>
    <cellStyle name="Hipervínculo visitado" xfId="14225" builtinId="9" hidden="1"/>
    <cellStyle name="Hipervínculo visitado" xfId="14227" builtinId="9" hidden="1"/>
    <cellStyle name="Hipervínculo visitado" xfId="14229" builtinId="9" hidden="1"/>
    <cellStyle name="Hipervínculo visitado" xfId="14231" builtinId="9" hidden="1"/>
    <cellStyle name="Hipervínculo visitado" xfId="14233" builtinId="9" hidden="1"/>
    <cellStyle name="Hipervínculo visitado" xfId="14235" builtinId="9" hidden="1"/>
    <cellStyle name="Hipervínculo visitado" xfId="14237" builtinId="9" hidden="1"/>
    <cellStyle name="Hipervínculo visitado" xfId="14239" builtinId="9" hidden="1"/>
    <cellStyle name="Hipervínculo visitado" xfId="14241" builtinId="9" hidden="1"/>
    <cellStyle name="Hipervínculo visitado" xfId="14243" builtinId="9" hidden="1"/>
    <cellStyle name="Hipervínculo visitado" xfId="14245" builtinId="9" hidden="1"/>
    <cellStyle name="Hipervínculo visitado" xfId="14247" builtinId="9" hidden="1"/>
    <cellStyle name="Hipervínculo visitado" xfId="14249" builtinId="9" hidden="1"/>
    <cellStyle name="Hipervínculo visitado" xfId="14251" builtinId="9" hidden="1"/>
    <cellStyle name="Hipervínculo visitado" xfId="14253" builtinId="9" hidden="1"/>
    <cellStyle name="Hipervínculo visitado" xfId="14255" builtinId="9" hidden="1"/>
    <cellStyle name="Hipervínculo visitado" xfId="14257" builtinId="9" hidden="1"/>
    <cellStyle name="Hipervínculo visitado" xfId="14259" builtinId="9" hidden="1"/>
    <cellStyle name="Hipervínculo visitado" xfId="14261" builtinId="9" hidden="1"/>
    <cellStyle name="Hipervínculo visitado" xfId="14263" builtinId="9" hidden="1"/>
    <cellStyle name="Hipervínculo visitado" xfId="14265" builtinId="9" hidden="1"/>
    <cellStyle name="Hipervínculo visitado" xfId="14267" builtinId="9" hidden="1"/>
    <cellStyle name="Hipervínculo visitado" xfId="14269" builtinId="9" hidden="1"/>
    <cellStyle name="Hipervínculo visitado" xfId="14271" builtinId="9" hidden="1"/>
    <cellStyle name="Hipervínculo visitado" xfId="14273" builtinId="9" hidden="1"/>
    <cellStyle name="Hipervínculo visitado" xfId="14275" builtinId="9" hidden="1"/>
    <cellStyle name="Hipervínculo visitado" xfId="14277" builtinId="9" hidden="1"/>
    <cellStyle name="Hipervínculo visitado" xfId="14279" builtinId="9" hidden="1"/>
    <cellStyle name="Hipervínculo visitado" xfId="14281" builtinId="9" hidden="1"/>
    <cellStyle name="Hipervínculo visitado" xfId="14283" builtinId="9" hidden="1"/>
    <cellStyle name="Hipervínculo visitado" xfId="14285" builtinId="9" hidden="1"/>
    <cellStyle name="Hipervínculo visitado" xfId="14287" builtinId="9" hidden="1"/>
    <cellStyle name="Hipervínculo visitado" xfId="14289" builtinId="9" hidden="1"/>
    <cellStyle name="Hipervínculo visitado" xfId="14291" builtinId="9" hidden="1"/>
    <cellStyle name="Hipervínculo visitado" xfId="14293" builtinId="9" hidden="1"/>
    <cellStyle name="Hipervínculo visitado" xfId="14295" builtinId="9" hidden="1"/>
    <cellStyle name="Hipervínculo visitado" xfId="14297" builtinId="9" hidden="1"/>
    <cellStyle name="Hipervínculo visitado" xfId="14299" builtinId="9" hidden="1"/>
    <cellStyle name="Hipervínculo visitado" xfId="14301" builtinId="9" hidden="1"/>
    <cellStyle name="Hipervínculo visitado" xfId="14303" builtinId="9" hidden="1"/>
    <cellStyle name="Hipervínculo visitado" xfId="14305" builtinId="9" hidden="1"/>
    <cellStyle name="Hipervínculo visitado" xfId="14307" builtinId="9" hidden="1"/>
    <cellStyle name="Hipervínculo visitado" xfId="14309" builtinId="9" hidden="1"/>
    <cellStyle name="Hipervínculo visitado" xfId="14311" builtinId="9" hidden="1"/>
    <cellStyle name="Hipervínculo visitado" xfId="14313" builtinId="9" hidden="1"/>
    <cellStyle name="Hipervínculo visitado" xfId="14315" builtinId="9" hidden="1"/>
    <cellStyle name="Hipervínculo visitado" xfId="14317" builtinId="9" hidden="1"/>
    <cellStyle name="Hipervínculo visitado" xfId="14319" builtinId="9" hidden="1"/>
    <cellStyle name="Hipervínculo visitado" xfId="14321" builtinId="9" hidden="1"/>
    <cellStyle name="Hipervínculo visitado" xfId="14323" builtinId="9" hidden="1"/>
    <cellStyle name="Hipervínculo visitado" xfId="14325" builtinId="9" hidden="1"/>
    <cellStyle name="Hipervínculo visitado" xfId="14327" builtinId="9" hidden="1"/>
    <cellStyle name="Hipervínculo visitado" xfId="14329" builtinId="9" hidden="1"/>
    <cellStyle name="Hipervínculo visitado" xfId="14331" builtinId="9" hidden="1"/>
    <cellStyle name="Hipervínculo visitado" xfId="14333" builtinId="9" hidden="1"/>
    <cellStyle name="Hipervínculo visitado" xfId="14335" builtinId="9" hidden="1"/>
    <cellStyle name="Hipervínculo visitado" xfId="14337" builtinId="9" hidden="1"/>
    <cellStyle name="Hipervínculo visitado" xfId="14339" builtinId="9" hidden="1"/>
    <cellStyle name="Hipervínculo visitado" xfId="14341" builtinId="9" hidden="1"/>
    <cellStyle name="Hipervínculo visitado" xfId="14343" builtinId="9" hidden="1"/>
    <cellStyle name="Hipervínculo visitado" xfId="14345" builtinId="9" hidden="1"/>
    <cellStyle name="Hipervínculo visitado" xfId="14347" builtinId="9" hidden="1"/>
    <cellStyle name="Hipervínculo visitado" xfId="14349" builtinId="9" hidden="1"/>
    <cellStyle name="Hipervínculo visitado" xfId="14351" builtinId="9" hidden="1"/>
    <cellStyle name="Hipervínculo visitado" xfId="14353" builtinId="9" hidden="1"/>
    <cellStyle name="Hipervínculo visitado" xfId="14355" builtinId="9" hidden="1"/>
    <cellStyle name="Hipervínculo visitado" xfId="14357" builtinId="9" hidden="1"/>
    <cellStyle name="Hipervínculo visitado" xfId="14359" builtinId="9" hidden="1"/>
    <cellStyle name="Hipervínculo visitado" xfId="14361" builtinId="9" hidden="1"/>
    <cellStyle name="Hipervínculo visitado" xfId="14363" builtinId="9" hidden="1"/>
    <cellStyle name="Hipervínculo visitado" xfId="14365" builtinId="9" hidden="1"/>
    <cellStyle name="Hipervínculo visitado" xfId="14367" builtinId="9" hidden="1"/>
    <cellStyle name="Hipervínculo visitado" xfId="14369" builtinId="9" hidden="1"/>
    <cellStyle name="Hipervínculo visitado" xfId="14371" builtinId="9" hidden="1"/>
    <cellStyle name="Hipervínculo visitado" xfId="14373" builtinId="9" hidden="1"/>
    <cellStyle name="Hipervínculo visitado" xfId="14375" builtinId="9" hidden="1"/>
    <cellStyle name="Hipervínculo visitado" xfId="14377" builtinId="9" hidden="1"/>
    <cellStyle name="Hipervínculo visitado" xfId="14379" builtinId="9" hidden="1"/>
    <cellStyle name="Hipervínculo visitado" xfId="14381" builtinId="9" hidden="1"/>
    <cellStyle name="Hipervínculo visitado" xfId="14383" builtinId="9" hidden="1"/>
    <cellStyle name="Hipervínculo visitado" xfId="14385" builtinId="9" hidden="1"/>
    <cellStyle name="Hipervínculo visitado" xfId="14387" builtinId="9" hidden="1"/>
    <cellStyle name="Hipervínculo visitado" xfId="14389" builtinId="9" hidden="1"/>
    <cellStyle name="Hipervínculo visitado" xfId="14391" builtinId="9" hidden="1"/>
    <cellStyle name="Hipervínculo visitado" xfId="14393" builtinId="9" hidden="1"/>
    <cellStyle name="Hipervínculo visitado" xfId="14395" builtinId="9" hidden="1"/>
    <cellStyle name="Hipervínculo visitado" xfId="14397" builtinId="9" hidden="1"/>
    <cellStyle name="Hipervínculo visitado" xfId="14399" builtinId="9" hidden="1"/>
    <cellStyle name="Hipervínculo visitado" xfId="14401" builtinId="9" hidden="1"/>
    <cellStyle name="Hipervínculo visitado" xfId="14403" builtinId="9" hidden="1"/>
    <cellStyle name="Hipervínculo visitado" xfId="14405" builtinId="9" hidden="1"/>
    <cellStyle name="Hipervínculo visitado" xfId="14407" builtinId="9" hidden="1"/>
    <cellStyle name="Hipervínculo visitado" xfId="14409" builtinId="9" hidden="1"/>
    <cellStyle name="Hipervínculo visitado" xfId="14411" builtinId="9" hidden="1"/>
    <cellStyle name="Hipervínculo visitado" xfId="14413" builtinId="9" hidden="1"/>
    <cellStyle name="Hipervínculo visitado" xfId="14415" builtinId="9" hidden="1"/>
    <cellStyle name="Hipervínculo visitado" xfId="14417" builtinId="9" hidden="1"/>
    <cellStyle name="Hipervínculo visitado" xfId="14419" builtinId="9" hidden="1"/>
    <cellStyle name="Hipervínculo visitado" xfId="14421" builtinId="9" hidden="1"/>
    <cellStyle name="Hipervínculo visitado" xfId="14423" builtinId="9" hidden="1"/>
    <cellStyle name="Hipervínculo visitado" xfId="14425" builtinId="9" hidden="1"/>
    <cellStyle name="Hipervínculo visitado" xfId="14427" builtinId="9" hidden="1"/>
    <cellStyle name="Hipervínculo visitado" xfId="14429" builtinId="9" hidden="1"/>
    <cellStyle name="Hipervínculo visitado" xfId="14431" builtinId="9" hidden="1"/>
    <cellStyle name="Hipervínculo visitado" xfId="14433" builtinId="9" hidden="1"/>
    <cellStyle name="Hipervínculo visitado" xfId="14435" builtinId="9" hidden="1"/>
    <cellStyle name="Hipervínculo visitado" xfId="14437" builtinId="9" hidden="1"/>
    <cellStyle name="Hipervínculo visitado" xfId="14439" builtinId="9" hidden="1"/>
    <cellStyle name="Hipervínculo visitado" xfId="14441" builtinId="9" hidden="1"/>
    <cellStyle name="Hipervínculo visitado" xfId="14443" builtinId="9" hidden="1"/>
    <cellStyle name="Hipervínculo visitado" xfId="14445" builtinId="9" hidden="1"/>
    <cellStyle name="Hipervínculo visitado" xfId="14447" builtinId="9" hidden="1"/>
    <cellStyle name="Hipervínculo visitado" xfId="14449" builtinId="9" hidden="1"/>
    <cellStyle name="Hipervínculo visitado" xfId="14451" builtinId="9" hidden="1"/>
    <cellStyle name="Hipervínculo visitado" xfId="14453" builtinId="9" hidden="1"/>
    <cellStyle name="Hipervínculo visitado" xfId="14455" builtinId="9" hidden="1"/>
    <cellStyle name="Hipervínculo visitado" xfId="14457" builtinId="9" hidden="1"/>
    <cellStyle name="Hipervínculo visitado" xfId="14459" builtinId="9" hidden="1"/>
    <cellStyle name="Hipervínculo visitado" xfId="14461" builtinId="9" hidden="1"/>
    <cellStyle name="Hipervínculo visitado" xfId="14463" builtinId="9" hidden="1"/>
    <cellStyle name="Hipervínculo visitado" xfId="14465" builtinId="9" hidden="1"/>
    <cellStyle name="Hipervínculo visitado" xfId="14467" builtinId="9" hidden="1"/>
    <cellStyle name="Hipervínculo visitado" xfId="14469" builtinId="9" hidden="1"/>
    <cellStyle name="Hipervínculo visitado" xfId="14471" builtinId="9" hidden="1"/>
    <cellStyle name="Hipervínculo visitado" xfId="14473" builtinId="9" hidden="1"/>
    <cellStyle name="Hipervínculo visitado" xfId="14475" builtinId="9" hidden="1"/>
    <cellStyle name="Hipervínculo visitado" xfId="14477" builtinId="9" hidden="1"/>
    <cellStyle name="Hipervínculo visitado" xfId="14479" builtinId="9" hidden="1"/>
    <cellStyle name="Hipervínculo visitado" xfId="14481" builtinId="9" hidden="1"/>
    <cellStyle name="Hipervínculo visitado" xfId="14483" builtinId="9" hidden="1"/>
    <cellStyle name="Hipervínculo visitado" xfId="14485" builtinId="9" hidden="1"/>
    <cellStyle name="Hipervínculo visitado" xfId="14487" builtinId="9" hidden="1"/>
    <cellStyle name="Hipervínculo visitado" xfId="14489" builtinId="9" hidden="1"/>
    <cellStyle name="Hipervínculo visitado" xfId="14491" builtinId="9" hidden="1"/>
    <cellStyle name="Hipervínculo visitado" xfId="14493" builtinId="9" hidden="1"/>
    <cellStyle name="Hipervínculo visitado" xfId="14495" builtinId="9" hidden="1"/>
    <cellStyle name="Hipervínculo visitado" xfId="14497" builtinId="9" hidden="1"/>
    <cellStyle name="Hipervínculo visitado" xfId="14499" builtinId="9" hidden="1"/>
    <cellStyle name="Hipervínculo visitado" xfId="14501" builtinId="9" hidden="1"/>
    <cellStyle name="Hipervínculo visitado" xfId="14503" builtinId="9" hidden="1"/>
    <cellStyle name="Hipervínculo visitado" xfId="14505" builtinId="9" hidden="1"/>
    <cellStyle name="Hipervínculo visitado" xfId="14507" builtinId="9" hidden="1"/>
    <cellStyle name="Hipervínculo visitado" xfId="14509" builtinId="9" hidden="1"/>
    <cellStyle name="Hipervínculo visitado" xfId="14511" builtinId="9" hidden="1"/>
    <cellStyle name="Hipervínculo visitado" xfId="14513" builtinId="9" hidden="1"/>
    <cellStyle name="Hipervínculo visitado" xfId="14515" builtinId="9" hidden="1"/>
    <cellStyle name="Hipervínculo visitado" xfId="14517" builtinId="9" hidden="1"/>
    <cellStyle name="Hipervínculo visitado" xfId="14519" builtinId="9" hidden="1"/>
    <cellStyle name="Hipervínculo visitado" xfId="14521" builtinId="9" hidden="1"/>
    <cellStyle name="Hipervínculo visitado" xfId="14523" builtinId="9" hidden="1"/>
    <cellStyle name="Hipervínculo visitado" xfId="14525" builtinId="9" hidden="1"/>
    <cellStyle name="Hipervínculo visitado" xfId="14527" builtinId="9" hidden="1"/>
    <cellStyle name="Hipervínculo visitado" xfId="14529" builtinId="9" hidden="1"/>
    <cellStyle name="Hipervínculo visitado" xfId="14531" builtinId="9" hidden="1"/>
    <cellStyle name="Hipervínculo visitado" xfId="14533" builtinId="9" hidden="1"/>
    <cellStyle name="Hipervínculo visitado" xfId="14535" builtinId="9" hidden="1"/>
    <cellStyle name="Hipervínculo visitado" xfId="14537" builtinId="9" hidden="1"/>
    <cellStyle name="Hipervínculo visitado" xfId="14539" builtinId="9" hidden="1"/>
    <cellStyle name="Hipervínculo visitado" xfId="14541" builtinId="9" hidden="1"/>
    <cellStyle name="Hipervínculo visitado" xfId="14543" builtinId="9" hidden="1"/>
    <cellStyle name="Hipervínculo visitado" xfId="14545" builtinId="9" hidden="1"/>
    <cellStyle name="Hipervínculo visitado" xfId="14547" builtinId="9" hidden="1"/>
    <cellStyle name="Hipervínculo visitado" xfId="14549" builtinId="9" hidden="1"/>
    <cellStyle name="Hipervínculo visitado" xfId="14551" builtinId="9" hidden="1"/>
    <cellStyle name="Hipervínculo visitado" xfId="14553" builtinId="9" hidden="1"/>
    <cellStyle name="Hipervínculo visitado" xfId="14555" builtinId="9" hidden="1"/>
    <cellStyle name="Hipervínculo visitado" xfId="14557" builtinId="9" hidden="1"/>
    <cellStyle name="Hipervínculo visitado" xfId="14559" builtinId="9" hidden="1"/>
    <cellStyle name="Hipervínculo visitado" xfId="14561" builtinId="9" hidden="1"/>
    <cellStyle name="Hipervínculo visitado" xfId="14563" builtinId="9" hidden="1"/>
    <cellStyle name="Hipervínculo visitado" xfId="14565" builtinId="9" hidden="1"/>
    <cellStyle name="Hipervínculo visitado" xfId="14567" builtinId="9" hidden="1"/>
    <cellStyle name="Hipervínculo visitado" xfId="14569" builtinId="9" hidden="1"/>
    <cellStyle name="Hipervínculo visitado" xfId="14571" builtinId="9" hidden="1"/>
    <cellStyle name="Hipervínculo visitado" xfId="14573" builtinId="9" hidden="1"/>
    <cellStyle name="Hipervínculo visitado" xfId="14575" builtinId="9" hidden="1"/>
    <cellStyle name="Hipervínculo visitado" xfId="14577" builtinId="9" hidden="1"/>
    <cellStyle name="Hipervínculo visitado" xfId="14579" builtinId="9" hidden="1"/>
    <cellStyle name="Hipervínculo visitado" xfId="14581" builtinId="9" hidden="1"/>
    <cellStyle name="Hipervínculo visitado" xfId="14583" builtinId="9" hidden="1"/>
    <cellStyle name="Hipervínculo visitado" xfId="14585" builtinId="9" hidden="1"/>
    <cellStyle name="Hipervínculo visitado" xfId="14587" builtinId="9" hidden="1"/>
    <cellStyle name="Hipervínculo visitado" xfId="14589" builtinId="9" hidden="1"/>
    <cellStyle name="Hipervínculo visitado" xfId="14591" builtinId="9" hidden="1"/>
    <cellStyle name="Hipervínculo visitado" xfId="14593" builtinId="9" hidden="1"/>
    <cellStyle name="Hipervínculo visitado" xfId="14595" builtinId="9" hidden="1"/>
    <cellStyle name="Hipervínculo visitado" xfId="14597" builtinId="9" hidden="1"/>
    <cellStyle name="Hipervínculo visitado" xfId="14599" builtinId="9" hidden="1"/>
    <cellStyle name="Hipervínculo visitado" xfId="14601" builtinId="9" hidden="1"/>
    <cellStyle name="Hipervínculo visitado" xfId="14603" builtinId="9" hidden="1"/>
    <cellStyle name="Hipervínculo visitado" xfId="14605" builtinId="9" hidden="1"/>
    <cellStyle name="Hipervínculo visitado" xfId="14607" builtinId="9" hidden="1"/>
    <cellStyle name="Hipervínculo visitado" xfId="14609" builtinId="9" hidden="1"/>
    <cellStyle name="Hipervínculo visitado" xfId="14611" builtinId="9" hidden="1"/>
    <cellStyle name="Hipervínculo visitado" xfId="14613" builtinId="9" hidden="1"/>
    <cellStyle name="Hipervínculo visitado" xfId="14615" builtinId="9" hidden="1"/>
    <cellStyle name="Hipervínculo visitado" xfId="14617" builtinId="9" hidden="1"/>
    <cellStyle name="Hipervínculo visitado" xfId="14619" builtinId="9" hidden="1"/>
    <cellStyle name="Hipervínculo visitado" xfId="14621" builtinId="9" hidden="1"/>
    <cellStyle name="Hipervínculo visitado" xfId="14623" builtinId="9" hidden="1"/>
    <cellStyle name="Hipervínculo visitado" xfId="14625" builtinId="9" hidden="1"/>
    <cellStyle name="Hipervínculo visitado" xfId="14627" builtinId="9" hidden="1"/>
    <cellStyle name="Hipervínculo visitado" xfId="14629" builtinId="9" hidden="1"/>
    <cellStyle name="Hipervínculo visitado" xfId="14631" builtinId="9" hidden="1"/>
    <cellStyle name="Hipervínculo visitado" xfId="14633" builtinId="9" hidden="1"/>
    <cellStyle name="Hipervínculo visitado" xfId="14635" builtinId="9" hidden="1"/>
    <cellStyle name="Hipervínculo visitado" xfId="14637" builtinId="9" hidden="1"/>
    <cellStyle name="Hipervínculo visitado" xfId="14639" builtinId="9" hidden="1"/>
    <cellStyle name="Hipervínculo visitado" xfId="14641" builtinId="9" hidden="1"/>
    <cellStyle name="Hipervínculo visitado" xfId="14643" builtinId="9" hidden="1"/>
    <cellStyle name="Hipervínculo visitado" xfId="14645" builtinId="9" hidden="1"/>
    <cellStyle name="Hipervínculo visitado" xfId="14647" builtinId="9" hidden="1"/>
    <cellStyle name="Hipervínculo visitado" xfId="14649" builtinId="9" hidden="1"/>
    <cellStyle name="Hipervínculo visitado" xfId="14651" builtinId="9" hidden="1"/>
    <cellStyle name="Hipervínculo visitado" xfId="14653" builtinId="9" hidden="1"/>
    <cellStyle name="Hipervínculo visitado" xfId="14655" builtinId="9" hidden="1"/>
    <cellStyle name="Hipervínculo visitado" xfId="14657" builtinId="9" hidden="1"/>
    <cellStyle name="Hipervínculo visitado" xfId="14659" builtinId="9" hidden="1"/>
    <cellStyle name="Hipervínculo visitado" xfId="14661" builtinId="9" hidden="1"/>
    <cellStyle name="Hipervínculo visitado" xfId="14663" builtinId="9" hidden="1"/>
    <cellStyle name="Hipervínculo visitado" xfId="14665" builtinId="9" hidden="1"/>
    <cellStyle name="Hipervínculo visitado" xfId="14667" builtinId="9" hidden="1"/>
    <cellStyle name="Hipervínculo visitado" xfId="14669" builtinId="9" hidden="1"/>
    <cellStyle name="Hipervínculo visitado" xfId="14671" builtinId="9" hidden="1"/>
    <cellStyle name="Hipervínculo visitado" xfId="14673" builtinId="9" hidden="1"/>
    <cellStyle name="Hipervínculo visitado" xfId="14675" builtinId="9" hidden="1"/>
    <cellStyle name="Hipervínculo visitado" xfId="14677" builtinId="9" hidden="1"/>
    <cellStyle name="Hipervínculo visitado" xfId="14679" builtinId="9" hidden="1"/>
    <cellStyle name="Hipervínculo visitado" xfId="14681" builtinId="9" hidden="1"/>
    <cellStyle name="Hipervínculo visitado" xfId="14683" builtinId="9" hidden="1"/>
    <cellStyle name="Hipervínculo visitado" xfId="14685" builtinId="9" hidden="1"/>
    <cellStyle name="Hipervínculo visitado" xfId="14687" builtinId="9" hidden="1"/>
    <cellStyle name="Hipervínculo visitado" xfId="14689" builtinId="9" hidden="1"/>
    <cellStyle name="Hipervínculo visitado" xfId="14691" builtinId="9" hidden="1"/>
    <cellStyle name="Hipervínculo visitado" xfId="14693" builtinId="9" hidden="1"/>
    <cellStyle name="Hipervínculo visitado" xfId="14695" builtinId="9" hidden="1"/>
    <cellStyle name="Hipervínculo visitado" xfId="14697" builtinId="9" hidden="1"/>
    <cellStyle name="Hipervínculo visitado" xfId="14699" builtinId="9" hidden="1"/>
    <cellStyle name="Hipervínculo visitado" xfId="14701" builtinId="9" hidden="1"/>
    <cellStyle name="Hipervínculo visitado" xfId="14703" builtinId="9" hidden="1"/>
    <cellStyle name="Hipervínculo visitado" xfId="14705" builtinId="9" hidden="1"/>
    <cellStyle name="Hipervínculo visitado" xfId="14707" builtinId="9" hidden="1"/>
    <cellStyle name="Hipervínculo visitado" xfId="14709" builtinId="9" hidden="1"/>
    <cellStyle name="Hipervínculo visitado" xfId="14711" builtinId="9" hidden="1"/>
    <cellStyle name="Hipervínculo visitado" xfId="14713" builtinId="9" hidden="1"/>
    <cellStyle name="Hipervínculo visitado" xfId="14715" builtinId="9" hidden="1"/>
    <cellStyle name="Hipervínculo visitado" xfId="14717" builtinId="9" hidden="1"/>
    <cellStyle name="Hipervínculo visitado" xfId="14719" builtinId="9" hidden="1"/>
    <cellStyle name="Hipervínculo visitado" xfId="14721" builtinId="9" hidden="1"/>
    <cellStyle name="Hipervínculo visitado" xfId="14723" builtinId="9" hidden="1"/>
    <cellStyle name="Hipervínculo visitado" xfId="14725" builtinId="9" hidden="1"/>
    <cellStyle name="Hipervínculo visitado" xfId="14727" builtinId="9" hidden="1"/>
    <cellStyle name="Hipervínculo visitado" xfId="14729" builtinId="9" hidden="1"/>
    <cellStyle name="Hipervínculo visitado" xfId="14731" builtinId="9" hidden="1"/>
    <cellStyle name="Hipervínculo visitado" xfId="14733" builtinId="9" hidden="1"/>
    <cellStyle name="Hipervínculo visitado" xfId="14735" builtinId="9" hidden="1"/>
    <cellStyle name="Hipervínculo visitado" xfId="14737" builtinId="9" hidden="1"/>
    <cellStyle name="Hipervínculo visitado" xfId="14739" builtinId="9" hidden="1"/>
    <cellStyle name="Hipervínculo visitado" xfId="14741" builtinId="9" hidden="1"/>
    <cellStyle name="Hipervínculo visitado" xfId="14743" builtinId="9" hidden="1"/>
    <cellStyle name="Hipervínculo visitado" xfId="14745" builtinId="9" hidden="1"/>
    <cellStyle name="Hipervínculo visitado" xfId="14747" builtinId="9" hidden="1"/>
    <cellStyle name="Hipervínculo visitado" xfId="14749" builtinId="9" hidden="1"/>
    <cellStyle name="Hipervínculo visitado" xfId="14751" builtinId="9" hidden="1"/>
    <cellStyle name="Hipervínculo visitado" xfId="14753" builtinId="9" hidden="1"/>
    <cellStyle name="Hipervínculo visitado" xfId="14755" builtinId="9" hidden="1"/>
    <cellStyle name="Hipervínculo visitado" xfId="14757" builtinId="9" hidden="1"/>
    <cellStyle name="Hipervínculo visitado" xfId="14759" builtinId="9" hidden="1"/>
    <cellStyle name="Hipervínculo visitado" xfId="14761" builtinId="9" hidden="1"/>
    <cellStyle name="Hipervínculo visitado" xfId="14763" builtinId="9" hidden="1"/>
    <cellStyle name="Hipervínculo visitado" xfId="14765" builtinId="9" hidden="1"/>
    <cellStyle name="Hipervínculo visitado" xfId="14767" builtinId="9" hidden="1"/>
    <cellStyle name="Hipervínculo visitado" xfId="14769" builtinId="9" hidden="1"/>
    <cellStyle name="Hipervínculo visitado" xfId="14771" builtinId="9" hidden="1"/>
    <cellStyle name="Hipervínculo visitado" xfId="14773" builtinId="9" hidden="1"/>
    <cellStyle name="Hipervínculo visitado" xfId="14775" builtinId="9" hidden="1"/>
    <cellStyle name="Hipervínculo visitado" xfId="14777" builtinId="9" hidden="1"/>
    <cellStyle name="Hipervínculo visitado" xfId="14779" builtinId="9" hidden="1"/>
    <cellStyle name="Hipervínculo visitado" xfId="14781" builtinId="9" hidden="1"/>
    <cellStyle name="Hipervínculo visitado" xfId="14783" builtinId="9" hidden="1"/>
    <cellStyle name="Hipervínculo visitado" xfId="14785" builtinId="9" hidden="1"/>
    <cellStyle name="Hipervínculo visitado" xfId="14787" builtinId="9" hidden="1"/>
    <cellStyle name="Hipervínculo visitado" xfId="14789" builtinId="9" hidden="1"/>
    <cellStyle name="Hipervínculo visitado" xfId="14791" builtinId="9" hidden="1"/>
    <cellStyle name="Hipervínculo visitado" xfId="14793" builtinId="9" hidden="1"/>
    <cellStyle name="Hipervínculo visitado" xfId="14795" builtinId="9" hidden="1"/>
    <cellStyle name="Hipervínculo visitado" xfId="14797" builtinId="9" hidden="1"/>
    <cellStyle name="Hipervínculo visitado" xfId="14799" builtinId="9" hidden="1"/>
    <cellStyle name="Hipervínculo visitado" xfId="14801" builtinId="9" hidden="1"/>
    <cellStyle name="Hipervínculo visitado" xfId="14803" builtinId="9" hidden="1"/>
    <cellStyle name="Hipervínculo visitado" xfId="14805" builtinId="9" hidden="1"/>
    <cellStyle name="Hipervínculo visitado" xfId="14807" builtinId="9" hidden="1"/>
    <cellStyle name="Hipervínculo visitado" xfId="14809" builtinId="9" hidden="1"/>
    <cellStyle name="Hipervínculo visitado" xfId="14811" builtinId="9" hidden="1"/>
    <cellStyle name="Hipervínculo visitado" xfId="14813" builtinId="9" hidden="1"/>
    <cellStyle name="Hipervínculo visitado" xfId="14815" builtinId="9" hidden="1"/>
    <cellStyle name="Hipervínculo visitado" xfId="14817" builtinId="9" hidden="1"/>
    <cellStyle name="Hipervínculo visitado" xfId="14819" builtinId="9" hidden="1"/>
    <cellStyle name="Hipervínculo visitado" xfId="14821" builtinId="9" hidden="1"/>
    <cellStyle name="Hipervínculo visitado" xfId="14823" builtinId="9" hidden="1"/>
    <cellStyle name="Hipervínculo visitado" xfId="14825" builtinId="9" hidden="1"/>
    <cellStyle name="Hipervínculo visitado" xfId="14827" builtinId="9" hidden="1"/>
    <cellStyle name="Hipervínculo visitado" xfId="14829" builtinId="9" hidden="1"/>
    <cellStyle name="Hipervínculo visitado" xfId="14831" builtinId="9" hidden="1"/>
    <cellStyle name="Hipervínculo visitado" xfId="14833" builtinId="9" hidden="1"/>
    <cellStyle name="Hipervínculo visitado" xfId="14835" builtinId="9" hidden="1"/>
    <cellStyle name="Hipervínculo visitado" xfId="14837" builtinId="9" hidden="1"/>
    <cellStyle name="Hipervínculo visitado" xfId="14839" builtinId="9" hidden="1"/>
    <cellStyle name="Hipervínculo visitado" xfId="14841" builtinId="9" hidden="1"/>
    <cellStyle name="Hipervínculo visitado" xfId="14843" builtinId="9" hidden="1"/>
    <cellStyle name="Hipervínculo visitado" xfId="14845" builtinId="9" hidden="1"/>
    <cellStyle name="Hipervínculo visitado" xfId="14847" builtinId="9" hidden="1"/>
    <cellStyle name="Hipervínculo visitado" xfId="14849" builtinId="9" hidden="1"/>
    <cellStyle name="Hipervínculo visitado" xfId="14851" builtinId="9" hidden="1"/>
    <cellStyle name="Hipervínculo visitado" xfId="14853" builtinId="9" hidden="1"/>
    <cellStyle name="Hipervínculo visitado" xfId="14855" builtinId="9" hidden="1"/>
    <cellStyle name="Hipervínculo visitado" xfId="14857" builtinId="9" hidden="1"/>
    <cellStyle name="Hipervínculo visitado" xfId="14859" builtinId="9" hidden="1"/>
    <cellStyle name="Hipervínculo visitado" xfId="14861" builtinId="9" hidden="1"/>
    <cellStyle name="Hipervínculo visitado" xfId="14863" builtinId="9" hidden="1"/>
    <cellStyle name="Hipervínculo visitado" xfId="14865" builtinId="9" hidden="1"/>
    <cellStyle name="Hipervínculo visitado" xfId="14867" builtinId="9" hidden="1"/>
    <cellStyle name="Hipervínculo visitado" xfId="14869" builtinId="9" hidden="1"/>
    <cellStyle name="Hipervínculo visitado" xfId="14871" builtinId="9" hidden="1"/>
    <cellStyle name="Hipervínculo visitado" xfId="14873" builtinId="9" hidden="1"/>
    <cellStyle name="Hipervínculo visitado" xfId="14875" builtinId="9" hidden="1"/>
    <cellStyle name="Hipervínculo visitado" xfId="14877" builtinId="9" hidden="1"/>
    <cellStyle name="Hipervínculo visitado" xfId="14879" builtinId="9" hidden="1"/>
    <cellStyle name="Hipervínculo visitado" xfId="14881" builtinId="9" hidden="1"/>
    <cellStyle name="Hipervínculo visitado" xfId="14883" builtinId="9" hidden="1"/>
    <cellStyle name="Hipervínculo visitado" xfId="14885" builtinId="9" hidden="1"/>
    <cellStyle name="Hipervínculo visitado" xfId="14887" builtinId="9" hidden="1"/>
    <cellStyle name="Hipervínculo visitado" xfId="14889" builtinId="9" hidden="1"/>
    <cellStyle name="Hipervínculo visitado" xfId="14891" builtinId="9" hidden="1"/>
    <cellStyle name="Hipervínculo visitado" xfId="14893" builtinId="9" hidden="1"/>
    <cellStyle name="Hipervínculo visitado" xfId="14895" builtinId="9" hidden="1"/>
    <cellStyle name="Hipervínculo visitado" xfId="14897" builtinId="9" hidden="1"/>
    <cellStyle name="Hipervínculo visitado" xfId="14899" builtinId="9" hidden="1"/>
    <cellStyle name="Hipervínculo visitado" xfId="14901" builtinId="9" hidden="1"/>
    <cellStyle name="Hipervínculo visitado" xfId="14903" builtinId="9" hidden="1"/>
    <cellStyle name="Hipervínculo visitado" xfId="14905" builtinId="9" hidden="1"/>
    <cellStyle name="Hipervínculo visitado" xfId="14907" builtinId="9" hidden="1"/>
    <cellStyle name="Hipervínculo visitado" xfId="14909" builtinId="9" hidden="1"/>
    <cellStyle name="Hipervínculo visitado" xfId="14911" builtinId="9" hidden="1"/>
    <cellStyle name="Hipervínculo visitado" xfId="14913" builtinId="9" hidden="1"/>
    <cellStyle name="Hipervínculo visitado" xfId="14915" builtinId="9" hidden="1"/>
    <cellStyle name="Hipervínculo visitado" xfId="14917" builtinId="9" hidden="1"/>
    <cellStyle name="Hipervínculo visitado" xfId="14919" builtinId="9" hidden="1"/>
    <cellStyle name="Hipervínculo visitado" xfId="14921" builtinId="9" hidden="1"/>
    <cellStyle name="Hipervínculo visitado" xfId="14923" builtinId="9" hidden="1"/>
    <cellStyle name="Hipervínculo visitado" xfId="14925" builtinId="9" hidden="1"/>
    <cellStyle name="Hipervínculo visitado" xfId="14927" builtinId="9" hidden="1"/>
    <cellStyle name="Hipervínculo visitado" xfId="14929" builtinId="9" hidden="1"/>
    <cellStyle name="Hipervínculo visitado" xfId="14931" builtinId="9" hidden="1"/>
    <cellStyle name="Hipervínculo visitado" xfId="14933" builtinId="9" hidden="1"/>
    <cellStyle name="Hipervínculo visitado" xfId="14935" builtinId="9" hidden="1"/>
    <cellStyle name="Hipervínculo visitado" xfId="14937" builtinId="9" hidden="1"/>
    <cellStyle name="Hipervínculo visitado" xfId="14939" builtinId="9" hidden="1"/>
    <cellStyle name="Hipervínculo visitado" xfId="14941" builtinId="9" hidden="1"/>
    <cellStyle name="Hipervínculo visitado" xfId="14943" builtinId="9" hidden="1"/>
    <cellStyle name="Hipervínculo visitado" xfId="14945" builtinId="9" hidden="1"/>
    <cellStyle name="Hipervínculo visitado" xfId="14947" builtinId="9" hidden="1"/>
    <cellStyle name="Hipervínculo visitado" xfId="14949" builtinId="9" hidden="1"/>
    <cellStyle name="Hipervínculo visitado" xfId="14951" builtinId="9" hidden="1"/>
    <cellStyle name="Hipervínculo visitado" xfId="14953" builtinId="9" hidden="1"/>
    <cellStyle name="Hipervínculo visitado" xfId="14955" builtinId="9" hidden="1"/>
    <cellStyle name="Hipervínculo visitado" xfId="14957" builtinId="9" hidden="1"/>
    <cellStyle name="Hipervínculo visitado" xfId="14959" builtinId="9" hidden="1"/>
    <cellStyle name="Hipervínculo visitado" xfId="14961" builtinId="9" hidden="1"/>
    <cellStyle name="Hipervínculo visitado" xfId="14963" builtinId="9" hidden="1"/>
    <cellStyle name="Hipervínculo visitado" xfId="14965" builtinId="9" hidden="1"/>
    <cellStyle name="Hipervínculo visitado" xfId="14967" builtinId="9" hidden="1"/>
    <cellStyle name="Hipervínculo visitado" xfId="14969" builtinId="9" hidden="1"/>
    <cellStyle name="Hipervínculo visitado" xfId="14971" builtinId="9" hidden="1"/>
    <cellStyle name="Hipervínculo visitado" xfId="14973" builtinId="9" hidden="1"/>
    <cellStyle name="Hipervínculo visitado" xfId="14975" builtinId="9" hidden="1"/>
    <cellStyle name="Hipervínculo visitado" xfId="14977" builtinId="9" hidden="1"/>
    <cellStyle name="Hipervínculo visitado" xfId="14979" builtinId="9" hidden="1"/>
    <cellStyle name="Hipervínculo visitado" xfId="14981" builtinId="9" hidden="1"/>
    <cellStyle name="Hipervínculo visitado" xfId="14983" builtinId="9" hidden="1"/>
    <cellStyle name="Hipervínculo visitado" xfId="14985" builtinId="9" hidden="1"/>
    <cellStyle name="Hipervínculo visitado" xfId="14987" builtinId="9" hidden="1"/>
    <cellStyle name="Hipervínculo visitado" xfId="14989" builtinId="9" hidden="1"/>
    <cellStyle name="Hipervínculo visitado" xfId="14991" builtinId="9" hidden="1"/>
    <cellStyle name="Hipervínculo visitado" xfId="14993" builtinId="9" hidden="1"/>
    <cellStyle name="Hipervínculo visitado" xfId="14995" builtinId="9" hidden="1"/>
    <cellStyle name="Hipervínculo visitado" xfId="14997" builtinId="9" hidden="1"/>
    <cellStyle name="Hipervínculo visitado" xfId="14999" builtinId="9" hidden="1"/>
    <cellStyle name="Hipervínculo visitado" xfId="15001" builtinId="9" hidden="1"/>
    <cellStyle name="Hipervínculo visitado" xfId="15003" builtinId="9" hidden="1"/>
    <cellStyle name="Hipervínculo visitado" xfId="15005" builtinId="9" hidden="1"/>
    <cellStyle name="Hipervínculo visitado" xfId="15007" builtinId="9" hidden="1"/>
    <cellStyle name="Hipervínculo visitado" xfId="15009" builtinId="9" hidden="1"/>
    <cellStyle name="Hipervínculo visitado" xfId="15011" builtinId="9" hidden="1"/>
    <cellStyle name="Hipervínculo visitado" xfId="15013" builtinId="9" hidden="1"/>
    <cellStyle name="Hipervínculo visitado" xfId="15015" builtinId="9" hidden="1"/>
    <cellStyle name="Hipervínculo visitado" xfId="15017" builtinId="9" hidden="1"/>
    <cellStyle name="Hipervínculo visitado" xfId="15019" builtinId="9" hidden="1"/>
    <cellStyle name="Hipervínculo visitado" xfId="15021" builtinId="9" hidden="1"/>
    <cellStyle name="Hipervínculo visitado" xfId="15023" builtinId="9" hidden="1"/>
    <cellStyle name="Hipervínculo visitado" xfId="15025" builtinId="9" hidden="1"/>
    <cellStyle name="Hipervínculo visitado" xfId="15027" builtinId="9" hidden="1"/>
    <cellStyle name="Hipervínculo visitado" xfId="15029" builtinId="9" hidden="1"/>
    <cellStyle name="Hipervínculo visitado" xfId="15031" builtinId="9" hidden="1"/>
    <cellStyle name="Hipervínculo visitado" xfId="15033" builtinId="9" hidden="1"/>
    <cellStyle name="Hipervínculo visitado" xfId="15035" builtinId="9" hidden="1"/>
    <cellStyle name="Hipervínculo visitado" xfId="15037" builtinId="9" hidden="1"/>
    <cellStyle name="Hipervínculo visitado" xfId="15039" builtinId="9" hidden="1"/>
    <cellStyle name="Hipervínculo visitado" xfId="15041" builtinId="9" hidden="1"/>
    <cellStyle name="Hipervínculo visitado" xfId="15043" builtinId="9" hidden="1"/>
    <cellStyle name="Hipervínculo visitado" xfId="15045" builtinId="9" hidden="1"/>
    <cellStyle name="Hipervínculo visitado" xfId="15047" builtinId="9" hidden="1"/>
    <cellStyle name="Hipervínculo visitado" xfId="15049" builtinId="9" hidden="1"/>
    <cellStyle name="Hipervínculo visitado" xfId="15051" builtinId="9" hidden="1"/>
    <cellStyle name="Hipervínculo visitado" xfId="15053" builtinId="9" hidden="1"/>
    <cellStyle name="Hipervínculo visitado" xfId="15055" builtinId="9" hidden="1"/>
    <cellStyle name="Hipervínculo visitado" xfId="15057" builtinId="9" hidden="1"/>
    <cellStyle name="Hipervínculo visitado" xfId="15059" builtinId="9" hidden="1"/>
    <cellStyle name="Hipervínculo visitado" xfId="15061" builtinId="9" hidden="1"/>
    <cellStyle name="Hipervínculo visitado" xfId="15063" builtinId="9" hidden="1"/>
    <cellStyle name="Hipervínculo visitado" xfId="15065" builtinId="9" hidden="1"/>
    <cellStyle name="Hipervínculo visitado" xfId="15067" builtinId="9" hidden="1"/>
    <cellStyle name="Hipervínculo visitado" xfId="15069" builtinId="9" hidden="1"/>
    <cellStyle name="Hipervínculo visitado" xfId="15071" builtinId="9" hidden="1"/>
    <cellStyle name="Hipervínculo visitado" xfId="15073" builtinId="9" hidden="1"/>
    <cellStyle name="Hipervínculo visitado" xfId="15075" builtinId="9" hidden="1"/>
    <cellStyle name="Hipervínculo visitado" xfId="15077" builtinId="9" hidden="1"/>
    <cellStyle name="Hipervínculo visitado" xfId="15079" builtinId="9" hidden="1"/>
    <cellStyle name="Hipervínculo visitado" xfId="15081" builtinId="9" hidden="1"/>
    <cellStyle name="Hipervínculo visitado" xfId="15083" builtinId="9" hidden="1"/>
    <cellStyle name="Hipervínculo visitado" xfId="15085" builtinId="9" hidden="1"/>
    <cellStyle name="Hipervínculo visitado" xfId="15087" builtinId="9" hidden="1"/>
    <cellStyle name="Hipervínculo visitado" xfId="15089" builtinId="9" hidden="1"/>
    <cellStyle name="Hipervínculo visitado" xfId="15091" builtinId="9" hidden="1"/>
    <cellStyle name="Hipervínculo visitado" xfId="15093" builtinId="9" hidden="1"/>
    <cellStyle name="Hipervínculo visitado" xfId="15095" builtinId="9" hidden="1"/>
    <cellStyle name="Hipervínculo visitado" xfId="15097" builtinId="9" hidden="1"/>
    <cellStyle name="Hipervínculo visitado" xfId="15099" builtinId="9" hidden="1"/>
    <cellStyle name="Hipervínculo visitado" xfId="15101" builtinId="9" hidden="1"/>
    <cellStyle name="Hipervínculo visitado" xfId="15103" builtinId="9" hidden="1"/>
    <cellStyle name="Hipervínculo visitado" xfId="15105" builtinId="9" hidden="1"/>
    <cellStyle name="Hipervínculo visitado" xfId="15107" builtinId="9" hidden="1"/>
    <cellStyle name="Hipervínculo visitado" xfId="15109" builtinId="9" hidden="1"/>
    <cellStyle name="Hipervínculo visitado" xfId="15111" builtinId="9" hidden="1"/>
    <cellStyle name="Hipervínculo visitado" xfId="15113" builtinId="9" hidden="1"/>
    <cellStyle name="Hipervínculo visitado" xfId="15115" builtinId="9" hidden="1"/>
    <cellStyle name="Hipervínculo visitado" xfId="15117" builtinId="9" hidden="1"/>
    <cellStyle name="Hipervínculo visitado" xfId="15119" builtinId="9" hidden="1"/>
    <cellStyle name="Hipervínculo visitado" xfId="15121" builtinId="9" hidden="1"/>
    <cellStyle name="Hipervínculo visitado" xfId="15123" builtinId="9" hidden="1"/>
    <cellStyle name="Hipervínculo visitado" xfId="15125" builtinId="9" hidden="1"/>
    <cellStyle name="Hipervínculo visitado" xfId="15127" builtinId="9" hidden="1"/>
    <cellStyle name="Hipervínculo visitado" xfId="15129" builtinId="9" hidden="1"/>
    <cellStyle name="Hipervínculo visitado" xfId="15131" builtinId="9" hidden="1"/>
    <cellStyle name="Hipervínculo visitado" xfId="15133" builtinId="9" hidden="1"/>
    <cellStyle name="Hipervínculo visitado" xfId="15135" builtinId="9" hidden="1"/>
    <cellStyle name="Hipervínculo visitado" xfId="15137" builtinId="9" hidden="1"/>
    <cellStyle name="Hipervínculo visitado" xfId="15139" builtinId="9" hidden="1"/>
    <cellStyle name="Hipervínculo visitado" xfId="15141" builtinId="9" hidden="1"/>
    <cellStyle name="Hipervínculo visitado" xfId="15143" builtinId="9" hidden="1"/>
    <cellStyle name="Hipervínculo visitado" xfId="15145" builtinId="9" hidden="1"/>
    <cellStyle name="Hipervínculo visitado" xfId="15147" builtinId="9" hidden="1"/>
    <cellStyle name="Hipervínculo visitado" xfId="15149" builtinId="9" hidden="1"/>
    <cellStyle name="Hipervínculo visitado" xfId="15151" builtinId="9" hidden="1"/>
    <cellStyle name="Hipervínculo visitado" xfId="15153" builtinId="9" hidden="1"/>
    <cellStyle name="Hipervínculo visitado" xfId="15155" builtinId="9" hidden="1"/>
    <cellStyle name="Hipervínculo visitado" xfId="15157" builtinId="9" hidden="1"/>
    <cellStyle name="Hipervínculo visitado" xfId="15159" builtinId="9" hidden="1"/>
    <cellStyle name="Hipervínculo visitado" xfId="15161" builtinId="9" hidden="1"/>
    <cellStyle name="Hipervínculo visitado" xfId="15163" builtinId="9" hidden="1"/>
    <cellStyle name="Hipervínculo visitado" xfId="15165" builtinId="9" hidden="1"/>
    <cellStyle name="Hipervínculo visitado" xfId="15167" builtinId="9" hidden="1"/>
    <cellStyle name="Hipervínculo visitado" xfId="15169" builtinId="9" hidden="1"/>
    <cellStyle name="Hipervínculo visitado" xfId="15171" builtinId="9" hidden="1"/>
    <cellStyle name="Hipervínculo visitado" xfId="15173" builtinId="9" hidden="1"/>
    <cellStyle name="Hipervínculo visitado" xfId="15175" builtinId="9" hidden="1"/>
    <cellStyle name="Hipervínculo visitado" xfId="15177" builtinId="9" hidden="1"/>
    <cellStyle name="Hipervínculo visitado" xfId="15179" builtinId="9" hidden="1"/>
    <cellStyle name="Hipervínculo visitado" xfId="15181" builtinId="9" hidden="1"/>
    <cellStyle name="Hipervínculo visitado" xfId="15183" builtinId="9" hidden="1"/>
    <cellStyle name="Hipervínculo visitado" xfId="15185" builtinId="9" hidden="1"/>
    <cellStyle name="Hipervínculo visitado" xfId="15187" builtinId="9" hidden="1"/>
    <cellStyle name="Hipervínculo visitado" xfId="15189" builtinId="9" hidden="1"/>
    <cellStyle name="Hipervínculo visitado" xfId="15191" builtinId="9" hidden="1"/>
    <cellStyle name="Hipervínculo visitado" xfId="15193" builtinId="9" hidden="1"/>
    <cellStyle name="Hipervínculo visitado" xfId="15195" builtinId="9" hidden="1"/>
    <cellStyle name="Hipervínculo visitado" xfId="15197" builtinId="9" hidden="1"/>
    <cellStyle name="Hipervínculo visitado" xfId="15199" builtinId="9" hidden="1"/>
    <cellStyle name="Hipervínculo visitado" xfId="15201" builtinId="9" hidden="1"/>
    <cellStyle name="Hipervínculo visitado" xfId="15203" builtinId="9" hidden="1"/>
    <cellStyle name="Hipervínculo visitado" xfId="15205" builtinId="9" hidden="1"/>
    <cellStyle name="Hipervínculo visitado" xfId="15207" builtinId="9" hidden="1"/>
    <cellStyle name="Hipervínculo visitado" xfId="15209" builtinId="9" hidden="1"/>
    <cellStyle name="Hipervínculo visitado" xfId="15211" builtinId="9" hidden="1"/>
    <cellStyle name="Hipervínculo visitado" xfId="15213" builtinId="9" hidden="1"/>
    <cellStyle name="Hipervínculo visitado" xfId="15215" builtinId="9" hidden="1"/>
    <cellStyle name="Hipervínculo visitado" xfId="15217" builtinId="9" hidden="1"/>
    <cellStyle name="Hipervínculo visitado" xfId="15219" builtinId="9" hidden="1"/>
    <cellStyle name="Hipervínculo visitado" xfId="15221" builtinId="9" hidden="1"/>
    <cellStyle name="Hipervínculo visitado" xfId="15223" builtinId="9" hidden="1"/>
    <cellStyle name="Hipervínculo visitado" xfId="15225" builtinId="9" hidden="1"/>
    <cellStyle name="Hipervínculo visitado" xfId="15227" builtinId="9" hidden="1"/>
    <cellStyle name="Hipervínculo visitado" xfId="15229" builtinId="9" hidden="1"/>
    <cellStyle name="Hipervínculo visitado" xfId="15231" builtinId="9" hidden="1"/>
    <cellStyle name="Hipervínculo visitado" xfId="15233" builtinId="9" hidden="1"/>
    <cellStyle name="Hipervínculo visitado" xfId="15235" builtinId="9" hidden="1"/>
    <cellStyle name="Hipervínculo visitado" xfId="15237" builtinId="9" hidden="1"/>
    <cellStyle name="Hipervínculo visitado" xfId="15239" builtinId="9" hidden="1"/>
    <cellStyle name="Hipervínculo visitado" xfId="15241" builtinId="9" hidden="1"/>
    <cellStyle name="Hipervínculo visitado" xfId="15243" builtinId="9" hidden="1"/>
    <cellStyle name="Hipervínculo visitado" xfId="15245" builtinId="9" hidden="1"/>
    <cellStyle name="Hipervínculo visitado" xfId="15247" builtinId="9" hidden="1"/>
    <cellStyle name="Hipervínculo visitado" xfId="15249" builtinId="9" hidden="1"/>
    <cellStyle name="Hipervínculo visitado" xfId="15251" builtinId="9" hidden="1"/>
    <cellStyle name="Hipervínculo visitado" xfId="15253" builtinId="9" hidden="1"/>
    <cellStyle name="Hipervínculo visitado" xfId="15255" builtinId="9" hidden="1"/>
    <cellStyle name="Hipervínculo visitado" xfId="15257" builtinId="9" hidden="1"/>
    <cellStyle name="Hipervínculo visitado" xfId="15259" builtinId="9" hidden="1"/>
    <cellStyle name="Hipervínculo visitado" xfId="15261" builtinId="9" hidden="1"/>
    <cellStyle name="Hipervínculo visitado" xfId="15263" builtinId="9" hidden="1"/>
    <cellStyle name="Hipervínculo visitado" xfId="15265" builtinId="9" hidden="1"/>
    <cellStyle name="Hipervínculo visitado" xfId="15267" builtinId="9" hidden="1"/>
    <cellStyle name="Hipervínculo visitado" xfId="15269" builtinId="9" hidden="1"/>
    <cellStyle name="Hipervínculo visitado" xfId="15271" builtinId="9" hidden="1"/>
    <cellStyle name="Hipervínculo visitado" xfId="15273" builtinId="9" hidden="1"/>
    <cellStyle name="Hipervínculo visitado" xfId="15275" builtinId="9" hidden="1"/>
    <cellStyle name="Hipervínculo visitado" xfId="15277" builtinId="9" hidden="1"/>
    <cellStyle name="Hipervínculo visitado" xfId="15279" builtinId="9" hidden="1"/>
    <cellStyle name="Hipervínculo visitado" xfId="15281" builtinId="9" hidden="1"/>
    <cellStyle name="Hipervínculo visitado" xfId="15283" builtinId="9" hidden="1"/>
    <cellStyle name="Hipervínculo visitado" xfId="15285" builtinId="9" hidden="1"/>
    <cellStyle name="Hipervínculo visitado" xfId="15287" builtinId="9" hidden="1"/>
    <cellStyle name="Hipervínculo visitado" xfId="15289" builtinId="9" hidden="1"/>
    <cellStyle name="Hipervínculo visitado" xfId="15291" builtinId="9" hidden="1"/>
    <cellStyle name="Hipervínculo visitado" xfId="15293" builtinId="9" hidden="1"/>
    <cellStyle name="Hipervínculo visitado" xfId="15295" builtinId="9" hidden="1"/>
    <cellStyle name="Hipervínculo visitado" xfId="15297" builtinId="9" hidden="1"/>
    <cellStyle name="Hipervínculo visitado" xfId="15299" builtinId="9" hidden="1"/>
    <cellStyle name="Hipervínculo visitado" xfId="15301" builtinId="9" hidden="1"/>
    <cellStyle name="Hipervínculo visitado" xfId="15303" builtinId="9" hidden="1"/>
    <cellStyle name="Hipervínculo visitado" xfId="15305" builtinId="9" hidden="1"/>
    <cellStyle name="Hipervínculo visitado" xfId="15307" builtinId="9" hidden="1"/>
    <cellStyle name="Hipervínculo visitado" xfId="15309" builtinId="9" hidden="1"/>
    <cellStyle name="Hipervínculo visitado" xfId="15311" builtinId="9" hidden="1"/>
    <cellStyle name="Hipervínculo visitado" xfId="15313" builtinId="9" hidden="1"/>
    <cellStyle name="Hipervínculo visitado" xfId="15315" builtinId="9" hidden="1"/>
    <cellStyle name="Hipervínculo visitado" xfId="15317" builtinId="9" hidden="1"/>
    <cellStyle name="Hipervínculo visitado" xfId="15319" builtinId="9" hidden="1"/>
    <cellStyle name="Hipervínculo visitado" xfId="15321" builtinId="9" hidden="1"/>
    <cellStyle name="Hipervínculo visitado" xfId="15323" builtinId="9" hidden="1"/>
    <cellStyle name="Hipervínculo visitado" xfId="15325" builtinId="9" hidden="1"/>
    <cellStyle name="Hipervínculo visitado" xfId="15327" builtinId="9" hidden="1"/>
    <cellStyle name="Hipervínculo visitado" xfId="15329" builtinId="9" hidden="1"/>
    <cellStyle name="Hipervínculo visitado" xfId="15331" builtinId="9" hidden="1"/>
    <cellStyle name="Hipervínculo visitado" xfId="15333" builtinId="9" hidden="1"/>
    <cellStyle name="Hipervínculo visitado" xfId="15335" builtinId="9" hidden="1"/>
    <cellStyle name="Hipervínculo visitado" xfId="15337" builtinId="9" hidden="1"/>
    <cellStyle name="Hipervínculo visitado" xfId="15339" builtinId="9" hidden="1"/>
    <cellStyle name="Hipervínculo visitado" xfId="15341" builtinId="9" hidden="1"/>
    <cellStyle name="Hipervínculo visitado" xfId="15343" builtinId="9" hidden="1"/>
    <cellStyle name="Hipervínculo visitado" xfId="15345" builtinId="9" hidden="1"/>
    <cellStyle name="Hipervínculo visitado" xfId="15347" builtinId="9" hidden="1"/>
    <cellStyle name="Hipervínculo visitado" xfId="15349" builtinId="9" hidden="1"/>
    <cellStyle name="Hipervínculo visitado" xfId="15351" builtinId="9" hidden="1"/>
    <cellStyle name="Hipervínculo visitado" xfId="15353" builtinId="9" hidden="1"/>
    <cellStyle name="Hipervínculo visitado" xfId="15355" builtinId="9" hidden="1"/>
    <cellStyle name="Hipervínculo visitado" xfId="15357" builtinId="9" hidden="1"/>
    <cellStyle name="Hipervínculo visitado" xfId="15359" builtinId="9" hidden="1"/>
    <cellStyle name="Hipervínculo visitado" xfId="15361" builtinId="9" hidden="1"/>
    <cellStyle name="Hipervínculo visitado" xfId="15363" builtinId="9" hidden="1"/>
    <cellStyle name="Hipervínculo visitado" xfId="15365" builtinId="9" hidden="1"/>
    <cellStyle name="Hipervínculo visitado" xfId="15367" builtinId="9" hidden="1"/>
    <cellStyle name="Hipervínculo visitado" xfId="15369" builtinId="9" hidden="1"/>
    <cellStyle name="Hipervínculo visitado" xfId="15371" builtinId="9" hidden="1"/>
    <cellStyle name="Hipervínculo visitado" xfId="15373" builtinId="9" hidden="1"/>
    <cellStyle name="Hipervínculo visitado" xfId="15375" builtinId="9" hidden="1"/>
    <cellStyle name="Hipervínculo visitado" xfId="15377" builtinId="9" hidden="1"/>
    <cellStyle name="Hipervínculo visitado" xfId="15379" builtinId="9" hidden="1"/>
    <cellStyle name="Hipervínculo visitado" xfId="15381" builtinId="9" hidden="1"/>
    <cellStyle name="Hipervínculo visitado" xfId="15383" builtinId="9" hidden="1"/>
    <cellStyle name="Hipervínculo visitado" xfId="15385" builtinId="9" hidden="1"/>
    <cellStyle name="Hipervínculo visitado" xfId="15387" builtinId="9" hidden="1"/>
    <cellStyle name="Hipervínculo visitado" xfId="15389" builtinId="9" hidden="1"/>
    <cellStyle name="Hipervínculo visitado" xfId="15391" builtinId="9" hidden="1"/>
    <cellStyle name="Hipervínculo visitado" xfId="15393" builtinId="9" hidden="1"/>
    <cellStyle name="Hipervínculo visitado" xfId="15395" builtinId="9" hidden="1"/>
    <cellStyle name="Hipervínculo visitado" xfId="15397" builtinId="9" hidden="1"/>
    <cellStyle name="Hipervínculo visitado" xfId="15399" builtinId="9" hidden="1"/>
    <cellStyle name="Hipervínculo visitado" xfId="15401" builtinId="9" hidden="1"/>
    <cellStyle name="Hipervínculo visitado" xfId="15403" builtinId="9" hidden="1"/>
    <cellStyle name="Hipervínculo visitado" xfId="15405" builtinId="9" hidden="1"/>
    <cellStyle name="Hipervínculo visitado" xfId="15407" builtinId="9" hidden="1"/>
    <cellStyle name="Hipervínculo visitado" xfId="15409" builtinId="9" hidden="1"/>
    <cellStyle name="Hipervínculo visitado" xfId="15411" builtinId="9" hidden="1"/>
    <cellStyle name="Hipervínculo visitado" xfId="15413" builtinId="9" hidden="1"/>
    <cellStyle name="Hipervínculo visitado" xfId="15415" builtinId="9" hidden="1"/>
    <cellStyle name="Hipervínculo visitado" xfId="15417" builtinId="9" hidden="1"/>
    <cellStyle name="Hipervínculo visitado" xfId="15419" builtinId="9" hidden="1"/>
    <cellStyle name="Hipervínculo visitado" xfId="15421" builtinId="9" hidden="1"/>
    <cellStyle name="Hipervínculo visitado" xfId="15423" builtinId="9" hidden="1"/>
    <cellStyle name="Hipervínculo visitado" xfId="15425" builtinId="9" hidden="1"/>
    <cellStyle name="Hipervínculo visitado" xfId="15427" builtinId="9" hidden="1"/>
    <cellStyle name="Hipervínculo visitado" xfId="15429" builtinId="9" hidden="1"/>
    <cellStyle name="Hipervínculo visitado" xfId="15431" builtinId="9" hidden="1"/>
    <cellStyle name="Hipervínculo visitado" xfId="15433" builtinId="9" hidden="1"/>
    <cellStyle name="Hipervínculo visitado" xfId="15435" builtinId="9" hidden="1"/>
    <cellStyle name="Hipervínculo visitado" xfId="15437" builtinId="9" hidden="1"/>
    <cellStyle name="Hipervínculo visitado" xfId="15439" builtinId="9" hidden="1"/>
    <cellStyle name="Hipervínculo visitado" xfId="15441" builtinId="9" hidden="1"/>
    <cellStyle name="Hipervínculo visitado" xfId="15443" builtinId="9" hidden="1"/>
    <cellStyle name="Hipervínculo visitado" xfId="15445" builtinId="9" hidden="1"/>
    <cellStyle name="Hipervínculo visitado" xfId="15447" builtinId="9" hidden="1"/>
    <cellStyle name="Hipervínculo visitado" xfId="15449" builtinId="9" hidden="1"/>
    <cellStyle name="Hipervínculo visitado" xfId="15451" builtinId="9" hidden="1"/>
    <cellStyle name="Hipervínculo visitado" xfId="15453" builtinId="9" hidden="1"/>
    <cellStyle name="Hipervínculo visitado" xfId="15455" builtinId="9" hidden="1"/>
    <cellStyle name="Hipervínculo visitado" xfId="15457" builtinId="9" hidden="1"/>
    <cellStyle name="Hipervínculo visitado" xfId="15459" builtinId="9" hidden="1"/>
    <cellStyle name="Hipervínculo visitado" xfId="15461" builtinId="9" hidden="1"/>
    <cellStyle name="Hipervínculo visitado" xfId="15463" builtinId="9" hidden="1"/>
    <cellStyle name="Hipervínculo visitado" xfId="15465" builtinId="9" hidden="1"/>
    <cellStyle name="Hipervínculo visitado" xfId="15467" builtinId="9" hidden="1"/>
    <cellStyle name="Hipervínculo visitado" xfId="15469" builtinId="9" hidden="1"/>
    <cellStyle name="Hipervínculo visitado" xfId="15471" builtinId="9" hidden="1"/>
    <cellStyle name="Hipervínculo visitado" xfId="15473" builtinId="9" hidden="1"/>
    <cellStyle name="Hipervínculo visitado" xfId="15475" builtinId="9" hidden="1"/>
    <cellStyle name="Hipervínculo visitado" xfId="15477" builtinId="9" hidden="1"/>
    <cellStyle name="Hipervínculo visitado" xfId="15479" builtinId="9" hidden="1"/>
    <cellStyle name="Hipervínculo visitado" xfId="15481" builtinId="9" hidden="1"/>
    <cellStyle name="Hipervínculo visitado" xfId="15483" builtinId="9" hidden="1"/>
    <cellStyle name="Hipervínculo visitado" xfId="15485" builtinId="9" hidden="1"/>
    <cellStyle name="Hipervínculo visitado" xfId="15487" builtinId="9" hidden="1"/>
    <cellStyle name="Hipervínculo visitado" xfId="15489" builtinId="9" hidden="1"/>
    <cellStyle name="Hipervínculo visitado" xfId="15491" builtinId="9" hidden="1"/>
    <cellStyle name="Hipervínculo visitado" xfId="15493" builtinId="9" hidden="1"/>
    <cellStyle name="Hipervínculo visitado" xfId="15495" builtinId="9" hidden="1"/>
    <cellStyle name="Hipervínculo visitado" xfId="15497" builtinId="9" hidden="1"/>
    <cellStyle name="Hipervínculo visitado" xfId="15499" builtinId="9" hidden="1"/>
    <cellStyle name="Hipervínculo visitado" xfId="15501" builtinId="9" hidden="1"/>
    <cellStyle name="Hipervínculo visitado" xfId="15503" builtinId="9" hidden="1"/>
    <cellStyle name="Hipervínculo visitado" xfId="15505" builtinId="9" hidden="1"/>
    <cellStyle name="Hipervínculo visitado" xfId="15507" builtinId="9" hidden="1"/>
    <cellStyle name="Hipervínculo visitado" xfId="15509" builtinId="9" hidden="1"/>
    <cellStyle name="Hipervínculo visitado" xfId="15511" builtinId="9" hidden="1"/>
    <cellStyle name="Hipervínculo visitado" xfId="15513" builtinId="9" hidden="1"/>
    <cellStyle name="Hipervínculo visitado" xfId="15515" builtinId="9" hidden="1"/>
    <cellStyle name="Hipervínculo visitado" xfId="15517" builtinId="9" hidden="1"/>
    <cellStyle name="Hipervínculo visitado" xfId="15519" builtinId="9" hidden="1"/>
    <cellStyle name="Hipervínculo visitado" xfId="15521" builtinId="9" hidden="1"/>
    <cellStyle name="Hipervínculo visitado" xfId="15523" builtinId="9" hidden="1"/>
    <cellStyle name="Hipervínculo visitado" xfId="15525" builtinId="9" hidden="1"/>
    <cellStyle name="Hipervínculo visitado" xfId="15527" builtinId="9" hidden="1"/>
    <cellStyle name="Hipervínculo visitado" xfId="15529" builtinId="9" hidden="1"/>
    <cellStyle name="Hipervínculo visitado" xfId="15531" builtinId="9" hidden="1"/>
    <cellStyle name="Hipervínculo visitado" xfId="15533" builtinId="9" hidden="1"/>
    <cellStyle name="Hipervínculo visitado" xfId="15535" builtinId="9" hidden="1"/>
    <cellStyle name="Hipervínculo visitado" xfId="15537" builtinId="9" hidden="1"/>
    <cellStyle name="Hipervínculo visitado" xfId="15539" builtinId="9" hidden="1"/>
    <cellStyle name="Hipervínculo visitado" xfId="15541" builtinId="9" hidden="1"/>
    <cellStyle name="Hipervínculo visitado" xfId="15543" builtinId="9" hidden="1"/>
    <cellStyle name="Hipervínculo visitado" xfId="15545" builtinId="9" hidden="1"/>
    <cellStyle name="Hipervínculo visitado" xfId="15547" builtinId="9" hidden="1"/>
    <cellStyle name="Hipervínculo visitado" xfId="15549" builtinId="9" hidden="1"/>
    <cellStyle name="Hipervínculo visitado" xfId="15551" builtinId="9" hidden="1"/>
    <cellStyle name="Hipervínculo visitado" xfId="15553" builtinId="9" hidden="1"/>
    <cellStyle name="Hipervínculo visitado" xfId="15555" builtinId="9" hidden="1"/>
    <cellStyle name="Hipervínculo visitado" xfId="15557" builtinId="9" hidden="1"/>
    <cellStyle name="Hipervínculo visitado" xfId="15559" builtinId="9" hidden="1"/>
    <cellStyle name="Hipervínculo visitado" xfId="15561" builtinId="9" hidden="1"/>
    <cellStyle name="Hipervínculo visitado" xfId="15563" builtinId="9" hidden="1"/>
    <cellStyle name="Hipervínculo visitado" xfId="15565" builtinId="9" hidden="1"/>
    <cellStyle name="Hipervínculo visitado" xfId="15567" builtinId="9" hidden="1"/>
    <cellStyle name="Hipervínculo visitado" xfId="15569" builtinId="9" hidden="1"/>
    <cellStyle name="Hipervínculo visitado" xfId="15571" builtinId="9" hidden="1"/>
    <cellStyle name="Hipervínculo visitado" xfId="15573" builtinId="9" hidden="1"/>
    <cellStyle name="Hipervínculo visitado" xfId="15575" builtinId="9" hidden="1"/>
    <cellStyle name="Hipervínculo visitado" xfId="15577" builtinId="9" hidden="1"/>
    <cellStyle name="Hipervínculo visitado" xfId="15579" builtinId="9" hidden="1"/>
    <cellStyle name="Hipervínculo visitado" xfId="15581" builtinId="9" hidden="1"/>
    <cellStyle name="Hipervínculo visitado" xfId="15583" builtinId="9" hidden="1"/>
    <cellStyle name="Hipervínculo visitado" xfId="15585" builtinId="9" hidden="1"/>
    <cellStyle name="Hipervínculo visitado" xfId="15587" builtinId="9" hidden="1"/>
    <cellStyle name="Hipervínculo visitado" xfId="15589" builtinId="9" hidden="1"/>
    <cellStyle name="Hipervínculo visitado" xfId="15591" builtinId="9" hidden="1"/>
    <cellStyle name="Hipervínculo visitado" xfId="15593" builtinId="9" hidden="1"/>
    <cellStyle name="Hipervínculo visitado" xfId="15595" builtinId="9" hidden="1"/>
    <cellStyle name="Hipervínculo visitado" xfId="15597" builtinId="9" hidden="1"/>
    <cellStyle name="Hipervínculo visitado" xfId="15599" builtinId="9" hidden="1"/>
    <cellStyle name="Hipervínculo visitado" xfId="15601" builtinId="9" hidden="1"/>
    <cellStyle name="Hipervínculo visitado" xfId="15603" builtinId="9" hidden="1"/>
    <cellStyle name="Hipervínculo visitado" xfId="15605" builtinId="9" hidden="1"/>
    <cellStyle name="Hipervínculo visitado" xfId="15607" builtinId="9" hidden="1"/>
    <cellStyle name="Hipervínculo visitado" xfId="15609" builtinId="9" hidden="1"/>
    <cellStyle name="Hipervínculo visitado" xfId="15611" builtinId="9" hidden="1"/>
    <cellStyle name="Hipervínculo visitado" xfId="15613" builtinId="9" hidden="1"/>
    <cellStyle name="Hipervínculo visitado" xfId="15615" builtinId="9" hidden="1"/>
    <cellStyle name="Hipervínculo visitado" xfId="15617" builtinId="9" hidden="1"/>
    <cellStyle name="Hipervínculo visitado" xfId="15619" builtinId="9" hidden="1"/>
    <cellStyle name="Hipervínculo visitado" xfId="15621" builtinId="9" hidden="1"/>
    <cellStyle name="Hipervínculo visitado" xfId="15623" builtinId="9" hidden="1"/>
    <cellStyle name="Hipervínculo visitado" xfId="15625" builtinId="9" hidden="1"/>
    <cellStyle name="Hipervínculo visitado" xfId="15627" builtinId="9" hidden="1"/>
    <cellStyle name="Hipervínculo visitado" xfId="15629" builtinId="9" hidden="1"/>
    <cellStyle name="Hipervínculo visitado" xfId="15631" builtinId="9" hidden="1"/>
    <cellStyle name="Hipervínculo visitado" xfId="15633" builtinId="9" hidden="1"/>
    <cellStyle name="Hipervínculo visitado" xfId="15635" builtinId="9" hidden="1"/>
    <cellStyle name="Hipervínculo visitado" xfId="15637" builtinId="9" hidden="1"/>
    <cellStyle name="Hipervínculo visitado" xfId="15639" builtinId="9" hidden="1"/>
    <cellStyle name="Hipervínculo visitado" xfId="15641" builtinId="9" hidden="1"/>
    <cellStyle name="Hipervínculo visitado" xfId="15643" builtinId="9" hidden="1"/>
    <cellStyle name="Hipervínculo visitado" xfId="15645" builtinId="9" hidden="1"/>
    <cellStyle name="Hipervínculo visitado" xfId="15647" builtinId="9" hidden="1"/>
    <cellStyle name="Hipervínculo visitado" xfId="15649" builtinId="9" hidden="1"/>
    <cellStyle name="Hipervínculo visitado" xfId="15651" builtinId="9" hidden="1"/>
    <cellStyle name="Hipervínculo visitado" xfId="15653" builtinId="9" hidden="1"/>
    <cellStyle name="Hipervínculo visitado" xfId="15655" builtinId="9" hidden="1"/>
    <cellStyle name="Hipervínculo visitado" xfId="15657" builtinId="9" hidden="1"/>
    <cellStyle name="Hipervínculo visitado" xfId="15659" builtinId="9" hidden="1"/>
    <cellStyle name="Hipervínculo visitado" xfId="15661" builtinId="9" hidden="1"/>
    <cellStyle name="Hipervínculo visitado" xfId="15663" builtinId="9" hidden="1"/>
    <cellStyle name="Hipervínculo visitado" xfId="15665" builtinId="9" hidden="1"/>
    <cellStyle name="Hipervínculo visitado" xfId="15667" builtinId="9" hidden="1"/>
    <cellStyle name="Hipervínculo visitado" xfId="15669" builtinId="9" hidden="1"/>
    <cellStyle name="Hipervínculo visitado" xfId="15671" builtinId="9" hidden="1"/>
    <cellStyle name="Hipervínculo visitado" xfId="15673" builtinId="9" hidden="1"/>
    <cellStyle name="Hipervínculo visitado" xfId="15675" builtinId="9" hidden="1"/>
    <cellStyle name="Hipervínculo visitado" xfId="15677" builtinId="9" hidden="1"/>
    <cellStyle name="Hipervínculo visitado" xfId="15679" builtinId="9" hidden="1"/>
    <cellStyle name="Hipervínculo visitado" xfId="15681" builtinId="9" hidden="1"/>
    <cellStyle name="Hipervínculo visitado" xfId="15683" builtinId="9" hidden="1"/>
    <cellStyle name="Hipervínculo visitado" xfId="15685" builtinId="9" hidden="1"/>
    <cellStyle name="Hipervínculo visitado" xfId="15687" builtinId="9" hidden="1"/>
    <cellStyle name="Hipervínculo visitado" xfId="15689" builtinId="9" hidden="1"/>
    <cellStyle name="Hipervínculo visitado" xfId="15691" builtinId="9" hidden="1"/>
    <cellStyle name="Hipervínculo visitado" xfId="15693" builtinId="9" hidden="1"/>
    <cellStyle name="Hipervínculo visitado" xfId="15695" builtinId="9" hidden="1"/>
    <cellStyle name="Hipervínculo visitado" xfId="15697" builtinId="9" hidden="1"/>
    <cellStyle name="Hipervínculo visitado" xfId="15699" builtinId="9" hidden="1"/>
    <cellStyle name="Hipervínculo visitado" xfId="15701" builtinId="9" hidden="1"/>
    <cellStyle name="Hipervínculo visitado" xfId="15703" builtinId="9" hidden="1"/>
    <cellStyle name="Hipervínculo visitado" xfId="15705" builtinId="9" hidden="1"/>
    <cellStyle name="Hipervínculo visitado" xfId="15707" builtinId="9" hidden="1"/>
    <cellStyle name="Hipervínculo visitado" xfId="15709" builtinId="9" hidden="1"/>
    <cellStyle name="Hipervínculo visitado" xfId="15711" builtinId="9" hidden="1"/>
    <cellStyle name="Hipervínculo visitado" xfId="15713" builtinId="9" hidden="1"/>
    <cellStyle name="Hipervínculo visitado" xfId="15715" builtinId="9" hidden="1"/>
    <cellStyle name="Hipervínculo visitado" xfId="15717" builtinId="9" hidden="1"/>
    <cellStyle name="Hipervínculo visitado" xfId="15719" builtinId="9" hidden="1"/>
    <cellStyle name="Hipervínculo visitado" xfId="15721" builtinId="9" hidden="1"/>
    <cellStyle name="Hipervínculo visitado" xfId="15723" builtinId="9" hidden="1"/>
    <cellStyle name="Hipervínculo visitado" xfId="15725" builtinId="9" hidden="1"/>
    <cellStyle name="Hipervínculo visitado" xfId="15727" builtinId="9" hidden="1"/>
    <cellStyle name="Hipervínculo visitado" xfId="15729" builtinId="9" hidden="1"/>
    <cellStyle name="Hipervínculo visitado" xfId="15731" builtinId="9" hidden="1"/>
    <cellStyle name="Hipervínculo visitado" xfId="15733" builtinId="9" hidden="1"/>
    <cellStyle name="Hipervínculo visitado" xfId="15735" builtinId="9" hidden="1"/>
    <cellStyle name="Hipervínculo visitado" xfId="15737" builtinId="9" hidden="1"/>
    <cellStyle name="Hipervínculo visitado" xfId="15739" builtinId="9" hidden="1"/>
    <cellStyle name="Hipervínculo visitado" xfId="15741" builtinId="9" hidden="1"/>
    <cellStyle name="Hipervínculo visitado" xfId="15743" builtinId="9" hidden="1"/>
    <cellStyle name="Hipervínculo visitado" xfId="15745" builtinId="9" hidden="1"/>
    <cellStyle name="Hipervínculo visitado" xfId="15747" builtinId="9" hidden="1"/>
    <cellStyle name="Hipervínculo visitado" xfId="15749" builtinId="9" hidden="1"/>
    <cellStyle name="Hipervínculo visitado" xfId="15751" builtinId="9" hidden="1"/>
    <cellStyle name="Hipervínculo visitado" xfId="15753" builtinId="9" hidden="1"/>
    <cellStyle name="Hipervínculo visitado" xfId="15755" builtinId="9" hidden="1"/>
    <cellStyle name="Hipervínculo visitado" xfId="15757" builtinId="9" hidden="1"/>
    <cellStyle name="Hipervínculo visitado" xfId="15759" builtinId="9" hidden="1"/>
    <cellStyle name="Hipervínculo visitado" xfId="15761" builtinId="9" hidden="1"/>
    <cellStyle name="Hipervínculo visitado" xfId="15763" builtinId="9" hidden="1"/>
    <cellStyle name="Hipervínculo visitado" xfId="15765" builtinId="9" hidden="1"/>
    <cellStyle name="Hipervínculo visitado" xfId="15767" builtinId="9" hidden="1"/>
    <cellStyle name="Hipervínculo visitado" xfId="15769" builtinId="9" hidden="1"/>
    <cellStyle name="Hipervínculo visitado" xfId="15771" builtinId="9" hidden="1"/>
    <cellStyle name="Hipervínculo visitado" xfId="15773" builtinId="9" hidden="1"/>
    <cellStyle name="Hipervínculo visitado" xfId="15775" builtinId="9" hidden="1"/>
    <cellStyle name="Hipervínculo visitado" xfId="15777" builtinId="9" hidden="1"/>
    <cellStyle name="Hipervínculo visitado" xfId="15779" builtinId="9" hidden="1"/>
    <cellStyle name="Hipervínculo visitado" xfId="15781" builtinId="9" hidden="1"/>
    <cellStyle name="Hipervínculo visitado" xfId="15783" builtinId="9" hidden="1"/>
    <cellStyle name="Hipervínculo visitado" xfId="15785" builtinId="9" hidden="1"/>
    <cellStyle name="Hipervínculo visitado" xfId="15787" builtinId="9" hidden="1"/>
    <cellStyle name="Hipervínculo visitado" xfId="15789" builtinId="9" hidden="1"/>
    <cellStyle name="Hipervínculo visitado" xfId="15791" builtinId="9" hidden="1"/>
    <cellStyle name="Hipervínculo visitado" xfId="15793" builtinId="9" hidden="1"/>
    <cellStyle name="Hipervínculo visitado" xfId="15795" builtinId="9" hidden="1"/>
    <cellStyle name="Hipervínculo visitado" xfId="15797" builtinId="9" hidden="1"/>
    <cellStyle name="Hipervínculo visitado" xfId="15799" builtinId="9" hidden="1"/>
    <cellStyle name="Hipervínculo visitado" xfId="15801" builtinId="9" hidden="1"/>
    <cellStyle name="Hipervínculo visitado" xfId="15803" builtinId="9" hidden="1"/>
    <cellStyle name="Hipervínculo visitado" xfId="15805" builtinId="9" hidden="1"/>
    <cellStyle name="Hipervínculo visitado" xfId="15807" builtinId="9" hidden="1"/>
    <cellStyle name="Hipervínculo visitado" xfId="15809" builtinId="9" hidden="1"/>
    <cellStyle name="Hipervínculo visitado" xfId="15811" builtinId="9" hidden="1"/>
    <cellStyle name="Hipervínculo visitado" xfId="15813" builtinId="9" hidden="1"/>
    <cellStyle name="Hipervínculo visitado" xfId="15815" builtinId="9" hidden="1"/>
    <cellStyle name="Hipervínculo visitado" xfId="15817" builtinId="9" hidden="1"/>
    <cellStyle name="Hipervínculo visitado" xfId="15819" builtinId="9" hidden="1"/>
    <cellStyle name="Hipervínculo visitado" xfId="15821" builtinId="9" hidden="1"/>
    <cellStyle name="Hipervínculo visitado" xfId="15823" builtinId="9" hidden="1"/>
    <cellStyle name="Hipervínculo visitado" xfId="15825" builtinId="9" hidden="1"/>
    <cellStyle name="Hipervínculo visitado" xfId="15827" builtinId="9" hidden="1"/>
    <cellStyle name="Hipervínculo visitado" xfId="15829" builtinId="9" hidden="1"/>
    <cellStyle name="Hipervínculo visitado" xfId="15831" builtinId="9" hidden="1"/>
    <cellStyle name="Hipervínculo visitado" xfId="15833" builtinId="9" hidden="1"/>
    <cellStyle name="Hipervínculo visitado" xfId="15835" builtinId="9" hidden="1"/>
    <cellStyle name="Hipervínculo visitado" xfId="15837" builtinId="9" hidden="1"/>
    <cellStyle name="Hipervínculo visitado" xfId="15839" builtinId="9" hidden="1"/>
    <cellStyle name="Hipervínculo visitado" xfId="15841" builtinId="9" hidden="1"/>
    <cellStyle name="Hipervínculo visitado" xfId="15843" builtinId="9" hidden="1"/>
    <cellStyle name="Hipervínculo visitado" xfId="15845" builtinId="9" hidden="1"/>
    <cellStyle name="Hipervínculo visitado" xfId="15847" builtinId="9" hidden="1"/>
    <cellStyle name="Hipervínculo visitado" xfId="15849" builtinId="9" hidden="1"/>
    <cellStyle name="Hipervínculo visitado" xfId="15851" builtinId="9" hidden="1"/>
    <cellStyle name="Hipervínculo visitado" xfId="15853" builtinId="9" hidden="1"/>
    <cellStyle name="Hipervínculo visitado" xfId="15855" builtinId="9" hidden="1"/>
    <cellStyle name="Hipervínculo visitado" xfId="15857" builtinId="9" hidden="1"/>
    <cellStyle name="Hipervínculo visitado" xfId="15859" builtinId="9" hidden="1"/>
    <cellStyle name="Hipervínculo visitado" xfId="15861" builtinId="9" hidden="1"/>
    <cellStyle name="Hipervínculo visitado" xfId="15863" builtinId="9" hidden="1"/>
    <cellStyle name="Hipervínculo visitado" xfId="15865" builtinId="9" hidden="1"/>
    <cellStyle name="Hipervínculo visitado" xfId="15867" builtinId="9" hidden="1"/>
    <cellStyle name="Hipervínculo visitado" xfId="15869" builtinId="9" hidden="1"/>
    <cellStyle name="Hipervínculo visitado" xfId="15871" builtinId="9" hidden="1"/>
    <cellStyle name="Hipervínculo visitado" xfId="15873" builtinId="9" hidden="1"/>
    <cellStyle name="Hipervínculo visitado" xfId="15875" builtinId="9" hidden="1"/>
    <cellStyle name="Hipervínculo visitado" xfId="15877" builtinId="9" hidden="1"/>
    <cellStyle name="Hipervínculo visitado" xfId="15879" builtinId="9" hidden="1"/>
    <cellStyle name="Hipervínculo visitado" xfId="15881" builtinId="9" hidden="1"/>
    <cellStyle name="Hipervínculo visitado" xfId="15883" builtinId="9" hidden="1"/>
    <cellStyle name="Hipervínculo visitado" xfId="15885" builtinId="9" hidden="1"/>
    <cellStyle name="Hipervínculo visitado" xfId="15887" builtinId="9" hidden="1"/>
    <cellStyle name="Hipervínculo visitado" xfId="15889" builtinId="9" hidden="1"/>
    <cellStyle name="Hipervínculo visitado" xfId="15891" builtinId="9" hidden="1"/>
    <cellStyle name="Hipervínculo visitado" xfId="15893" builtinId="9" hidden="1"/>
    <cellStyle name="Hipervínculo visitado" xfId="15895" builtinId="9" hidden="1"/>
    <cellStyle name="Hipervínculo visitado" xfId="15897" builtinId="9" hidden="1"/>
    <cellStyle name="Hipervínculo visitado" xfId="15899" builtinId="9" hidden="1"/>
    <cellStyle name="Hipervínculo visitado" xfId="15901" builtinId="9" hidden="1"/>
    <cellStyle name="Hipervínculo visitado" xfId="15903" builtinId="9" hidden="1"/>
    <cellStyle name="Hipervínculo visitado" xfId="15905" builtinId="9" hidden="1"/>
    <cellStyle name="Hipervínculo visitado" xfId="15907" builtinId="9" hidden="1"/>
    <cellStyle name="Hipervínculo visitado" xfId="15909" builtinId="9" hidden="1"/>
    <cellStyle name="Hipervínculo visitado" xfId="15911" builtinId="9" hidden="1"/>
    <cellStyle name="Hipervínculo visitado" xfId="15913" builtinId="9" hidden="1"/>
    <cellStyle name="Hipervínculo visitado" xfId="15915" builtinId="9" hidden="1"/>
    <cellStyle name="Hipervínculo visitado" xfId="15917" builtinId="9" hidden="1"/>
    <cellStyle name="Hipervínculo visitado" xfId="15919" builtinId="9" hidden="1"/>
    <cellStyle name="Hipervínculo visitado" xfId="15921" builtinId="9" hidden="1"/>
    <cellStyle name="Hipervínculo visitado" xfId="15923" builtinId="9" hidden="1"/>
    <cellStyle name="Hipervínculo visitado" xfId="15925" builtinId="9" hidden="1"/>
    <cellStyle name="Hipervínculo visitado" xfId="15927" builtinId="9" hidden="1"/>
    <cellStyle name="Hipervínculo visitado" xfId="15929" builtinId="9" hidden="1"/>
    <cellStyle name="Hipervínculo visitado" xfId="15931" builtinId="9" hidden="1"/>
    <cellStyle name="Hipervínculo visitado" xfId="15933" builtinId="9" hidden="1"/>
    <cellStyle name="Hipervínculo visitado" xfId="15935" builtinId="9" hidden="1"/>
    <cellStyle name="Hipervínculo visitado" xfId="15937" builtinId="9" hidden="1"/>
    <cellStyle name="Hipervínculo visitado" xfId="15939" builtinId="9" hidden="1"/>
    <cellStyle name="Hipervínculo visitado" xfId="15941" builtinId="9" hidden="1"/>
    <cellStyle name="Hipervínculo visitado" xfId="15943" builtinId="9" hidden="1"/>
    <cellStyle name="Hipervínculo visitado" xfId="15945" builtinId="9" hidden="1"/>
    <cellStyle name="Hipervínculo visitado" xfId="15947" builtinId="9" hidden="1"/>
    <cellStyle name="Hipervínculo visitado" xfId="15949" builtinId="9" hidden="1"/>
    <cellStyle name="Hipervínculo visitado" xfId="15951" builtinId="9" hidden="1"/>
    <cellStyle name="Hipervínculo visitado" xfId="15953" builtinId="9" hidden="1"/>
    <cellStyle name="Hipervínculo visitado" xfId="15955" builtinId="9" hidden="1"/>
    <cellStyle name="Hipervínculo visitado" xfId="15957" builtinId="9" hidden="1"/>
    <cellStyle name="Hipervínculo visitado" xfId="15959" builtinId="9" hidden="1"/>
    <cellStyle name="Hipervínculo visitado" xfId="15961" builtinId="9" hidden="1"/>
    <cellStyle name="Hipervínculo visitado" xfId="15963" builtinId="9" hidden="1"/>
    <cellStyle name="Hipervínculo visitado" xfId="15965" builtinId="9" hidden="1"/>
    <cellStyle name="Hipervínculo visitado" xfId="15967" builtinId="9" hidden="1"/>
    <cellStyle name="Hipervínculo visitado" xfId="15969" builtinId="9" hidden="1"/>
    <cellStyle name="Hipervínculo visitado" xfId="15971" builtinId="9" hidden="1"/>
    <cellStyle name="Hipervínculo visitado" xfId="15973" builtinId="9" hidden="1"/>
    <cellStyle name="Hipervínculo visitado" xfId="15975" builtinId="9" hidden="1"/>
    <cellStyle name="Hipervínculo visitado" xfId="15977" builtinId="9" hidden="1"/>
    <cellStyle name="Hipervínculo visitado" xfId="15979" builtinId="9" hidden="1"/>
    <cellStyle name="Hipervínculo visitado" xfId="15981" builtinId="9" hidden="1"/>
    <cellStyle name="Hipervínculo visitado" xfId="15983" builtinId="9" hidden="1"/>
    <cellStyle name="Hipervínculo visitado" xfId="15985" builtinId="9" hidden="1"/>
    <cellStyle name="Hipervínculo visitado" xfId="15987" builtinId="9" hidden="1"/>
    <cellStyle name="Hipervínculo visitado" xfId="15989" builtinId="9" hidden="1"/>
    <cellStyle name="Hipervínculo visitado" xfId="15991" builtinId="9" hidden="1"/>
    <cellStyle name="Hipervínculo visitado" xfId="15993" builtinId="9" hidden="1"/>
    <cellStyle name="Hipervínculo visitado" xfId="15995" builtinId="9" hidden="1"/>
    <cellStyle name="Hipervínculo visitado" xfId="15997" builtinId="9" hidden="1"/>
    <cellStyle name="Hipervínculo visitado" xfId="15999" builtinId="9" hidden="1"/>
    <cellStyle name="Hipervínculo visitado" xfId="16001" builtinId="9" hidden="1"/>
    <cellStyle name="Hipervínculo visitado" xfId="16003" builtinId="9" hidden="1"/>
    <cellStyle name="Hipervínculo visitado" xfId="16005" builtinId="9" hidden="1"/>
    <cellStyle name="Hipervínculo visitado" xfId="16007" builtinId="9" hidden="1"/>
    <cellStyle name="Hipervínculo visitado" xfId="16009" builtinId="9" hidden="1"/>
    <cellStyle name="Hipervínculo visitado" xfId="16011" builtinId="9" hidden="1"/>
    <cellStyle name="Hipervínculo visitado" xfId="16013" builtinId="9" hidden="1"/>
    <cellStyle name="Hipervínculo visitado" xfId="16015" builtinId="9" hidden="1"/>
    <cellStyle name="Hipervínculo visitado" xfId="16017" builtinId="9" hidden="1"/>
    <cellStyle name="Hipervínculo visitado" xfId="16019" builtinId="9" hidden="1"/>
    <cellStyle name="Hipervínculo visitado" xfId="16021" builtinId="9" hidden="1"/>
    <cellStyle name="Hipervínculo visitado" xfId="16023" builtinId="9" hidden="1"/>
    <cellStyle name="Hipervínculo visitado" xfId="16025" builtinId="9" hidden="1"/>
    <cellStyle name="Hipervínculo visitado" xfId="16027" builtinId="9" hidden="1"/>
    <cellStyle name="Hipervínculo visitado" xfId="16029" builtinId="9" hidden="1"/>
    <cellStyle name="Hipervínculo visitado" xfId="16031" builtinId="9" hidden="1"/>
    <cellStyle name="Hipervínculo visitado" xfId="16033" builtinId="9" hidden="1"/>
    <cellStyle name="Hipervínculo visitado" xfId="16035" builtinId="9" hidden="1"/>
    <cellStyle name="Hipervínculo visitado" xfId="16037" builtinId="9" hidden="1"/>
    <cellStyle name="Hipervínculo visitado" xfId="16039" builtinId="9" hidden="1"/>
    <cellStyle name="Hipervínculo visitado" xfId="16041" builtinId="9" hidden="1"/>
    <cellStyle name="Hipervínculo visitado" xfId="16043" builtinId="9" hidden="1"/>
    <cellStyle name="Hipervínculo visitado" xfId="16045" builtinId="9" hidden="1"/>
    <cellStyle name="Hipervínculo visitado" xfId="16047" builtinId="9" hidden="1"/>
    <cellStyle name="Hipervínculo visitado" xfId="16049" builtinId="9" hidden="1"/>
    <cellStyle name="Hipervínculo visitado" xfId="16051" builtinId="9" hidden="1"/>
    <cellStyle name="Hipervínculo visitado" xfId="16053" builtinId="9" hidden="1"/>
    <cellStyle name="Hipervínculo visitado" xfId="16055" builtinId="9" hidden="1"/>
    <cellStyle name="Hipervínculo visitado" xfId="16057" builtinId="9" hidden="1"/>
    <cellStyle name="Hipervínculo visitado" xfId="16059" builtinId="9" hidden="1"/>
    <cellStyle name="Hipervínculo visitado" xfId="16061" builtinId="9" hidden="1"/>
    <cellStyle name="Hipervínculo visitado" xfId="16063" builtinId="9" hidden="1"/>
    <cellStyle name="Hipervínculo visitado" xfId="16065" builtinId="9" hidden="1"/>
    <cellStyle name="Hipervínculo visitado" xfId="16067" builtinId="9" hidden="1"/>
    <cellStyle name="Hipervínculo visitado" xfId="16069" builtinId="9" hidden="1"/>
    <cellStyle name="Hipervínculo visitado" xfId="16071" builtinId="9" hidden="1"/>
    <cellStyle name="Hipervínculo visitado" xfId="16073" builtinId="9" hidden="1"/>
    <cellStyle name="Hipervínculo visitado" xfId="16075" builtinId="9" hidden="1"/>
    <cellStyle name="Hipervínculo visitado" xfId="16077" builtinId="9" hidden="1"/>
    <cellStyle name="Hipervínculo visitado" xfId="16079" builtinId="9" hidden="1"/>
    <cellStyle name="Hipervínculo visitado" xfId="16081" builtinId="9" hidden="1"/>
    <cellStyle name="Hipervínculo visitado" xfId="16083" builtinId="9" hidden="1"/>
    <cellStyle name="Hipervínculo visitado" xfId="16085" builtinId="9" hidden="1"/>
    <cellStyle name="Hipervínculo visitado" xfId="16087" builtinId="9" hidden="1"/>
    <cellStyle name="Hipervínculo visitado" xfId="16089" builtinId="9" hidden="1"/>
    <cellStyle name="Hipervínculo visitado" xfId="16091" builtinId="9" hidden="1"/>
    <cellStyle name="Hipervínculo visitado" xfId="16093" builtinId="9" hidden="1"/>
    <cellStyle name="Hipervínculo visitado" xfId="16095" builtinId="9" hidden="1"/>
    <cellStyle name="Hipervínculo visitado" xfId="16097" builtinId="9" hidden="1"/>
    <cellStyle name="Hipervínculo visitado" xfId="16099" builtinId="9" hidden="1"/>
    <cellStyle name="Hipervínculo visitado" xfId="16101" builtinId="9" hidden="1"/>
    <cellStyle name="Hipervínculo visitado" xfId="16103" builtinId="9" hidden="1"/>
    <cellStyle name="Hipervínculo visitado" xfId="16105" builtinId="9" hidden="1"/>
    <cellStyle name="Hipervínculo visitado" xfId="16107" builtinId="9" hidden="1"/>
    <cellStyle name="Hipervínculo visitado" xfId="16109" builtinId="9" hidden="1"/>
    <cellStyle name="Hipervínculo visitado" xfId="16111" builtinId="9" hidden="1"/>
    <cellStyle name="Hipervínculo visitado" xfId="16113" builtinId="9" hidden="1"/>
    <cellStyle name="Hipervínculo visitado" xfId="16115" builtinId="9" hidden="1"/>
    <cellStyle name="Hipervínculo visitado" xfId="16117" builtinId="9" hidden="1"/>
    <cellStyle name="Hipervínculo visitado" xfId="16119" builtinId="9" hidden="1"/>
    <cellStyle name="Hipervínculo visitado" xfId="16121" builtinId="9" hidden="1"/>
    <cellStyle name="Hipervínculo visitado" xfId="16123" builtinId="9" hidden="1"/>
    <cellStyle name="Hipervínculo visitado" xfId="16125" builtinId="9" hidden="1"/>
    <cellStyle name="Hipervínculo visitado" xfId="16127" builtinId="9" hidden="1"/>
    <cellStyle name="Hipervínculo visitado" xfId="16129" builtinId="9" hidden="1"/>
    <cellStyle name="Hipervínculo visitado" xfId="16131" builtinId="9" hidden="1"/>
    <cellStyle name="Hipervínculo visitado" xfId="16133" builtinId="9" hidden="1"/>
    <cellStyle name="Hipervínculo visitado" xfId="16135" builtinId="9" hidden="1"/>
    <cellStyle name="Hipervínculo visitado" xfId="16137" builtinId="9" hidden="1"/>
    <cellStyle name="Hipervínculo visitado" xfId="16139" builtinId="9" hidden="1"/>
    <cellStyle name="Hipervínculo visitado" xfId="16141" builtinId="9" hidden="1"/>
    <cellStyle name="Hipervínculo visitado" xfId="16143" builtinId="9" hidden="1"/>
    <cellStyle name="Hipervínculo visitado" xfId="16145" builtinId="9" hidden="1"/>
    <cellStyle name="Hipervínculo visitado" xfId="16147" builtinId="9" hidden="1"/>
    <cellStyle name="Hipervínculo visitado" xfId="16149" builtinId="9" hidden="1"/>
    <cellStyle name="Hipervínculo visitado" xfId="16151" builtinId="9" hidden="1"/>
    <cellStyle name="Hipervínculo visitado" xfId="16153" builtinId="9" hidden="1"/>
    <cellStyle name="Hipervínculo visitado" xfId="16155" builtinId="9" hidden="1"/>
    <cellStyle name="Hipervínculo visitado" xfId="16157" builtinId="9" hidden="1"/>
    <cellStyle name="Hipervínculo visitado" xfId="16159" builtinId="9" hidden="1"/>
    <cellStyle name="Hipervínculo visitado" xfId="16161" builtinId="9" hidden="1"/>
    <cellStyle name="Hipervínculo visitado" xfId="16163" builtinId="9" hidden="1"/>
    <cellStyle name="Hipervínculo visitado" xfId="16165" builtinId="9" hidden="1"/>
    <cellStyle name="Hipervínculo visitado" xfId="16167" builtinId="9" hidden="1"/>
    <cellStyle name="Hipervínculo visitado" xfId="16169" builtinId="9" hidden="1"/>
    <cellStyle name="Hipervínculo visitado" xfId="16171" builtinId="9" hidden="1"/>
    <cellStyle name="Hipervínculo visitado" xfId="16173" builtinId="9" hidden="1"/>
    <cellStyle name="Hipervínculo visitado" xfId="16175" builtinId="9" hidden="1"/>
    <cellStyle name="Hipervínculo visitado" xfId="16177" builtinId="9" hidden="1"/>
    <cellStyle name="Hipervínculo visitado" xfId="16179" builtinId="9" hidden="1"/>
    <cellStyle name="Hipervínculo visitado" xfId="16181" builtinId="9" hidden="1"/>
    <cellStyle name="Hipervínculo visitado" xfId="16183" builtinId="9" hidden="1"/>
    <cellStyle name="Hipervínculo visitado" xfId="16185" builtinId="9" hidden="1"/>
    <cellStyle name="Hipervínculo visitado" xfId="16187" builtinId="9" hidden="1"/>
    <cellStyle name="Hipervínculo visitado" xfId="16189" builtinId="9" hidden="1"/>
    <cellStyle name="Hipervínculo visitado" xfId="16191" builtinId="9" hidden="1"/>
    <cellStyle name="Hipervínculo visitado" xfId="16193" builtinId="9" hidden="1"/>
    <cellStyle name="Hipervínculo visitado" xfId="16195" builtinId="9" hidden="1"/>
    <cellStyle name="Hipervínculo visitado" xfId="16197" builtinId="9" hidden="1"/>
    <cellStyle name="Hipervínculo visitado" xfId="16199" builtinId="9" hidden="1"/>
    <cellStyle name="Hipervínculo visitado" xfId="16201" builtinId="9" hidden="1"/>
    <cellStyle name="Hipervínculo visitado" xfId="16203" builtinId="9" hidden="1"/>
    <cellStyle name="Hipervínculo visitado" xfId="16205" builtinId="9" hidden="1"/>
    <cellStyle name="Hipervínculo visitado" xfId="16207" builtinId="9" hidden="1"/>
    <cellStyle name="Hipervínculo visitado" xfId="16209" builtinId="9" hidden="1"/>
    <cellStyle name="Hipervínculo visitado" xfId="16211" builtinId="9" hidden="1"/>
    <cellStyle name="Hipervínculo visitado" xfId="16213" builtinId="9" hidden="1"/>
    <cellStyle name="Hipervínculo visitado" xfId="16215" builtinId="9" hidden="1"/>
    <cellStyle name="Hipervínculo visitado" xfId="16217" builtinId="9" hidden="1"/>
    <cellStyle name="Hipervínculo visitado" xfId="16219" builtinId="9" hidden="1"/>
    <cellStyle name="Hipervínculo visitado" xfId="16221" builtinId="9" hidden="1"/>
    <cellStyle name="Hipervínculo visitado" xfId="16223" builtinId="9" hidden="1"/>
    <cellStyle name="Hipervínculo visitado" xfId="16225" builtinId="9" hidden="1"/>
    <cellStyle name="Hipervínculo visitado" xfId="16227" builtinId="9" hidden="1"/>
    <cellStyle name="Hipervínculo visitado" xfId="16229" builtinId="9" hidden="1"/>
    <cellStyle name="Hipervínculo visitado" xfId="16231" builtinId="9" hidden="1"/>
    <cellStyle name="Hipervínculo visitado" xfId="16233" builtinId="9" hidden="1"/>
    <cellStyle name="Hipervínculo visitado" xfId="16235" builtinId="9" hidden="1"/>
    <cellStyle name="Hipervínculo visitado" xfId="16237" builtinId="9" hidden="1"/>
    <cellStyle name="Hipervínculo visitado" xfId="16239" builtinId="9" hidden="1"/>
    <cellStyle name="Hipervínculo visitado" xfId="16241" builtinId="9" hidden="1"/>
    <cellStyle name="Hipervínculo visitado" xfId="16243" builtinId="9" hidden="1"/>
    <cellStyle name="Hipervínculo visitado" xfId="16245" builtinId="9" hidden="1"/>
    <cellStyle name="Hipervínculo visitado" xfId="16247" builtinId="9" hidden="1"/>
    <cellStyle name="Hipervínculo visitado" xfId="16249" builtinId="9" hidden="1"/>
    <cellStyle name="Hipervínculo visitado" xfId="16251" builtinId="9" hidden="1"/>
    <cellStyle name="Hipervínculo visitado" xfId="16253" builtinId="9" hidden="1"/>
    <cellStyle name="Hipervínculo visitado" xfId="16255" builtinId="9" hidden="1"/>
    <cellStyle name="Hipervínculo visitado" xfId="16257" builtinId="9" hidden="1"/>
    <cellStyle name="Hipervínculo visitado" xfId="16259" builtinId="9" hidden="1"/>
    <cellStyle name="Hipervínculo visitado" xfId="16261" builtinId="9" hidden="1"/>
    <cellStyle name="Hipervínculo visitado" xfId="16263" builtinId="9" hidden="1"/>
    <cellStyle name="Hipervínculo visitado" xfId="16265" builtinId="9" hidden="1"/>
    <cellStyle name="Hipervínculo visitado" xfId="16267" builtinId="9" hidden="1"/>
    <cellStyle name="Hipervínculo visitado" xfId="16269" builtinId="9" hidden="1"/>
    <cellStyle name="Hipervínculo visitado" xfId="16271" builtinId="9" hidden="1"/>
    <cellStyle name="Hipervínculo visitado" xfId="16273" builtinId="9" hidden="1"/>
    <cellStyle name="Hipervínculo visitado" xfId="16275" builtinId="9" hidden="1"/>
    <cellStyle name="Hipervínculo visitado" xfId="16277" builtinId="9" hidden="1"/>
    <cellStyle name="Hipervínculo visitado" xfId="16279" builtinId="9" hidden="1"/>
    <cellStyle name="Hipervínculo visitado" xfId="16281" builtinId="9" hidden="1"/>
    <cellStyle name="Hipervínculo visitado" xfId="16283" builtinId="9" hidden="1"/>
    <cellStyle name="Hipervínculo visitado" xfId="16285" builtinId="9" hidden="1"/>
    <cellStyle name="Hipervínculo visitado" xfId="16287" builtinId="9" hidden="1"/>
    <cellStyle name="Hipervínculo visitado" xfId="16289" builtinId="9" hidden="1"/>
    <cellStyle name="Hipervínculo visitado" xfId="16291" builtinId="9" hidden="1"/>
    <cellStyle name="Hipervínculo visitado" xfId="16293" builtinId="9" hidden="1"/>
    <cellStyle name="Hipervínculo visitado" xfId="16295" builtinId="9" hidden="1"/>
    <cellStyle name="Hipervínculo visitado" xfId="16297" builtinId="9" hidden="1"/>
    <cellStyle name="Hipervínculo visitado" xfId="16299" builtinId="9" hidden="1"/>
    <cellStyle name="Hipervínculo visitado" xfId="16301" builtinId="9" hidden="1"/>
    <cellStyle name="Hipervínculo visitado" xfId="16303" builtinId="9" hidden="1"/>
    <cellStyle name="Hipervínculo visitado" xfId="16305" builtinId="9" hidden="1"/>
    <cellStyle name="Hipervínculo visitado" xfId="16307" builtinId="9" hidden="1"/>
    <cellStyle name="Hipervínculo visitado" xfId="16309" builtinId="9" hidden="1"/>
    <cellStyle name="Hipervínculo visitado" xfId="16311" builtinId="9" hidden="1"/>
    <cellStyle name="Hipervínculo visitado" xfId="16313" builtinId="9" hidden="1"/>
    <cellStyle name="Hipervínculo visitado" xfId="16315" builtinId="9" hidden="1"/>
    <cellStyle name="Hipervínculo visitado" xfId="16317" builtinId="9" hidden="1"/>
    <cellStyle name="Hipervínculo visitado" xfId="16319" builtinId="9" hidden="1"/>
    <cellStyle name="Hipervínculo visitado" xfId="16321" builtinId="9" hidden="1"/>
    <cellStyle name="Hipervínculo visitado" xfId="16323" builtinId="9" hidden="1"/>
    <cellStyle name="Hipervínculo visitado" xfId="16325" builtinId="9" hidden="1"/>
    <cellStyle name="Hipervínculo visitado" xfId="16327" builtinId="9" hidden="1"/>
    <cellStyle name="Hipervínculo visitado" xfId="16329" builtinId="9" hidden="1"/>
    <cellStyle name="Hipervínculo visitado" xfId="16331" builtinId="9" hidden="1"/>
    <cellStyle name="Hipervínculo visitado" xfId="16333" builtinId="9" hidden="1"/>
    <cellStyle name="Hipervínculo visitado" xfId="16335" builtinId="9" hidden="1"/>
    <cellStyle name="Hipervínculo visitado" xfId="16337" builtinId="9" hidden="1"/>
    <cellStyle name="Hipervínculo visitado" xfId="16339" builtinId="9" hidden="1"/>
    <cellStyle name="Hipervínculo visitado" xfId="16341" builtinId="9" hidden="1"/>
    <cellStyle name="Hipervínculo visitado" xfId="16343" builtinId="9" hidden="1"/>
    <cellStyle name="Hipervínculo visitado" xfId="16345" builtinId="9" hidden="1"/>
    <cellStyle name="Hipervínculo visitado" xfId="16347" builtinId="9" hidden="1"/>
    <cellStyle name="Hipervínculo visitado" xfId="16349" builtinId="9" hidden="1"/>
    <cellStyle name="Hipervínculo visitado" xfId="16351" builtinId="9" hidden="1"/>
    <cellStyle name="Hipervínculo visitado" xfId="16353" builtinId="9" hidden="1"/>
    <cellStyle name="Hipervínculo visitado" xfId="16355" builtinId="9" hidden="1"/>
    <cellStyle name="Hipervínculo visitado" xfId="16357" builtinId="9" hidden="1"/>
    <cellStyle name="Hipervínculo visitado" xfId="16359" builtinId="9" hidden="1"/>
    <cellStyle name="Hipervínculo visitado" xfId="16361" builtinId="9" hidden="1"/>
    <cellStyle name="Hipervínculo visitado" xfId="16363" builtinId="9" hidden="1"/>
    <cellStyle name="Hipervínculo visitado" xfId="16365" builtinId="9" hidden="1"/>
    <cellStyle name="Hipervínculo visitado" xfId="16367" builtinId="9" hidden="1"/>
    <cellStyle name="Hipervínculo visitado" xfId="16369" builtinId="9" hidden="1"/>
    <cellStyle name="Hipervínculo visitado" xfId="16371" builtinId="9" hidden="1"/>
    <cellStyle name="Hipervínculo visitado" xfId="16373" builtinId="9" hidden="1"/>
    <cellStyle name="Hipervínculo visitado" xfId="16375" builtinId="9" hidden="1"/>
    <cellStyle name="Hipervínculo visitado" xfId="16377" builtinId="9" hidden="1"/>
    <cellStyle name="Hipervínculo visitado" xfId="16379" builtinId="9" hidden="1"/>
    <cellStyle name="Hipervínculo visitado" xfId="16381" builtinId="9" hidden="1"/>
    <cellStyle name="Hipervínculo visitado" xfId="16383" builtinId="9" hidden="1"/>
    <cellStyle name="Hipervínculo visitado" xfId="16385" builtinId="9" hidden="1"/>
    <cellStyle name="Hipervínculo visitado" xfId="16387" builtinId="9" hidden="1"/>
    <cellStyle name="Hipervínculo visitado" xfId="16389" builtinId="9" hidden="1"/>
    <cellStyle name="Hipervínculo visitado" xfId="16391" builtinId="9" hidden="1"/>
    <cellStyle name="Hipervínculo visitado" xfId="16393" builtinId="9" hidden="1"/>
    <cellStyle name="Hipervínculo visitado" xfId="16395" builtinId="9" hidden="1"/>
    <cellStyle name="Hipervínculo visitado" xfId="16397" builtinId="9" hidden="1"/>
    <cellStyle name="Hipervínculo visitado" xfId="16399" builtinId="9" hidden="1"/>
    <cellStyle name="Hipervínculo visitado" xfId="16401" builtinId="9" hidden="1"/>
    <cellStyle name="Hipervínculo visitado" xfId="16403" builtinId="9" hidden="1"/>
    <cellStyle name="Hipervínculo visitado" xfId="16405" builtinId="9" hidden="1"/>
    <cellStyle name="Hipervínculo visitado" xfId="16407" builtinId="9" hidden="1"/>
    <cellStyle name="Hipervínculo visitado" xfId="16409" builtinId="9" hidden="1"/>
    <cellStyle name="Hipervínculo visitado" xfId="16411" builtinId="9" hidden="1"/>
    <cellStyle name="Hipervínculo visitado" xfId="16413" builtinId="9" hidden="1"/>
    <cellStyle name="Hipervínculo visitado" xfId="16415" builtinId="9" hidden="1"/>
    <cellStyle name="Hipervínculo visitado" xfId="16417" builtinId="9" hidden="1"/>
    <cellStyle name="Hipervínculo visitado" xfId="16419" builtinId="9" hidden="1"/>
    <cellStyle name="Hipervínculo visitado" xfId="16421" builtinId="9" hidden="1"/>
    <cellStyle name="Hipervínculo visitado" xfId="16423" builtinId="9" hidden="1"/>
    <cellStyle name="Hipervínculo visitado" xfId="16425" builtinId="9" hidden="1"/>
    <cellStyle name="Hipervínculo visitado" xfId="16427" builtinId="9" hidden="1"/>
    <cellStyle name="Hipervínculo visitado" xfId="16429" builtinId="9" hidden="1"/>
    <cellStyle name="Hipervínculo visitado" xfId="16431" builtinId="9" hidden="1"/>
    <cellStyle name="Hipervínculo visitado" xfId="16433" builtinId="9" hidden="1"/>
    <cellStyle name="Hipervínculo visitado" xfId="16435" builtinId="9" hidden="1"/>
    <cellStyle name="Hipervínculo visitado" xfId="16437" builtinId="9" hidden="1"/>
    <cellStyle name="Hipervínculo visitado" xfId="16439" builtinId="9" hidden="1"/>
    <cellStyle name="Hipervínculo visitado" xfId="16441" builtinId="9" hidden="1"/>
    <cellStyle name="Hipervínculo visitado" xfId="16443" builtinId="9" hidden="1"/>
    <cellStyle name="Hipervínculo visitado" xfId="16445" builtinId="9" hidden="1"/>
    <cellStyle name="Hipervínculo visitado" xfId="16447" builtinId="9" hidden="1"/>
    <cellStyle name="Hipervínculo visitado" xfId="16449" builtinId="9" hidden="1"/>
    <cellStyle name="Hipervínculo visitado" xfId="16451" builtinId="9" hidden="1"/>
    <cellStyle name="Hipervínculo visitado" xfId="16453" builtinId="9" hidden="1"/>
    <cellStyle name="Hipervínculo visitado" xfId="16455" builtinId="9" hidden="1"/>
    <cellStyle name="Hipervínculo visitado" xfId="16457" builtinId="9" hidden="1"/>
    <cellStyle name="Hipervínculo visitado" xfId="16459" builtinId="9" hidden="1"/>
    <cellStyle name="Hipervínculo visitado" xfId="16461" builtinId="9" hidden="1"/>
    <cellStyle name="Hipervínculo visitado" xfId="16463" builtinId="9" hidden="1"/>
    <cellStyle name="Hipervínculo visitado" xfId="16465" builtinId="9" hidden="1"/>
    <cellStyle name="Hipervínculo visitado" xfId="16467" builtinId="9" hidden="1"/>
    <cellStyle name="Hipervínculo visitado" xfId="16469" builtinId="9" hidden="1"/>
    <cellStyle name="Hipervínculo visitado" xfId="16471" builtinId="9" hidden="1"/>
    <cellStyle name="Hipervínculo visitado" xfId="16473" builtinId="9" hidden="1"/>
    <cellStyle name="Hipervínculo visitado" xfId="16475" builtinId="9" hidden="1"/>
    <cellStyle name="Hipervínculo visitado" xfId="16477" builtinId="9" hidden="1"/>
    <cellStyle name="Hipervínculo visitado" xfId="16479" builtinId="9" hidden="1"/>
    <cellStyle name="Hipervínculo visitado" xfId="16481" builtinId="9" hidden="1"/>
    <cellStyle name="Hipervínculo visitado" xfId="16483" builtinId="9" hidden="1"/>
    <cellStyle name="Hipervínculo visitado" xfId="16485" builtinId="9" hidden="1"/>
    <cellStyle name="Hipervínculo visitado" xfId="16487" builtinId="9" hidden="1"/>
    <cellStyle name="Hipervínculo visitado" xfId="16489" builtinId="9" hidden="1"/>
    <cellStyle name="Hipervínculo visitado" xfId="16491" builtinId="9" hidden="1"/>
    <cellStyle name="Hipervínculo visitado" xfId="16493" builtinId="9" hidden="1"/>
    <cellStyle name="Hipervínculo visitado" xfId="16495" builtinId="9" hidden="1"/>
    <cellStyle name="Hipervínculo visitado" xfId="16497" builtinId="9" hidden="1"/>
    <cellStyle name="Hipervínculo visitado" xfId="16499" builtinId="9" hidden="1"/>
    <cellStyle name="Hipervínculo visitado" xfId="16501" builtinId="9" hidden="1"/>
    <cellStyle name="Hipervínculo visitado" xfId="16503" builtinId="9" hidden="1"/>
    <cellStyle name="Hipervínculo visitado" xfId="16505" builtinId="9" hidden="1"/>
    <cellStyle name="Hipervínculo visitado" xfId="16507" builtinId="9" hidden="1"/>
    <cellStyle name="Hipervínculo visitado" xfId="16509" builtinId="9" hidden="1"/>
    <cellStyle name="Hipervínculo visitado" xfId="16511" builtinId="9" hidden="1"/>
    <cellStyle name="Hipervínculo visitado" xfId="16513" builtinId="9" hidden="1"/>
    <cellStyle name="Hipervínculo visitado" xfId="16515" builtinId="9" hidden="1"/>
    <cellStyle name="Hipervínculo visitado" xfId="16517" builtinId="9" hidden="1"/>
    <cellStyle name="Hipervínculo visitado" xfId="16519" builtinId="9" hidden="1"/>
    <cellStyle name="Hipervínculo visitado" xfId="16521" builtinId="9" hidden="1"/>
    <cellStyle name="Hipervínculo visitado" xfId="16523" builtinId="9" hidden="1"/>
    <cellStyle name="Hipervínculo visitado" xfId="16525" builtinId="9" hidden="1"/>
    <cellStyle name="Hipervínculo visitado" xfId="16527" builtinId="9" hidden="1"/>
    <cellStyle name="Hipervínculo visitado" xfId="16529" builtinId="9" hidden="1"/>
    <cellStyle name="Hipervínculo visitado" xfId="16531" builtinId="9" hidden="1"/>
    <cellStyle name="Hipervínculo visitado" xfId="16533" builtinId="9" hidden="1"/>
    <cellStyle name="Hipervínculo visitado" xfId="16535" builtinId="9" hidden="1"/>
    <cellStyle name="Hipervínculo visitado" xfId="16537" builtinId="9" hidden="1"/>
    <cellStyle name="Hipervínculo visitado" xfId="16539" builtinId="9" hidden="1"/>
    <cellStyle name="Hipervínculo visitado" xfId="16541" builtinId="9" hidden="1"/>
    <cellStyle name="Hipervínculo visitado" xfId="16543" builtinId="9" hidden="1"/>
    <cellStyle name="Hipervínculo visitado" xfId="16545" builtinId="9" hidden="1"/>
    <cellStyle name="Hipervínculo visitado" xfId="16547" builtinId="9" hidden="1"/>
    <cellStyle name="Hipervínculo visitado" xfId="16549" builtinId="9" hidden="1"/>
    <cellStyle name="Hipervínculo visitado" xfId="16551" builtinId="9" hidden="1"/>
    <cellStyle name="Hipervínculo visitado" xfId="16553" builtinId="9" hidden="1"/>
    <cellStyle name="Hipervínculo visitado" xfId="16555" builtinId="9" hidden="1"/>
    <cellStyle name="Hipervínculo visitado" xfId="16557" builtinId="9" hidden="1"/>
    <cellStyle name="Hipervínculo visitado" xfId="16559" builtinId="9" hidden="1"/>
    <cellStyle name="Hipervínculo visitado" xfId="16561" builtinId="9" hidden="1"/>
    <cellStyle name="Hipervínculo visitado" xfId="16563" builtinId="9" hidden="1"/>
    <cellStyle name="Hipervínculo visitado" xfId="16565" builtinId="9" hidden="1"/>
    <cellStyle name="Hipervínculo visitado" xfId="16567" builtinId="9" hidden="1"/>
    <cellStyle name="Hipervínculo visitado" xfId="16569" builtinId="9" hidden="1"/>
    <cellStyle name="Hipervínculo visitado" xfId="16571" builtinId="9" hidden="1"/>
    <cellStyle name="Hipervínculo visitado" xfId="16573" builtinId="9" hidden="1"/>
    <cellStyle name="Hipervínculo visitado" xfId="16575" builtinId="9" hidden="1"/>
    <cellStyle name="Hipervínculo visitado" xfId="16577" builtinId="9" hidden="1"/>
    <cellStyle name="Hipervínculo visitado" xfId="16579" builtinId="9" hidden="1"/>
    <cellStyle name="Hipervínculo visitado" xfId="16581" builtinId="9" hidden="1"/>
    <cellStyle name="Hipervínculo visitado" xfId="16583" builtinId="9" hidden="1"/>
    <cellStyle name="Hipervínculo visitado" xfId="16585" builtinId="9" hidden="1"/>
    <cellStyle name="Hipervínculo visitado" xfId="16587" builtinId="9" hidden="1"/>
    <cellStyle name="Hipervínculo visitado" xfId="16589" builtinId="9" hidden="1"/>
    <cellStyle name="Hipervínculo visitado" xfId="16591" builtinId="9" hidden="1"/>
    <cellStyle name="Hipervínculo visitado" xfId="16593" builtinId="9" hidden="1"/>
    <cellStyle name="Hipervínculo visitado" xfId="16595" builtinId="9" hidden="1"/>
    <cellStyle name="Hipervínculo visitado" xfId="16597" builtinId="9" hidden="1"/>
    <cellStyle name="Hipervínculo visitado" xfId="16599" builtinId="9" hidden="1"/>
    <cellStyle name="Hipervínculo visitado" xfId="16601" builtinId="9" hidden="1"/>
    <cellStyle name="Hipervínculo visitado" xfId="16603" builtinId="9" hidden="1"/>
    <cellStyle name="Hipervínculo visitado" xfId="16605" builtinId="9" hidden="1"/>
    <cellStyle name="Hipervínculo visitado" xfId="16607" builtinId="9" hidden="1"/>
    <cellStyle name="Hipervínculo visitado" xfId="16609" builtinId="9" hidden="1"/>
    <cellStyle name="Hipervínculo visitado" xfId="16611" builtinId="9" hidden="1"/>
    <cellStyle name="Hipervínculo visitado" xfId="16613" builtinId="9" hidden="1"/>
    <cellStyle name="Hipervínculo visitado" xfId="16615" builtinId="9" hidden="1"/>
    <cellStyle name="Hipervínculo visitado" xfId="16617" builtinId="9" hidden="1"/>
    <cellStyle name="Hipervínculo visitado" xfId="16619" builtinId="9" hidden="1"/>
    <cellStyle name="Hipervínculo visitado" xfId="16621" builtinId="9" hidden="1"/>
    <cellStyle name="Hipervínculo visitado" xfId="16623" builtinId="9" hidden="1"/>
    <cellStyle name="Hipervínculo visitado" xfId="16625" builtinId="9" hidden="1"/>
    <cellStyle name="Hipervínculo visitado" xfId="16627" builtinId="9" hidden="1"/>
    <cellStyle name="Hipervínculo visitado" xfId="16629" builtinId="9" hidden="1"/>
    <cellStyle name="Hipervínculo visitado" xfId="16631" builtinId="9" hidden="1"/>
    <cellStyle name="Hipervínculo visitado" xfId="16633" builtinId="9" hidden="1"/>
    <cellStyle name="Hipervínculo visitado" xfId="16635" builtinId="9" hidden="1"/>
    <cellStyle name="Hipervínculo visitado" xfId="16637" builtinId="9" hidden="1"/>
    <cellStyle name="Hipervínculo visitado" xfId="16639" builtinId="9" hidden="1"/>
    <cellStyle name="Hipervínculo visitado" xfId="16641" builtinId="9" hidden="1"/>
    <cellStyle name="Hipervínculo visitado" xfId="16643" builtinId="9" hidden="1"/>
    <cellStyle name="Hipervínculo visitado" xfId="16645" builtinId="9" hidden="1"/>
    <cellStyle name="Hipervínculo visitado" xfId="16647" builtinId="9" hidden="1"/>
    <cellStyle name="Hipervínculo visitado" xfId="16649" builtinId="9" hidden="1"/>
    <cellStyle name="Hipervínculo visitado" xfId="16651" builtinId="9" hidden="1"/>
    <cellStyle name="Hipervínculo visitado" xfId="16653" builtinId="9" hidden="1"/>
    <cellStyle name="Hipervínculo visitado" xfId="16655" builtinId="9" hidden="1"/>
    <cellStyle name="Hipervínculo visitado" xfId="16657" builtinId="9" hidden="1"/>
    <cellStyle name="Hipervínculo visitado" xfId="16659" builtinId="9" hidden="1"/>
    <cellStyle name="Hipervínculo visitado" xfId="16661" builtinId="9" hidden="1"/>
    <cellStyle name="Hipervínculo visitado" xfId="16663" builtinId="9" hidden="1"/>
    <cellStyle name="Hipervínculo visitado" xfId="16665" builtinId="9" hidden="1"/>
    <cellStyle name="Hipervínculo visitado" xfId="16667" builtinId="9" hidden="1"/>
    <cellStyle name="Hipervínculo visitado" xfId="16669" builtinId="9" hidden="1"/>
    <cellStyle name="Hipervínculo visitado" xfId="16671" builtinId="9" hidden="1"/>
    <cellStyle name="Hipervínculo visitado" xfId="16673" builtinId="9" hidden="1"/>
    <cellStyle name="Hipervínculo visitado" xfId="16675" builtinId="9" hidden="1"/>
    <cellStyle name="Hipervínculo visitado" xfId="16677" builtinId="9" hidden="1"/>
    <cellStyle name="Hipervínculo visitado" xfId="16679" builtinId="9" hidden="1"/>
    <cellStyle name="Hipervínculo visitado" xfId="16681" builtinId="9" hidden="1"/>
    <cellStyle name="Hipervínculo visitado" xfId="16683" builtinId="9" hidden="1"/>
    <cellStyle name="Hipervínculo visitado" xfId="16685" builtinId="9" hidden="1"/>
    <cellStyle name="Hipervínculo visitado" xfId="16687" builtinId="9" hidden="1"/>
    <cellStyle name="Hipervínculo visitado" xfId="16689" builtinId="9" hidden="1"/>
    <cellStyle name="Hipervínculo visitado" xfId="16691" builtinId="9" hidden="1"/>
    <cellStyle name="Hipervínculo visitado" xfId="16693" builtinId="9" hidden="1"/>
    <cellStyle name="Hipervínculo visitado" xfId="16695" builtinId="9" hidden="1"/>
    <cellStyle name="Hipervínculo visitado" xfId="16697" builtinId="9" hidden="1"/>
    <cellStyle name="Hipervínculo visitado" xfId="16699" builtinId="9" hidden="1"/>
    <cellStyle name="Hipervínculo visitado" xfId="16701" builtinId="9" hidden="1"/>
    <cellStyle name="Hipervínculo visitado" xfId="16703" builtinId="9" hidden="1"/>
    <cellStyle name="Hipervínculo visitado" xfId="16705" builtinId="9" hidden="1"/>
    <cellStyle name="Hipervínculo visitado" xfId="16707" builtinId="9" hidden="1"/>
    <cellStyle name="Hipervínculo visitado" xfId="16709" builtinId="9" hidden="1"/>
    <cellStyle name="Hipervínculo visitado" xfId="16711" builtinId="9" hidden="1"/>
    <cellStyle name="Hipervínculo visitado" xfId="16713" builtinId="9" hidden="1"/>
    <cellStyle name="Hipervínculo visitado" xfId="16715" builtinId="9" hidden="1"/>
    <cellStyle name="Hipervínculo visitado" xfId="16717" builtinId="9" hidden="1"/>
    <cellStyle name="Hipervínculo visitado" xfId="16719" builtinId="9" hidden="1"/>
    <cellStyle name="Hipervínculo visitado" xfId="16721" builtinId="9" hidden="1"/>
    <cellStyle name="Hipervínculo visitado" xfId="16723" builtinId="9" hidden="1"/>
    <cellStyle name="Hipervínculo visitado" xfId="16725" builtinId="9" hidden="1"/>
    <cellStyle name="Hipervínculo visitado" xfId="16727" builtinId="9" hidden="1"/>
    <cellStyle name="Hipervínculo visitado" xfId="16729" builtinId="9" hidden="1"/>
    <cellStyle name="Hipervínculo visitado" xfId="16731" builtinId="9" hidden="1"/>
    <cellStyle name="Hipervínculo visitado" xfId="16733" builtinId="9" hidden="1"/>
    <cellStyle name="Hipervínculo visitado" xfId="16735" builtinId="9" hidden="1"/>
    <cellStyle name="Hipervínculo visitado" xfId="16737" builtinId="9" hidden="1"/>
    <cellStyle name="Hipervínculo visitado" xfId="16739" builtinId="9" hidden="1"/>
    <cellStyle name="Hipervínculo visitado" xfId="16741" builtinId="9" hidden="1"/>
    <cellStyle name="Hipervínculo visitado" xfId="16743" builtinId="9" hidden="1"/>
    <cellStyle name="Hipervínculo visitado" xfId="16745" builtinId="9" hidden="1"/>
    <cellStyle name="Hipervínculo visitado" xfId="16747" builtinId="9" hidden="1"/>
    <cellStyle name="Hipervínculo visitado" xfId="16749" builtinId="9" hidden="1"/>
    <cellStyle name="Hipervínculo visitado" xfId="16751" builtinId="9" hidden="1"/>
    <cellStyle name="Hipervínculo visitado" xfId="16753" builtinId="9" hidden="1"/>
    <cellStyle name="Hipervínculo visitado" xfId="16755" builtinId="9" hidden="1"/>
    <cellStyle name="Hipervínculo visitado" xfId="16757" builtinId="9" hidden="1"/>
    <cellStyle name="Hipervínculo visitado" xfId="16759" builtinId="9" hidden="1"/>
    <cellStyle name="Hipervínculo visitado" xfId="16761" builtinId="9" hidden="1"/>
    <cellStyle name="Hipervínculo visitado" xfId="16763" builtinId="9" hidden="1"/>
    <cellStyle name="Hipervínculo visitado" xfId="16765" builtinId="9" hidden="1"/>
    <cellStyle name="Hipervínculo visitado" xfId="16767" builtinId="9" hidden="1"/>
    <cellStyle name="Hipervínculo visitado" xfId="16769" builtinId="9" hidden="1"/>
    <cellStyle name="Hipervínculo visitado" xfId="16771" builtinId="9" hidden="1"/>
    <cellStyle name="Hipervínculo visitado" xfId="16773" builtinId="9" hidden="1"/>
    <cellStyle name="Hipervínculo visitado" xfId="16775" builtinId="9" hidden="1"/>
    <cellStyle name="Hipervínculo visitado" xfId="16777" builtinId="9" hidden="1"/>
    <cellStyle name="Hipervínculo visitado" xfId="16779" builtinId="9" hidden="1"/>
    <cellStyle name="Hipervínculo visitado" xfId="16781" builtinId="9" hidden="1"/>
    <cellStyle name="Hipervínculo visitado" xfId="16783" builtinId="9" hidden="1"/>
    <cellStyle name="Hipervínculo visitado" xfId="16785" builtinId="9" hidden="1"/>
    <cellStyle name="Hipervínculo visitado" xfId="16787" builtinId="9" hidden="1"/>
    <cellStyle name="Hipervínculo visitado" xfId="16789" builtinId="9" hidden="1"/>
    <cellStyle name="Hipervínculo visitado" xfId="16791" builtinId="9" hidden="1"/>
    <cellStyle name="Hipervínculo visitado" xfId="16793" builtinId="9" hidden="1"/>
    <cellStyle name="Hipervínculo visitado" xfId="16795" builtinId="9" hidden="1"/>
    <cellStyle name="Hipervínculo visitado" xfId="16797" builtinId="9" hidden="1"/>
    <cellStyle name="Hipervínculo visitado" xfId="16799" builtinId="9" hidden="1"/>
    <cellStyle name="Hipervínculo visitado" xfId="16801" builtinId="9" hidden="1"/>
    <cellStyle name="Hipervínculo visitado" xfId="16803" builtinId="9" hidden="1"/>
    <cellStyle name="Hipervínculo visitado" xfId="16805" builtinId="9" hidden="1"/>
    <cellStyle name="Hipervínculo visitado" xfId="16807" builtinId="9" hidden="1"/>
    <cellStyle name="Hipervínculo visitado" xfId="16809" builtinId="9" hidden="1"/>
    <cellStyle name="Hipervínculo visitado" xfId="16811" builtinId="9" hidden="1"/>
    <cellStyle name="Hipervínculo visitado" xfId="16813" builtinId="9" hidden="1"/>
    <cellStyle name="Hipervínculo visitado" xfId="16815" builtinId="9" hidden="1"/>
    <cellStyle name="Hipervínculo visitado" xfId="16817" builtinId="9" hidden="1"/>
    <cellStyle name="Hipervínculo visitado" xfId="16819" builtinId="9" hidden="1"/>
    <cellStyle name="Hipervínculo visitado" xfId="16821" builtinId="9" hidden="1"/>
    <cellStyle name="Hipervínculo visitado" xfId="16823" builtinId="9" hidden="1"/>
    <cellStyle name="Hipervínculo visitado" xfId="16825" builtinId="9" hidden="1"/>
    <cellStyle name="Hipervínculo visitado" xfId="16827" builtinId="9" hidden="1"/>
    <cellStyle name="Hipervínculo visitado" xfId="16829" builtinId="9" hidden="1"/>
    <cellStyle name="Hipervínculo visitado" xfId="16831" builtinId="9" hidden="1"/>
    <cellStyle name="Hipervínculo visitado" xfId="16833" builtinId="9" hidden="1"/>
    <cellStyle name="Hipervínculo visitado" xfId="16835" builtinId="9" hidden="1"/>
    <cellStyle name="Hipervínculo visitado" xfId="16837" builtinId="9" hidden="1"/>
    <cellStyle name="Hipervínculo visitado" xfId="16839" builtinId="9" hidden="1"/>
    <cellStyle name="Hipervínculo visitado" xfId="16841" builtinId="9" hidden="1"/>
    <cellStyle name="Hipervínculo visitado" xfId="16843" builtinId="9" hidden="1"/>
    <cellStyle name="Hipervínculo visitado" xfId="16845" builtinId="9" hidden="1"/>
    <cellStyle name="Hipervínculo visitado" xfId="16847" builtinId="9" hidden="1"/>
    <cellStyle name="Hipervínculo visitado" xfId="16849" builtinId="9" hidden="1"/>
    <cellStyle name="Hipervínculo visitado" xfId="16851" builtinId="9" hidden="1"/>
    <cellStyle name="Hipervínculo visitado" xfId="16853" builtinId="9" hidden="1"/>
    <cellStyle name="Hipervínculo visitado" xfId="16855" builtinId="9" hidden="1"/>
    <cellStyle name="Hipervínculo visitado" xfId="16857" builtinId="9" hidden="1"/>
    <cellStyle name="Hipervínculo visitado" xfId="16859" builtinId="9" hidden="1"/>
    <cellStyle name="Hipervínculo visitado" xfId="16861" builtinId="9" hidden="1"/>
    <cellStyle name="Hipervínculo visitado" xfId="16863" builtinId="9" hidden="1"/>
    <cellStyle name="Hipervínculo visitado" xfId="16865" builtinId="9" hidden="1"/>
    <cellStyle name="Hipervínculo visitado" xfId="16867" builtinId="9" hidden="1"/>
    <cellStyle name="Hipervínculo visitado" xfId="16869" builtinId="9" hidden="1"/>
    <cellStyle name="Hipervínculo visitado" xfId="16871" builtinId="9" hidden="1"/>
    <cellStyle name="Hipervínculo visitado" xfId="16873" builtinId="9" hidden="1"/>
    <cellStyle name="Hipervínculo visitado" xfId="16875" builtinId="9" hidden="1"/>
    <cellStyle name="Hipervínculo visitado" xfId="16877" builtinId="9" hidden="1"/>
    <cellStyle name="Hipervínculo visitado" xfId="16879" builtinId="9" hidden="1"/>
    <cellStyle name="Hipervínculo visitado" xfId="16881" builtinId="9" hidden="1"/>
    <cellStyle name="Hipervínculo visitado" xfId="16883" builtinId="9" hidden="1"/>
    <cellStyle name="Hipervínculo visitado" xfId="16885" builtinId="9" hidden="1"/>
    <cellStyle name="Hipervínculo visitado" xfId="16887" builtinId="9" hidden="1"/>
    <cellStyle name="Hipervínculo visitado" xfId="16889" builtinId="9" hidden="1"/>
    <cellStyle name="Hipervínculo visitado" xfId="16891" builtinId="9" hidden="1"/>
    <cellStyle name="Hipervínculo visitado" xfId="16893" builtinId="9" hidden="1"/>
    <cellStyle name="Hipervínculo visitado" xfId="16895" builtinId="9" hidden="1"/>
    <cellStyle name="Hipervínculo visitado" xfId="16897" builtinId="9" hidden="1"/>
    <cellStyle name="Hipervínculo visitado" xfId="16899" builtinId="9" hidden="1"/>
    <cellStyle name="Hipervínculo visitado" xfId="16901" builtinId="9" hidden="1"/>
    <cellStyle name="Hipervínculo visitado" xfId="16903" builtinId="9" hidden="1"/>
    <cellStyle name="Hipervínculo visitado" xfId="16905" builtinId="9" hidden="1"/>
    <cellStyle name="Hipervínculo visitado" xfId="16907" builtinId="9" hidden="1"/>
    <cellStyle name="Hipervínculo visitado" xfId="16909" builtinId="9" hidden="1"/>
    <cellStyle name="Hipervínculo visitado" xfId="16911" builtinId="9" hidden="1"/>
    <cellStyle name="Hipervínculo visitado" xfId="16913" builtinId="9" hidden="1"/>
    <cellStyle name="Hipervínculo visitado" xfId="16915" builtinId="9" hidden="1"/>
    <cellStyle name="Hipervínculo visitado" xfId="16917" builtinId="9" hidden="1"/>
    <cellStyle name="Hipervínculo visitado" xfId="16919" builtinId="9" hidden="1"/>
    <cellStyle name="Hipervínculo visitado" xfId="16921" builtinId="9" hidden="1"/>
    <cellStyle name="Hipervínculo visitado" xfId="16923" builtinId="9" hidden="1"/>
    <cellStyle name="Hipervínculo visitado" xfId="16925" builtinId="9" hidden="1"/>
    <cellStyle name="Hipervínculo visitado" xfId="16927" builtinId="9" hidden="1"/>
    <cellStyle name="Hipervínculo visitado" xfId="16929" builtinId="9" hidden="1"/>
    <cellStyle name="Hipervínculo visitado" xfId="16931" builtinId="9" hidden="1"/>
    <cellStyle name="Hipervínculo visitado" xfId="16933" builtinId="9" hidden="1"/>
    <cellStyle name="Hipervínculo visitado" xfId="16935" builtinId="9" hidden="1"/>
    <cellStyle name="Hipervínculo visitado" xfId="16937" builtinId="9" hidden="1"/>
    <cellStyle name="Hipervínculo visitado" xfId="16939" builtinId="9" hidden="1"/>
    <cellStyle name="Hipervínculo visitado" xfId="16941" builtinId="9" hidden="1"/>
    <cellStyle name="Hipervínculo visitado" xfId="16943" builtinId="9" hidden="1"/>
    <cellStyle name="Hipervínculo visitado" xfId="16945" builtinId="9" hidden="1"/>
    <cellStyle name="Hipervínculo visitado" xfId="16947" builtinId="9" hidden="1"/>
    <cellStyle name="Hipervínculo visitado" xfId="16949" builtinId="9" hidden="1"/>
    <cellStyle name="Hipervínculo visitado" xfId="16951" builtinId="9" hidden="1"/>
    <cellStyle name="Hipervínculo visitado" xfId="16953" builtinId="9" hidden="1"/>
    <cellStyle name="Hipervínculo visitado" xfId="16955" builtinId="9" hidden="1"/>
    <cellStyle name="Hipervínculo visitado" xfId="16957" builtinId="9" hidden="1"/>
    <cellStyle name="Hipervínculo visitado" xfId="16959" builtinId="9" hidden="1"/>
    <cellStyle name="Hipervínculo visitado" xfId="16961" builtinId="9" hidden="1"/>
    <cellStyle name="Hipervínculo visitado" xfId="16963" builtinId="9" hidden="1"/>
    <cellStyle name="Hipervínculo visitado" xfId="16965" builtinId="9" hidden="1"/>
    <cellStyle name="Hipervínculo visitado" xfId="16967" builtinId="9" hidden="1"/>
    <cellStyle name="Hipervínculo visitado" xfId="16969" builtinId="9" hidden="1"/>
    <cellStyle name="Hipervínculo visitado" xfId="16971" builtinId="9" hidden="1"/>
    <cellStyle name="Hipervínculo visitado" xfId="16973" builtinId="9" hidden="1"/>
    <cellStyle name="Hipervínculo visitado" xfId="16975" builtinId="9" hidden="1"/>
    <cellStyle name="Hipervínculo visitado" xfId="16977" builtinId="9" hidden="1"/>
    <cellStyle name="Hipervínculo visitado" xfId="16979" builtinId="9" hidden="1"/>
    <cellStyle name="Hipervínculo visitado" xfId="16981" builtinId="9" hidden="1"/>
    <cellStyle name="Hipervínculo visitado" xfId="16983" builtinId="9" hidden="1"/>
    <cellStyle name="Hipervínculo visitado" xfId="16985" builtinId="9" hidden="1"/>
    <cellStyle name="Hipervínculo visitado" xfId="16987" builtinId="9" hidden="1"/>
    <cellStyle name="Hipervínculo visitado" xfId="16989" builtinId="9" hidden="1"/>
    <cellStyle name="Hipervínculo visitado" xfId="16991" builtinId="9" hidden="1"/>
    <cellStyle name="Hipervínculo visitado" xfId="16993" builtinId="9" hidden="1"/>
    <cellStyle name="Hipervínculo visitado" xfId="16995" builtinId="9" hidden="1"/>
    <cellStyle name="Hipervínculo visitado" xfId="16997" builtinId="9" hidden="1"/>
    <cellStyle name="Hipervínculo visitado" xfId="16999" builtinId="9" hidden="1"/>
    <cellStyle name="Hipervínculo visitado" xfId="17001" builtinId="9" hidden="1"/>
    <cellStyle name="Hipervínculo visitado" xfId="17003" builtinId="9" hidden="1"/>
    <cellStyle name="Hipervínculo visitado" xfId="17005" builtinId="9" hidden="1"/>
    <cellStyle name="Hipervínculo visitado" xfId="17007" builtinId="9" hidden="1"/>
    <cellStyle name="Hipervínculo visitado" xfId="17009" builtinId="9" hidden="1"/>
    <cellStyle name="Hipervínculo visitado" xfId="17011" builtinId="9" hidden="1"/>
    <cellStyle name="Hipervínculo visitado" xfId="17013" builtinId="9" hidden="1"/>
    <cellStyle name="Hipervínculo visitado" xfId="17015" builtinId="9" hidden="1"/>
    <cellStyle name="Hipervínculo visitado" xfId="17017" builtinId="9" hidden="1"/>
    <cellStyle name="Hipervínculo visitado" xfId="17019" builtinId="9" hidden="1"/>
    <cellStyle name="Hipervínculo visitado" xfId="17021" builtinId="9" hidden="1"/>
    <cellStyle name="Hipervínculo visitado" xfId="17023" builtinId="9" hidden="1"/>
    <cellStyle name="Hipervínculo visitado" xfId="17025" builtinId="9" hidden="1"/>
    <cellStyle name="Hipervínculo visitado" xfId="17027" builtinId="9" hidden="1"/>
    <cellStyle name="Hipervínculo visitado" xfId="17029" builtinId="9" hidden="1"/>
    <cellStyle name="Hipervínculo visitado" xfId="17031" builtinId="9" hidden="1"/>
    <cellStyle name="Hipervínculo visitado" xfId="17033" builtinId="9" hidden="1"/>
    <cellStyle name="Hipervínculo visitado" xfId="17035" builtinId="9" hidden="1"/>
    <cellStyle name="Hipervínculo visitado" xfId="17037" builtinId="9" hidden="1"/>
    <cellStyle name="Hipervínculo visitado" xfId="17039" builtinId="9" hidden="1"/>
    <cellStyle name="Hipervínculo visitado" xfId="17041" builtinId="9" hidden="1"/>
    <cellStyle name="Hipervínculo visitado" xfId="17043" builtinId="9" hidden="1"/>
    <cellStyle name="Hipervínculo visitado" xfId="17045" builtinId="9" hidden="1"/>
    <cellStyle name="Hipervínculo visitado" xfId="17047" builtinId="9" hidden="1"/>
    <cellStyle name="Hipervínculo visitado" xfId="17049" builtinId="9" hidden="1"/>
    <cellStyle name="Hipervínculo visitado" xfId="17051" builtinId="9" hidden="1"/>
    <cellStyle name="Hipervínculo visitado" xfId="17053" builtinId="9" hidden="1"/>
    <cellStyle name="Hipervínculo visitado" xfId="17055" builtinId="9" hidden="1"/>
    <cellStyle name="Hipervínculo visitado" xfId="17057" builtinId="9" hidden="1"/>
    <cellStyle name="Hipervínculo visitado" xfId="17059" builtinId="9" hidden="1"/>
    <cellStyle name="Hipervínculo visitado" xfId="17061" builtinId="9" hidden="1"/>
    <cellStyle name="Hipervínculo visitado" xfId="17063" builtinId="9" hidden="1"/>
    <cellStyle name="Hipervínculo visitado" xfId="17065" builtinId="9" hidden="1"/>
    <cellStyle name="Hipervínculo visitado" xfId="17067" builtinId="9" hidden="1"/>
    <cellStyle name="Hipervínculo visitado" xfId="17069" builtinId="9" hidden="1"/>
    <cellStyle name="Hipervínculo visitado" xfId="17071" builtinId="9" hidden="1"/>
    <cellStyle name="Hipervínculo visitado" xfId="17073" builtinId="9" hidden="1"/>
    <cellStyle name="Hipervínculo visitado" xfId="17075" builtinId="9" hidden="1"/>
    <cellStyle name="Hipervínculo visitado" xfId="17077" builtinId="9" hidden="1"/>
    <cellStyle name="Hipervínculo visitado" xfId="17079" builtinId="9" hidden="1"/>
    <cellStyle name="Hipervínculo visitado" xfId="17081" builtinId="9" hidden="1"/>
    <cellStyle name="Hipervínculo visitado" xfId="17083" builtinId="9" hidden="1"/>
    <cellStyle name="Hipervínculo visitado" xfId="17085" builtinId="9" hidden="1"/>
    <cellStyle name="Hipervínculo visitado" xfId="17087" builtinId="9" hidden="1"/>
    <cellStyle name="Hipervínculo visitado" xfId="17089" builtinId="9" hidden="1"/>
    <cellStyle name="Hipervínculo visitado" xfId="17091" builtinId="9" hidden="1"/>
    <cellStyle name="Hipervínculo visitado" xfId="17093" builtinId="9" hidden="1"/>
    <cellStyle name="Hipervínculo visitado" xfId="17095" builtinId="9" hidden="1"/>
    <cellStyle name="Hipervínculo visitado" xfId="17097" builtinId="9" hidden="1"/>
    <cellStyle name="Hipervínculo visitado" xfId="17099" builtinId="9" hidden="1"/>
    <cellStyle name="Hipervínculo visitado" xfId="17101" builtinId="9" hidden="1"/>
    <cellStyle name="Hipervínculo visitado" xfId="17103" builtinId="9" hidden="1"/>
    <cellStyle name="Hipervínculo visitado" xfId="17105" builtinId="9" hidden="1"/>
    <cellStyle name="Hipervínculo visitado" xfId="17107" builtinId="9" hidden="1"/>
    <cellStyle name="Hipervínculo visitado" xfId="17109" builtinId="9" hidden="1"/>
    <cellStyle name="Hipervínculo visitado" xfId="17111" builtinId="9" hidden="1"/>
    <cellStyle name="Hipervínculo visitado" xfId="17113" builtinId="9" hidden="1"/>
    <cellStyle name="Hipervínculo visitado" xfId="17115" builtinId="9" hidden="1"/>
    <cellStyle name="Hipervínculo visitado" xfId="17117" builtinId="9" hidden="1"/>
    <cellStyle name="Hipervínculo visitado" xfId="17119" builtinId="9" hidden="1"/>
    <cellStyle name="Hipervínculo visitado" xfId="17121" builtinId="9" hidden="1"/>
    <cellStyle name="Hipervínculo visitado" xfId="17123" builtinId="9" hidden="1"/>
    <cellStyle name="Hipervínculo visitado" xfId="17125" builtinId="9" hidden="1"/>
    <cellStyle name="Hipervínculo visitado" xfId="17127" builtinId="9" hidden="1"/>
    <cellStyle name="Hipervínculo visitado" xfId="17129" builtinId="9" hidden="1"/>
    <cellStyle name="Hipervínculo visitado" xfId="17131" builtinId="9" hidden="1"/>
    <cellStyle name="Hipervínculo visitado" xfId="17133" builtinId="9" hidden="1"/>
    <cellStyle name="Hipervínculo visitado" xfId="17135" builtinId="9" hidden="1"/>
    <cellStyle name="Hipervínculo visitado" xfId="17137" builtinId="9" hidden="1"/>
    <cellStyle name="Hipervínculo visitado" xfId="17139" builtinId="9" hidden="1"/>
    <cellStyle name="Hipervínculo visitado" xfId="17141" builtinId="9" hidden="1"/>
    <cellStyle name="Hipervínculo visitado" xfId="17143" builtinId="9" hidden="1"/>
    <cellStyle name="Hipervínculo visitado" xfId="17145" builtinId="9" hidden="1"/>
    <cellStyle name="Hipervínculo visitado" xfId="17147" builtinId="9" hidden="1"/>
    <cellStyle name="Hipervínculo visitado" xfId="17149" builtinId="9" hidden="1"/>
    <cellStyle name="Hipervínculo visitado" xfId="17151" builtinId="9" hidden="1"/>
    <cellStyle name="Hipervínculo visitado" xfId="17153" builtinId="9" hidden="1"/>
    <cellStyle name="Hipervínculo visitado" xfId="17155" builtinId="9" hidden="1"/>
    <cellStyle name="Hipervínculo visitado" xfId="17157" builtinId="9" hidden="1"/>
    <cellStyle name="Hipervínculo visitado" xfId="17159" builtinId="9" hidden="1"/>
    <cellStyle name="Hipervínculo visitado" xfId="17161" builtinId="9" hidden="1"/>
    <cellStyle name="Hipervínculo visitado" xfId="17163" builtinId="9" hidden="1"/>
    <cellStyle name="Hipervínculo visitado" xfId="17165" builtinId="9" hidden="1"/>
    <cellStyle name="Hipervínculo visitado" xfId="17167" builtinId="9" hidden="1"/>
    <cellStyle name="Hipervínculo visitado" xfId="17169" builtinId="9" hidden="1"/>
    <cellStyle name="Hipervínculo visitado" xfId="17171" builtinId="9" hidden="1"/>
    <cellStyle name="Hipervínculo visitado" xfId="17173" builtinId="9" hidden="1"/>
    <cellStyle name="Hipervínculo visitado" xfId="17175" builtinId="9" hidden="1"/>
    <cellStyle name="Hipervínculo visitado" xfId="17177" builtinId="9" hidden="1"/>
    <cellStyle name="Hipervínculo visitado" xfId="17179" builtinId="9" hidden="1"/>
    <cellStyle name="Hipervínculo visitado" xfId="17181" builtinId="9" hidden="1"/>
    <cellStyle name="Hipervínculo visitado" xfId="17183" builtinId="9" hidden="1"/>
    <cellStyle name="Hipervínculo visitado" xfId="17185" builtinId="9" hidden="1"/>
    <cellStyle name="Hipervínculo visitado" xfId="17187" builtinId="9" hidden="1"/>
    <cellStyle name="Hipervínculo visitado" xfId="17189" builtinId="9" hidden="1"/>
    <cellStyle name="Hipervínculo visitado" xfId="17191" builtinId="9" hidden="1"/>
    <cellStyle name="Hipervínculo visitado" xfId="17193" builtinId="9" hidden="1"/>
    <cellStyle name="Hipervínculo visitado" xfId="17195" builtinId="9" hidden="1"/>
    <cellStyle name="Hipervínculo visitado" xfId="17197" builtinId="9" hidden="1"/>
    <cellStyle name="Hipervínculo visitado" xfId="17199" builtinId="9" hidden="1"/>
    <cellStyle name="Hipervínculo visitado" xfId="17201" builtinId="9" hidden="1"/>
    <cellStyle name="Hipervínculo visitado" xfId="17203" builtinId="9" hidden="1"/>
    <cellStyle name="Hipervínculo visitado" xfId="17205" builtinId="9" hidden="1"/>
    <cellStyle name="Hipervínculo visitado" xfId="17207" builtinId="9" hidden="1"/>
    <cellStyle name="Hipervínculo visitado" xfId="17209" builtinId="9" hidden="1"/>
    <cellStyle name="Hipervínculo visitado" xfId="17211" builtinId="9" hidden="1"/>
    <cellStyle name="Hipervínculo visitado" xfId="17213" builtinId="9" hidden="1"/>
    <cellStyle name="Hipervínculo visitado" xfId="17215" builtinId="9" hidden="1"/>
    <cellStyle name="Hipervínculo visitado" xfId="17217" builtinId="9" hidden="1"/>
    <cellStyle name="Hipervínculo visitado" xfId="17219" builtinId="9" hidden="1"/>
    <cellStyle name="Hipervínculo visitado" xfId="17221" builtinId="9" hidden="1"/>
    <cellStyle name="Hipervínculo visitado" xfId="17223" builtinId="9" hidden="1"/>
    <cellStyle name="Hipervínculo visitado" xfId="17225" builtinId="9" hidden="1"/>
    <cellStyle name="Hipervínculo visitado" xfId="17227" builtinId="9" hidden="1"/>
    <cellStyle name="Hipervínculo visitado" xfId="17229" builtinId="9" hidden="1"/>
    <cellStyle name="Hipervínculo visitado" xfId="17231" builtinId="9" hidden="1"/>
    <cellStyle name="Hipervínculo visitado" xfId="17233" builtinId="9" hidden="1"/>
    <cellStyle name="Hipervínculo visitado" xfId="17235" builtinId="9" hidden="1"/>
    <cellStyle name="Hipervínculo visitado" xfId="17237" builtinId="9" hidden="1"/>
    <cellStyle name="Hipervínculo visitado" xfId="17239" builtinId="9" hidden="1"/>
    <cellStyle name="Hipervínculo visitado" xfId="17241" builtinId="9" hidden="1"/>
    <cellStyle name="Hipervínculo visitado" xfId="17243" builtinId="9" hidden="1"/>
    <cellStyle name="Hipervínculo visitado" xfId="17245" builtinId="9" hidden="1"/>
    <cellStyle name="Hipervínculo visitado" xfId="17247" builtinId="9" hidden="1"/>
    <cellStyle name="Hipervínculo visitado" xfId="17249" builtinId="9" hidden="1"/>
    <cellStyle name="Hipervínculo visitado" xfId="17251" builtinId="9" hidden="1"/>
    <cellStyle name="Hipervínculo visitado" xfId="17253" builtinId="9" hidden="1"/>
    <cellStyle name="Hipervínculo visitado" xfId="17255" builtinId="9" hidden="1"/>
    <cellStyle name="Hipervínculo visitado" xfId="17257" builtinId="9" hidden="1"/>
    <cellStyle name="Hipervínculo visitado" xfId="17259" builtinId="9" hidden="1"/>
    <cellStyle name="Hipervínculo visitado" xfId="17261" builtinId="9" hidden="1"/>
    <cellStyle name="Hipervínculo visitado" xfId="17263" builtinId="9" hidden="1"/>
    <cellStyle name="Hipervínculo visitado" xfId="17265" builtinId="9" hidden="1"/>
    <cellStyle name="Hipervínculo visitado" xfId="17267" builtinId="9" hidden="1"/>
    <cellStyle name="Hipervínculo visitado" xfId="17269" builtinId="9" hidden="1"/>
    <cellStyle name="Hipervínculo visitado" xfId="17271" builtinId="9" hidden="1"/>
    <cellStyle name="Hipervínculo visitado" xfId="17273" builtinId="9" hidden="1"/>
    <cellStyle name="Hipervínculo visitado" xfId="17275" builtinId="9" hidden="1"/>
    <cellStyle name="Hipervínculo visitado" xfId="17277" builtinId="9" hidden="1"/>
    <cellStyle name="Hipervínculo visitado" xfId="17279" builtinId="9" hidden="1"/>
    <cellStyle name="Hipervínculo visitado" xfId="17281" builtinId="9" hidden="1"/>
    <cellStyle name="Hipervínculo visitado" xfId="17283" builtinId="9" hidden="1"/>
    <cellStyle name="Hipervínculo visitado" xfId="17285" builtinId="9" hidden="1"/>
    <cellStyle name="Hipervínculo visitado" xfId="17287" builtinId="9" hidden="1"/>
    <cellStyle name="Hipervínculo visitado" xfId="17289" builtinId="9" hidden="1"/>
    <cellStyle name="Hipervínculo visitado" xfId="17291" builtinId="9" hidden="1"/>
    <cellStyle name="Hipervínculo visitado" xfId="17293" builtinId="9" hidden="1"/>
    <cellStyle name="Hipervínculo visitado" xfId="17295" builtinId="9" hidden="1"/>
    <cellStyle name="Hipervínculo visitado" xfId="17297" builtinId="9" hidden="1"/>
    <cellStyle name="Hipervínculo visitado" xfId="17299" builtinId="9" hidden="1"/>
    <cellStyle name="Hipervínculo visitado" xfId="17301" builtinId="9" hidden="1"/>
    <cellStyle name="Hipervínculo visitado" xfId="17303" builtinId="9" hidden="1"/>
    <cellStyle name="Hipervínculo visitado" xfId="17305" builtinId="9" hidden="1"/>
    <cellStyle name="Hipervínculo visitado" xfId="17307" builtinId="9" hidden="1"/>
    <cellStyle name="Hipervínculo visitado" xfId="17309" builtinId="9" hidden="1"/>
    <cellStyle name="Hipervínculo visitado" xfId="17311" builtinId="9" hidden="1"/>
    <cellStyle name="Hipervínculo visitado" xfId="17313" builtinId="9" hidden="1"/>
    <cellStyle name="Hipervínculo visitado" xfId="17315" builtinId="9" hidden="1"/>
    <cellStyle name="Hipervínculo visitado" xfId="17317" builtinId="9" hidden="1"/>
    <cellStyle name="Hipervínculo visitado" xfId="17319" builtinId="9" hidden="1"/>
    <cellStyle name="Hipervínculo visitado" xfId="17321" builtinId="9" hidden="1"/>
    <cellStyle name="Hipervínculo visitado" xfId="17323" builtinId="9" hidden="1"/>
    <cellStyle name="Hipervínculo visitado" xfId="17325" builtinId="9" hidden="1"/>
    <cellStyle name="Hipervínculo visitado" xfId="17327" builtinId="9" hidden="1"/>
    <cellStyle name="Hipervínculo visitado" xfId="17329" builtinId="9" hidden="1"/>
    <cellStyle name="Hipervínculo visitado" xfId="17331" builtinId="9" hidden="1"/>
    <cellStyle name="Hipervínculo visitado" xfId="17333" builtinId="9" hidden="1"/>
    <cellStyle name="Hipervínculo visitado" xfId="17335" builtinId="9" hidden="1"/>
    <cellStyle name="Hipervínculo visitado" xfId="17337" builtinId="9" hidden="1"/>
    <cellStyle name="Hipervínculo visitado" xfId="17339" builtinId="9" hidden="1"/>
    <cellStyle name="Hipervínculo visitado" xfId="17341" builtinId="9" hidden="1"/>
    <cellStyle name="Hipervínculo visitado" xfId="17343" builtinId="9" hidden="1"/>
    <cellStyle name="Hipervínculo visitado" xfId="17345" builtinId="9" hidden="1"/>
    <cellStyle name="Hipervínculo visitado" xfId="17347" builtinId="9" hidden="1"/>
    <cellStyle name="Hipervínculo visitado" xfId="17349" builtinId="9" hidden="1"/>
    <cellStyle name="Hipervínculo visitado" xfId="17351" builtinId="9" hidden="1"/>
    <cellStyle name="Hipervínculo visitado" xfId="17353" builtinId="9" hidden="1"/>
    <cellStyle name="Hipervínculo visitado" xfId="17355" builtinId="9" hidden="1"/>
    <cellStyle name="Hipervínculo visitado" xfId="17357" builtinId="9" hidden="1"/>
    <cellStyle name="Hipervínculo visitado" xfId="17359" builtinId="9" hidden="1"/>
    <cellStyle name="Hipervínculo visitado" xfId="17361" builtinId="9" hidden="1"/>
    <cellStyle name="Hipervínculo visitado" xfId="17363" builtinId="9" hidden="1"/>
    <cellStyle name="Hipervínculo visitado" xfId="17365" builtinId="9" hidden="1"/>
    <cellStyle name="Hipervínculo visitado" xfId="17367" builtinId="9" hidden="1"/>
    <cellStyle name="Hipervínculo visitado" xfId="17369" builtinId="9" hidden="1"/>
    <cellStyle name="Hipervínculo visitado" xfId="17371" builtinId="9" hidden="1"/>
    <cellStyle name="Hipervínculo visitado" xfId="17373" builtinId="9" hidden="1"/>
    <cellStyle name="Hipervínculo visitado" xfId="17375" builtinId="9" hidden="1"/>
    <cellStyle name="Hipervínculo visitado" xfId="17377" builtinId="9" hidden="1"/>
    <cellStyle name="Hipervínculo visitado" xfId="17379" builtinId="9" hidden="1"/>
    <cellStyle name="Hipervínculo visitado" xfId="17381" builtinId="9" hidden="1"/>
    <cellStyle name="Hipervínculo visitado" xfId="17383" builtinId="9" hidden="1"/>
    <cellStyle name="Hipervínculo visitado" xfId="17385" builtinId="9" hidden="1"/>
    <cellStyle name="Hipervínculo visitado" xfId="17387" builtinId="9" hidden="1"/>
    <cellStyle name="Hipervínculo visitado" xfId="17389" builtinId="9" hidden="1"/>
    <cellStyle name="Hipervínculo visitado" xfId="17391" builtinId="9" hidden="1"/>
    <cellStyle name="Hipervínculo visitado" xfId="17393" builtinId="9" hidden="1"/>
    <cellStyle name="Hipervínculo visitado" xfId="17395" builtinId="9" hidden="1"/>
    <cellStyle name="Hipervínculo visitado" xfId="17397" builtinId="9" hidden="1"/>
    <cellStyle name="Hipervínculo visitado" xfId="17399" builtinId="9" hidden="1"/>
    <cellStyle name="Hipervínculo visitado" xfId="17401" builtinId="9" hidden="1"/>
    <cellStyle name="Hipervínculo visitado" xfId="17403" builtinId="9" hidden="1"/>
    <cellStyle name="Hipervínculo visitado" xfId="17405" builtinId="9" hidden="1"/>
    <cellStyle name="Hipervínculo visitado" xfId="17407" builtinId="9" hidden="1"/>
    <cellStyle name="Hipervínculo visitado" xfId="17409" builtinId="9" hidden="1"/>
    <cellStyle name="Hipervínculo visitado" xfId="17411" builtinId="9" hidden="1"/>
    <cellStyle name="Hipervínculo visitado" xfId="17413" builtinId="9" hidden="1"/>
    <cellStyle name="Hipervínculo visitado" xfId="17415" builtinId="9" hidden="1"/>
    <cellStyle name="Hipervínculo visitado" xfId="17417" builtinId="9" hidden="1"/>
    <cellStyle name="Hipervínculo visitado" xfId="17419" builtinId="9" hidden="1"/>
    <cellStyle name="Hipervínculo visitado" xfId="17421" builtinId="9" hidden="1"/>
    <cellStyle name="Hipervínculo visitado" xfId="17423" builtinId="9" hidden="1"/>
    <cellStyle name="Hipervínculo visitado" xfId="17425" builtinId="9" hidden="1"/>
    <cellStyle name="Hipervínculo visitado" xfId="17427" builtinId="9" hidden="1"/>
    <cellStyle name="Hipervínculo visitado" xfId="17429" builtinId="9" hidden="1"/>
    <cellStyle name="Hipervínculo visitado" xfId="17431" builtinId="9" hidden="1"/>
    <cellStyle name="Hipervínculo visitado" xfId="17433" builtinId="9" hidden="1"/>
    <cellStyle name="Hipervínculo visitado" xfId="17435" builtinId="9" hidden="1"/>
    <cellStyle name="Hipervínculo visitado" xfId="17437" builtinId="9" hidden="1"/>
    <cellStyle name="Hipervínculo visitado" xfId="17439" builtinId="9" hidden="1"/>
    <cellStyle name="Hipervínculo visitado" xfId="17441" builtinId="9" hidden="1"/>
    <cellStyle name="Hipervínculo visitado" xfId="17443" builtinId="9" hidden="1"/>
    <cellStyle name="Hipervínculo visitado" xfId="17445" builtinId="9" hidden="1"/>
    <cellStyle name="Hipervínculo visitado" xfId="17447" builtinId="9" hidden="1"/>
    <cellStyle name="Hipervínculo visitado" xfId="17449" builtinId="9" hidden="1"/>
    <cellStyle name="Hipervínculo visitado" xfId="17451" builtinId="9" hidden="1"/>
    <cellStyle name="Hipervínculo visitado" xfId="17453" builtinId="9" hidden="1"/>
    <cellStyle name="Hipervínculo visitado" xfId="17455" builtinId="9" hidden="1"/>
    <cellStyle name="Hipervínculo visitado" xfId="17457" builtinId="9" hidden="1"/>
    <cellStyle name="Hipervínculo visitado" xfId="17459" builtinId="9" hidden="1"/>
    <cellStyle name="Hipervínculo visitado" xfId="17461" builtinId="9" hidden="1"/>
    <cellStyle name="Hipervínculo visitado" xfId="17463" builtinId="9" hidden="1"/>
    <cellStyle name="Hipervínculo visitado" xfId="17465" builtinId="9" hidden="1"/>
    <cellStyle name="Hipervínculo visitado" xfId="17467" builtinId="9" hidden="1"/>
    <cellStyle name="Hipervínculo visitado" xfId="17469" builtinId="9" hidden="1"/>
    <cellStyle name="Hipervínculo visitado" xfId="17471" builtinId="9" hidden="1"/>
    <cellStyle name="Hipervínculo visitado" xfId="17473" builtinId="9" hidden="1"/>
    <cellStyle name="Hipervínculo visitado" xfId="17475" builtinId="9" hidden="1"/>
    <cellStyle name="Hipervínculo visitado" xfId="17477" builtinId="9" hidden="1"/>
    <cellStyle name="Hipervínculo visitado" xfId="17479" builtinId="9" hidden="1"/>
    <cellStyle name="Hipervínculo visitado" xfId="17481" builtinId="9" hidden="1"/>
    <cellStyle name="Hipervínculo visitado" xfId="17483" builtinId="9" hidden="1"/>
    <cellStyle name="Hipervínculo visitado" xfId="17485" builtinId="9" hidden="1"/>
    <cellStyle name="Hipervínculo visitado" xfId="17487" builtinId="9" hidden="1"/>
    <cellStyle name="Hipervínculo visitado" xfId="17489" builtinId="9" hidden="1"/>
    <cellStyle name="Hipervínculo visitado" xfId="17491" builtinId="9" hidden="1"/>
    <cellStyle name="Hipervínculo visitado" xfId="17493" builtinId="9" hidden="1"/>
    <cellStyle name="Hipervínculo visitado" xfId="17495" builtinId="9" hidden="1"/>
    <cellStyle name="Hipervínculo visitado" xfId="17497" builtinId="9" hidden="1"/>
    <cellStyle name="Hipervínculo visitado" xfId="17499" builtinId="9" hidden="1"/>
    <cellStyle name="Hipervínculo visitado" xfId="17501" builtinId="9" hidden="1"/>
    <cellStyle name="Hipervínculo visitado" xfId="17503" builtinId="9" hidden="1"/>
    <cellStyle name="Hipervínculo visitado" xfId="17505" builtinId="9" hidden="1"/>
    <cellStyle name="Hipervínculo visitado" xfId="17507" builtinId="9" hidden="1"/>
    <cellStyle name="Hipervínculo visitado" xfId="17509" builtinId="9" hidden="1"/>
    <cellStyle name="Hipervínculo visitado" xfId="17511" builtinId="9" hidden="1"/>
    <cellStyle name="Hipervínculo visitado" xfId="17513" builtinId="9" hidden="1"/>
    <cellStyle name="Hipervínculo visitado" xfId="17515" builtinId="9" hidden="1"/>
    <cellStyle name="Hipervínculo visitado" xfId="17517" builtinId="9" hidden="1"/>
    <cellStyle name="Hipervínculo visitado" xfId="17519" builtinId="9" hidden="1"/>
    <cellStyle name="Hipervínculo visitado" xfId="17521" builtinId="9" hidden="1"/>
    <cellStyle name="Hipervínculo visitado" xfId="17523" builtinId="9" hidden="1"/>
    <cellStyle name="Hipervínculo visitado" xfId="17525" builtinId="9" hidden="1"/>
    <cellStyle name="Hipervínculo visitado" xfId="17527" builtinId="9" hidden="1"/>
    <cellStyle name="Hipervínculo visitado" xfId="17529" builtinId="9" hidden="1"/>
    <cellStyle name="Hipervínculo visitado" xfId="17531" builtinId="9" hidden="1"/>
    <cellStyle name="Hipervínculo visitado" xfId="17533" builtinId="9" hidden="1"/>
    <cellStyle name="Hipervínculo visitado" xfId="17535" builtinId="9" hidden="1"/>
    <cellStyle name="Hipervínculo visitado" xfId="17537" builtinId="9" hidden="1"/>
    <cellStyle name="Hipervínculo visitado" xfId="17539" builtinId="9" hidden="1"/>
    <cellStyle name="Hipervínculo visitado" xfId="17541" builtinId="9" hidden="1"/>
    <cellStyle name="Hipervínculo visitado" xfId="17543" builtinId="9" hidden="1"/>
    <cellStyle name="Hipervínculo visitado" xfId="17545" builtinId="9" hidden="1"/>
    <cellStyle name="Hipervínculo visitado" xfId="17547" builtinId="9" hidden="1"/>
    <cellStyle name="Hipervínculo visitado" xfId="17549" builtinId="9" hidden="1"/>
    <cellStyle name="Hipervínculo visitado" xfId="17551" builtinId="9" hidden="1"/>
    <cellStyle name="Hipervínculo visitado" xfId="17553" builtinId="9" hidden="1"/>
    <cellStyle name="Hipervínculo visitado" xfId="17555" builtinId="9" hidden="1"/>
    <cellStyle name="Hipervínculo visitado" xfId="17557" builtinId="9" hidden="1"/>
    <cellStyle name="Hipervínculo visitado" xfId="17559" builtinId="9" hidden="1"/>
    <cellStyle name="Hipervínculo visitado" xfId="17561" builtinId="9" hidden="1"/>
    <cellStyle name="Hipervínculo visitado" xfId="17563" builtinId="9" hidden="1"/>
    <cellStyle name="Hipervínculo visitado" xfId="17565" builtinId="9" hidden="1"/>
    <cellStyle name="Hipervínculo visitado" xfId="17567" builtinId="9" hidden="1"/>
    <cellStyle name="Hipervínculo visitado" xfId="17569" builtinId="9" hidden="1"/>
    <cellStyle name="Hipervínculo visitado" xfId="17571" builtinId="9" hidden="1"/>
    <cellStyle name="Hipervínculo visitado" xfId="17573" builtinId="9" hidden="1"/>
    <cellStyle name="Hipervínculo visitado" xfId="17575" builtinId="9" hidden="1"/>
    <cellStyle name="Hipervínculo visitado" xfId="17577" builtinId="9" hidden="1"/>
    <cellStyle name="Hipervínculo visitado" xfId="17579" builtinId="9" hidden="1"/>
    <cellStyle name="Hipervínculo visitado" xfId="17581" builtinId="9" hidden="1"/>
    <cellStyle name="Hipervínculo visitado" xfId="17583" builtinId="9" hidden="1"/>
    <cellStyle name="Hipervínculo visitado" xfId="17585" builtinId="9" hidden="1"/>
    <cellStyle name="Hipervínculo visitado" xfId="17587" builtinId="9" hidden="1"/>
    <cellStyle name="Hipervínculo visitado" xfId="17589" builtinId="9" hidden="1"/>
    <cellStyle name="Hipervínculo visitado" xfId="17591" builtinId="9" hidden="1"/>
    <cellStyle name="Hipervínculo visitado" xfId="17593" builtinId="9" hidden="1"/>
    <cellStyle name="Hipervínculo visitado" xfId="17595" builtinId="9" hidden="1"/>
    <cellStyle name="Hipervínculo visitado" xfId="17597" builtinId="9" hidden="1"/>
    <cellStyle name="Hipervínculo visitado" xfId="17599" builtinId="9" hidden="1"/>
    <cellStyle name="Hipervínculo visitado" xfId="17601" builtinId="9" hidden="1"/>
    <cellStyle name="Hipervínculo visitado" xfId="17603" builtinId="9" hidden="1"/>
    <cellStyle name="Hipervínculo visitado" xfId="17605" builtinId="9" hidden="1"/>
    <cellStyle name="Hipervínculo visitado" xfId="17607" builtinId="9" hidden="1"/>
    <cellStyle name="Hipervínculo visitado" xfId="17609" builtinId="9" hidden="1"/>
    <cellStyle name="Hipervínculo visitado" xfId="17611" builtinId="9" hidden="1"/>
    <cellStyle name="Hipervínculo visitado" xfId="17613" builtinId="9" hidden="1"/>
    <cellStyle name="Hipervínculo visitado" xfId="17615" builtinId="9" hidden="1"/>
    <cellStyle name="Hipervínculo visitado" xfId="17617" builtinId="9" hidden="1"/>
    <cellStyle name="Hipervínculo visitado" xfId="17619" builtinId="9" hidden="1"/>
    <cellStyle name="Hipervínculo visitado" xfId="17621" builtinId="9" hidden="1"/>
    <cellStyle name="Hipervínculo visitado" xfId="17623" builtinId="9" hidden="1"/>
    <cellStyle name="Hipervínculo visitado" xfId="17625" builtinId="9" hidden="1"/>
    <cellStyle name="Hipervínculo visitado" xfId="17627" builtinId="9" hidden="1"/>
    <cellStyle name="Hipervínculo visitado" xfId="17629" builtinId="9" hidden="1"/>
    <cellStyle name="Hipervínculo visitado" xfId="17631" builtinId="9" hidden="1"/>
    <cellStyle name="Hipervínculo visitado" xfId="17633" builtinId="9" hidden="1"/>
    <cellStyle name="Hipervínculo visitado" xfId="17635" builtinId="9" hidden="1"/>
    <cellStyle name="Hipervínculo visitado" xfId="17637" builtinId="9" hidden="1"/>
    <cellStyle name="Hipervínculo visitado" xfId="17639" builtinId="9" hidden="1"/>
    <cellStyle name="Hipervínculo visitado" xfId="17641" builtinId="9" hidden="1"/>
    <cellStyle name="Hipervínculo visitado" xfId="17643" builtinId="9" hidden="1"/>
    <cellStyle name="Hipervínculo visitado" xfId="17645" builtinId="9" hidden="1"/>
    <cellStyle name="Hipervínculo visitado" xfId="17647" builtinId="9" hidden="1"/>
    <cellStyle name="Hipervínculo visitado" xfId="17649" builtinId="9" hidden="1"/>
    <cellStyle name="Hipervínculo visitado" xfId="17651" builtinId="9" hidden="1"/>
    <cellStyle name="Hipervínculo visitado" xfId="17653" builtinId="9" hidden="1"/>
    <cellStyle name="Hipervínculo visitado" xfId="17655" builtinId="9" hidden="1"/>
    <cellStyle name="Hipervínculo visitado" xfId="17657" builtinId="9" hidden="1"/>
    <cellStyle name="Hipervínculo visitado" xfId="17659" builtinId="9" hidden="1"/>
    <cellStyle name="Hipervínculo visitado" xfId="17661" builtinId="9" hidden="1"/>
    <cellStyle name="Hipervínculo visitado" xfId="17663" builtinId="9" hidden="1"/>
    <cellStyle name="Hipervínculo visitado" xfId="17665" builtinId="9" hidden="1"/>
    <cellStyle name="Hipervínculo visitado" xfId="17667" builtinId="9" hidden="1"/>
    <cellStyle name="Hipervínculo visitado" xfId="17669" builtinId="9" hidden="1"/>
    <cellStyle name="Hipervínculo visitado" xfId="17671" builtinId="9" hidden="1"/>
    <cellStyle name="Hipervínculo visitado" xfId="17673" builtinId="9" hidden="1"/>
    <cellStyle name="Hipervínculo visitado" xfId="17675" builtinId="9" hidden="1"/>
    <cellStyle name="Hipervínculo visitado" xfId="17677" builtinId="9" hidden="1"/>
    <cellStyle name="Hipervínculo visitado" xfId="17679" builtinId="9" hidden="1"/>
    <cellStyle name="Hipervínculo visitado" xfId="17681" builtinId="9" hidden="1"/>
    <cellStyle name="Hipervínculo visitado" xfId="17683" builtinId="9" hidden="1"/>
    <cellStyle name="Hipervínculo visitado" xfId="17685" builtinId="9" hidden="1"/>
    <cellStyle name="Hipervínculo visitado" xfId="17687" builtinId="9" hidden="1"/>
    <cellStyle name="Hipervínculo visitado" xfId="17689" builtinId="9" hidden="1"/>
    <cellStyle name="Hipervínculo visitado" xfId="17691" builtinId="9" hidden="1"/>
    <cellStyle name="Hipervínculo visitado" xfId="17693" builtinId="9" hidden="1"/>
    <cellStyle name="Hipervínculo visitado" xfId="17695" builtinId="9" hidden="1"/>
    <cellStyle name="Hipervínculo visitado" xfId="17697" builtinId="9" hidden="1"/>
    <cellStyle name="Hipervínculo visitado" xfId="17699" builtinId="9" hidden="1"/>
    <cellStyle name="Hipervínculo visitado" xfId="17701" builtinId="9" hidden="1"/>
    <cellStyle name="Hipervínculo visitado" xfId="17703" builtinId="9" hidden="1"/>
    <cellStyle name="Hipervínculo visitado" xfId="17705" builtinId="9" hidden="1"/>
    <cellStyle name="Hipervínculo visitado" xfId="17707" builtinId="9" hidden="1"/>
    <cellStyle name="Hipervínculo visitado" xfId="17709" builtinId="9" hidden="1"/>
    <cellStyle name="Hipervínculo visitado" xfId="17711" builtinId="9" hidden="1"/>
    <cellStyle name="Hipervínculo visitado" xfId="17713" builtinId="9" hidden="1"/>
    <cellStyle name="Hipervínculo visitado" xfId="17715" builtinId="9" hidden="1"/>
    <cellStyle name="Hipervínculo visitado" xfId="17717" builtinId="9" hidden="1"/>
    <cellStyle name="Hipervínculo visitado" xfId="17719" builtinId="9" hidden="1"/>
    <cellStyle name="Hipervínculo visitado" xfId="17721" builtinId="9" hidden="1"/>
    <cellStyle name="Hipervínculo visitado" xfId="17723" builtinId="9" hidden="1"/>
    <cellStyle name="Hipervínculo visitado" xfId="17725" builtinId="9" hidden="1"/>
    <cellStyle name="Hipervínculo visitado" xfId="17727" builtinId="9" hidden="1"/>
    <cellStyle name="Hipervínculo visitado" xfId="17729" builtinId="9" hidden="1"/>
    <cellStyle name="Hipervínculo visitado" xfId="17731" builtinId="9" hidden="1"/>
    <cellStyle name="Hipervínculo visitado" xfId="17733" builtinId="9" hidden="1"/>
    <cellStyle name="Hipervínculo visitado" xfId="17735" builtinId="9" hidden="1"/>
    <cellStyle name="Hipervínculo visitado" xfId="17737" builtinId="9" hidden="1"/>
    <cellStyle name="Hipervínculo visitado" xfId="17739" builtinId="9" hidden="1"/>
    <cellStyle name="Hipervínculo visitado" xfId="17741" builtinId="9" hidden="1"/>
    <cellStyle name="Hipervínculo visitado" xfId="17743" builtinId="9" hidden="1"/>
    <cellStyle name="Hipervínculo visitado" xfId="17745" builtinId="9" hidden="1"/>
    <cellStyle name="Hipervínculo visitado" xfId="17747" builtinId="9" hidden="1"/>
    <cellStyle name="Hipervínculo visitado" xfId="17749" builtinId="9" hidden="1"/>
    <cellStyle name="Hipervínculo visitado" xfId="17751" builtinId="9" hidden="1"/>
    <cellStyle name="Hipervínculo visitado" xfId="17753" builtinId="9" hidden="1"/>
    <cellStyle name="Hipervínculo visitado" xfId="17755" builtinId="9" hidden="1"/>
    <cellStyle name="Hipervínculo visitado" xfId="17757" builtinId="9" hidden="1"/>
    <cellStyle name="Hipervínculo visitado" xfId="17759" builtinId="9" hidden="1"/>
    <cellStyle name="Hipervínculo visitado" xfId="17761" builtinId="9" hidden="1"/>
    <cellStyle name="Hipervínculo visitado" xfId="17763" builtinId="9" hidden="1"/>
    <cellStyle name="Hipervínculo visitado" xfId="17765" builtinId="9" hidden="1"/>
    <cellStyle name="Hipervínculo visitado" xfId="17767" builtinId="9" hidden="1"/>
    <cellStyle name="Hipervínculo visitado" xfId="17769" builtinId="9" hidden="1"/>
    <cellStyle name="Hipervínculo visitado" xfId="17771" builtinId="9" hidden="1"/>
    <cellStyle name="Hipervínculo visitado" xfId="17773" builtinId="9" hidden="1"/>
    <cellStyle name="Hipervínculo visitado" xfId="17775" builtinId="9" hidden="1"/>
    <cellStyle name="Hipervínculo visitado" xfId="17777" builtinId="9" hidden="1"/>
    <cellStyle name="Hipervínculo visitado" xfId="17779" builtinId="9" hidden="1"/>
    <cellStyle name="Hipervínculo visitado" xfId="17781" builtinId="9" hidden="1"/>
    <cellStyle name="Hipervínculo visitado" xfId="17783" builtinId="9" hidden="1"/>
    <cellStyle name="Hipervínculo visitado" xfId="17785" builtinId="9" hidden="1"/>
    <cellStyle name="Hipervínculo visitado" xfId="17787" builtinId="9" hidden="1"/>
    <cellStyle name="Hipervínculo visitado" xfId="17789" builtinId="9" hidden="1"/>
    <cellStyle name="Hipervínculo visitado" xfId="17791" builtinId="9" hidden="1"/>
    <cellStyle name="Hipervínculo visitado" xfId="17793" builtinId="9" hidden="1"/>
    <cellStyle name="Hipervínculo visitado" xfId="17795" builtinId="9" hidden="1"/>
    <cellStyle name="Hipervínculo visitado" xfId="17797" builtinId="9" hidden="1"/>
    <cellStyle name="Hipervínculo visitado" xfId="17799" builtinId="9" hidden="1"/>
    <cellStyle name="Hipervínculo visitado" xfId="17801" builtinId="9" hidden="1"/>
    <cellStyle name="Hipervínculo visitado" xfId="17803" builtinId="9" hidden="1"/>
    <cellStyle name="Hipervínculo visitado" xfId="17805" builtinId="9" hidden="1"/>
    <cellStyle name="Hipervínculo visitado" xfId="17807" builtinId="9" hidden="1"/>
    <cellStyle name="Hipervínculo visitado" xfId="17809" builtinId="9" hidden="1"/>
    <cellStyle name="Hipervínculo visitado" xfId="17811" builtinId="9" hidden="1"/>
    <cellStyle name="Hipervínculo visitado" xfId="17813" builtinId="9" hidden="1"/>
    <cellStyle name="Hipervínculo visitado" xfId="17815" builtinId="9" hidden="1"/>
    <cellStyle name="Hipervínculo visitado" xfId="17817" builtinId="9" hidden="1"/>
    <cellStyle name="Hipervínculo visitado" xfId="17819" builtinId="9" hidden="1"/>
    <cellStyle name="Hipervínculo visitado" xfId="17821" builtinId="9" hidden="1"/>
    <cellStyle name="Hipervínculo visitado" xfId="17823" builtinId="9" hidden="1"/>
    <cellStyle name="Hipervínculo visitado" xfId="17825" builtinId="9" hidden="1"/>
    <cellStyle name="Hipervínculo visitado" xfId="17827" builtinId="9" hidden="1"/>
    <cellStyle name="Hipervínculo visitado" xfId="17829" builtinId="9" hidden="1"/>
    <cellStyle name="Hipervínculo visitado" xfId="17831" builtinId="9" hidden="1"/>
    <cellStyle name="Hipervínculo visitado" xfId="17833" builtinId="9" hidden="1"/>
    <cellStyle name="Hipervínculo visitado" xfId="17835" builtinId="9" hidden="1"/>
    <cellStyle name="Hipervínculo visitado" xfId="17837" builtinId="9" hidden="1"/>
    <cellStyle name="Hipervínculo visitado" xfId="17839" builtinId="9" hidden="1"/>
    <cellStyle name="Hipervínculo visitado" xfId="17841" builtinId="9" hidden="1"/>
    <cellStyle name="Hipervínculo visitado" xfId="17843" builtinId="9" hidden="1"/>
    <cellStyle name="Hipervínculo visitado" xfId="17845" builtinId="9" hidden="1"/>
    <cellStyle name="Hipervínculo visitado" xfId="17847" builtinId="9" hidden="1"/>
    <cellStyle name="Hipervínculo visitado" xfId="17849" builtinId="9" hidden="1"/>
    <cellStyle name="Hipervínculo visitado" xfId="17851" builtinId="9" hidden="1"/>
    <cellStyle name="Hipervínculo visitado" xfId="17853" builtinId="9" hidden="1"/>
    <cellStyle name="Hipervínculo visitado" xfId="17855" builtinId="9" hidden="1"/>
    <cellStyle name="Hipervínculo visitado" xfId="17857" builtinId="9" hidden="1"/>
    <cellStyle name="Hipervínculo visitado" xfId="17859" builtinId="9" hidden="1"/>
    <cellStyle name="Hipervínculo visitado" xfId="17861" builtinId="9" hidden="1"/>
    <cellStyle name="Hipervínculo visitado" xfId="17863" builtinId="9" hidden="1"/>
    <cellStyle name="Hipervínculo visitado" xfId="17865" builtinId="9" hidden="1"/>
    <cellStyle name="Hipervínculo visitado" xfId="17867" builtinId="9" hidden="1"/>
    <cellStyle name="Hipervínculo visitado" xfId="17869" builtinId="9" hidden="1"/>
    <cellStyle name="Hipervínculo visitado" xfId="17871" builtinId="9" hidden="1"/>
    <cellStyle name="Hipervínculo visitado" xfId="17873" builtinId="9" hidden="1"/>
    <cellStyle name="Hipervínculo visitado" xfId="17875" builtinId="9" hidden="1"/>
    <cellStyle name="Hipervínculo visitado" xfId="17877" builtinId="9" hidden="1"/>
    <cellStyle name="Hipervínculo visitado" xfId="17879" builtinId="9" hidden="1"/>
    <cellStyle name="Hipervínculo visitado" xfId="17881" builtinId="9" hidden="1"/>
    <cellStyle name="Hipervínculo visitado" xfId="17883" builtinId="9" hidden="1"/>
    <cellStyle name="Hipervínculo visitado" xfId="17885" builtinId="9" hidden="1"/>
    <cellStyle name="Hipervínculo visitado" xfId="17887" builtinId="9" hidden="1"/>
    <cellStyle name="Hipervínculo visitado" xfId="17889" builtinId="9" hidden="1"/>
    <cellStyle name="Hipervínculo visitado" xfId="17891" builtinId="9" hidden="1"/>
    <cellStyle name="Hipervínculo visitado" xfId="17893" builtinId="9" hidden="1"/>
    <cellStyle name="Hipervínculo visitado" xfId="17895" builtinId="9" hidden="1"/>
    <cellStyle name="Hipervínculo visitado" xfId="17897" builtinId="9" hidden="1"/>
    <cellStyle name="Hipervínculo visitado" xfId="17899" builtinId="9" hidden="1"/>
    <cellStyle name="Hipervínculo visitado" xfId="17901" builtinId="9" hidden="1"/>
    <cellStyle name="Hipervínculo visitado" xfId="17903" builtinId="9" hidden="1"/>
    <cellStyle name="Hipervínculo visitado" xfId="17905" builtinId="9" hidden="1"/>
    <cellStyle name="Hipervínculo visitado" xfId="17907" builtinId="9" hidden="1"/>
    <cellStyle name="Hipervínculo visitado" xfId="17909" builtinId="9" hidden="1"/>
    <cellStyle name="Hipervínculo visitado" xfId="17911" builtinId="9" hidden="1"/>
    <cellStyle name="Hipervínculo visitado" xfId="17913" builtinId="9" hidden="1"/>
    <cellStyle name="Hipervínculo visitado" xfId="17915" builtinId="9" hidden="1"/>
    <cellStyle name="Hipervínculo visitado" xfId="17917" builtinId="9" hidden="1"/>
    <cellStyle name="Hipervínculo visitado" xfId="17919" builtinId="9" hidden="1"/>
    <cellStyle name="Hipervínculo visitado" xfId="17921" builtinId="9" hidden="1"/>
    <cellStyle name="Hipervínculo visitado" xfId="17923" builtinId="9" hidden="1"/>
    <cellStyle name="Hipervínculo visitado" xfId="17925" builtinId="9" hidden="1"/>
    <cellStyle name="Hipervínculo visitado" xfId="17927" builtinId="9" hidden="1"/>
    <cellStyle name="Hipervínculo visitado" xfId="17929" builtinId="9" hidden="1"/>
    <cellStyle name="Hipervínculo visitado" xfId="17931" builtinId="9" hidden="1"/>
    <cellStyle name="Hipervínculo visitado" xfId="17933" builtinId="9" hidden="1"/>
    <cellStyle name="Hipervínculo visitado" xfId="17935" builtinId="9" hidden="1"/>
    <cellStyle name="Hipervínculo visitado" xfId="17937" builtinId="9" hidden="1"/>
    <cellStyle name="Hipervínculo visitado" xfId="17939" builtinId="9" hidden="1"/>
    <cellStyle name="Hipervínculo visitado" xfId="17941" builtinId="9" hidden="1"/>
    <cellStyle name="Hipervínculo visitado" xfId="17943" builtinId="9" hidden="1"/>
    <cellStyle name="Hipervínculo visitado" xfId="17945" builtinId="9" hidden="1"/>
    <cellStyle name="Hipervínculo visitado" xfId="17947" builtinId="9" hidden="1"/>
    <cellStyle name="Hipervínculo visitado" xfId="17949" builtinId="9" hidden="1"/>
    <cellStyle name="Hipervínculo visitado" xfId="17951" builtinId="9" hidden="1"/>
    <cellStyle name="Hipervínculo visitado" xfId="17953" builtinId="9" hidden="1"/>
    <cellStyle name="Hipervínculo visitado" xfId="17955" builtinId="9" hidden="1"/>
    <cellStyle name="Hipervínculo visitado" xfId="17957" builtinId="9" hidden="1"/>
    <cellStyle name="Hipervínculo visitado" xfId="17959" builtinId="9" hidden="1"/>
    <cellStyle name="Hipervínculo visitado" xfId="17961" builtinId="9" hidden="1"/>
    <cellStyle name="Hipervínculo visitado" xfId="17963" builtinId="9" hidden="1"/>
    <cellStyle name="Hipervínculo visitado" xfId="17965" builtinId="9" hidden="1"/>
    <cellStyle name="Hipervínculo visitado" xfId="17967" builtinId="9" hidden="1"/>
    <cellStyle name="Hipervínculo visitado" xfId="17969" builtinId="9" hidden="1"/>
    <cellStyle name="Hipervínculo visitado" xfId="17971" builtinId="9" hidden="1"/>
    <cellStyle name="Hipervínculo visitado" xfId="17973" builtinId="9" hidden="1"/>
    <cellStyle name="Hipervínculo visitado" xfId="17975" builtinId="9" hidden="1"/>
    <cellStyle name="Hipervínculo visitado" xfId="17977" builtinId="9" hidden="1"/>
    <cellStyle name="Hipervínculo visitado" xfId="17979" builtinId="9" hidden="1"/>
    <cellStyle name="Hipervínculo visitado" xfId="17981" builtinId="9" hidden="1"/>
    <cellStyle name="Hipervínculo visitado" xfId="17983" builtinId="9" hidden="1"/>
    <cellStyle name="Hipervínculo visitado" xfId="17985" builtinId="9" hidden="1"/>
    <cellStyle name="Hipervínculo visitado" xfId="17987" builtinId="9" hidden="1"/>
    <cellStyle name="Hipervínculo visitado" xfId="17989" builtinId="9" hidden="1"/>
    <cellStyle name="Hipervínculo visitado" xfId="17991" builtinId="9" hidden="1"/>
    <cellStyle name="Hipervínculo visitado" xfId="17993" builtinId="9" hidden="1"/>
    <cellStyle name="Hipervínculo visitado" xfId="17995" builtinId="9" hidden="1"/>
    <cellStyle name="Hipervínculo visitado" xfId="17997" builtinId="9" hidden="1"/>
    <cellStyle name="Hipervínculo visitado" xfId="17999" builtinId="9" hidden="1"/>
    <cellStyle name="Hipervínculo visitado" xfId="18001" builtinId="9" hidden="1"/>
    <cellStyle name="Hipervínculo visitado" xfId="18003" builtinId="9" hidden="1"/>
    <cellStyle name="Hipervínculo visitado" xfId="18005" builtinId="9" hidden="1"/>
    <cellStyle name="Hipervínculo visitado" xfId="18007" builtinId="9" hidden="1"/>
    <cellStyle name="Hipervínculo visitado" xfId="18009" builtinId="9" hidden="1"/>
    <cellStyle name="Hipervínculo visitado" xfId="18011" builtinId="9" hidden="1"/>
    <cellStyle name="Hipervínculo visitado" xfId="18013" builtinId="9" hidden="1"/>
    <cellStyle name="Hipervínculo visitado" xfId="18015" builtinId="9" hidden="1"/>
    <cellStyle name="Hipervínculo visitado" xfId="18017" builtinId="9" hidden="1"/>
    <cellStyle name="Hipervínculo visitado" xfId="18019" builtinId="9" hidden="1"/>
    <cellStyle name="Hipervínculo visitado" xfId="18021" builtinId="9" hidden="1"/>
    <cellStyle name="Hipervínculo visitado" xfId="18023" builtinId="9" hidden="1"/>
    <cellStyle name="Hipervínculo visitado" xfId="18025" builtinId="9" hidden="1"/>
    <cellStyle name="Hipervínculo visitado" xfId="18027" builtinId="9" hidden="1"/>
    <cellStyle name="Hipervínculo visitado" xfId="18029" builtinId="9" hidden="1"/>
    <cellStyle name="Hipervínculo visitado" xfId="18031" builtinId="9" hidden="1"/>
    <cellStyle name="Hipervínculo visitado" xfId="18033" builtinId="9" hidden="1"/>
    <cellStyle name="Hipervínculo visitado" xfId="18035" builtinId="9" hidden="1"/>
    <cellStyle name="Hipervínculo visitado" xfId="18037" builtinId="9" hidden="1"/>
    <cellStyle name="Hipervínculo visitado" xfId="18039" builtinId="9" hidden="1"/>
    <cellStyle name="Hipervínculo visitado" xfId="18041" builtinId="9" hidden="1"/>
    <cellStyle name="Hipervínculo visitado" xfId="18043" builtinId="9" hidden="1"/>
    <cellStyle name="Hipervínculo visitado" xfId="18045" builtinId="9" hidden="1"/>
    <cellStyle name="Hipervínculo visitado" xfId="18047" builtinId="9" hidden="1"/>
    <cellStyle name="Hipervínculo visitado" xfId="18049" builtinId="9" hidden="1"/>
    <cellStyle name="Hipervínculo visitado" xfId="18051" builtinId="9" hidden="1"/>
    <cellStyle name="Hipervínculo visitado" xfId="18053" builtinId="9" hidden="1"/>
    <cellStyle name="Hipervínculo visitado" xfId="18055" builtinId="9" hidden="1"/>
    <cellStyle name="Hipervínculo visitado" xfId="18057" builtinId="9" hidden="1"/>
    <cellStyle name="Hipervínculo visitado" xfId="18059" builtinId="9" hidden="1"/>
    <cellStyle name="Hipervínculo visitado" xfId="18061" builtinId="9" hidden="1"/>
    <cellStyle name="Hipervínculo visitado" xfId="18063" builtinId="9" hidden="1"/>
    <cellStyle name="Hipervínculo visitado" xfId="18065" builtinId="9" hidden="1"/>
    <cellStyle name="Hipervínculo visitado" xfId="18067" builtinId="9" hidden="1"/>
    <cellStyle name="Hipervínculo visitado" xfId="18069" builtinId="9" hidden="1"/>
    <cellStyle name="Hipervínculo visitado" xfId="18071" builtinId="9" hidden="1"/>
    <cellStyle name="Hipervínculo visitado" xfId="18073" builtinId="9" hidden="1"/>
    <cellStyle name="Hipervínculo visitado" xfId="18075" builtinId="9" hidden="1"/>
    <cellStyle name="Hipervínculo visitado" xfId="18077" builtinId="9" hidden="1"/>
    <cellStyle name="Hipervínculo visitado" xfId="18079" builtinId="9" hidden="1"/>
    <cellStyle name="Hipervínculo visitado" xfId="18081" builtinId="9" hidden="1"/>
    <cellStyle name="Hipervínculo visitado" xfId="18083" builtinId="9" hidden="1"/>
    <cellStyle name="Hipervínculo visitado" xfId="18085" builtinId="9" hidden="1"/>
    <cellStyle name="Hipervínculo visitado" xfId="18087" builtinId="9" hidden="1"/>
    <cellStyle name="Hipervínculo visitado" xfId="18089" builtinId="9" hidden="1"/>
    <cellStyle name="Hipervínculo visitado" xfId="18091" builtinId="9" hidden="1"/>
    <cellStyle name="Hipervínculo visitado" xfId="18093" builtinId="9" hidden="1"/>
    <cellStyle name="Hipervínculo visitado" xfId="18095" builtinId="9" hidden="1"/>
    <cellStyle name="Hipervínculo visitado" xfId="18097" builtinId="9" hidden="1"/>
    <cellStyle name="Hipervínculo visitado" xfId="18099" builtinId="9" hidden="1"/>
    <cellStyle name="Hipervínculo visitado" xfId="18101" builtinId="9" hidden="1"/>
    <cellStyle name="Hipervínculo visitado" xfId="18103" builtinId="9" hidden="1"/>
    <cellStyle name="Hipervínculo visitado" xfId="18105" builtinId="9" hidden="1"/>
    <cellStyle name="Hipervínculo visitado" xfId="18107" builtinId="9" hidden="1"/>
    <cellStyle name="Hipervínculo visitado" xfId="18109" builtinId="9" hidden="1"/>
    <cellStyle name="Hipervínculo visitado" xfId="18111" builtinId="9" hidden="1"/>
    <cellStyle name="Hipervínculo visitado" xfId="18113" builtinId="9" hidden="1"/>
    <cellStyle name="Hipervínculo visitado" xfId="18115" builtinId="9" hidden="1"/>
    <cellStyle name="Hipervínculo visitado" xfId="18117" builtinId="9" hidden="1"/>
    <cellStyle name="Hipervínculo visitado" xfId="18119" builtinId="9" hidden="1"/>
    <cellStyle name="Hipervínculo visitado" xfId="18121" builtinId="9" hidden="1"/>
    <cellStyle name="Hipervínculo visitado" xfId="18123" builtinId="9" hidden="1"/>
    <cellStyle name="Hipervínculo visitado" xfId="18125" builtinId="9" hidden="1"/>
    <cellStyle name="Hipervínculo visitado" xfId="18127" builtinId="9" hidden="1"/>
    <cellStyle name="Hipervínculo visitado" xfId="18129" builtinId="9" hidden="1"/>
    <cellStyle name="Hipervínculo visitado" xfId="18131" builtinId="9" hidden="1"/>
    <cellStyle name="Hipervínculo visitado" xfId="18133" builtinId="9" hidden="1"/>
    <cellStyle name="Hipervínculo visitado" xfId="18135" builtinId="9" hidden="1"/>
    <cellStyle name="Hipervínculo visitado" xfId="18137" builtinId="9" hidden="1"/>
    <cellStyle name="Hipervínculo visitado" xfId="18139" builtinId="9" hidden="1"/>
    <cellStyle name="Hipervínculo visitado" xfId="18141" builtinId="9" hidden="1"/>
    <cellStyle name="Hipervínculo visitado" xfId="18143" builtinId="9" hidden="1"/>
    <cellStyle name="Hipervínculo visitado" xfId="18145" builtinId="9" hidden="1"/>
    <cellStyle name="Hipervínculo visitado" xfId="18147" builtinId="9" hidden="1"/>
    <cellStyle name="Hipervínculo visitado" xfId="18149" builtinId="9" hidden="1"/>
    <cellStyle name="Hipervínculo visitado" xfId="18151" builtinId="9" hidden="1"/>
    <cellStyle name="Hipervínculo visitado" xfId="18153" builtinId="9" hidden="1"/>
    <cellStyle name="Hipervínculo visitado" xfId="18155" builtinId="9" hidden="1"/>
    <cellStyle name="Hipervínculo visitado" xfId="18157" builtinId="9" hidden="1"/>
    <cellStyle name="Hipervínculo visitado" xfId="18159" builtinId="9" hidden="1"/>
    <cellStyle name="Hipervínculo visitado" xfId="18161" builtinId="9" hidden="1"/>
    <cellStyle name="Hipervínculo visitado" xfId="18163" builtinId="9" hidden="1"/>
    <cellStyle name="Hipervínculo visitado" xfId="18165" builtinId="9" hidden="1"/>
    <cellStyle name="Hipervínculo visitado" xfId="18167" builtinId="9" hidden="1"/>
    <cellStyle name="Hipervínculo visitado" xfId="18169" builtinId="9" hidden="1"/>
    <cellStyle name="Hipervínculo visitado" xfId="18171" builtinId="9" hidden="1"/>
    <cellStyle name="Hipervínculo visitado" xfId="18173" builtinId="9" hidden="1"/>
    <cellStyle name="Hipervínculo visitado" xfId="18175" builtinId="9" hidden="1"/>
    <cellStyle name="Hipervínculo visitado" xfId="18177" builtinId="9" hidden="1"/>
    <cellStyle name="Hipervínculo visitado" xfId="18179" builtinId="9" hidden="1"/>
    <cellStyle name="Hipervínculo visitado" xfId="18181" builtinId="9" hidden="1"/>
    <cellStyle name="Hipervínculo visitado" xfId="18183" builtinId="9" hidden="1"/>
    <cellStyle name="Hipervínculo visitado" xfId="18185" builtinId="9" hidden="1"/>
    <cellStyle name="Hipervínculo visitado" xfId="18187" builtinId="9" hidden="1"/>
    <cellStyle name="Hipervínculo visitado" xfId="18189" builtinId="9" hidden="1"/>
    <cellStyle name="Hipervínculo visitado" xfId="18191" builtinId="9" hidden="1"/>
    <cellStyle name="Hipervínculo visitado" xfId="18193" builtinId="9" hidden="1"/>
    <cellStyle name="Hipervínculo visitado" xfId="18195" builtinId="9" hidden="1"/>
    <cellStyle name="Hipervínculo visitado" xfId="18197" builtinId="9" hidden="1"/>
    <cellStyle name="Hipervínculo visitado" xfId="18199" builtinId="9" hidden="1"/>
    <cellStyle name="Hipervínculo visitado" xfId="18201" builtinId="9" hidden="1"/>
    <cellStyle name="Hipervínculo visitado" xfId="18203" builtinId="9" hidden="1"/>
    <cellStyle name="Hipervínculo visitado" xfId="18205" builtinId="9" hidden="1"/>
    <cellStyle name="Hipervínculo visitado" xfId="18207" builtinId="9" hidden="1"/>
    <cellStyle name="Hipervínculo visitado" xfId="18209" builtinId="9" hidden="1"/>
    <cellStyle name="Hipervínculo visitado" xfId="18211" builtinId="9" hidden="1"/>
    <cellStyle name="Hipervínculo visitado" xfId="18213" builtinId="9" hidden="1"/>
    <cellStyle name="Hipervínculo visitado" xfId="18215" builtinId="9" hidden="1"/>
    <cellStyle name="Hipervínculo visitado" xfId="18217" builtinId="9" hidden="1"/>
    <cellStyle name="Hipervínculo visitado" xfId="18219" builtinId="9" hidden="1"/>
    <cellStyle name="Hipervínculo visitado" xfId="18221" builtinId="9" hidden="1"/>
    <cellStyle name="Hipervínculo visitado" xfId="18223" builtinId="9" hidden="1"/>
    <cellStyle name="Hipervínculo visitado" xfId="18225" builtinId="9" hidden="1"/>
    <cellStyle name="Hipervínculo visitado" xfId="18227" builtinId="9" hidden="1"/>
    <cellStyle name="Hipervínculo visitado" xfId="18229" builtinId="9" hidden="1"/>
    <cellStyle name="Hipervínculo visitado" xfId="18231" builtinId="9" hidden="1"/>
    <cellStyle name="Hipervínculo visitado" xfId="18233" builtinId="9" hidden="1"/>
    <cellStyle name="Hipervínculo visitado" xfId="18235" builtinId="9" hidden="1"/>
    <cellStyle name="Hipervínculo visitado" xfId="18237" builtinId="9" hidden="1"/>
    <cellStyle name="Hipervínculo visitado" xfId="18239" builtinId="9" hidden="1"/>
    <cellStyle name="Hipervínculo visitado" xfId="18241" builtinId="9" hidden="1"/>
    <cellStyle name="Hipervínculo visitado" xfId="18243" builtinId="9" hidden="1"/>
    <cellStyle name="Hipervínculo visitado" xfId="18245" builtinId="9" hidden="1"/>
    <cellStyle name="Hipervínculo visitado" xfId="18247" builtinId="9" hidden="1"/>
    <cellStyle name="Hipervínculo visitado" xfId="18249" builtinId="9" hidden="1"/>
    <cellStyle name="Hipervínculo visitado" xfId="18251" builtinId="9" hidden="1"/>
    <cellStyle name="Hipervínculo visitado" xfId="18253" builtinId="9" hidden="1"/>
    <cellStyle name="Hipervínculo visitado" xfId="18255" builtinId="9" hidden="1"/>
    <cellStyle name="Hipervínculo visitado" xfId="18257" builtinId="9" hidden="1"/>
    <cellStyle name="Hipervínculo visitado" xfId="18259" builtinId="9" hidden="1"/>
    <cellStyle name="Hipervínculo visitado" xfId="18261" builtinId="9" hidden="1"/>
    <cellStyle name="Hipervínculo visitado" xfId="18263" builtinId="9" hidden="1"/>
    <cellStyle name="Hipervínculo visitado" xfId="18265" builtinId="9" hidden="1"/>
    <cellStyle name="Hipervínculo visitado" xfId="18267" builtinId="9" hidden="1"/>
    <cellStyle name="Hipervínculo visitado" xfId="18269" builtinId="9" hidden="1"/>
    <cellStyle name="Hipervínculo visitado" xfId="18271" builtinId="9" hidden="1"/>
    <cellStyle name="Hipervínculo visitado" xfId="18273" builtinId="9" hidden="1"/>
    <cellStyle name="Hipervínculo visitado" xfId="18275" builtinId="9" hidden="1"/>
    <cellStyle name="Hipervínculo visitado" xfId="18277" builtinId="9" hidden="1"/>
    <cellStyle name="Hipervínculo visitado" xfId="18279" builtinId="9" hidden="1"/>
    <cellStyle name="Hipervínculo visitado" xfId="18281" builtinId="9" hidden="1"/>
    <cellStyle name="Hipervínculo visitado" xfId="18283" builtinId="9" hidden="1"/>
    <cellStyle name="Hipervínculo visitado" xfId="18285" builtinId="9" hidden="1"/>
    <cellStyle name="Hipervínculo visitado" xfId="18287" builtinId="9" hidden="1"/>
    <cellStyle name="Hipervínculo visitado" xfId="18289" builtinId="9" hidden="1"/>
    <cellStyle name="Hipervínculo visitado" xfId="18291" builtinId="9" hidden="1"/>
    <cellStyle name="Hipervínculo visitado" xfId="18293" builtinId="9" hidden="1"/>
    <cellStyle name="Hipervínculo visitado" xfId="18295" builtinId="9" hidden="1"/>
    <cellStyle name="Hipervínculo visitado" xfId="18297" builtinId="9" hidden="1"/>
    <cellStyle name="Hipervínculo visitado" xfId="18299" builtinId="9" hidden="1"/>
    <cellStyle name="Hipervínculo visitado" xfId="18301" builtinId="9" hidden="1"/>
    <cellStyle name="Hipervínculo visitado" xfId="18303" builtinId="9" hidden="1"/>
    <cellStyle name="Hipervínculo visitado" xfId="18305" builtinId="9" hidden="1"/>
    <cellStyle name="Hipervínculo visitado" xfId="18307" builtinId="9" hidden="1"/>
    <cellStyle name="Hipervínculo visitado" xfId="18309" builtinId="9" hidden="1"/>
    <cellStyle name="Hipervínculo visitado" xfId="18311" builtinId="9" hidden="1"/>
    <cellStyle name="Hipervínculo visitado" xfId="18313" builtinId="9" hidden="1"/>
    <cellStyle name="Hipervínculo visitado" xfId="18315" builtinId="9" hidden="1"/>
    <cellStyle name="Hipervínculo visitado" xfId="18317" builtinId="9" hidden="1"/>
    <cellStyle name="Hipervínculo visitado" xfId="18319" builtinId="9" hidden="1"/>
    <cellStyle name="Hipervínculo visitado" xfId="18321" builtinId="9" hidden="1"/>
    <cellStyle name="Hipervínculo visitado" xfId="18323" builtinId="9" hidden="1"/>
    <cellStyle name="Hipervínculo visitado" xfId="18325" builtinId="9" hidden="1"/>
    <cellStyle name="Hipervínculo visitado" xfId="18327" builtinId="9" hidden="1"/>
    <cellStyle name="Hipervínculo visitado" xfId="18329" builtinId="9" hidden="1"/>
    <cellStyle name="Hipervínculo visitado" xfId="18331" builtinId="9" hidden="1"/>
    <cellStyle name="Hipervínculo visitado" xfId="18333" builtinId="9" hidden="1"/>
    <cellStyle name="Hipervínculo visitado" xfId="18335" builtinId="9" hidden="1"/>
    <cellStyle name="Hipervínculo visitado" xfId="18337" builtinId="9" hidden="1"/>
    <cellStyle name="Hipervínculo visitado" xfId="18339" builtinId="9" hidden="1"/>
    <cellStyle name="Hipervínculo visitado" xfId="18341" builtinId="9" hidden="1"/>
    <cellStyle name="Hipervínculo visitado" xfId="18343" builtinId="9" hidden="1"/>
    <cellStyle name="Hipervínculo visitado" xfId="18345" builtinId="9" hidden="1"/>
    <cellStyle name="Hipervínculo visitado" xfId="18347" builtinId="9" hidden="1"/>
    <cellStyle name="Hipervínculo visitado" xfId="18349" builtinId="9" hidden="1"/>
    <cellStyle name="Hipervínculo visitado" xfId="18351" builtinId="9" hidden="1"/>
    <cellStyle name="Hipervínculo visitado" xfId="18353" builtinId="9" hidden="1"/>
    <cellStyle name="Hipervínculo visitado" xfId="18355" builtinId="9" hidden="1"/>
    <cellStyle name="Hipervínculo visitado" xfId="18357" builtinId="9" hidden="1"/>
    <cellStyle name="Hipervínculo visitado" xfId="18359" builtinId="9" hidden="1"/>
    <cellStyle name="Hipervínculo visitado" xfId="18361" builtinId="9" hidden="1"/>
    <cellStyle name="Hipervínculo visitado" xfId="18363" builtinId="9" hidden="1"/>
    <cellStyle name="Hipervínculo visitado" xfId="18365" builtinId="9" hidden="1"/>
    <cellStyle name="Hipervínculo visitado" xfId="18367" builtinId="9" hidden="1"/>
    <cellStyle name="Hipervínculo visitado" xfId="18369" builtinId="9" hidden="1"/>
    <cellStyle name="Hipervínculo visitado" xfId="18371" builtinId="9" hidden="1"/>
    <cellStyle name="Hipervínculo visitado" xfId="18373" builtinId="9" hidden="1"/>
    <cellStyle name="Hipervínculo visitado" xfId="18375" builtinId="9" hidden="1"/>
    <cellStyle name="Hipervínculo visitado" xfId="18377" builtinId="9" hidden="1"/>
    <cellStyle name="Hipervínculo visitado" xfId="18379" builtinId="9" hidden="1"/>
    <cellStyle name="Hipervínculo visitado" xfId="18381" builtinId="9" hidden="1"/>
    <cellStyle name="Hipervínculo visitado" xfId="18383" builtinId="9" hidden="1"/>
    <cellStyle name="Hipervínculo visitado" xfId="18385" builtinId="9" hidden="1"/>
    <cellStyle name="Hipervínculo visitado" xfId="18387" builtinId="9" hidden="1"/>
    <cellStyle name="Hipervínculo visitado" xfId="18389" builtinId="9" hidden="1"/>
    <cellStyle name="Hipervínculo visitado" xfId="18391" builtinId="9" hidden="1"/>
    <cellStyle name="Hipervínculo visitado" xfId="18393" builtinId="9" hidden="1"/>
    <cellStyle name="Hipervínculo visitado" xfId="18395" builtinId="9" hidden="1"/>
    <cellStyle name="Hipervínculo visitado" xfId="18397" builtinId="9" hidden="1"/>
    <cellStyle name="Hipervínculo visitado" xfId="18399" builtinId="9" hidden="1"/>
    <cellStyle name="Hipervínculo visitado" xfId="18401" builtinId="9" hidden="1"/>
    <cellStyle name="Hipervínculo visitado" xfId="18403" builtinId="9" hidden="1"/>
    <cellStyle name="Hipervínculo visitado" xfId="18405" builtinId="9" hidden="1"/>
    <cellStyle name="Hipervínculo visitado" xfId="18407" builtinId="9" hidden="1"/>
    <cellStyle name="Hipervínculo visitado" xfId="18409" builtinId="9" hidden="1"/>
    <cellStyle name="Hipervínculo visitado" xfId="18411" builtinId="9" hidden="1"/>
    <cellStyle name="Hipervínculo visitado" xfId="18413" builtinId="9" hidden="1"/>
    <cellStyle name="Hipervínculo visitado" xfId="18415" builtinId="9" hidden="1"/>
    <cellStyle name="Hipervínculo visitado" xfId="18417" builtinId="9" hidden="1"/>
    <cellStyle name="Hipervínculo visitado" xfId="18419" builtinId="9" hidden="1"/>
    <cellStyle name="Hipervínculo visitado" xfId="18421" builtinId="9" hidden="1"/>
    <cellStyle name="Hipervínculo visitado" xfId="18423" builtinId="9" hidden="1"/>
    <cellStyle name="Hipervínculo visitado" xfId="18425" builtinId="9" hidden="1"/>
    <cellStyle name="Hipervínculo visitado" xfId="18427" builtinId="9" hidden="1"/>
    <cellStyle name="Hipervínculo visitado" xfId="18429" builtinId="9" hidden="1"/>
    <cellStyle name="Hipervínculo visitado" xfId="18431" builtinId="9" hidden="1"/>
    <cellStyle name="Hipervínculo visitado" xfId="18433" builtinId="9" hidden="1"/>
    <cellStyle name="Hipervínculo visitado" xfId="18435" builtinId="9" hidden="1"/>
    <cellStyle name="Hipervínculo visitado" xfId="18437" builtinId="9" hidden="1"/>
    <cellStyle name="Hipervínculo visitado" xfId="18439" builtinId="9" hidden="1"/>
    <cellStyle name="Hipervínculo visitado" xfId="18441" builtinId="9" hidden="1"/>
    <cellStyle name="Hipervínculo visitado" xfId="18443" builtinId="9" hidden="1"/>
    <cellStyle name="Hipervínculo visitado" xfId="18445" builtinId="9" hidden="1"/>
    <cellStyle name="Hipervínculo visitado" xfId="18447" builtinId="9" hidden="1"/>
    <cellStyle name="Hipervínculo visitado" xfId="18449" builtinId="9" hidden="1"/>
    <cellStyle name="Hipervínculo visitado" xfId="18451" builtinId="9" hidden="1"/>
    <cellStyle name="Hipervínculo visitado" xfId="18453" builtinId="9" hidden="1"/>
    <cellStyle name="Hipervínculo visitado" xfId="18455" builtinId="9" hidden="1"/>
    <cellStyle name="Hipervínculo visitado" xfId="18457" builtinId="9" hidden="1"/>
    <cellStyle name="Hipervínculo visitado" xfId="18459" builtinId="9" hidden="1"/>
    <cellStyle name="Hipervínculo visitado" xfId="18461" builtinId="9" hidden="1"/>
    <cellStyle name="Hipervínculo visitado" xfId="18463" builtinId="9" hidden="1"/>
    <cellStyle name="Hipervínculo visitado" xfId="18465" builtinId="9" hidden="1"/>
    <cellStyle name="Hipervínculo visitado" xfId="18467" builtinId="9" hidden="1"/>
    <cellStyle name="Hipervínculo visitado" xfId="18469" builtinId="9" hidden="1"/>
    <cellStyle name="Hipervínculo visitado" xfId="18471" builtinId="9" hidden="1"/>
    <cellStyle name="Hipervínculo visitado" xfId="18473" builtinId="9" hidden="1"/>
    <cellStyle name="Hipervínculo visitado" xfId="18475" builtinId="9" hidden="1"/>
    <cellStyle name="Hipervínculo visitado" xfId="18477" builtinId="9" hidden="1"/>
    <cellStyle name="Hipervínculo visitado" xfId="18479" builtinId="9" hidden="1"/>
    <cellStyle name="Hipervínculo visitado" xfId="18481" builtinId="9" hidden="1"/>
    <cellStyle name="Hipervínculo visitado" xfId="18483" builtinId="9" hidden="1"/>
    <cellStyle name="Hipervínculo visitado" xfId="18485" builtinId="9" hidden="1"/>
    <cellStyle name="Hipervínculo visitado" xfId="18487" builtinId="9" hidden="1"/>
    <cellStyle name="Hipervínculo visitado" xfId="18489" builtinId="9" hidden="1"/>
    <cellStyle name="Hipervínculo visitado" xfId="18491" builtinId="9" hidden="1"/>
    <cellStyle name="Hipervínculo visitado" xfId="18493" builtinId="9" hidden="1"/>
    <cellStyle name="Hipervínculo visitado" xfId="18495" builtinId="9" hidden="1"/>
    <cellStyle name="Hipervínculo visitado" xfId="18497" builtinId="9" hidden="1"/>
    <cellStyle name="Hipervínculo visitado" xfId="18499" builtinId="9" hidden="1"/>
    <cellStyle name="Hipervínculo visitado" xfId="18501" builtinId="9" hidden="1"/>
    <cellStyle name="Hipervínculo visitado" xfId="18503" builtinId="9" hidden="1"/>
    <cellStyle name="Hipervínculo visitado" xfId="18505" builtinId="9" hidden="1"/>
    <cellStyle name="Hipervínculo visitado" xfId="18507" builtinId="9" hidden="1"/>
    <cellStyle name="Hipervínculo visitado" xfId="18509" builtinId="9" hidden="1"/>
    <cellStyle name="Hipervínculo visitado" xfId="18511" builtinId="9" hidden="1"/>
    <cellStyle name="Hipervínculo visitado" xfId="18513" builtinId="9" hidden="1"/>
    <cellStyle name="Hipervínculo visitado" xfId="18515" builtinId="9" hidden="1"/>
    <cellStyle name="Hipervínculo visitado" xfId="18517" builtinId="9" hidden="1"/>
    <cellStyle name="Hipervínculo visitado" xfId="18519" builtinId="9" hidden="1"/>
    <cellStyle name="Hipervínculo visitado" xfId="18521" builtinId="9" hidden="1"/>
    <cellStyle name="Hipervínculo visitado" xfId="18523" builtinId="9" hidden="1"/>
    <cellStyle name="Hipervínculo visitado" xfId="18525" builtinId="9" hidden="1"/>
    <cellStyle name="Hipervínculo visitado" xfId="18527" builtinId="9" hidden="1"/>
    <cellStyle name="Hipervínculo visitado" xfId="18529" builtinId="9" hidden="1"/>
    <cellStyle name="Hipervínculo visitado" xfId="18531" builtinId="9" hidden="1"/>
    <cellStyle name="Hipervínculo visitado" xfId="18533" builtinId="9" hidden="1"/>
    <cellStyle name="Hipervínculo visitado" xfId="18535" builtinId="9" hidden="1"/>
    <cellStyle name="Hipervínculo visitado" xfId="18537" builtinId="9" hidden="1"/>
    <cellStyle name="Hipervínculo visitado" xfId="18539" builtinId="9" hidden="1"/>
    <cellStyle name="Hipervínculo visitado" xfId="18541" builtinId="9" hidden="1"/>
    <cellStyle name="Hipervínculo visitado" xfId="18543" builtinId="9" hidden="1"/>
    <cellStyle name="Hipervínculo visitado" xfId="18545" builtinId="9" hidden="1"/>
    <cellStyle name="Hipervínculo visitado" xfId="18547" builtinId="9" hidden="1"/>
    <cellStyle name="Hipervínculo visitado" xfId="18549" builtinId="9" hidden="1"/>
    <cellStyle name="Hipervínculo visitado" xfId="18551" builtinId="9" hidden="1"/>
    <cellStyle name="Hipervínculo visitado" xfId="18553" builtinId="9" hidden="1"/>
    <cellStyle name="Hipervínculo visitado" xfId="18555" builtinId="9" hidden="1"/>
    <cellStyle name="Hipervínculo visitado" xfId="18557" builtinId="9" hidden="1"/>
    <cellStyle name="Hipervínculo visitado" xfId="18559" builtinId="9" hidden="1"/>
    <cellStyle name="Hipervínculo visitado" xfId="18561" builtinId="9" hidden="1"/>
    <cellStyle name="Hipervínculo visitado" xfId="18563" builtinId="9" hidden="1"/>
    <cellStyle name="Hipervínculo visitado" xfId="18565" builtinId="9" hidden="1"/>
    <cellStyle name="Hipervínculo visitado" xfId="18567" builtinId="9" hidden="1"/>
    <cellStyle name="Hipervínculo visitado" xfId="18569" builtinId="9" hidden="1"/>
    <cellStyle name="Hipervínculo visitado" xfId="18571" builtinId="9" hidden="1"/>
    <cellStyle name="Hipervínculo visitado" xfId="18573" builtinId="9" hidden="1"/>
    <cellStyle name="Hipervínculo visitado" xfId="18575" builtinId="9" hidden="1"/>
    <cellStyle name="Hipervínculo visitado" xfId="18577" builtinId="9" hidden="1"/>
    <cellStyle name="Hipervínculo visitado" xfId="18579" builtinId="9" hidden="1"/>
    <cellStyle name="Hipervínculo visitado" xfId="18581" builtinId="9" hidden="1"/>
    <cellStyle name="Hipervínculo visitado" xfId="18583" builtinId="9" hidden="1"/>
    <cellStyle name="Hipervínculo visitado" xfId="18585" builtinId="9" hidden="1"/>
    <cellStyle name="Hipervínculo visitado" xfId="18587" builtinId="9" hidden="1"/>
    <cellStyle name="Hipervínculo visitado" xfId="18589" builtinId="9" hidden="1"/>
    <cellStyle name="Hipervínculo visitado" xfId="18591" builtinId="9" hidden="1"/>
    <cellStyle name="Hipervínculo visitado" xfId="18593" builtinId="9" hidden="1"/>
    <cellStyle name="Hipervínculo visitado" xfId="18595" builtinId="9" hidden="1"/>
    <cellStyle name="Hipervínculo visitado" xfId="18597" builtinId="9" hidden="1"/>
    <cellStyle name="Hipervínculo visitado" xfId="18599" builtinId="9" hidden="1"/>
    <cellStyle name="Hipervínculo visitado" xfId="18601" builtinId="9" hidden="1"/>
    <cellStyle name="Hipervínculo visitado" xfId="18603" builtinId="9" hidden="1"/>
    <cellStyle name="Hipervínculo visitado" xfId="18605" builtinId="9" hidden="1"/>
    <cellStyle name="Hipervínculo visitado" xfId="18607" builtinId="9" hidden="1"/>
    <cellStyle name="Hipervínculo visitado" xfId="18609" builtinId="9" hidden="1"/>
    <cellStyle name="Hipervínculo visitado" xfId="18611" builtinId="9" hidden="1"/>
    <cellStyle name="Hipervínculo visitado" xfId="18613" builtinId="9" hidden="1"/>
    <cellStyle name="Hipervínculo visitado" xfId="18615" builtinId="9" hidden="1"/>
    <cellStyle name="Hipervínculo visitado" xfId="18617" builtinId="9" hidden="1"/>
    <cellStyle name="Hipervínculo visitado" xfId="18619" builtinId="9" hidden="1"/>
    <cellStyle name="Hipervínculo visitado" xfId="18621" builtinId="9" hidden="1"/>
    <cellStyle name="Hipervínculo visitado" xfId="18623" builtinId="9" hidden="1"/>
    <cellStyle name="Hipervínculo visitado" xfId="18625" builtinId="9" hidden="1"/>
    <cellStyle name="Hipervínculo visitado" xfId="18627" builtinId="9" hidden="1"/>
    <cellStyle name="Hipervínculo visitado" xfId="18629" builtinId="9" hidden="1"/>
    <cellStyle name="Hipervínculo visitado" xfId="18631" builtinId="9" hidden="1"/>
    <cellStyle name="Hipervínculo visitado" xfId="18633" builtinId="9" hidden="1"/>
    <cellStyle name="Hipervínculo visitado" xfId="18635" builtinId="9" hidden="1"/>
    <cellStyle name="Hipervínculo visitado" xfId="18637" builtinId="9" hidden="1"/>
    <cellStyle name="Hipervínculo visitado" xfId="18639" builtinId="9" hidden="1"/>
    <cellStyle name="Hipervínculo visitado" xfId="18641" builtinId="9" hidden="1"/>
    <cellStyle name="Hipervínculo visitado" xfId="18643" builtinId="9" hidden="1"/>
    <cellStyle name="Hipervínculo visitado" xfId="18645" builtinId="9" hidden="1"/>
    <cellStyle name="Hipervínculo visitado" xfId="18647" builtinId="9" hidden="1"/>
    <cellStyle name="Hipervínculo visitado" xfId="18649" builtinId="9" hidden="1"/>
    <cellStyle name="Hipervínculo visitado" xfId="18651" builtinId="9" hidden="1"/>
    <cellStyle name="Hipervínculo visitado" xfId="18653" builtinId="9" hidden="1"/>
    <cellStyle name="Hipervínculo visitado" xfId="18655" builtinId="9" hidden="1"/>
    <cellStyle name="Hipervínculo visitado" xfId="18657" builtinId="9" hidden="1"/>
    <cellStyle name="Hipervínculo visitado" xfId="18659" builtinId="9" hidden="1"/>
    <cellStyle name="Hipervínculo visitado" xfId="18661" builtinId="9" hidden="1"/>
    <cellStyle name="Hipervínculo visitado" xfId="18663" builtinId="9" hidden="1"/>
    <cellStyle name="Hipervínculo visitado" xfId="18665" builtinId="9" hidden="1"/>
    <cellStyle name="Hipervínculo visitado" xfId="18667" builtinId="9" hidden="1"/>
    <cellStyle name="Hipervínculo visitado" xfId="18669" builtinId="9" hidden="1"/>
    <cellStyle name="Hipervínculo visitado" xfId="18671" builtinId="9" hidden="1"/>
    <cellStyle name="Hipervínculo visitado" xfId="18673" builtinId="9" hidden="1"/>
    <cellStyle name="Hipervínculo visitado" xfId="18675" builtinId="9" hidden="1"/>
    <cellStyle name="Hipervínculo visitado" xfId="18677" builtinId="9" hidden="1"/>
    <cellStyle name="Hipervínculo visitado" xfId="18679" builtinId="9" hidden="1"/>
    <cellStyle name="Hipervínculo visitado" xfId="18681" builtinId="9" hidden="1"/>
    <cellStyle name="Hipervínculo visitado" xfId="18683" builtinId="9" hidden="1"/>
    <cellStyle name="Hipervínculo visitado" xfId="18685" builtinId="9" hidden="1"/>
    <cellStyle name="Hipervínculo visitado" xfId="18687" builtinId="9" hidden="1"/>
    <cellStyle name="Hipervínculo visitado" xfId="18689" builtinId="9" hidden="1"/>
    <cellStyle name="Hipervínculo visitado" xfId="18691" builtinId="9" hidden="1"/>
    <cellStyle name="Hipervínculo visitado" xfId="18693" builtinId="9" hidden="1"/>
    <cellStyle name="Hipervínculo visitado" xfId="18695" builtinId="9" hidden="1"/>
    <cellStyle name="Hipervínculo visitado" xfId="18697" builtinId="9" hidden="1"/>
    <cellStyle name="Hipervínculo visitado" xfId="18699" builtinId="9" hidden="1"/>
    <cellStyle name="Hipervínculo visitado" xfId="18701" builtinId="9" hidden="1"/>
    <cellStyle name="Hipervínculo visitado" xfId="18703" builtinId="9" hidden="1"/>
    <cellStyle name="Hipervínculo visitado" xfId="18705" builtinId="9" hidden="1"/>
    <cellStyle name="Hipervínculo visitado" xfId="18707" builtinId="9" hidden="1"/>
    <cellStyle name="Hipervínculo visitado" xfId="18709" builtinId="9" hidden="1"/>
    <cellStyle name="Hipervínculo visitado" xfId="18711" builtinId="9" hidden="1"/>
    <cellStyle name="Hipervínculo visitado" xfId="18713" builtinId="9" hidden="1"/>
    <cellStyle name="Hipervínculo visitado" xfId="18715" builtinId="9" hidden="1"/>
    <cellStyle name="Hipervínculo visitado" xfId="18717" builtinId="9" hidden="1"/>
    <cellStyle name="Hipervínculo visitado" xfId="18719" builtinId="9" hidden="1"/>
    <cellStyle name="Hipervínculo visitado" xfId="18721" builtinId="9" hidden="1"/>
    <cellStyle name="Hipervínculo visitado" xfId="18723" builtinId="9" hidden="1"/>
    <cellStyle name="Hipervínculo visitado" xfId="18725" builtinId="9" hidden="1"/>
    <cellStyle name="Hipervínculo visitado" xfId="18727" builtinId="9" hidden="1"/>
    <cellStyle name="Hipervínculo visitado" xfId="18729" builtinId="9" hidden="1"/>
    <cellStyle name="Hipervínculo visitado" xfId="18731" builtinId="9" hidden="1"/>
    <cellStyle name="Hipervínculo visitado" xfId="18733" builtinId="9" hidden="1"/>
    <cellStyle name="Hipervínculo visitado" xfId="18735" builtinId="9" hidden="1"/>
    <cellStyle name="Hipervínculo visitado" xfId="18737" builtinId="9" hidden="1"/>
    <cellStyle name="Hipervínculo visitado" xfId="18739" builtinId="9" hidden="1"/>
    <cellStyle name="Hipervínculo visitado" xfId="18741" builtinId="9" hidden="1"/>
    <cellStyle name="Hipervínculo visitado" xfId="18743" builtinId="9" hidden="1"/>
    <cellStyle name="Hipervínculo visitado" xfId="18745" builtinId="9" hidden="1"/>
    <cellStyle name="Hipervínculo visitado" xfId="18747" builtinId="9" hidden="1"/>
    <cellStyle name="Hipervínculo visitado" xfId="18749" builtinId="9" hidden="1"/>
    <cellStyle name="Hipervínculo visitado" xfId="18751" builtinId="9" hidden="1"/>
    <cellStyle name="Hipervínculo visitado" xfId="18753" builtinId="9" hidden="1"/>
    <cellStyle name="Hipervínculo visitado" xfId="18755" builtinId="9" hidden="1"/>
    <cellStyle name="Hipervínculo visitado" xfId="18757" builtinId="9" hidden="1"/>
    <cellStyle name="Hipervínculo visitado" xfId="18759" builtinId="9" hidden="1"/>
    <cellStyle name="Hipervínculo visitado" xfId="18761" builtinId="9" hidden="1"/>
    <cellStyle name="Hipervínculo visitado" xfId="18763" builtinId="9" hidden="1"/>
    <cellStyle name="Hipervínculo visitado" xfId="18765" builtinId="9" hidden="1"/>
    <cellStyle name="Hipervínculo visitado" xfId="18767" builtinId="9" hidden="1"/>
    <cellStyle name="Hipervínculo visitado" xfId="18769" builtinId="9" hidden="1"/>
    <cellStyle name="Hipervínculo visitado" xfId="18771" builtinId="9" hidden="1"/>
    <cellStyle name="Hipervínculo visitado" xfId="18773" builtinId="9" hidden="1"/>
    <cellStyle name="Hipervínculo visitado" xfId="18775" builtinId="9" hidden="1"/>
    <cellStyle name="Hipervínculo visitado" xfId="18777" builtinId="9" hidden="1"/>
    <cellStyle name="Hipervínculo visitado" xfId="18779" builtinId="9" hidden="1"/>
    <cellStyle name="Hipervínculo visitado" xfId="18781" builtinId="9" hidden="1"/>
    <cellStyle name="Hipervínculo visitado" xfId="18783" builtinId="9" hidden="1"/>
    <cellStyle name="Hipervínculo visitado" xfId="18785" builtinId="9" hidden="1"/>
    <cellStyle name="Hipervínculo visitado" xfId="18787" builtinId="9" hidden="1"/>
    <cellStyle name="Hipervínculo visitado" xfId="18789" builtinId="9" hidden="1"/>
    <cellStyle name="Hipervínculo visitado" xfId="18791" builtinId="9" hidden="1"/>
    <cellStyle name="Hipervínculo visitado" xfId="18793" builtinId="9" hidden="1"/>
    <cellStyle name="Hipervínculo visitado" xfId="18795" builtinId="9" hidden="1"/>
    <cellStyle name="Hipervínculo visitado" xfId="18797" builtinId="9" hidden="1"/>
    <cellStyle name="Hipervínculo visitado" xfId="18799" builtinId="9" hidden="1"/>
    <cellStyle name="Hipervínculo visitado" xfId="18801" builtinId="9" hidden="1"/>
    <cellStyle name="Hipervínculo visitado" xfId="18803" builtinId="9" hidden="1"/>
    <cellStyle name="Hipervínculo visitado" xfId="18805" builtinId="9" hidden="1"/>
    <cellStyle name="Hipervínculo visitado" xfId="18807" builtinId="9" hidden="1"/>
    <cellStyle name="Hipervínculo visitado" xfId="18809" builtinId="9" hidden="1"/>
    <cellStyle name="Hipervínculo visitado" xfId="18811" builtinId="9" hidden="1"/>
    <cellStyle name="Hipervínculo visitado" xfId="18813" builtinId="9" hidden="1"/>
    <cellStyle name="Hipervínculo visitado" xfId="18815" builtinId="9" hidden="1"/>
    <cellStyle name="Hipervínculo visitado" xfId="18817" builtinId="9" hidden="1"/>
    <cellStyle name="Hipervínculo visitado" xfId="18819" builtinId="9" hidden="1"/>
    <cellStyle name="Hipervínculo visitado" xfId="18821" builtinId="9" hidden="1"/>
    <cellStyle name="Hipervínculo visitado" xfId="18823" builtinId="9" hidden="1"/>
    <cellStyle name="Hipervínculo visitado" xfId="18825" builtinId="9" hidden="1"/>
    <cellStyle name="Hipervínculo visitado" xfId="18827" builtinId="9" hidden="1"/>
    <cellStyle name="Hipervínculo visitado" xfId="18829" builtinId="9" hidden="1"/>
    <cellStyle name="Hipervínculo visitado" xfId="18831" builtinId="9" hidden="1"/>
    <cellStyle name="Hipervínculo visitado" xfId="18833" builtinId="9" hidden="1"/>
    <cellStyle name="Hipervínculo visitado" xfId="18835" builtinId="9" hidden="1"/>
    <cellStyle name="Hipervínculo visitado" xfId="18837" builtinId="9" hidden="1"/>
    <cellStyle name="Hipervínculo visitado" xfId="18839" builtinId="9" hidden="1"/>
    <cellStyle name="Hipervínculo visitado" xfId="18841" builtinId="9" hidden="1"/>
    <cellStyle name="Hipervínculo visitado" xfId="18843" builtinId="9" hidden="1"/>
    <cellStyle name="Hipervínculo visitado" xfId="18845" builtinId="9" hidden="1"/>
    <cellStyle name="Hipervínculo visitado" xfId="18847" builtinId="9" hidden="1"/>
    <cellStyle name="Hipervínculo visitado" xfId="18849" builtinId="9" hidden="1"/>
    <cellStyle name="Hipervínculo visitado" xfId="18851" builtinId="9" hidden="1"/>
    <cellStyle name="Hipervínculo visitado" xfId="18853" builtinId="9" hidden="1"/>
    <cellStyle name="Hipervínculo visitado" xfId="18855" builtinId="9" hidden="1"/>
    <cellStyle name="Hipervínculo visitado" xfId="18857" builtinId="9" hidden="1"/>
    <cellStyle name="Hipervínculo visitado" xfId="18859" builtinId="9" hidden="1"/>
    <cellStyle name="Hipervínculo visitado" xfId="18861" builtinId="9" hidden="1"/>
    <cellStyle name="Hipervínculo visitado" xfId="18863" builtinId="9" hidden="1"/>
    <cellStyle name="Hipervínculo visitado" xfId="18865" builtinId="9" hidden="1"/>
    <cellStyle name="Hipervínculo visitado" xfId="18867" builtinId="9" hidden="1"/>
    <cellStyle name="Hipervínculo visitado" xfId="18869" builtinId="9" hidden="1"/>
    <cellStyle name="Hipervínculo visitado" xfId="18871" builtinId="9" hidden="1"/>
    <cellStyle name="Hipervínculo visitado" xfId="18873" builtinId="9" hidden="1"/>
    <cellStyle name="Hipervínculo visitado" xfId="18875" builtinId="9" hidden="1"/>
    <cellStyle name="Hipervínculo visitado" xfId="18877" builtinId="9" hidden="1"/>
    <cellStyle name="Hipervínculo visitado" xfId="18879" builtinId="9" hidden="1"/>
    <cellStyle name="Hipervínculo visitado" xfId="18881" builtinId="9" hidden="1"/>
    <cellStyle name="Hipervínculo visitado" xfId="18883" builtinId="9" hidden="1"/>
    <cellStyle name="Hipervínculo visitado" xfId="18885" builtinId="9" hidden="1"/>
    <cellStyle name="Hipervínculo visitado" xfId="18887" builtinId="9" hidden="1"/>
    <cellStyle name="Hipervínculo visitado" xfId="18889" builtinId="9" hidden="1"/>
    <cellStyle name="Hipervínculo visitado" xfId="18891" builtinId="9" hidden="1"/>
    <cellStyle name="Hipervínculo visitado" xfId="18893" builtinId="9" hidden="1"/>
    <cellStyle name="Hipervínculo visitado" xfId="18895" builtinId="9" hidden="1"/>
    <cellStyle name="Hipervínculo visitado" xfId="18897" builtinId="9" hidden="1"/>
    <cellStyle name="Hipervínculo visitado" xfId="18899" builtinId="9" hidden="1"/>
    <cellStyle name="Hipervínculo visitado" xfId="18901" builtinId="9" hidden="1"/>
    <cellStyle name="Hipervínculo visitado" xfId="18903" builtinId="9" hidden="1"/>
    <cellStyle name="Hipervínculo visitado" xfId="18905" builtinId="9" hidden="1"/>
    <cellStyle name="Hipervínculo visitado" xfId="18907" builtinId="9" hidden="1"/>
    <cellStyle name="Hipervínculo visitado" xfId="18909" builtinId="9" hidden="1"/>
    <cellStyle name="Hipervínculo visitado" xfId="18911" builtinId="9" hidden="1"/>
    <cellStyle name="Hipervínculo visitado" xfId="18913" builtinId="9" hidden="1"/>
    <cellStyle name="Hipervínculo visitado" xfId="18915" builtinId="9" hidden="1"/>
    <cellStyle name="Hipervínculo visitado" xfId="18917" builtinId="9" hidden="1"/>
    <cellStyle name="Hipervínculo visitado" xfId="18919" builtinId="9" hidden="1"/>
    <cellStyle name="Hipervínculo visitado" xfId="18921" builtinId="9" hidden="1"/>
    <cellStyle name="Hipervínculo visitado" xfId="18923" builtinId="9" hidden="1"/>
    <cellStyle name="Hipervínculo visitado" xfId="18925" builtinId="9" hidden="1"/>
    <cellStyle name="Hipervínculo visitado" xfId="18927" builtinId="9" hidden="1"/>
    <cellStyle name="Hipervínculo visitado" xfId="18929" builtinId="9" hidden="1"/>
    <cellStyle name="Hipervínculo visitado" xfId="18931" builtinId="9" hidden="1"/>
    <cellStyle name="Hipervínculo visitado" xfId="18933" builtinId="9" hidden="1"/>
    <cellStyle name="Hipervínculo visitado" xfId="18935" builtinId="9" hidden="1"/>
    <cellStyle name="Hipervínculo visitado" xfId="18937" builtinId="9" hidden="1"/>
    <cellStyle name="Hipervínculo visitado" xfId="18939" builtinId="9" hidden="1"/>
    <cellStyle name="Hipervínculo visitado" xfId="18941" builtinId="9" hidden="1"/>
    <cellStyle name="Hipervínculo visitado" xfId="18943" builtinId="9" hidden="1"/>
    <cellStyle name="Hipervínculo visitado" xfId="18945" builtinId="9" hidden="1"/>
    <cellStyle name="Hipervínculo visitado" xfId="18947" builtinId="9" hidden="1"/>
    <cellStyle name="Hipervínculo visitado" xfId="18949" builtinId="9" hidden="1"/>
    <cellStyle name="Hipervínculo visitado" xfId="18951" builtinId="9" hidden="1"/>
    <cellStyle name="Hipervínculo visitado" xfId="18953" builtinId="9" hidden="1"/>
    <cellStyle name="Hipervínculo visitado" xfId="18955" builtinId="9" hidden="1"/>
    <cellStyle name="Hipervínculo visitado" xfId="18957" builtinId="9" hidden="1"/>
    <cellStyle name="Hipervínculo visitado" xfId="18959" builtinId="9" hidden="1"/>
    <cellStyle name="Hipervínculo visitado" xfId="18961" builtinId="9" hidden="1"/>
    <cellStyle name="Hipervínculo visitado" xfId="18963" builtinId="9" hidden="1"/>
    <cellStyle name="Hipervínculo visitado" xfId="18965" builtinId="9" hidden="1"/>
    <cellStyle name="Hipervínculo visitado" xfId="18967" builtinId="9" hidden="1"/>
    <cellStyle name="Hipervínculo visitado" xfId="18969" builtinId="9" hidden="1"/>
    <cellStyle name="Hipervínculo visitado" xfId="18971" builtinId="9" hidden="1"/>
    <cellStyle name="Hipervínculo visitado" xfId="18973" builtinId="9" hidden="1"/>
    <cellStyle name="Hipervínculo visitado" xfId="18975" builtinId="9" hidden="1"/>
    <cellStyle name="Hipervínculo visitado" xfId="18977" builtinId="9" hidden="1"/>
    <cellStyle name="Hipervínculo visitado" xfId="18979" builtinId="9" hidden="1"/>
    <cellStyle name="Hipervínculo visitado" xfId="18981" builtinId="9" hidden="1"/>
    <cellStyle name="Hipervínculo visitado" xfId="18983" builtinId="9" hidden="1"/>
    <cellStyle name="Hipervínculo visitado" xfId="18985" builtinId="9" hidden="1"/>
    <cellStyle name="Hipervínculo visitado" xfId="18987" builtinId="9" hidden="1"/>
    <cellStyle name="Hipervínculo visitado" xfId="18989" builtinId="9" hidden="1"/>
    <cellStyle name="Hipervínculo visitado" xfId="18991" builtinId="9" hidden="1"/>
    <cellStyle name="Hipervínculo visitado" xfId="18993" builtinId="9" hidden="1"/>
    <cellStyle name="Hipervínculo visitado" xfId="18995" builtinId="9" hidden="1"/>
    <cellStyle name="Hipervínculo visitado" xfId="18997" builtinId="9" hidden="1"/>
    <cellStyle name="Hipervínculo visitado" xfId="18999" builtinId="9" hidden="1"/>
    <cellStyle name="Hipervínculo visitado" xfId="19001" builtinId="9" hidden="1"/>
    <cellStyle name="Hipervínculo visitado" xfId="19003" builtinId="9" hidden="1"/>
    <cellStyle name="Hipervínculo visitado" xfId="19005" builtinId="9" hidden="1"/>
    <cellStyle name="Hipervínculo visitado" xfId="19007" builtinId="9" hidden="1"/>
    <cellStyle name="Hipervínculo visitado" xfId="19009" builtinId="9" hidden="1"/>
    <cellStyle name="Hipervínculo visitado" xfId="19011" builtinId="9" hidden="1"/>
    <cellStyle name="Hipervínculo visitado" xfId="19013" builtinId="9" hidden="1"/>
    <cellStyle name="Hipervínculo visitado" xfId="19015" builtinId="9" hidden="1"/>
    <cellStyle name="Hipervínculo visitado" xfId="19017" builtinId="9" hidden="1"/>
    <cellStyle name="Hipervínculo visitado" xfId="19019" builtinId="9" hidden="1"/>
    <cellStyle name="Hipervínculo visitado" xfId="19021" builtinId="9" hidden="1"/>
    <cellStyle name="Hipervínculo visitado" xfId="19023" builtinId="9" hidden="1"/>
    <cellStyle name="Hipervínculo visitado" xfId="19025" builtinId="9" hidden="1"/>
    <cellStyle name="Hipervínculo visitado" xfId="19027" builtinId="9" hidden="1"/>
    <cellStyle name="Hipervínculo visitado" xfId="19029" builtinId="9" hidden="1"/>
    <cellStyle name="Hipervínculo visitado" xfId="19031" builtinId="9" hidden="1"/>
    <cellStyle name="Hipervínculo visitado" xfId="19033" builtinId="9" hidden="1"/>
    <cellStyle name="Hipervínculo visitado" xfId="19035" builtinId="9" hidden="1"/>
    <cellStyle name="Hipervínculo visitado" xfId="19037" builtinId="9" hidden="1"/>
    <cellStyle name="Hipervínculo visitado" xfId="19039" builtinId="9" hidden="1"/>
    <cellStyle name="Hipervínculo visitado" xfId="19041" builtinId="9" hidden="1"/>
    <cellStyle name="Hipervínculo visitado" xfId="19043" builtinId="9" hidden="1"/>
    <cellStyle name="Hipervínculo visitado" xfId="19045" builtinId="9" hidden="1"/>
    <cellStyle name="Hipervínculo visitado" xfId="19047" builtinId="9" hidden="1"/>
    <cellStyle name="Hipervínculo visitado" xfId="19049" builtinId="9" hidden="1"/>
    <cellStyle name="Hipervínculo visitado" xfId="19051" builtinId="9" hidden="1"/>
    <cellStyle name="Hipervínculo visitado" xfId="19053" builtinId="9" hidden="1"/>
    <cellStyle name="Hipervínculo visitado" xfId="19055" builtinId="9" hidden="1"/>
    <cellStyle name="Hipervínculo visitado" xfId="19057" builtinId="9" hidden="1"/>
    <cellStyle name="Hipervínculo visitado" xfId="19059" builtinId="9" hidden="1"/>
    <cellStyle name="Hipervínculo visitado" xfId="19061" builtinId="9" hidden="1"/>
    <cellStyle name="Hipervínculo visitado" xfId="19063" builtinId="9" hidden="1"/>
    <cellStyle name="Hipervínculo visitado" xfId="19065" builtinId="9" hidden="1"/>
    <cellStyle name="Hipervínculo visitado" xfId="19067" builtinId="9" hidden="1"/>
    <cellStyle name="Hipervínculo visitado" xfId="19069" builtinId="9" hidden="1"/>
    <cellStyle name="Hipervínculo visitado" xfId="19071" builtinId="9" hidden="1"/>
    <cellStyle name="Hipervínculo visitado" xfId="19073" builtinId="9" hidden="1"/>
    <cellStyle name="Hipervínculo visitado" xfId="19075" builtinId="9" hidden="1"/>
    <cellStyle name="Hipervínculo visitado" xfId="19077" builtinId="9" hidden="1"/>
    <cellStyle name="Hipervínculo visitado" xfId="19079" builtinId="9" hidden="1"/>
    <cellStyle name="Hipervínculo visitado" xfId="19081" builtinId="9" hidden="1"/>
    <cellStyle name="Hipervínculo visitado" xfId="19083" builtinId="9" hidden="1"/>
    <cellStyle name="Hipervínculo visitado" xfId="19085" builtinId="9" hidden="1"/>
    <cellStyle name="Hipervínculo visitado" xfId="19087" builtinId="9" hidden="1"/>
    <cellStyle name="Hipervínculo visitado" xfId="19089" builtinId="9" hidden="1"/>
    <cellStyle name="Hipervínculo visitado" xfId="19091" builtinId="9" hidden="1"/>
    <cellStyle name="Hipervínculo visitado" xfId="19093" builtinId="9" hidden="1"/>
    <cellStyle name="Hipervínculo visitado" xfId="19095" builtinId="9" hidden="1"/>
    <cellStyle name="Hipervínculo visitado" xfId="19097" builtinId="9" hidden="1"/>
    <cellStyle name="Hipervínculo visitado" xfId="19099" builtinId="9" hidden="1"/>
    <cellStyle name="Hipervínculo visitado" xfId="19101" builtinId="9" hidden="1"/>
    <cellStyle name="Hipervínculo visitado" xfId="19103" builtinId="9" hidden="1"/>
    <cellStyle name="Hipervínculo visitado" xfId="19105" builtinId="9" hidden="1"/>
    <cellStyle name="Hipervínculo visitado" xfId="19107" builtinId="9" hidden="1"/>
    <cellStyle name="Hipervínculo visitado" xfId="19109" builtinId="9" hidden="1"/>
    <cellStyle name="Hipervínculo visitado" xfId="19111" builtinId="9" hidden="1"/>
    <cellStyle name="Hipervínculo visitado" xfId="19113" builtinId="9" hidden="1"/>
    <cellStyle name="Hipervínculo visitado" xfId="19115" builtinId="9" hidden="1"/>
    <cellStyle name="Hipervínculo visitado" xfId="19117" builtinId="9" hidden="1"/>
    <cellStyle name="Hipervínculo visitado" xfId="19119" builtinId="9" hidden="1"/>
    <cellStyle name="Hipervínculo visitado" xfId="19121" builtinId="9" hidden="1"/>
    <cellStyle name="Hipervínculo visitado" xfId="19123" builtinId="9" hidden="1"/>
    <cellStyle name="Hipervínculo visitado" xfId="19125" builtinId="9" hidden="1"/>
    <cellStyle name="Hipervínculo visitado" xfId="19127" builtinId="9" hidden="1"/>
    <cellStyle name="Hipervínculo visitado" xfId="19129" builtinId="9" hidden="1"/>
    <cellStyle name="Hipervínculo visitado" xfId="19131" builtinId="9" hidden="1"/>
    <cellStyle name="Hipervínculo visitado" xfId="19133" builtinId="9" hidden="1"/>
    <cellStyle name="Hipervínculo visitado" xfId="19135" builtinId="9" hidden="1"/>
    <cellStyle name="Hipervínculo visitado" xfId="19137" builtinId="9" hidden="1"/>
    <cellStyle name="Hipervínculo visitado" xfId="19139" builtinId="9" hidden="1"/>
    <cellStyle name="Hipervínculo visitado" xfId="19141" builtinId="9" hidden="1"/>
    <cellStyle name="Hipervínculo visitado" xfId="19143" builtinId="9" hidden="1"/>
    <cellStyle name="Hipervínculo visitado" xfId="19145" builtinId="9" hidden="1"/>
    <cellStyle name="Hipervínculo visitado" xfId="19147" builtinId="9" hidden="1"/>
    <cellStyle name="Hipervínculo visitado" xfId="19149" builtinId="9" hidden="1"/>
    <cellStyle name="Hipervínculo visitado" xfId="19151" builtinId="9" hidden="1"/>
    <cellStyle name="Hipervínculo visitado" xfId="19153" builtinId="9" hidden="1"/>
    <cellStyle name="Hipervínculo visitado" xfId="19155" builtinId="9" hidden="1"/>
    <cellStyle name="Hipervínculo visitado" xfId="19157" builtinId="9" hidden="1"/>
    <cellStyle name="Hipervínculo visitado" xfId="19159" builtinId="9" hidden="1"/>
    <cellStyle name="Hipervínculo visitado" xfId="19161" builtinId="9" hidden="1"/>
    <cellStyle name="Hipervínculo visitado" xfId="19163" builtinId="9" hidden="1"/>
    <cellStyle name="Hipervínculo visitado" xfId="19165" builtinId="9" hidden="1"/>
    <cellStyle name="Hipervínculo visitado" xfId="19167" builtinId="9" hidden="1"/>
    <cellStyle name="Hipervínculo visitado" xfId="19169" builtinId="9" hidden="1"/>
    <cellStyle name="Hipervínculo visitado" xfId="19171" builtinId="9" hidden="1"/>
    <cellStyle name="Hipervínculo visitado" xfId="19173" builtinId="9" hidden="1"/>
    <cellStyle name="Hipervínculo visitado" xfId="19175" builtinId="9" hidden="1"/>
    <cellStyle name="Hipervínculo visitado" xfId="19177" builtinId="9" hidden="1"/>
    <cellStyle name="Hipervínculo visitado" xfId="19179" builtinId="9" hidden="1"/>
    <cellStyle name="Hipervínculo visitado" xfId="19181" builtinId="9" hidden="1"/>
    <cellStyle name="Hipervínculo visitado" xfId="19183" builtinId="9" hidden="1"/>
    <cellStyle name="Hipervínculo visitado" xfId="19185" builtinId="9" hidden="1"/>
    <cellStyle name="Hipervínculo visitado" xfId="19187" builtinId="9" hidden="1"/>
    <cellStyle name="Hipervínculo visitado" xfId="19189" builtinId="9" hidden="1"/>
    <cellStyle name="Hipervínculo visitado" xfId="19191" builtinId="9" hidden="1"/>
    <cellStyle name="Hipervínculo visitado" xfId="19193" builtinId="9" hidden="1"/>
    <cellStyle name="Hipervínculo visitado" xfId="19195" builtinId="9" hidden="1"/>
    <cellStyle name="Hipervínculo visitado" xfId="19197" builtinId="9" hidden="1"/>
    <cellStyle name="Hipervínculo visitado" xfId="19199" builtinId="9" hidden="1"/>
    <cellStyle name="Hipervínculo visitado" xfId="19201" builtinId="9" hidden="1"/>
    <cellStyle name="Hipervínculo visitado" xfId="19203" builtinId="9" hidden="1"/>
    <cellStyle name="Hipervínculo visitado" xfId="19205" builtinId="9" hidden="1"/>
    <cellStyle name="Hipervínculo visitado" xfId="19207" builtinId="9" hidden="1"/>
    <cellStyle name="Hipervínculo visitado" xfId="19209" builtinId="9" hidden="1"/>
    <cellStyle name="Hipervínculo visitado" xfId="19211" builtinId="9" hidden="1"/>
    <cellStyle name="Hipervínculo visitado" xfId="19213" builtinId="9" hidden="1"/>
    <cellStyle name="Hipervínculo visitado" xfId="19215" builtinId="9" hidden="1"/>
    <cellStyle name="Hipervínculo visitado" xfId="19217" builtinId="9" hidden="1"/>
    <cellStyle name="Hipervínculo visitado" xfId="19219" builtinId="9" hidden="1"/>
    <cellStyle name="Hipervínculo visitado" xfId="19221" builtinId="9" hidden="1"/>
    <cellStyle name="Hipervínculo visitado" xfId="19223" builtinId="9" hidden="1"/>
    <cellStyle name="Hipervínculo visitado" xfId="19225" builtinId="9" hidden="1"/>
    <cellStyle name="Hipervínculo visitado" xfId="19227" builtinId="9" hidden="1"/>
    <cellStyle name="Hipervínculo visitado" xfId="19229" builtinId="9" hidden="1"/>
    <cellStyle name="Hipervínculo visitado" xfId="19231" builtinId="9" hidden="1"/>
    <cellStyle name="Hipervínculo visitado" xfId="19233" builtinId="9" hidden="1"/>
    <cellStyle name="Hipervínculo visitado" xfId="19235" builtinId="9" hidden="1"/>
    <cellStyle name="Hipervínculo visitado" xfId="19237" builtinId="9" hidden="1"/>
    <cellStyle name="Hipervínculo visitado" xfId="19239" builtinId="9" hidden="1"/>
    <cellStyle name="Hipervínculo visitado" xfId="19241" builtinId="9" hidden="1"/>
    <cellStyle name="Hipervínculo visitado" xfId="19243" builtinId="9" hidden="1"/>
    <cellStyle name="Hipervínculo visitado" xfId="19245" builtinId="9" hidden="1"/>
    <cellStyle name="Hipervínculo visitado" xfId="19247" builtinId="9" hidden="1"/>
    <cellStyle name="Hipervínculo visitado" xfId="19249" builtinId="9" hidden="1"/>
    <cellStyle name="Hipervínculo visitado" xfId="19251" builtinId="9" hidden="1"/>
    <cellStyle name="Hipervínculo visitado" xfId="19253" builtinId="9" hidden="1"/>
    <cellStyle name="Hipervínculo visitado" xfId="19255" builtinId="9" hidden="1"/>
    <cellStyle name="Hipervínculo visitado" xfId="19257" builtinId="9" hidden="1"/>
    <cellStyle name="Hipervínculo visitado" xfId="19259" builtinId="9" hidden="1"/>
    <cellStyle name="Hipervínculo visitado" xfId="19261" builtinId="9" hidden="1"/>
    <cellStyle name="Hipervínculo visitado" xfId="19263" builtinId="9" hidden="1"/>
    <cellStyle name="Hipervínculo visitado" xfId="19265" builtinId="9" hidden="1"/>
    <cellStyle name="Hipervínculo visitado" xfId="19267" builtinId="9" hidden="1"/>
    <cellStyle name="Hipervínculo visitado" xfId="19269" builtinId="9" hidden="1"/>
    <cellStyle name="Hipervínculo visitado" xfId="19271" builtinId="9" hidden="1"/>
    <cellStyle name="Hipervínculo visitado" xfId="19273" builtinId="9" hidden="1"/>
    <cellStyle name="Hipervínculo visitado" xfId="19275" builtinId="9" hidden="1"/>
    <cellStyle name="Hipervínculo visitado" xfId="19277" builtinId="9" hidden="1"/>
    <cellStyle name="Hipervínculo visitado" xfId="19279" builtinId="9" hidden="1"/>
    <cellStyle name="Hipervínculo visitado" xfId="19281" builtinId="9" hidden="1"/>
    <cellStyle name="Hipervínculo visitado" xfId="19283" builtinId="9" hidden="1"/>
    <cellStyle name="Hipervínculo visitado" xfId="19285" builtinId="9" hidden="1"/>
    <cellStyle name="Hipervínculo visitado" xfId="19287" builtinId="9" hidden="1"/>
    <cellStyle name="Hipervínculo visitado" xfId="19289" builtinId="9" hidden="1"/>
    <cellStyle name="Hipervínculo visitado" xfId="19291" builtinId="9" hidden="1"/>
    <cellStyle name="Hipervínculo visitado" xfId="19293" builtinId="9" hidden="1"/>
    <cellStyle name="Hipervínculo visitado" xfId="19295" builtinId="9" hidden="1"/>
    <cellStyle name="Hipervínculo visitado" xfId="19297" builtinId="9" hidden="1"/>
    <cellStyle name="Hipervínculo visitado" xfId="19299" builtinId="9" hidden="1"/>
    <cellStyle name="Hipervínculo visitado" xfId="19301" builtinId="9" hidden="1"/>
    <cellStyle name="Hipervínculo visitado" xfId="19303" builtinId="9" hidden="1"/>
    <cellStyle name="Hipervínculo visitado" xfId="19305" builtinId="9" hidden="1"/>
    <cellStyle name="Hipervínculo visitado" xfId="19307" builtinId="9" hidden="1"/>
    <cellStyle name="Hipervínculo visitado" xfId="19309" builtinId="9" hidden="1"/>
    <cellStyle name="Hipervínculo visitado" xfId="19311" builtinId="9" hidden="1"/>
    <cellStyle name="Hipervínculo visitado" xfId="19313" builtinId="9" hidden="1"/>
    <cellStyle name="Hipervínculo visitado" xfId="19315" builtinId="9" hidden="1"/>
    <cellStyle name="Hipervínculo visitado" xfId="19317" builtinId="9" hidden="1"/>
    <cellStyle name="Hipervínculo visitado" xfId="19319" builtinId="9" hidden="1"/>
    <cellStyle name="Hipervínculo visitado" xfId="19321" builtinId="9" hidden="1"/>
    <cellStyle name="Hipervínculo visitado" xfId="19323" builtinId="9" hidden="1"/>
    <cellStyle name="Hipervínculo visitado" xfId="19325" builtinId="9" hidden="1"/>
    <cellStyle name="Hipervínculo visitado" xfId="19327" builtinId="9" hidden="1"/>
    <cellStyle name="Hipervínculo visitado" xfId="19329" builtinId="9" hidden="1"/>
    <cellStyle name="Hipervínculo visitado" xfId="19331" builtinId="9" hidden="1"/>
    <cellStyle name="Hipervínculo visitado" xfId="19333" builtinId="9" hidden="1"/>
    <cellStyle name="Hipervínculo visitado" xfId="19335" builtinId="9" hidden="1"/>
    <cellStyle name="Hipervínculo visitado" xfId="19337" builtinId="9" hidden="1"/>
    <cellStyle name="Hipervínculo visitado" xfId="19339" builtinId="9" hidden="1"/>
    <cellStyle name="Hipervínculo visitado" xfId="19341" builtinId="9" hidden="1"/>
    <cellStyle name="Hipervínculo visitado" xfId="19343" builtinId="9" hidden="1"/>
    <cellStyle name="Hipervínculo visitado" xfId="19345" builtinId="9" hidden="1"/>
    <cellStyle name="Hipervínculo visitado" xfId="19347" builtinId="9" hidden="1"/>
    <cellStyle name="Hipervínculo visitado" xfId="19349" builtinId="9" hidden="1"/>
    <cellStyle name="Hipervínculo visitado" xfId="19351" builtinId="9" hidden="1"/>
    <cellStyle name="Hipervínculo visitado" xfId="19353" builtinId="9" hidden="1"/>
    <cellStyle name="Hipervínculo visitado" xfId="19355" builtinId="9" hidden="1"/>
    <cellStyle name="Hipervínculo visitado" xfId="19357" builtinId="9" hidden="1"/>
    <cellStyle name="Hipervínculo visitado" xfId="19359" builtinId="9" hidden="1"/>
    <cellStyle name="Hipervínculo visitado" xfId="19361" builtinId="9" hidden="1"/>
    <cellStyle name="Hipervínculo visitado" xfId="19363" builtinId="9" hidden="1"/>
    <cellStyle name="Hipervínculo visitado" xfId="19365" builtinId="9" hidden="1"/>
    <cellStyle name="Hipervínculo visitado" xfId="19367" builtinId="9" hidden="1"/>
    <cellStyle name="Hipervínculo visitado" xfId="19369" builtinId="9" hidden="1"/>
    <cellStyle name="Hipervínculo visitado" xfId="19371" builtinId="9" hidden="1"/>
    <cellStyle name="Hipervínculo visitado" xfId="19373" builtinId="9" hidden="1"/>
    <cellStyle name="Hipervínculo visitado" xfId="19375" builtinId="9" hidden="1"/>
    <cellStyle name="Hipervínculo visitado" xfId="19377" builtinId="9" hidden="1"/>
    <cellStyle name="Hipervínculo visitado" xfId="19379" builtinId="9" hidden="1"/>
    <cellStyle name="Hipervínculo visitado" xfId="19381" builtinId="9" hidden="1"/>
    <cellStyle name="Hipervínculo visitado" xfId="19383" builtinId="9" hidden="1"/>
    <cellStyle name="Hipervínculo visitado" xfId="19385" builtinId="9" hidden="1"/>
    <cellStyle name="Hipervínculo visitado" xfId="19387" builtinId="9" hidden="1"/>
    <cellStyle name="Hipervínculo visitado" xfId="19389" builtinId="9" hidden="1"/>
    <cellStyle name="Hipervínculo visitado" xfId="19391" builtinId="9" hidden="1"/>
    <cellStyle name="Hipervínculo visitado" xfId="19393" builtinId="9" hidden="1"/>
    <cellStyle name="Hipervínculo visitado" xfId="19395" builtinId="9" hidden="1"/>
    <cellStyle name="Hipervínculo visitado" xfId="19397" builtinId="9" hidden="1"/>
    <cellStyle name="Hipervínculo visitado" xfId="19399" builtinId="9" hidden="1"/>
    <cellStyle name="Hipervínculo visitado" xfId="19401" builtinId="9" hidden="1"/>
    <cellStyle name="Hipervínculo visitado" xfId="19403" builtinId="9" hidden="1"/>
    <cellStyle name="Hipervínculo visitado" xfId="19405" builtinId="9" hidden="1"/>
    <cellStyle name="Hipervínculo visitado" xfId="19407" builtinId="9" hidden="1"/>
    <cellStyle name="Hipervínculo visitado" xfId="19409" builtinId="9" hidden="1"/>
    <cellStyle name="Hipervínculo visitado" xfId="19411" builtinId="9" hidden="1"/>
    <cellStyle name="Hipervínculo visitado" xfId="19413" builtinId="9" hidden="1"/>
    <cellStyle name="Hipervínculo visitado" xfId="19415" builtinId="9" hidden="1"/>
    <cellStyle name="Hipervínculo visitado" xfId="19417" builtinId="9" hidden="1"/>
    <cellStyle name="Hipervínculo visitado" xfId="19419" builtinId="9" hidden="1"/>
    <cellStyle name="Hipervínculo visitado" xfId="19421" builtinId="9" hidden="1"/>
    <cellStyle name="Hipervínculo visitado" xfId="19423" builtinId="9" hidden="1"/>
    <cellStyle name="Hipervínculo visitado" xfId="19425" builtinId="9" hidden="1"/>
    <cellStyle name="Hipervínculo visitado" xfId="19427" builtinId="9" hidden="1"/>
    <cellStyle name="Hipervínculo visitado" xfId="19429" builtinId="9" hidden="1"/>
    <cellStyle name="Hipervínculo visitado" xfId="19431" builtinId="9" hidden="1"/>
    <cellStyle name="Hipervínculo visitado" xfId="19433" builtinId="9" hidden="1"/>
    <cellStyle name="Hipervínculo visitado" xfId="19435" builtinId="9" hidden="1"/>
    <cellStyle name="Hipervínculo visitado" xfId="19437" builtinId="9" hidden="1"/>
    <cellStyle name="Hipervínculo visitado" xfId="19439" builtinId="9" hidden="1"/>
    <cellStyle name="Hipervínculo visitado" xfId="19441" builtinId="9" hidden="1"/>
    <cellStyle name="Hipervínculo visitado" xfId="19443" builtinId="9" hidden="1"/>
    <cellStyle name="Hipervínculo visitado" xfId="19445" builtinId="9" hidden="1"/>
    <cellStyle name="Hipervínculo visitado" xfId="19447" builtinId="9" hidden="1"/>
    <cellStyle name="Hipervínculo visitado" xfId="19449" builtinId="9" hidden="1"/>
    <cellStyle name="Hipervínculo visitado" xfId="19451" builtinId="9" hidden="1"/>
    <cellStyle name="Hipervínculo visitado" xfId="19453" builtinId="9" hidden="1"/>
    <cellStyle name="Hipervínculo visitado" xfId="19455" builtinId="9" hidden="1"/>
    <cellStyle name="Hipervínculo visitado" xfId="19457" builtinId="9" hidden="1"/>
    <cellStyle name="Hipervínculo visitado" xfId="19459" builtinId="9" hidden="1"/>
    <cellStyle name="Hipervínculo visitado" xfId="19461" builtinId="9" hidden="1"/>
    <cellStyle name="Hipervínculo visitado" xfId="19463" builtinId="9" hidden="1"/>
    <cellStyle name="Hipervínculo visitado" xfId="19465" builtinId="9" hidden="1"/>
    <cellStyle name="Hipervínculo visitado" xfId="19467" builtinId="9" hidden="1"/>
    <cellStyle name="Hipervínculo visitado" xfId="19469" builtinId="9" hidden="1"/>
    <cellStyle name="Hipervínculo visitado" xfId="19471" builtinId="9" hidden="1"/>
    <cellStyle name="Hipervínculo visitado" xfId="19473" builtinId="9" hidden="1"/>
    <cellStyle name="Hipervínculo visitado" xfId="19475" builtinId="9" hidden="1"/>
    <cellStyle name="Hipervínculo visitado" xfId="19477" builtinId="9" hidden="1"/>
    <cellStyle name="Hipervínculo visitado" xfId="19479" builtinId="9" hidden="1"/>
    <cellStyle name="Hipervínculo visitado" xfId="19481" builtinId="9" hidden="1"/>
    <cellStyle name="Hipervínculo visitado" xfId="19483" builtinId="9" hidden="1"/>
    <cellStyle name="Hipervínculo visitado" xfId="19485" builtinId="9" hidden="1"/>
    <cellStyle name="Hipervínculo visitado" xfId="19487" builtinId="9" hidden="1"/>
    <cellStyle name="Hipervínculo visitado" xfId="19489" builtinId="9" hidden="1"/>
    <cellStyle name="Hipervínculo visitado" xfId="19491" builtinId="9" hidden="1"/>
    <cellStyle name="Hipervínculo visitado" xfId="19493" builtinId="9" hidden="1"/>
    <cellStyle name="Hipervínculo visitado" xfId="19495" builtinId="9" hidden="1"/>
    <cellStyle name="Hipervínculo visitado" xfId="19497" builtinId="9" hidden="1"/>
    <cellStyle name="Hipervínculo visitado" xfId="19499" builtinId="9" hidden="1"/>
    <cellStyle name="Hipervínculo visitado" xfId="19501" builtinId="9" hidden="1"/>
    <cellStyle name="Hipervínculo visitado" xfId="19503" builtinId="9" hidden="1"/>
    <cellStyle name="Hipervínculo visitado" xfId="19505" builtinId="9" hidden="1"/>
    <cellStyle name="Hipervínculo visitado" xfId="19507" builtinId="9" hidden="1"/>
    <cellStyle name="Hipervínculo visitado" xfId="19509" builtinId="9" hidden="1"/>
    <cellStyle name="Hipervínculo visitado" xfId="19511" builtinId="9" hidden="1"/>
    <cellStyle name="Hipervínculo visitado" xfId="19513" builtinId="9" hidden="1"/>
    <cellStyle name="Hipervínculo visitado" xfId="19515" builtinId="9" hidden="1"/>
    <cellStyle name="Hipervínculo visitado" xfId="19517" builtinId="9" hidden="1"/>
    <cellStyle name="Hipervínculo visitado" xfId="19519" builtinId="9" hidden="1"/>
    <cellStyle name="Hipervínculo visitado" xfId="19521" builtinId="9" hidden="1"/>
    <cellStyle name="Hipervínculo visitado" xfId="19523" builtinId="9" hidden="1"/>
    <cellStyle name="Hipervínculo visitado" xfId="19525" builtinId="9" hidden="1"/>
    <cellStyle name="Hipervínculo visitado" xfId="19527" builtinId="9" hidden="1"/>
    <cellStyle name="Hipervínculo visitado" xfId="19529" builtinId="9" hidden="1"/>
    <cellStyle name="Hipervínculo visitado" xfId="19531" builtinId="9" hidden="1"/>
    <cellStyle name="Hipervínculo visitado" xfId="19533" builtinId="9" hidden="1"/>
    <cellStyle name="Hipervínculo visitado" xfId="19535" builtinId="9" hidden="1"/>
    <cellStyle name="Hipervínculo visitado" xfId="19537" builtinId="9" hidden="1"/>
    <cellStyle name="Hipervínculo visitado" xfId="19539" builtinId="9" hidden="1"/>
    <cellStyle name="Hipervínculo visitado" xfId="19541" builtinId="9" hidden="1"/>
    <cellStyle name="Hipervínculo visitado" xfId="19543" builtinId="9" hidden="1"/>
    <cellStyle name="Hipervínculo visitado" xfId="19545" builtinId="9" hidden="1"/>
    <cellStyle name="Hipervínculo visitado" xfId="19547" builtinId="9" hidden="1"/>
    <cellStyle name="Hipervínculo visitado" xfId="19549" builtinId="9" hidden="1"/>
    <cellStyle name="Hipervínculo visitado" xfId="19551" builtinId="9" hidden="1"/>
    <cellStyle name="Hipervínculo visitado" xfId="19553" builtinId="9" hidden="1"/>
    <cellStyle name="Hipervínculo visitado" xfId="19555" builtinId="9" hidden="1"/>
    <cellStyle name="Hipervínculo visitado" xfId="19557" builtinId="9" hidden="1"/>
    <cellStyle name="Hipervínculo visitado" xfId="19559" builtinId="9" hidden="1"/>
    <cellStyle name="Hipervínculo visitado" xfId="19561" builtinId="9" hidden="1"/>
    <cellStyle name="Hipervínculo visitado" xfId="19563" builtinId="9" hidden="1"/>
    <cellStyle name="Hipervínculo visitado" xfId="19565" builtinId="9" hidden="1"/>
    <cellStyle name="Hipervínculo visitado" xfId="19567" builtinId="9" hidden="1"/>
    <cellStyle name="Hipervínculo visitado" xfId="19569" builtinId="9" hidden="1"/>
    <cellStyle name="Hipervínculo visitado" xfId="19571" builtinId="9" hidden="1"/>
    <cellStyle name="Hipervínculo visitado" xfId="19573" builtinId="9" hidden="1"/>
    <cellStyle name="Hipervínculo visitado" xfId="19575" builtinId="9" hidden="1"/>
    <cellStyle name="Hipervínculo visitado" xfId="19577" builtinId="9" hidden="1"/>
    <cellStyle name="Hipervínculo visitado" xfId="19579" builtinId="9" hidden="1"/>
    <cellStyle name="Hipervínculo visitado" xfId="19581" builtinId="9" hidden="1"/>
    <cellStyle name="Hipervínculo visitado" xfId="19583" builtinId="9" hidden="1"/>
    <cellStyle name="Hipervínculo visitado" xfId="19585" builtinId="9" hidden="1"/>
    <cellStyle name="Hipervínculo visitado" xfId="19587" builtinId="9" hidden="1"/>
    <cellStyle name="Hipervínculo visitado" xfId="19589" builtinId="9" hidden="1"/>
    <cellStyle name="Hipervínculo visitado" xfId="19591" builtinId="9" hidden="1"/>
    <cellStyle name="Hipervínculo visitado" xfId="19593" builtinId="9" hidden="1"/>
    <cellStyle name="Hipervínculo visitado" xfId="19595" builtinId="9" hidden="1"/>
    <cellStyle name="Hipervínculo visitado" xfId="19597" builtinId="9" hidden="1"/>
    <cellStyle name="Hipervínculo visitado" xfId="19599" builtinId="9" hidden="1"/>
    <cellStyle name="Hipervínculo visitado" xfId="19601" builtinId="9" hidden="1"/>
    <cellStyle name="Hipervínculo visitado" xfId="19603" builtinId="9" hidden="1"/>
    <cellStyle name="Hipervínculo visitado" xfId="19605" builtinId="9" hidden="1"/>
    <cellStyle name="Hipervínculo visitado" xfId="19607" builtinId="9" hidden="1"/>
    <cellStyle name="Hipervínculo visitado" xfId="19609" builtinId="9" hidden="1"/>
    <cellStyle name="Hipervínculo visitado" xfId="19611" builtinId="9" hidden="1"/>
    <cellStyle name="Hipervínculo visitado" xfId="19613" builtinId="9" hidden="1"/>
    <cellStyle name="Hipervínculo visitado" xfId="19615" builtinId="9" hidden="1"/>
    <cellStyle name="Hipervínculo visitado" xfId="19617" builtinId="9" hidden="1"/>
    <cellStyle name="Hipervínculo visitado" xfId="19619" builtinId="9" hidden="1"/>
    <cellStyle name="Hipervínculo visitado" xfId="19621" builtinId="9" hidden="1"/>
    <cellStyle name="Hipervínculo visitado" xfId="19623" builtinId="9" hidden="1"/>
    <cellStyle name="Hipervínculo visitado" xfId="19625" builtinId="9" hidden="1"/>
    <cellStyle name="Hipervínculo visitado" xfId="19627" builtinId="9" hidden="1"/>
    <cellStyle name="Hipervínculo visitado" xfId="19629" builtinId="9" hidden="1"/>
    <cellStyle name="Hipervínculo visitado" xfId="19631" builtinId="9" hidden="1"/>
    <cellStyle name="Hipervínculo visitado" xfId="19633" builtinId="9" hidden="1"/>
    <cellStyle name="Hipervínculo visitado" xfId="19635" builtinId="9" hidden="1"/>
    <cellStyle name="Hipervínculo visitado" xfId="19637" builtinId="9" hidden="1"/>
    <cellStyle name="Hipervínculo visitado" xfId="19639" builtinId="9" hidden="1"/>
    <cellStyle name="Hipervínculo visitado" xfId="19641" builtinId="9" hidden="1"/>
    <cellStyle name="Hipervínculo visitado" xfId="19643" builtinId="9" hidden="1"/>
    <cellStyle name="Hipervínculo visitado" xfId="19645" builtinId="9" hidden="1"/>
    <cellStyle name="Hipervínculo visitado" xfId="19647" builtinId="9" hidden="1"/>
    <cellStyle name="Hipervínculo visitado" xfId="19649" builtinId="9" hidden="1"/>
    <cellStyle name="Hipervínculo visitado" xfId="19651" builtinId="9" hidden="1"/>
    <cellStyle name="Hipervínculo visitado" xfId="19653" builtinId="9" hidden="1"/>
    <cellStyle name="Hipervínculo visitado" xfId="19655" builtinId="9" hidden="1"/>
    <cellStyle name="Hipervínculo visitado" xfId="19657" builtinId="9" hidden="1"/>
    <cellStyle name="Hipervínculo visitado" xfId="19659" builtinId="9" hidden="1"/>
    <cellStyle name="Hipervínculo visitado" xfId="19661" builtinId="9" hidden="1"/>
    <cellStyle name="Hipervínculo visitado" xfId="19663" builtinId="9" hidden="1"/>
    <cellStyle name="Hipervínculo visitado" xfId="19665" builtinId="9" hidden="1"/>
    <cellStyle name="Hipervínculo visitado" xfId="19667" builtinId="9" hidden="1"/>
    <cellStyle name="Hipervínculo visitado" xfId="19669" builtinId="9" hidden="1"/>
    <cellStyle name="Hipervínculo visitado" xfId="19671" builtinId="9" hidden="1"/>
    <cellStyle name="Hipervínculo visitado" xfId="19673" builtinId="9" hidden="1"/>
    <cellStyle name="Hipervínculo visitado" xfId="19675" builtinId="9" hidden="1"/>
    <cellStyle name="Hipervínculo visitado" xfId="19677" builtinId="9" hidden="1"/>
    <cellStyle name="Hipervínculo visitado" xfId="19679" builtinId="9" hidden="1"/>
    <cellStyle name="Hipervínculo visitado" xfId="19681" builtinId="9" hidden="1"/>
    <cellStyle name="Hipervínculo visitado" xfId="19683" builtinId="9" hidden="1"/>
    <cellStyle name="Hipervínculo visitado" xfId="19685" builtinId="9" hidden="1"/>
    <cellStyle name="Hipervínculo visitado" xfId="19687" builtinId="9" hidden="1"/>
    <cellStyle name="Hipervínculo visitado" xfId="19689" builtinId="9" hidden="1"/>
    <cellStyle name="Hipervínculo visitado" xfId="19691" builtinId="9" hidden="1"/>
    <cellStyle name="Hipervínculo visitado" xfId="19693" builtinId="9" hidden="1"/>
    <cellStyle name="Hipervínculo visitado" xfId="19695" builtinId="9" hidden="1"/>
    <cellStyle name="Hipervínculo visitado" xfId="19697" builtinId="9" hidden="1"/>
    <cellStyle name="Hipervínculo visitado" xfId="19699" builtinId="9" hidden="1"/>
    <cellStyle name="Hipervínculo visitado" xfId="19701" builtinId="9" hidden="1"/>
    <cellStyle name="Hipervínculo visitado" xfId="19703" builtinId="9" hidden="1"/>
    <cellStyle name="Hipervínculo visitado" xfId="19705" builtinId="9" hidden="1"/>
    <cellStyle name="Hipervínculo visitado" xfId="19707" builtinId="9" hidden="1"/>
    <cellStyle name="Hipervínculo visitado" xfId="19709" builtinId="9" hidden="1"/>
    <cellStyle name="Hipervínculo visitado" xfId="19711" builtinId="9" hidden="1"/>
    <cellStyle name="Hipervínculo visitado" xfId="19713" builtinId="9" hidden="1"/>
    <cellStyle name="Hipervínculo visitado" xfId="19715" builtinId="9" hidden="1"/>
    <cellStyle name="Hipervínculo visitado" xfId="19717" builtinId="9" hidden="1"/>
    <cellStyle name="Hipervínculo visitado" xfId="19719" builtinId="9" hidden="1"/>
    <cellStyle name="Hipervínculo visitado" xfId="19721" builtinId="9" hidden="1"/>
    <cellStyle name="Hipervínculo visitado" xfId="19723" builtinId="9" hidden="1"/>
    <cellStyle name="Hipervínculo visitado" xfId="19725" builtinId="9" hidden="1"/>
    <cellStyle name="Hipervínculo visitado" xfId="19727" builtinId="9" hidden="1"/>
    <cellStyle name="Hipervínculo visitado" xfId="19729" builtinId="9" hidden="1"/>
    <cellStyle name="Hipervínculo visitado" xfId="19731" builtinId="9" hidden="1"/>
    <cellStyle name="Hipervínculo visitado" xfId="19733" builtinId="9" hidden="1"/>
    <cellStyle name="Hipervínculo visitado" xfId="19735" builtinId="9" hidden="1"/>
    <cellStyle name="Hipervínculo visitado" xfId="19737" builtinId="9" hidden="1"/>
    <cellStyle name="Hipervínculo visitado" xfId="19739" builtinId="9" hidden="1"/>
    <cellStyle name="Hipervínculo visitado" xfId="19741" builtinId="9" hidden="1"/>
    <cellStyle name="Hipervínculo visitado" xfId="19743" builtinId="9" hidden="1"/>
    <cellStyle name="Hipervínculo visitado" xfId="19745" builtinId="9" hidden="1"/>
    <cellStyle name="Hipervínculo visitado" xfId="19747" builtinId="9" hidden="1"/>
    <cellStyle name="Hipervínculo visitado" xfId="19749" builtinId="9" hidden="1"/>
    <cellStyle name="Hipervínculo visitado" xfId="19751" builtinId="9" hidden="1"/>
    <cellStyle name="Hipervínculo visitado" xfId="19753" builtinId="9" hidden="1"/>
    <cellStyle name="Hipervínculo visitado" xfId="19755" builtinId="9" hidden="1"/>
    <cellStyle name="Hipervínculo visitado" xfId="19757" builtinId="9" hidden="1"/>
    <cellStyle name="Hipervínculo visitado" xfId="19759" builtinId="9" hidden="1"/>
    <cellStyle name="Hipervínculo visitado" xfId="19761" builtinId="9" hidden="1"/>
    <cellStyle name="Hipervínculo visitado" xfId="19763" builtinId="9" hidden="1"/>
    <cellStyle name="Hipervínculo visitado" xfId="19765" builtinId="9" hidden="1"/>
    <cellStyle name="Hipervínculo visitado" xfId="19767" builtinId="9" hidden="1"/>
    <cellStyle name="Hipervínculo visitado" xfId="19769" builtinId="9" hidden="1"/>
    <cellStyle name="Hipervínculo visitado" xfId="19771" builtinId="9" hidden="1"/>
    <cellStyle name="Hipervínculo visitado" xfId="19773" builtinId="9" hidden="1"/>
    <cellStyle name="Hipervínculo visitado" xfId="19775" builtinId="9" hidden="1"/>
    <cellStyle name="Hipervínculo visitado" xfId="19777" builtinId="9" hidden="1"/>
    <cellStyle name="Hipervínculo visitado" xfId="19779" builtinId="9" hidden="1"/>
    <cellStyle name="Hipervínculo visitado" xfId="19781" builtinId="9" hidden="1"/>
    <cellStyle name="Hipervínculo visitado" xfId="19783" builtinId="9" hidden="1"/>
    <cellStyle name="Hipervínculo visitado" xfId="19785" builtinId="9" hidden="1"/>
    <cellStyle name="Hipervínculo visitado" xfId="19787" builtinId="9" hidden="1"/>
    <cellStyle name="Hipervínculo visitado" xfId="19789" builtinId="9" hidden="1"/>
    <cellStyle name="Hipervínculo visitado" xfId="19791" builtinId="9" hidden="1"/>
    <cellStyle name="Hipervínculo visitado" xfId="19793" builtinId="9" hidden="1"/>
    <cellStyle name="Hipervínculo visitado" xfId="19795" builtinId="9" hidden="1"/>
    <cellStyle name="Hipervínculo visitado" xfId="19797" builtinId="9" hidden="1"/>
    <cellStyle name="Hipervínculo visitado" xfId="19799" builtinId="9" hidden="1"/>
    <cellStyle name="Hipervínculo visitado" xfId="19801" builtinId="9" hidden="1"/>
    <cellStyle name="Hipervínculo visitado" xfId="19803" builtinId="9" hidden="1"/>
    <cellStyle name="Hipervínculo visitado" xfId="19805" builtinId="9" hidden="1"/>
    <cellStyle name="Hipervínculo visitado" xfId="19807" builtinId="9" hidden="1"/>
    <cellStyle name="Hipervínculo visitado" xfId="19809" builtinId="9" hidden="1"/>
    <cellStyle name="Hipervínculo visitado" xfId="19811" builtinId="9" hidden="1"/>
    <cellStyle name="Hipervínculo visitado" xfId="19813" builtinId="9" hidden="1"/>
    <cellStyle name="Hipervínculo visitado" xfId="19815" builtinId="9" hidden="1"/>
    <cellStyle name="Hipervínculo visitado" xfId="19817" builtinId="9" hidden="1"/>
    <cellStyle name="Hipervínculo visitado" xfId="19819" builtinId="9" hidden="1"/>
    <cellStyle name="Hipervínculo visitado" xfId="19821" builtinId="9" hidden="1"/>
    <cellStyle name="Hipervínculo visitado" xfId="19823" builtinId="9" hidden="1"/>
    <cellStyle name="Hipervínculo visitado" xfId="19825" builtinId="9" hidden="1"/>
    <cellStyle name="Hipervínculo visitado" xfId="19827" builtinId="9" hidden="1"/>
    <cellStyle name="Hipervínculo visitado" xfId="19829" builtinId="9" hidden="1"/>
    <cellStyle name="Hipervínculo visitado" xfId="19831" builtinId="9" hidden="1"/>
    <cellStyle name="Hipervínculo visitado" xfId="19833" builtinId="9" hidden="1"/>
    <cellStyle name="Hipervínculo visitado" xfId="19835" builtinId="9" hidden="1"/>
    <cellStyle name="Hipervínculo visitado" xfId="19837" builtinId="9" hidden="1"/>
    <cellStyle name="Hipervínculo visitado" xfId="19839" builtinId="9" hidden="1"/>
    <cellStyle name="Hipervínculo visitado" xfId="19841" builtinId="9" hidden="1"/>
    <cellStyle name="Hipervínculo visitado" xfId="19843" builtinId="9" hidden="1"/>
    <cellStyle name="Hipervínculo visitado" xfId="19845" builtinId="9" hidden="1"/>
    <cellStyle name="Hipervínculo visitado" xfId="19847" builtinId="9" hidden="1"/>
    <cellStyle name="Hipervínculo visitado" xfId="19849" builtinId="9" hidden="1"/>
    <cellStyle name="Hipervínculo visitado" xfId="19851" builtinId="9" hidden="1"/>
    <cellStyle name="Hipervínculo visitado" xfId="19853" builtinId="9" hidden="1"/>
    <cellStyle name="Hipervínculo visitado" xfId="19855" builtinId="9" hidden="1"/>
    <cellStyle name="Hipervínculo visitado" xfId="19857" builtinId="9" hidden="1"/>
    <cellStyle name="Hipervínculo visitado" xfId="19859" builtinId="9" hidden="1"/>
    <cellStyle name="Hipervínculo visitado" xfId="19861" builtinId="9" hidden="1"/>
    <cellStyle name="Hipervínculo visitado" xfId="19863" builtinId="9" hidden="1"/>
    <cellStyle name="Hipervínculo visitado" xfId="19865" builtinId="9" hidden="1"/>
    <cellStyle name="Hipervínculo visitado" xfId="19867" builtinId="9" hidden="1"/>
    <cellStyle name="Hipervínculo visitado" xfId="19869" builtinId="9" hidden="1"/>
    <cellStyle name="Hipervínculo visitado" xfId="19871" builtinId="9" hidden="1"/>
    <cellStyle name="Hipervínculo visitado" xfId="19873" builtinId="9" hidden="1"/>
    <cellStyle name="Hipervínculo visitado" xfId="19875" builtinId="9" hidden="1"/>
    <cellStyle name="Hipervínculo visitado" xfId="19877" builtinId="9" hidden="1"/>
    <cellStyle name="Hipervínculo visitado" xfId="19879" builtinId="9" hidden="1"/>
    <cellStyle name="Hipervínculo visitado" xfId="19881" builtinId="9" hidden="1"/>
    <cellStyle name="Hipervínculo visitado" xfId="19883" builtinId="9" hidden="1"/>
    <cellStyle name="Hipervínculo visitado" xfId="19885" builtinId="9" hidden="1"/>
    <cellStyle name="Hipervínculo visitado" xfId="19887" builtinId="9" hidden="1"/>
    <cellStyle name="Hipervínculo visitado" xfId="19889" builtinId="9" hidden="1"/>
    <cellStyle name="Hipervínculo visitado" xfId="19891" builtinId="9" hidden="1"/>
    <cellStyle name="Hipervínculo visitado" xfId="19893" builtinId="9" hidden="1"/>
    <cellStyle name="Hipervínculo visitado" xfId="19895" builtinId="9" hidden="1"/>
    <cellStyle name="Hipervínculo visitado" xfId="19897" builtinId="9" hidden="1"/>
    <cellStyle name="Hipervínculo visitado" xfId="19899" builtinId="9" hidden="1"/>
    <cellStyle name="Hipervínculo visitado" xfId="19901" builtinId="9" hidden="1"/>
    <cellStyle name="Hipervínculo visitado" xfId="19903" builtinId="9" hidden="1"/>
    <cellStyle name="Hipervínculo visitado" xfId="19905" builtinId="9" hidden="1"/>
    <cellStyle name="Hipervínculo visitado" xfId="19907" builtinId="9" hidden="1"/>
    <cellStyle name="Hipervínculo visitado" xfId="19909" builtinId="9" hidden="1"/>
    <cellStyle name="Hipervínculo visitado" xfId="19911" builtinId="9" hidden="1"/>
    <cellStyle name="Hipervínculo visitado" xfId="19913" builtinId="9" hidden="1"/>
    <cellStyle name="Hipervínculo visitado" xfId="19915" builtinId="9" hidden="1"/>
    <cellStyle name="Hipervínculo visitado" xfId="19917" builtinId="9" hidden="1"/>
    <cellStyle name="Hipervínculo visitado" xfId="19919" builtinId="9" hidden="1"/>
    <cellStyle name="Hipervínculo visitado" xfId="19921" builtinId="9" hidden="1"/>
    <cellStyle name="Hipervínculo visitado" xfId="19923" builtinId="9" hidden="1"/>
    <cellStyle name="Hipervínculo visitado" xfId="19925" builtinId="9" hidden="1"/>
    <cellStyle name="Hipervínculo visitado" xfId="19927" builtinId="9" hidden="1"/>
    <cellStyle name="Hipervínculo visitado" xfId="19929" builtinId="9" hidden="1"/>
    <cellStyle name="Hipervínculo visitado" xfId="19931" builtinId="9" hidden="1"/>
    <cellStyle name="Hipervínculo visitado" xfId="19933" builtinId="9" hidden="1"/>
    <cellStyle name="Hipervínculo visitado" xfId="19935" builtinId="9" hidden="1"/>
    <cellStyle name="Hipervínculo visitado" xfId="19937" builtinId="9" hidden="1"/>
    <cellStyle name="Hipervínculo visitado" xfId="19939" builtinId="9" hidden="1"/>
    <cellStyle name="Hipervínculo visitado" xfId="19941" builtinId="9" hidden="1"/>
    <cellStyle name="Hipervínculo visitado" xfId="19943" builtinId="9" hidden="1"/>
    <cellStyle name="Hipervínculo visitado" xfId="19945" builtinId="9" hidden="1"/>
    <cellStyle name="Hipervínculo visitado" xfId="19947" builtinId="9" hidden="1"/>
    <cellStyle name="Hipervínculo visitado" xfId="19949" builtinId="9" hidden="1"/>
    <cellStyle name="Hipervínculo visitado" xfId="19951" builtinId="9" hidden="1"/>
    <cellStyle name="Hipervínculo visitado" xfId="19953" builtinId="9" hidden="1"/>
    <cellStyle name="Hipervínculo visitado" xfId="19955" builtinId="9" hidden="1"/>
    <cellStyle name="Hipervínculo visitado" xfId="19957" builtinId="9" hidden="1"/>
    <cellStyle name="Hipervínculo visitado" xfId="19959" builtinId="9" hidden="1"/>
    <cellStyle name="Hipervínculo visitado" xfId="19961" builtinId="9" hidden="1"/>
    <cellStyle name="Hipervínculo visitado" xfId="19963" builtinId="9" hidden="1"/>
    <cellStyle name="Hipervínculo visitado" xfId="19965" builtinId="9" hidden="1"/>
    <cellStyle name="Hipervínculo visitado" xfId="19967" builtinId="9" hidden="1"/>
    <cellStyle name="Hipervínculo visitado" xfId="19969" builtinId="9" hidden="1"/>
    <cellStyle name="Hipervínculo visitado" xfId="19971" builtinId="9" hidden="1"/>
    <cellStyle name="Hipervínculo visitado" xfId="19973" builtinId="9" hidden="1"/>
    <cellStyle name="Hipervínculo visitado" xfId="19975" builtinId="9" hidden="1"/>
    <cellStyle name="Hipervínculo visitado" xfId="19977" builtinId="9" hidden="1"/>
    <cellStyle name="Hipervínculo visitado" xfId="19979" builtinId="9" hidden="1"/>
    <cellStyle name="Hipervínculo visitado" xfId="19981" builtinId="9" hidden="1"/>
    <cellStyle name="Hipervínculo visitado" xfId="19983" builtinId="9" hidden="1"/>
    <cellStyle name="Hipervínculo visitado" xfId="19985" builtinId="9" hidden="1"/>
    <cellStyle name="Hipervínculo visitado" xfId="19987" builtinId="9" hidden="1"/>
    <cellStyle name="Hipervínculo visitado" xfId="19989" builtinId="9" hidden="1"/>
    <cellStyle name="Hipervínculo visitado" xfId="19991" builtinId="9" hidden="1"/>
    <cellStyle name="Hipervínculo visitado" xfId="19993" builtinId="9" hidden="1"/>
    <cellStyle name="Hipervínculo visitado" xfId="19995" builtinId="9" hidden="1"/>
    <cellStyle name="Hipervínculo visitado" xfId="19997" builtinId="9" hidden="1"/>
    <cellStyle name="Hipervínculo visitado" xfId="19999" builtinId="9" hidden="1"/>
    <cellStyle name="Hipervínculo visitado" xfId="20001" builtinId="9" hidden="1"/>
    <cellStyle name="Hipervínculo visitado" xfId="20003" builtinId="9" hidden="1"/>
    <cellStyle name="Hipervínculo visitado" xfId="20005" builtinId="9" hidden="1"/>
    <cellStyle name="Hipervínculo visitado" xfId="20007" builtinId="9" hidden="1"/>
    <cellStyle name="Hipervínculo visitado" xfId="20009" builtinId="9" hidden="1"/>
    <cellStyle name="Hipervínculo visitado" xfId="20011" builtinId="9" hidden="1"/>
    <cellStyle name="Hipervínculo visitado" xfId="20013" builtinId="9" hidden="1"/>
    <cellStyle name="Hipervínculo visitado" xfId="20015" builtinId="9" hidden="1"/>
    <cellStyle name="Hipervínculo visitado" xfId="20017" builtinId="9" hidden="1"/>
    <cellStyle name="Hipervínculo visitado" xfId="20019" builtinId="9" hidden="1"/>
    <cellStyle name="Hipervínculo visitado" xfId="20021" builtinId="9" hidden="1"/>
    <cellStyle name="Hipervínculo visitado" xfId="20023" builtinId="9" hidden="1"/>
    <cellStyle name="Hipervínculo visitado" xfId="20025" builtinId="9" hidden="1"/>
    <cellStyle name="Hipervínculo visitado" xfId="20027" builtinId="9" hidden="1"/>
    <cellStyle name="Hipervínculo visitado" xfId="20029" builtinId="9" hidden="1"/>
    <cellStyle name="Hipervínculo visitado" xfId="20031" builtinId="9" hidden="1"/>
    <cellStyle name="Hipervínculo visitado" xfId="20033" builtinId="9" hidden="1"/>
    <cellStyle name="Hipervínculo visitado" xfId="20035" builtinId="9" hidden="1"/>
    <cellStyle name="Hipervínculo visitado" xfId="20037" builtinId="9" hidden="1"/>
    <cellStyle name="Hipervínculo visitado" xfId="20039" builtinId="9" hidden="1"/>
    <cellStyle name="Hipervínculo visitado" xfId="20041" builtinId="9" hidden="1"/>
    <cellStyle name="Hipervínculo visitado" xfId="20043" builtinId="9" hidden="1"/>
    <cellStyle name="Hipervínculo visitado" xfId="20045" builtinId="9" hidden="1"/>
    <cellStyle name="Hipervínculo visitado" xfId="20047" builtinId="9" hidden="1"/>
    <cellStyle name="Hipervínculo visitado" xfId="20049" builtinId="9" hidden="1"/>
    <cellStyle name="Hipervínculo visitado" xfId="20051" builtinId="9" hidden="1"/>
    <cellStyle name="Hipervínculo visitado" xfId="20053" builtinId="9" hidden="1"/>
    <cellStyle name="Hipervínculo visitado" xfId="20055" builtinId="9" hidden="1"/>
    <cellStyle name="Hipervínculo visitado" xfId="20057" builtinId="9" hidden="1"/>
    <cellStyle name="Hipervínculo visitado" xfId="20059" builtinId="9" hidden="1"/>
    <cellStyle name="Hipervínculo visitado" xfId="20061" builtinId="9" hidden="1"/>
    <cellStyle name="Hipervínculo visitado" xfId="20063" builtinId="9" hidden="1"/>
    <cellStyle name="Hipervínculo visitado" xfId="20065" builtinId="9" hidden="1"/>
    <cellStyle name="Hipervínculo visitado" xfId="20067" builtinId="9" hidden="1"/>
    <cellStyle name="Hipervínculo visitado" xfId="20069" builtinId="9" hidden="1"/>
    <cellStyle name="Hipervínculo visitado" xfId="20071" builtinId="9" hidden="1"/>
    <cellStyle name="Hipervínculo visitado" xfId="20073" builtinId="9" hidden="1"/>
    <cellStyle name="Hipervínculo visitado" xfId="20075" builtinId="9" hidden="1"/>
    <cellStyle name="Hipervínculo visitado" xfId="20077" builtinId="9" hidden="1"/>
    <cellStyle name="Hipervínculo visitado" xfId="20079" builtinId="9" hidden="1"/>
    <cellStyle name="Hipervínculo visitado" xfId="20081" builtinId="9" hidden="1"/>
    <cellStyle name="Hipervínculo visitado" xfId="20083" builtinId="9" hidden="1"/>
    <cellStyle name="Hipervínculo visitado" xfId="20085" builtinId="9" hidden="1"/>
    <cellStyle name="Hipervínculo visitado" xfId="20087" builtinId="9" hidden="1"/>
    <cellStyle name="Hipervínculo visitado" xfId="20089" builtinId="9" hidden="1"/>
    <cellStyle name="Hipervínculo visitado" xfId="20091" builtinId="9" hidden="1"/>
    <cellStyle name="Hipervínculo visitado" xfId="20093" builtinId="9" hidden="1"/>
    <cellStyle name="Hipervínculo visitado" xfId="20095" builtinId="9" hidden="1"/>
    <cellStyle name="Hipervínculo visitado" xfId="20097" builtinId="9" hidden="1"/>
    <cellStyle name="Hipervínculo visitado" xfId="20099" builtinId="9" hidden="1"/>
    <cellStyle name="Hipervínculo visitado" xfId="20101" builtinId="9" hidden="1"/>
    <cellStyle name="Hipervínculo visitado" xfId="20103" builtinId="9" hidden="1"/>
    <cellStyle name="Hipervínculo visitado" xfId="20105" builtinId="9" hidden="1"/>
    <cellStyle name="Hipervínculo visitado" xfId="20107" builtinId="9" hidden="1"/>
    <cellStyle name="Hipervínculo visitado" xfId="20109" builtinId="9" hidden="1"/>
    <cellStyle name="Hipervínculo visitado" xfId="20111" builtinId="9" hidden="1"/>
    <cellStyle name="Hipervínculo visitado" xfId="20113" builtinId="9" hidden="1"/>
    <cellStyle name="Hipervínculo visitado" xfId="20115" builtinId="9" hidden="1"/>
    <cellStyle name="Hipervínculo visitado" xfId="20117" builtinId="9" hidden="1"/>
    <cellStyle name="Hipervínculo visitado" xfId="20119" builtinId="9" hidden="1"/>
    <cellStyle name="Hipervínculo visitado" xfId="20121" builtinId="9" hidden="1"/>
    <cellStyle name="Hipervínculo visitado" xfId="20123" builtinId="9" hidden="1"/>
    <cellStyle name="Hipervínculo visitado" xfId="20125" builtinId="9" hidden="1"/>
    <cellStyle name="Hipervínculo visitado" xfId="20127" builtinId="9" hidden="1"/>
    <cellStyle name="Hipervínculo visitado" xfId="20129" builtinId="9" hidden="1"/>
    <cellStyle name="Hipervínculo visitado" xfId="20131" builtinId="9" hidden="1"/>
    <cellStyle name="Hipervínculo visitado" xfId="20133" builtinId="9" hidden="1"/>
    <cellStyle name="Hipervínculo visitado" xfId="20135" builtinId="9" hidden="1"/>
    <cellStyle name="Hipervínculo visitado" xfId="20137" builtinId="9" hidden="1"/>
    <cellStyle name="Hipervínculo visitado" xfId="20139" builtinId="9" hidden="1"/>
    <cellStyle name="Hipervínculo visitado" xfId="20141" builtinId="9" hidden="1"/>
    <cellStyle name="Hipervínculo visitado" xfId="20143" builtinId="9" hidden="1"/>
    <cellStyle name="Hipervínculo visitado" xfId="20145" builtinId="9" hidden="1"/>
    <cellStyle name="Hipervínculo visitado" xfId="20147" builtinId="9" hidden="1"/>
    <cellStyle name="Hipervínculo visitado" xfId="20149" builtinId="9" hidden="1"/>
    <cellStyle name="Hipervínculo visitado" xfId="20151" builtinId="9" hidden="1"/>
    <cellStyle name="Hipervínculo visitado" xfId="20153" builtinId="9" hidden="1"/>
    <cellStyle name="Hipervínculo visitado" xfId="20155" builtinId="9" hidden="1"/>
    <cellStyle name="Hipervínculo visitado" xfId="20157" builtinId="9" hidden="1"/>
    <cellStyle name="Hipervínculo visitado" xfId="20159" builtinId="9" hidden="1"/>
    <cellStyle name="Hipervínculo visitado" xfId="20161" builtinId="9" hidden="1"/>
    <cellStyle name="Hipervínculo visitado" xfId="20163" builtinId="9" hidden="1"/>
    <cellStyle name="Hipervínculo visitado" xfId="20165" builtinId="9" hidden="1"/>
    <cellStyle name="Hipervínculo visitado" xfId="20167" builtinId="9" hidden="1"/>
    <cellStyle name="Hipervínculo visitado" xfId="20169" builtinId="9" hidden="1"/>
    <cellStyle name="Hipervínculo visitado" xfId="20171" builtinId="9" hidden="1"/>
    <cellStyle name="Hipervínculo visitado" xfId="20173" builtinId="9" hidden="1"/>
    <cellStyle name="Hipervínculo visitado" xfId="20175" builtinId="9" hidden="1"/>
    <cellStyle name="Hipervínculo visitado" xfId="20177" builtinId="9" hidden="1"/>
    <cellStyle name="Hipervínculo visitado" xfId="20179" builtinId="9" hidden="1"/>
    <cellStyle name="Hipervínculo visitado" xfId="20181" builtinId="9" hidden="1"/>
    <cellStyle name="Hipervínculo visitado" xfId="20183" builtinId="9" hidden="1"/>
    <cellStyle name="Hipervínculo visitado" xfId="20185" builtinId="9" hidden="1"/>
    <cellStyle name="Hipervínculo visitado" xfId="20187" builtinId="9" hidden="1"/>
    <cellStyle name="Hipervínculo visitado" xfId="20189" builtinId="9" hidden="1"/>
    <cellStyle name="Hipervínculo visitado" xfId="20191" builtinId="9" hidden="1"/>
    <cellStyle name="Hipervínculo visitado" xfId="20193" builtinId="9" hidden="1"/>
    <cellStyle name="Hipervínculo visitado" xfId="20195" builtinId="9" hidden="1"/>
    <cellStyle name="Hipervínculo visitado" xfId="20197" builtinId="9" hidden="1"/>
    <cellStyle name="Hipervínculo visitado" xfId="20199" builtinId="9" hidden="1"/>
    <cellStyle name="Hipervínculo visitado" xfId="20201" builtinId="9" hidden="1"/>
    <cellStyle name="Hipervínculo visitado" xfId="20203" builtinId="9" hidden="1"/>
    <cellStyle name="Hipervínculo visitado" xfId="20205" builtinId="9" hidden="1"/>
    <cellStyle name="Hipervínculo visitado" xfId="20207" builtinId="9" hidden="1"/>
    <cellStyle name="Hipervínculo visitado" xfId="20209" builtinId="9" hidden="1"/>
    <cellStyle name="Hipervínculo visitado" xfId="20211" builtinId="9" hidden="1"/>
    <cellStyle name="Hipervínculo visitado" xfId="20213" builtinId="9" hidden="1"/>
    <cellStyle name="Hipervínculo visitado" xfId="20215" builtinId="9" hidden="1"/>
    <cellStyle name="Hipervínculo visitado" xfId="20217" builtinId="9" hidden="1"/>
    <cellStyle name="Hipervínculo visitado" xfId="20219" builtinId="9" hidden="1"/>
    <cellStyle name="Hipervínculo visitado" xfId="20221" builtinId="9" hidden="1"/>
    <cellStyle name="Hipervínculo visitado" xfId="20223" builtinId="9" hidden="1"/>
    <cellStyle name="Hipervínculo visitado" xfId="20225" builtinId="9" hidden="1"/>
    <cellStyle name="Hipervínculo visitado" xfId="20227" builtinId="9" hidden="1"/>
    <cellStyle name="Hipervínculo visitado" xfId="20229" builtinId="9" hidden="1"/>
    <cellStyle name="Hipervínculo visitado" xfId="20231" builtinId="9" hidden="1"/>
    <cellStyle name="Hipervínculo visitado" xfId="20233" builtinId="9" hidden="1"/>
    <cellStyle name="Hipervínculo visitado" xfId="20235" builtinId="9" hidden="1"/>
    <cellStyle name="Hipervínculo visitado" xfId="20237" builtinId="9" hidden="1"/>
    <cellStyle name="Hipervínculo visitado" xfId="20239" builtinId="9" hidden="1"/>
    <cellStyle name="Hipervínculo visitado" xfId="20241" builtinId="9" hidden="1"/>
    <cellStyle name="Hipervínculo visitado" xfId="20243" builtinId="9" hidden="1"/>
    <cellStyle name="Hipervínculo visitado" xfId="20245" builtinId="9" hidden="1"/>
    <cellStyle name="Hipervínculo visitado" xfId="20247" builtinId="9" hidden="1"/>
    <cellStyle name="Hipervínculo visitado" xfId="20249" builtinId="9" hidden="1"/>
    <cellStyle name="Hipervínculo visitado" xfId="20251" builtinId="9" hidden="1"/>
    <cellStyle name="Hipervínculo visitado" xfId="20253" builtinId="9" hidden="1"/>
    <cellStyle name="Hipervínculo visitado" xfId="20255" builtinId="9" hidden="1"/>
    <cellStyle name="Hipervínculo visitado" xfId="20257" builtinId="9" hidden="1"/>
    <cellStyle name="Hipervínculo visitado" xfId="20259" builtinId="9" hidden="1"/>
    <cellStyle name="Hipervínculo visitado" xfId="20261" builtinId="9" hidden="1"/>
    <cellStyle name="Hipervínculo visitado" xfId="20263" builtinId="9" hidden="1"/>
    <cellStyle name="Hipervínculo visitado" xfId="20265" builtinId="9" hidden="1"/>
    <cellStyle name="Hipervínculo visitado" xfId="20267" builtinId="9" hidden="1"/>
    <cellStyle name="Hipervínculo visitado" xfId="20269" builtinId="9" hidden="1"/>
    <cellStyle name="Hipervínculo visitado" xfId="20271" builtinId="9" hidden="1"/>
    <cellStyle name="Hipervínculo visitado" xfId="20273" builtinId="9" hidden="1"/>
    <cellStyle name="Hipervínculo visitado" xfId="20275" builtinId="9" hidden="1"/>
    <cellStyle name="Hipervínculo visitado" xfId="20277" builtinId="9" hidden="1"/>
    <cellStyle name="Hipervínculo visitado" xfId="20279" builtinId="9" hidden="1"/>
    <cellStyle name="Hipervínculo visitado" xfId="20281" builtinId="9" hidden="1"/>
    <cellStyle name="Hipervínculo visitado" xfId="20283" builtinId="9" hidden="1"/>
    <cellStyle name="Hipervínculo visitado" xfId="20285" builtinId="9" hidden="1"/>
    <cellStyle name="Hipervínculo visitado" xfId="20287" builtinId="9" hidden="1"/>
    <cellStyle name="Hipervínculo visitado" xfId="20289" builtinId="9" hidden="1"/>
    <cellStyle name="Hipervínculo visitado" xfId="20291" builtinId="9" hidden="1"/>
    <cellStyle name="Hipervínculo visitado" xfId="20293" builtinId="9" hidden="1"/>
    <cellStyle name="Hipervínculo visitado" xfId="20295" builtinId="9" hidden="1"/>
    <cellStyle name="Hipervínculo visitado" xfId="20297" builtinId="9" hidden="1"/>
    <cellStyle name="Hipervínculo visitado" xfId="20299" builtinId="9" hidden="1"/>
    <cellStyle name="Hipervínculo visitado" xfId="20301" builtinId="9" hidden="1"/>
    <cellStyle name="Hipervínculo visitado" xfId="20303" builtinId="9" hidden="1"/>
    <cellStyle name="Hipervínculo visitado" xfId="20305" builtinId="9" hidden="1"/>
    <cellStyle name="Hipervínculo visitado" xfId="20307" builtinId="9" hidden="1"/>
    <cellStyle name="Hipervínculo visitado" xfId="20309" builtinId="9" hidden="1"/>
    <cellStyle name="Hipervínculo visitado" xfId="20311" builtinId="9" hidden="1"/>
    <cellStyle name="Hipervínculo visitado" xfId="20313" builtinId="9" hidden="1"/>
    <cellStyle name="Hipervínculo visitado" xfId="20315" builtinId="9" hidden="1"/>
    <cellStyle name="Hipervínculo visitado" xfId="20317" builtinId="9" hidden="1"/>
    <cellStyle name="Hipervínculo visitado" xfId="20319" builtinId="9" hidden="1"/>
    <cellStyle name="Hipervínculo visitado" xfId="20321" builtinId="9" hidden="1"/>
    <cellStyle name="Hipervínculo visitado" xfId="20323" builtinId="9" hidden="1"/>
    <cellStyle name="Hipervínculo visitado" xfId="20325" builtinId="9" hidden="1"/>
    <cellStyle name="Hipervínculo visitado" xfId="20327" builtinId="9" hidden="1"/>
    <cellStyle name="Hipervínculo visitado" xfId="20329" builtinId="9" hidden="1"/>
    <cellStyle name="Hipervínculo visitado" xfId="20331" builtinId="9" hidden="1"/>
    <cellStyle name="Hipervínculo visitado" xfId="20333" builtinId="9" hidden="1"/>
    <cellStyle name="Hipervínculo visitado" xfId="20335" builtinId="9" hidden="1"/>
    <cellStyle name="Hipervínculo visitado" xfId="20337" builtinId="9" hidden="1"/>
    <cellStyle name="Hipervínculo visitado" xfId="20339" builtinId="9" hidden="1"/>
    <cellStyle name="Hipervínculo visitado" xfId="20341" builtinId="9" hidden="1"/>
    <cellStyle name="Hipervínculo visitado" xfId="20343" builtinId="9" hidden="1"/>
    <cellStyle name="Hipervínculo visitado" xfId="20345" builtinId="9" hidden="1"/>
    <cellStyle name="Hipervínculo visitado" xfId="20347" builtinId="9" hidden="1"/>
    <cellStyle name="Hipervínculo visitado" xfId="20349" builtinId="9" hidden="1"/>
    <cellStyle name="Hipervínculo visitado" xfId="20351" builtinId="9" hidden="1"/>
    <cellStyle name="Hipervínculo visitado" xfId="20353" builtinId="9" hidden="1"/>
    <cellStyle name="Hipervínculo visitado" xfId="20355" builtinId="9" hidden="1"/>
    <cellStyle name="Hipervínculo visitado" xfId="20357" builtinId="9" hidden="1"/>
    <cellStyle name="Hipervínculo visitado" xfId="20359" builtinId="9" hidden="1"/>
    <cellStyle name="Hipervínculo visitado" xfId="20361" builtinId="9" hidden="1"/>
    <cellStyle name="Hipervínculo visitado" xfId="20363" builtinId="9" hidden="1"/>
    <cellStyle name="Hipervínculo visitado" xfId="20365" builtinId="9" hidden="1"/>
    <cellStyle name="Hipervínculo visitado" xfId="20367" builtinId="9" hidden="1"/>
    <cellStyle name="Hipervínculo visitado" xfId="20369" builtinId="9" hidden="1"/>
    <cellStyle name="Hipervínculo visitado" xfId="20371" builtinId="9" hidden="1"/>
    <cellStyle name="Hipervínculo visitado" xfId="20373" builtinId="9" hidden="1"/>
    <cellStyle name="Hipervínculo visitado" xfId="20375" builtinId="9" hidden="1"/>
    <cellStyle name="Hipervínculo visitado" xfId="20377" builtinId="9" hidden="1"/>
    <cellStyle name="Hipervínculo visitado" xfId="20379" builtinId="9" hidden="1"/>
    <cellStyle name="Hipervínculo visitado" xfId="20381" builtinId="9" hidden="1"/>
    <cellStyle name="Hipervínculo visitado" xfId="20383" builtinId="9" hidden="1"/>
    <cellStyle name="Hipervínculo visitado" xfId="20385" builtinId="9" hidden="1"/>
    <cellStyle name="Hipervínculo visitado" xfId="20387" builtinId="9" hidden="1"/>
    <cellStyle name="Hipervínculo visitado" xfId="20389" builtinId="9" hidden="1"/>
    <cellStyle name="Hipervínculo visitado" xfId="20391" builtinId="9" hidden="1"/>
    <cellStyle name="Hipervínculo visitado" xfId="20393" builtinId="9" hidden="1"/>
    <cellStyle name="Hipervínculo visitado" xfId="20395" builtinId="9" hidden="1"/>
    <cellStyle name="Hipervínculo visitado" xfId="20397" builtinId="9" hidden="1"/>
    <cellStyle name="Hipervínculo visitado" xfId="20399" builtinId="9" hidden="1"/>
    <cellStyle name="Hipervínculo visitado" xfId="20401" builtinId="9" hidden="1"/>
    <cellStyle name="Hipervínculo visitado" xfId="20403" builtinId="9" hidden="1"/>
    <cellStyle name="Hipervínculo visitado" xfId="20405" builtinId="9" hidden="1"/>
    <cellStyle name="Hipervínculo visitado" xfId="20407" builtinId="9" hidden="1"/>
    <cellStyle name="Hipervínculo visitado" xfId="20409" builtinId="9" hidden="1"/>
    <cellStyle name="Hipervínculo visitado" xfId="20411" builtinId="9" hidden="1"/>
    <cellStyle name="Hipervínculo visitado" xfId="20413" builtinId="9" hidden="1"/>
    <cellStyle name="Hipervínculo visitado" xfId="20415" builtinId="9" hidden="1"/>
    <cellStyle name="Hipervínculo visitado" xfId="20417" builtinId="9" hidden="1"/>
    <cellStyle name="Hipervínculo visitado" xfId="20419" builtinId="9" hidden="1"/>
    <cellStyle name="Hipervínculo visitado" xfId="20421" builtinId="9" hidden="1"/>
    <cellStyle name="Hipervínculo visitado" xfId="20423" builtinId="9" hidden="1"/>
    <cellStyle name="Hipervínculo visitado" xfId="20425" builtinId="9" hidden="1"/>
    <cellStyle name="Hipervínculo visitado" xfId="20427" builtinId="9" hidden="1"/>
    <cellStyle name="Hipervínculo visitado" xfId="20429" builtinId="9" hidden="1"/>
    <cellStyle name="Hipervínculo visitado" xfId="20431" builtinId="9" hidden="1"/>
    <cellStyle name="Hipervínculo visitado" xfId="20433" builtinId="9" hidden="1"/>
    <cellStyle name="Hipervínculo visitado" xfId="20435" builtinId="9" hidden="1"/>
    <cellStyle name="Hipervínculo visitado" xfId="20437" builtinId="9" hidden="1"/>
    <cellStyle name="Hipervínculo visitado" xfId="20439" builtinId="9" hidden="1"/>
    <cellStyle name="Hipervínculo visitado" xfId="20441" builtinId="9" hidden="1"/>
    <cellStyle name="Hipervínculo visitado" xfId="20443" builtinId="9" hidden="1"/>
    <cellStyle name="Hipervínculo visitado" xfId="20445" builtinId="9" hidden="1"/>
    <cellStyle name="Hipervínculo visitado" xfId="20447" builtinId="9" hidden="1"/>
    <cellStyle name="Hipervínculo visitado" xfId="20449" builtinId="9" hidden="1"/>
    <cellStyle name="Hipervínculo visitado" xfId="20451" builtinId="9" hidden="1"/>
    <cellStyle name="Hipervínculo visitado" xfId="20453" builtinId="9" hidden="1"/>
    <cellStyle name="Hipervínculo visitado" xfId="20455" builtinId="9" hidden="1"/>
    <cellStyle name="Hipervínculo visitado" xfId="20457" builtinId="9" hidden="1"/>
    <cellStyle name="Hipervínculo visitado" xfId="20459" builtinId="9" hidden="1"/>
    <cellStyle name="Hipervínculo visitado" xfId="20461" builtinId="9" hidden="1"/>
    <cellStyle name="Hipervínculo visitado" xfId="20463" builtinId="9" hidden="1"/>
    <cellStyle name="Hipervínculo visitado" xfId="20465" builtinId="9" hidden="1"/>
    <cellStyle name="Hipervínculo visitado" xfId="20467" builtinId="9" hidden="1"/>
    <cellStyle name="Hipervínculo visitado" xfId="20469" builtinId="9" hidden="1"/>
    <cellStyle name="Hipervínculo visitado" xfId="20471" builtinId="9" hidden="1"/>
    <cellStyle name="Hipervínculo visitado" xfId="20473" builtinId="9" hidden="1"/>
    <cellStyle name="Hipervínculo visitado" xfId="20475" builtinId="9" hidden="1"/>
    <cellStyle name="Hipervínculo visitado" xfId="20477" builtinId="9" hidden="1"/>
    <cellStyle name="Hipervínculo visitado" xfId="20479" builtinId="9" hidden="1"/>
    <cellStyle name="Hipervínculo visitado" xfId="20481" builtinId="9" hidden="1"/>
    <cellStyle name="Hipervínculo visitado" xfId="20483" builtinId="9" hidden="1"/>
    <cellStyle name="Hipervínculo visitado" xfId="20485" builtinId="9" hidden="1"/>
    <cellStyle name="Hipervínculo visitado" xfId="20487" builtinId="9" hidden="1"/>
    <cellStyle name="Hipervínculo visitado" xfId="20489" builtinId="9" hidden="1"/>
    <cellStyle name="Hipervínculo visitado" xfId="20491" builtinId="9" hidden="1"/>
    <cellStyle name="Hipervínculo visitado" xfId="20493" builtinId="9" hidden="1"/>
    <cellStyle name="Hipervínculo visitado" xfId="20495" builtinId="9" hidden="1"/>
    <cellStyle name="Hipervínculo visitado" xfId="20497" builtinId="9" hidden="1"/>
    <cellStyle name="Hipervínculo visitado" xfId="20499" builtinId="9" hidden="1"/>
    <cellStyle name="Hipervínculo visitado" xfId="20501" builtinId="9" hidden="1"/>
    <cellStyle name="Hipervínculo visitado" xfId="20503" builtinId="9" hidden="1"/>
    <cellStyle name="Hipervínculo visitado" xfId="20505" builtinId="9" hidden="1"/>
    <cellStyle name="Hipervínculo visitado" xfId="20507" builtinId="9" hidden="1"/>
    <cellStyle name="Hipervínculo visitado" xfId="20509" builtinId="9" hidden="1"/>
    <cellStyle name="Hipervínculo visitado" xfId="20511" builtinId="9" hidden="1"/>
    <cellStyle name="Hipervínculo visitado" xfId="20513" builtinId="9" hidden="1"/>
    <cellStyle name="Hipervínculo visitado" xfId="20515" builtinId="9" hidden="1"/>
    <cellStyle name="Hipervínculo visitado" xfId="20517" builtinId="9" hidden="1"/>
    <cellStyle name="Hipervínculo visitado" xfId="20519" builtinId="9" hidden="1"/>
    <cellStyle name="Hipervínculo visitado" xfId="20521" builtinId="9" hidden="1"/>
    <cellStyle name="Hipervínculo visitado" xfId="20523" builtinId="9" hidden="1"/>
    <cellStyle name="Hipervínculo visitado" xfId="20525" builtinId="9" hidden="1"/>
    <cellStyle name="Hipervínculo visitado" xfId="20527" builtinId="9" hidden="1"/>
    <cellStyle name="Hipervínculo visitado" xfId="20529" builtinId="9" hidden="1"/>
    <cellStyle name="Hipervínculo visitado" xfId="20531" builtinId="9" hidden="1"/>
    <cellStyle name="Hipervínculo visitado" xfId="20533" builtinId="9" hidden="1"/>
    <cellStyle name="Hipervínculo visitado" xfId="20535" builtinId="9" hidden="1"/>
    <cellStyle name="Hipervínculo visitado" xfId="20537" builtinId="9" hidden="1"/>
    <cellStyle name="Hipervínculo visitado" xfId="20539" builtinId="9" hidden="1"/>
    <cellStyle name="Hipervínculo visitado" xfId="20541" builtinId="9" hidden="1"/>
    <cellStyle name="Hipervínculo visitado" xfId="20543" builtinId="9" hidden="1"/>
    <cellStyle name="Hipervínculo visitado" xfId="20545" builtinId="9" hidden="1"/>
    <cellStyle name="Hipervínculo visitado" xfId="20547" builtinId="9" hidden="1"/>
    <cellStyle name="Hipervínculo visitado" xfId="20549" builtinId="9" hidden="1"/>
    <cellStyle name="Hipervínculo visitado" xfId="20551" builtinId="9" hidden="1"/>
    <cellStyle name="Hipervínculo visitado" xfId="20553" builtinId="9" hidden="1"/>
    <cellStyle name="Hipervínculo visitado" xfId="20555" builtinId="9" hidden="1"/>
    <cellStyle name="Hipervínculo visitado" xfId="20557" builtinId="9" hidden="1"/>
    <cellStyle name="Hipervínculo visitado" xfId="20559" builtinId="9" hidden="1"/>
    <cellStyle name="Hipervínculo visitado" xfId="20561" builtinId="9" hidden="1"/>
    <cellStyle name="Hipervínculo visitado" xfId="20563" builtinId="9" hidden="1"/>
    <cellStyle name="Hipervínculo visitado" xfId="20565" builtinId="9" hidden="1"/>
    <cellStyle name="Hipervínculo visitado" xfId="20567" builtinId="9" hidden="1"/>
    <cellStyle name="Hipervínculo visitado" xfId="20569" builtinId="9" hidden="1"/>
    <cellStyle name="Hipervínculo visitado" xfId="20571" builtinId="9" hidden="1"/>
    <cellStyle name="Hipervínculo visitado" xfId="20573" builtinId="9" hidden="1"/>
    <cellStyle name="Hipervínculo visitado" xfId="20575" builtinId="9" hidden="1"/>
    <cellStyle name="Hipervínculo visitado" xfId="20577" builtinId="9" hidden="1"/>
    <cellStyle name="Hipervínculo visitado" xfId="20579" builtinId="9" hidden="1"/>
    <cellStyle name="Hipervínculo visitado" xfId="20581" builtinId="9" hidden="1"/>
    <cellStyle name="Hipervínculo visitado" xfId="20583" builtinId="9" hidden="1"/>
    <cellStyle name="Hipervínculo visitado" xfId="20585" builtinId="9" hidden="1"/>
    <cellStyle name="Hipervínculo visitado" xfId="20587" builtinId="9" hidden="1"/>
    <cellStyle name="Hipervínculo visitado" xfId="20589" builtinId="9" hidden="1"/>
    <cellStyle name="Hipervínculo visitado" xfId="20591" builtinId="9" hidden="1"/>
    <cellStyle name="Hipervínculo visitado" xfId="20593" builtinId="9" hidden="1"/>
    <cellStyle name="Hipervínculo visitado" xfId="20595" builtinId="9" hidden="1"/>
    <cellStyle name="Hipervínculo visitado" xfId="20597" builtinId="9" hidden="1"/>
    <cellStyle name="Hipervínculo visitado" xfId="20599" builtinId="9" hidden="1"/>
    <cellStyle name="Hipervínculo visitado" xfId="20601" builtinId="9" hidden="1"/>
    <cellStyle name="Hipervínculo visitado" xfId="20603" builtinId="9" hidden="1"/>
    <cellStyle name="Hipervínculo visitado" xfId="20605" builtinId="9" hidden="1"/>
    <cellStyle name="Hipervínculo visitado" xfId="20607" builtinId="9" hidden="1"/>
    <cellStyle name="Hipervínculo visitado" xfId="20609" builtinId="9" hidden="1"/>
    <cellStyle name="Hipervínculo visitado" xfId="20611" builtinId="9" hidden="1"/>
    <cellStyle name="Hipervínculo visitado" xfId="20613" builtinId="9" hidden="1"/>
    <cellStyle name="Hipervínculo visitado" xfId="20615" builtinId="9" hidden="1"/>
    <cellStyle name="Hipervínculo visitado" xfId="20617" builtinId="9" hidden="1"/>
    <cellStyle name="Hipervínculo visitado" xfId="20619" builtinId="9" hidden="1"/>
    <cellStyle name="Hipervínculo visitado" xfId="20621" builtinId="9" hidden="1"/>
    <cellStyle name="Hipervínculo visitado" xfId="20623" builtinId="9" hidden="1"/>
    <cellStyle name="Hipervínculo visitado" xfId="20625" builtinId="9" hidden="1"/>
    <cellStyle name="Hipervínculo visitado" xfId="20627" builtinId="9" hidden="1"/>
    <cellStyle name="Hipervínculo visitado" xfId="20629" builtinId="9" hidden="1"/>
    <cellStyle name="Hipervínculo visitado" xfId="20631" builtinId="9" hidden="1"/>
    <cellStyle name="Hipervínculo visitado" xfId="20633" builtinId="9" hidden="1"/>
    <cellStyle name="Hipervínculo visitado" xfId="20635" builtinId="9" hidden="1"/>
    <cellStyle name="Hipervínculo visitado" xfId="20637" builtinId="9" hidden="1"/>
    <cellStyle name="Hipervínculo visitado" xfId="20639" builtinId="9" hidden="1"/>
    <cellStyle name="Hipervínculo visitado" xfId="20641" builtinId="9" hidden="1"/>
    <cellStyle name="Hipervínculo visitado" xfId="20643" builtinId="9" hidden="1"/>
    <cellStyle name="Hipervínculo visitado" xfId="20645" builtinId="9" hidden="1"/>
    <cellStyle name="Hipervínculo visitado" xfId="20647" builtinId="9" hidden="1"/>
    <cellStyle name="Hipervínculo visitado" xfId="20649" builtinId="9" hidden="1"/>
    <cellStyle name="Hipervínculo visitado" xfId="20651" builtinId="9" hidden="1"/>
    <cellStyle name="Hipervínculo visitado" xfId="20653" builtinId="9" hidden="1"/>
    <cellStyle name="Hipervínculo visitado" xfId="20655" builtinId="9" hidden="1"/>
    <cellStyle name="Hipervínculo visitado" xfId="20657" builtinId="9" hidden="1"/>
    <cellStyle name="Hipervínculo visitado" xfId="20659" builtinId="9" hidden="1"/>
    <cellStyle name="Hipervínculo visitado" xfId="20661" builtinId="9" hidden="1"/>
    <cellStyle name="Hipervínculo visitado" xfId="20663" builtinId="9" hidden="1"/>
    <cellStyle name="Hipervínculo visitado" xfId="20665" builtinId="9" hidden="1"/>
    <cellStyle name="Hipervínculo visitado" xfId="20667" builtinId="9" hidden="1"/>
    <cellStyle name="Hipervínculo visitado" xfId="20669" builtinId="9" hidden="1"/>
    <cellStyle name="Hipervínculo visitado" xfId="20671" builtinId="9" hidden="1"/>
    <cellStyle name="Hipervínculo visitado" xfId="20673" builtinId="9" hidden="1"/>
    <cellStyle name="Hipervínculo visitado" xfId="20675" builtinId="9" hidden="1"/>
    <cellStyle name="Hipervínculo visitado" xfId="20677" builtinId="9" hidden="1"/>
    <cellStyle name="Hipervínculo visitado" xfId="20679" builtinId="9" hidden="1"/>
    <cellStyle name="Hipervínculo visitado" xfId="20681" builtinId="9" hidden="1"/>
    <cellStyle name="Hipervínculo visitado" xfId="20683" builtinId="9" hidden="1"/>
    <cellStyle name="Hipervínculo visitado" xfId="20685" builtinId="9" hidden="1"/>
    <cellStyle name="Hipervínculo visitado" xfId="20687" builtinId="9" hidden="1"/>
    <cellStyle name="Hipervínculo visitado" xfId="20689" builtinId="9" hidden="1"/>
    <cellStyle name="Hipervínculo visitado" xfId="20691" builtinId="9" hidden="1"/>
    <cellStyle name="Hipervínculo visitado" xfId="20693" builtinId="9" hidden="1"/>
    <cellStyle name="Hipervínculo visitado" xfId="20695" builtinId="9" hidden="1"/>
    <cellStyle name="Hipervínculo visitado" xfId="20697" builtinId="9" hidden="1"/>
    <cellStyle name="Hipervínculo visitado" xfId="20699" builtinId="9" hidden="1"/>
    <cellStyle name="Hipervínculo visitado" xfId="20701" builtinId="9" hidden="1"/>
    <cellStyle name="Hipervínculo visitado" xfId="20703" builtinId="9" hidden="1"/>
    <cellStyle name="Hipervínculo visitado" xfId="20705" builtinId="9" hidden="1"/>
    <cellStyle name="Hipervínculo visitado" xfId="20707" builtinId="9" hidden="1"/>
    <cellStyle name="Hipervínculo visitado" xfId="20709" builtinId="9" hidden="1"/>
    <cellStyle name="Hipervínculo visitado" xfId="20711" builtinId="9" hidden="1"/>
    <cellStyle name="Hipervínculo visitado" xfId="20713" builtinId="9" hidden="1"/>
    <cellStyle name="Hipervínculo visitado" xfId="20715" builtinId="9" hidden="1"/>
    <cellStyle name="Hipervínculo visitado" xfId="20717" builtinId="9" hidden="1"/>
    <cellStyle name="Hipervínculo visitado" xfId="20719" builtinId="9" hidden="1"/>
    <cellStyle name="Hipervínculo visitado" xfId="20721" builtinId="9" hidden="1"/>
    <cellStyle name="Hipervínculo visitado" xfId="20723" builtinId="9" hidden="1"/>
    <cellStyle name="Hipervínculo visitado" xfId="20725" builtinId="9" hidden="1"/>
    <cellStyle name="Hipervínculo visitado" xfId="20727" builtinId="9" hidden="1"/>
    <cellStyle name="Hipervínculo visitado" xfId="20729" builtinId="9" hidden="1"/>
    <cellStyle name="Hipervínculo visitado" xfId="20731" builtinId="9" hidden="1"/>
    <cellStyle name="Hipervínculo visitado" xfId="20733" builtinId="9" hidden="1"/>
    <cellStyle name="Hipervínculo visitado" xfId="20735" builtinId="9" hidden="1"/>
    <cellStyle name="Hipervínculo visitado" xfId="20737" builtinId="9" hidden="1"/>
    <cellStyle name="Hipervínculo visitado" xfId="20739" builtinId="9" hidden="1"/>
    <cellStyle name="Hipervínculo visitado" xfId="20741" builtinId="9" hidden="1"/>
    <cellStyle name="Hipervínculo visitado" xfId="20743" builtinId="9" hidden="1"/>
    <cellStyle name="Hipervínculo visitado" xfId="20745" builtinId="9" hidden="1"/>
    <cellStyle name="Hipervínculo visitado" xfId="20747" builtinId="9" hidden="1"/>
    <cellStyle name="Hipervínculo visitado" xfId="20749" builtinId="9" hidden="1"/>
    <cellStyle name="Hipervínculo visitado" xfId="20751" builtinId="9" hidden="1"/>
    <cellStyle name="Hipervínculo visitado" xfId="20753" builtinId="9" hidden="1"/>
    <cellStyle name="Hipervínculo visitado" xfId="20755" builtinId="9" hidden="1"/>
    <cellStyle name="Hipervínculo visitado" xfId="20757" builtinId="9" hidden="1"/>
    <cellStyle name="Hipervínculo visitado" xfId="20759" builtinId="9" hidden="1"/>
    <cellStyle name="Hipervínculo visitado" xfId="20761" builtinId="9" hidden="1"/>
    <cellStyle name="Hipervínculo visitado" xfId="20763" builtinId="9" hidden="1"/>
    <cellStyle name="Hipervínculo visitado" xfId="20765" builtinId="9" hidden="1"/>
    <cellStyle name="Hipervínculo visitado" xfId="20767" builtinId="9" hidden="1"/>
    <cellStyle name="Hipervínculo visitado" xfId="20769" builtinId="9" hidden="1"/>
    <cellStyle name="Hipervínculo visitado" xfId="20771" builtinId="9" hidden="1"/>
    <cellStyle name="Hipervínculo visitado" xfId="20773" builtinId="9" hidden="1"/>
    <cellStyle name="Hipervínculo visitado" xfId="20775" builtinId="9" hidden="1"/>
    <cellStyle name="Hipervínculo visitado" xfId="20777" builtinId="9" hidden="1"/>
    <cellStyle name="Hipervínculo visitado" xfId="20779" builtinId="9" hidden="1"/>
    <cellStyle name="Hipervínculo visitado" xfId="20781" builtinId="9" hidden="1"/>
    <cellStyle name="Hipervínculo visitado" xfId="20783" builtinId="9" hidden="1"/>
    <cellStyle name="Hipervínculo visitado" xfId="20785" builtinId="9" hidden="1"/>
    <cellStyle name="Hipervínculo visitado" xfId="20787" builtinId="9" hidden="1"/>
    <cellStyle name="Hipervínculo visitado" xfId="20789" builtinId="9" hidden="1"/>
    <cellStyle name="Hipervínculo visitado" xfId="20791" builtinId="9" hidden="1"/>
    <cellStyle name="Hipervínculo visitado" xfId="20793" builtinId="9" hidden="1"/>
    <cellStyle name="Hipervínculo visitado" xfId="20795" builtinId="9" hidden="1"/>
    <cellStyle name="Hipervínculo visitado" xfId="20797" builtinId="9" hidden="1"/>
    <cellStyle name="Hipervínculo visitado" xfId="20799" builtinId="9" hidden="1"/>
    <cellStyle name="Hipervínculo visitado" xfId="20801" builtinId="9" hidden="1"/>
    <cellStyle name="Hipervínculo visitado" xfId="20803" builtinId="9" hidden="1"/>
    <cellStyle name="Hipervínculo visitado" xfId="20805" builtinId="9" hidden="1"/>
    <cellStyle name="Hipervínculo visitado" xfId="20807" builtinId="9" hidden="1"/>
    <cellStyle name="Hipervínculo visitado" xfId="20809" builtinId="9" hidden="1"/>
    <cellStyle name="Hipervínculo visitado" xfId="20811" builtinId="9" hidden="1"/>
    <cellStyle name="Hipervínculo visitado" xfId="20813" builtinId="9" hidden="1"/>
    <cellStyle name="Hipervínculo visitado" xfId="20815" builtinId="9" hidden="1"/>
    <cellStyle name="Hipervínculo visitado" xfId="20817" builtinId="9" hidden="1"/>
    <cellStyle name="Hipervínculo visitado" xfId="20819" builtinId="9" hidden="1"/>
    <cellStyle name="Hipervínculo visitado" xfId="20821" builtinId="9" hidden="1"/>
    <cellStyle name="Hipervínculo visitado" xfId="20823" builtinId="9" hidden="1"/>
    <cellStyle name="Hipervínculo visitado" xfId="20825" builtinId="9" hidden="1"/>
    <cellStyle name="Hipervínculo visitado" xfId="20827" builtinId="9" hidden="1"/>
    <cellStyle name="Hipervínculo visitado" xfId="20829" builtinId="9" hidden="1"/>
    <cellStyle name="Hipervínculo visitado" xfId="20831" builtinId="9" hidden="1"/>
    <cellStyle name="Hipervínculo visitado" xfId="20833" builtinId="9" hidden="1"/>
    <cellStyle name="Hipervínculo visitado" xfId="20835" builtinId="9" hidden="1"/>
    <cellStyle name="Hipervínculo visitado" xfId="20837" builtinId="9" hidden="1"/>
    <cellStyle name="Hipervínculo visitado" xfId="20839" builtinId="9" hidden="1"/>
    <cellStyle name="Hipervínculo visitado" xfId="20841" builtinId="9" hidden="1"/>
    <cellStyle name="Hipervínculo visitado" xfId="20843" builtinId="9" hidden="1"/>
    <cellStyle name="Hipervínculo visitado" xfId="20845" builtinId="9" hidden="1"/>
    <cellStyle name="Hipervínculo visitado" xfId="20847" builtinId="9" hidden="1"/>
    <cellStyle name="Hipervínculo visitado" xfId="20849" builtinId="9" hidden="1"/>
    <cellStyle name="Hipervínculo visitado" xfId="20851" builtinId="9" hidden="1"/>
    <cellStyle name="Hipervínculo visitado" xfId="20853" builtinId="9" hidden="1"/>
    <cellStyle name="Hipervínculo visitado" xfId="20855" builtinId="9" hidden="1"/>
    <cellStyle name="Hipervínculo visitado" xfId="20857" builtinId="9" hidden="1"/>
    <cellStyle name="Hipervínculo visitado" xfId="20859" builtinId="9" hidden="1"/>
    <cellStyle name="Hipervínculo visitado" xfId="20861" builtinId="9" hidden="1"/>
    <cellStyle name="Hipervínculo visitado" xfId="20863" builtinId="9" hidden="1"/>
    <cellStyle name="Hipervínculo visitado" xfId="20865" builtinId="9" hidden="1"/>
    <cellStyle name="Hipervínculo visitado" xfId="20867" builtinId="9" hidden="1"/>
    <cellStyle name="Hipervínculo visitado" xfId="20869" builtinId="9" hidden="1"/>
    <cellStyle name="Hipervínculo visitado" xfId="20871" builtinId="9" hidden="1"/>
    <cellStyle name="Hipervínculo visitado" xfId="20873" builtinId="9" hidden="1"/>
    <cellStyle name="Hipervínculo visitado" xfId="20875" builtinId="9" hidden="1"/>
    <cellStyle name="Hipervínculo visitado" xfId="20877" builtinId="9" hidden="1"/>
    <cellStyle name="Hipervínculo visitado" xfId="20879" builtinId="9" hidden="1"/>
    <cellStyle name="Hipervínculo visitado" xfId="20881" builtinId="9" hidden="1"/>
    <cellStyle name="Hipervínculo visitado" xfId="20883" builtinId="9" hidden="1"/>
    <cellStyle name="Hipervínculo visitado" xfId="20885" builtinId="9" hidden="1"/>
    <cellStyle name="Hipervínculo visitado" xfId="20887" builtinId="9" hidden="1"/>
    <cellStyle name="Hipervínculo visitado" xfId="20889" builtinId="9" hidden="1"/>
    <cellStyle name="Hipervínculo visitado" xfId="20891" builtinId="9" hidden="1"/>
    <cellStyle name="Hipervínculo visitado" xfId="20893" builtinId="9" hidden="1"/>
    <cellStyle name="Hipervínculo visitado" xfId="20895" builtinId="9" hidden="1"/>
    <cellStyle name="Hipervínculo visitado" xfId="20897" builtinId="9" hidden="1"/>
    <cellStyle name="Hipervínculo visitado" xfId="20899" builtinId="9" hidden="1"/>
    <cellStyle name="Hipervínculo visitado" xfId="20901" builtinId="9" hidden="1"/>
    <cellStyle name="Hipervínculo visitado" xfId="20903" builtinId="9" hidden="1"/>
    <cellStyle name="Hipervínculo visitado" xfId="20905" builtinId="9" hidden="1"/>
    <cellStyle name="Hipervínculo visitado" xfId="20907" builtinId="9" hidden="1"/>
    <cellStyle name="Hipervínculo visitado" xfId="20909" builtinId="9" hidden="1"/>
    <cellStyle name="Hipervínculo visitado" xfId="20911" builtinId="9" hidden="1"/>
    <cellStyle name="Hipervínculo visitado" xfId="20913" builtinId="9" hidden="1"/>
    <cellStyle name="Hipervínculo visitado" xfId="20915" builtinId="9" hidden="1"/>
    <cellStyle name="Hipervínculo visitado" xfId="20917" builtinId="9" hidden="1"/>
    <cellStyle name="Hipervínculo visitado" xfId="20919" builtinId="9" hidden="1"/>
    <cellStyle name="Hipervínculo visitado" xfId="20921" builtinId="9" hidden="1"/>
    <cellStyle name="Hipervínculo visitado" xfId="20923" builtinId="9" hidden="1"/>
    <cellStyle name="Hipervínculo visitado" xfId="20925" builtinId="9" hidden="1"/>
    <cellStyle name="Hipervínculo visitado" xfId="20927" builtinId="9" hidden="1"/>
    <cellStyle name="Hipervínculo visitado" xfId="20929" builtinId="9" hidden="1"/>
    <cellStyle name="Hipervínculo visitado" xfId="20931" builtinId="9" hidden="1"/>
    <cellStyle name="Hipervínculo visitado" xfId="20933" builtinId="9" hidden="1"/>
    <cellStyle name="Hipervínculo visitado" xfId="20935" builtinId="9" hidden="1"/>
    <cellStyle name="Hipervínculo visitado" xfId="20937" builtinId="9" hidden="1"/>
    <cellStyle name="Hipervínculo visitado" xfId="20939" builtinId="9" hidden="1"/>
    <cellStyle name="Hipervínculo visitado" xfId="20941" builtinId="9" hidden="1"/>
    <cellStyle name="Hipervínculo visitado" xfId="20943" builtinId="9" hidden="1"/>
    <cellStyle name="Hipervínculo visitado" xfId="20945" builtinId="9" hidden="1"/>
    <cellStyle name="Hipervínculo visitado" xfId="20947" builtinId="9" hidden="1"/>
    <cellStyle name="Hipervínculo visitado" xfId="20949" builtinId="9" hidden="1"/>
    <cellStyle name="Hipervínculo visitado" xfId="20951" builtinId="9" hidden="1"/>
    <cellStyle name="Hipervínculo visitado" xfId="20953" builtinId="9" hidden="1"/>
    <cellStyle name="Hipervínculo visitado" xfId="20955" builtinId="9" hidden="1"/>
    <cellStyle name="Hipervínculo visitado" xfId="20957" builtinId="9" hidden="1"/>
    <cellStyle name="Hipervínculo visitado" xfId="20959" builtinId="9" hidden="1"/>
    <cellStyle name="Hipervínculo visitado" xfId="20961" builtinId="9" hidden="1"/>
    <cellStyle name="Hipervínculo visitado" xfId="20963" builtinId="9" hidden="1"/>
    <cellStyle name="Hipervínculo visitado" xfId="20965" builtinId="9" hidden="1"/>
    <cellStyle name="Hipervínculo visitado" xfId="20967" builtinId="9" hidden="1"/>
    <cellStyle name="Hipervínculo visitado" xfId="20969" builtinId="9" hidden="1"/>
    <cellStyle name="Hipervínculo visitado" xfId="20971" builtinId="9" hidden="1"/>
    <cellStyle name="Hipervínculo visitado" xfId="20973" builtinId="9" hidden="1"/>
    <cellStyle name="Hipervínculo visitado" xfId="20975" builtinId="9" hidden="1"/>
    <cellStyle name="Hipervínculo visitado" xfId="20977" builtinId="9" hidden="1"/>
    <cellStyle name="Hipervínculo visitado" xfId="20979" builtinId="9" hidden="1"/>
    <cellStyle name="Hipervínculo visitado" xfId="20981" builtinId="9" hidden="1"/>
    <cellStyle name="Hipervínculo visitado" xfId="20983" builtinId="9" hidden="1"/>
    <cellStyle name="Hipervínculo visitado" xfId="20985" builtinId="9" hidden="1"/>
    <cellStyle name="Hipervínculo visitado" xfId="20987" builtinId="9" hidden="1"/>
    <cellStyle name="Hipervínculo visitado" xfId="20989" builtinId="9" hidden="1"/>
    <cellStyle name="Hipervínculo visitado" xfId="20991" builtinId="9" hidden="1"/>
    <cellStyle name="Hipervínculo visitado" xfId="20993" builtinId="9" hidden="1"/>
    <cellStyle name="Hipervínculo visitado" xfId="20995" builtinId="9" hidden="1"/>
    <cellStyle name="Hipervínculo visitado" xfId="20997" builtinId="9" hidden="1"/>
    <cellStyle name="Hipervínculo visitado" xfId="20999" builtinId="9" hidden="1"/>
    <cellStyle name="Hipervínculo visitado" xfId="21001" builtinId="9" hidden="1"/>
    <cellStyle name="Hipervínculo visitado" xfId="21003" builtinId="9" hidden="1"/>
    <cellStyle name="Hipervínculo visitado" xfId="21005" builtinId="9" hidden="1"/>
    <cellStyle name="Hipervínculo visitado" xfId="21007" builtinId="9" hidden="1"/>
    <cellStyle name="Hipervínculo visitado" xfId="21009" builtinId="9" hidden="1"/>
    <cellStyle name="Hipervínculo visitado" xfId="21011" builtinId="9" hidden="1"/>
    <cellStyle name="Hipervínculo visitado" xfId="21013" builtinId="9" hidden="1"/>
    <cellStyle name="Hipervínculo visitado" xfId="21015" builtinId="9" hidden="1"/>
    <cellStyle name="Hipervínculo visitado" xfId="21017" builtinId="9" hidden="1"/>
    <cellStyle name="Hipervínculo visitado" xfId="21019" builtinId="9" hidden="1"/>
    <cellStyle name="Hipervínculo visitado" xfId="21021" builtinId="9" hidden="1"/>
    <cellStyle name="Hipervínculo visitado" xfId="21023" builtinId="9" hidden="1"/>
    <cellStyle name="Hipervínculo visitado" xfId="21025" builtinId="9" hidden="1"/>
    <cellStyle name="Hipervínculo visitado" xfId="21027" builtinId="9" hidden="1"/>
    <cellStyle name="Hipervínculo visitado" xfId="21029" builtinId="9" hidden="1"/>
    <cellStyle name="Hipervínculo visitado" xfId="21031" builtinId="9" hidden="1"/>
    <cellStyle name="Hipervínculo visitado" xfId="21033" builtinId="9" hidden="1"/>
    <cellStyle name="Hipervínculo visitado" xfId="21035" builtinId="9" hidden="1"/>
    <cellStyle name="Hipervínculo visitado" xfId="21037" builtinId="9" hidden="1"/>
    <cellStyle name="Hipervínculo visitado" xfId="21039" builtinId="9" hidden="1"/>
    <cellStyle name="Hipervínculo visitado" xfId="21041" builtinId="9" hidden="1"/>
    <cellStyle name="Hipervínculo visitado" xfId="21043" builtinId="9" hidden="1"/>
    <cellStyle name="Hipervínculo visitado" xfId="21045" builtinId="9" hidden="1"/>
    <cellStyle name="Hipervínculo visitado" xfId="21047" builtinId="9" hidden="1"/>
    <cellStyle name="Hipervínculo visitado" xfId="21049" builtinId="9" hidden="1"/>
    <cellStyle name="Hipervínculo visitado" xfId="21051" builtinId="9" hidden="1"/>
    <cellStyle name="Hipervínculo visitado" xfId="21053" builtinId="9" hidden="1"/>
    <cellStyle name="Hipervínculo visitado" xfId="21055" builtinId="9" hidden="1"/>
    <cellStyle name="Hipervínculo visitado" xfId="21057" builtinId="9" hidden="1"/>
    <cellStyle name="Hipervínculo visitado" xfId="21059" builtinId="9" hidden="1"/>
    <cellStyle name="Hipervínculo visitado" xfId="21061" builtinId="9" hidden="1"/>
    <cellStyle name="Hipervínculo visitado" xfId="21063" builtinId="9" hidden="1"/>
    <cellStyle name="Hipervínculo visitado" xfId="21065" builtinId="9" hidden="1"/>
    <cellStyle name="Hipervínculo visitado" xfId="21067" builtinId="9" hidden="1"/>
    <cellStyle name="Hipervínculo visitado" xfId="21069" builtinId="9" hidden="1"/>
    <cellStyle name="Hipervínculo visitado" xfId="21071" builtinId="9" hidden="1"/>
    <cellStyle name="Hipervínculo visitado" xfId="21073" builtinId="9" hidden="1"/>
    <cellStyle name="Hipervínculo visitado" xfId="21075" builtinId="9" hidden="1"/>
    <cellStyle name="Hipervínculo visitado" xfId="21077" builtinId="9" hidden="1"/>
    <cellStyle name="Hipervínculo visitado" xfId="21079" builtinId="9" hidden="1"/>
    <cellStyle name="Hipervínculo visitado" xfId="21081" builtinId="9" hidden="1"/>
    <cellStyle name="Hipervínculo visitado" xfId="21083" builtinId="9" hidden="1"/>
    <cellStyle name="Hipervínculo visitado" xfId="21085" builtinId="9" hidden="1"/>
    <cellStyle name="Hipervínculo visitado" xfId="21087" builtinId="9" hidden="1"/>
    <cellStyle name="Hipervínculo visitado" xfId="21089" builtinId="9" hidden="1"/>
    <cellStyle name="Hipervínculo visitado" xfId="21091" builtinId="9" hidden="1"/>
    <cellStyle name="Hipervínculo visitado" xfId="21093" builtinId="9" hidden="1"/>
    <cellStyle name="Hipervínculo visitado" xfId="21095" builtinId="9" hidden="1"/>
    <cellStyle name="Hipervínculo visitado" xfId="21097" builtinId="9" hidden="1"/>
    <cellStyle name="Hipervínculo visitado" xfId="21099" builtinId="9" hidden="1"/>
    <cellStyle name="Hipervínculo visitado" xfId="21101" builtinId="9" hidden="1"/>
    <cellStyle name="Hipervínculo visitado" xfId="21103" builtinId="9" hidden="1"/>
    <cellStyle name="Hipervínculo visitado" xfId="21105" builtinId="9" hidden="1"/>
    <cellStyle name="Hipervínculo visitado" xfId="21107" builtinId="9" hidden="1"/>
    <cellStyle name="Hipervínculo visitado" xfId="21109" builtinId="9" hidden="1"/>
    <cellStyle name="Hipervínculo visitado" xfId="21111" builtinId="9" hidden="1"/>
    <cellStyle name="Hipervínculo visitado" xfId="21113" builtinId="9" hidden="1"/>
    <cellStyle name="Hipervínculo visitado" xfId="21115" builtinId="9" hidden="1"/>
    <cellStyle name="Hipervínculo visitado" xfId="21117" builtinId="9" hidden="1"/>
    <cellStyle name="Hipervínculo visitado" xfId="21119" builtinId="9" hidden="1"/>
    <cellStyle name="Hipervínculo visitado" xfId="21121" builtinId="9" hidden="1"/>
    <cellStyle name="Hipervínculo visitado" xfId="21123" builtinId="9" hidden="1"/>
    <cellStyle name="Hipervínculo visitado" xfId="21125" builtinId="9" hidden="1"/>
    <cellStyle name="Hipervínculo visitado" xfId="21127" builtinId="9" hidden="1"/>
    <cellStyle name="Hipervínculo visitado" xfId="21129" builtinId="9" hidden="1"/>
    <cellStyle name="Hipervínculo visitado" xfId="21131" builtinId="9" hidden="1"/>
    <cellStyle name="Hipervínculo visitado" xfId="21133" builtinId="9" hidden="1"/>
    <cellStyle name="Hipervínculo visitado" xfId="21135" builtinId="9" hidden="1"/>
    <cellStyle name="Hipervínculo visitado" xfId="21137" builtinId="9" hidden="1"/>
    <cellStyle name="Hipervínculo visitado" xfId="21139" builtinId="9" hidden="1"/>
    <cellStyle name="Hipervínculo visitado" xfId="21141" builtinId="9" hidden="1"/>
    <cellStyle name="Hipervínculo visitado" xfId="21143" builtinId="9" hidden="1"/>
    <cellStyle name="Hipervínculo visitado" xfId="21145" builtinId="9" hidden="1"/>
    <cellStyle name="Hipervínculo visitado" xfId="21147" builtinId="9" hidden="1"/>
    <cellStyle name="Hipervínculo visitado" xfId="21149" builtinId="9" hidden="1"/>
    <cellStyle name="Hipervínculo visitado" xfId="21151" builtinId="9" hidden="1"/>
    <cellStyle name="Hipervínculo visitado" xfId="21153" builtinId="9" hidden="1"/>
    <cellStyle name="Hipervínculo visitado" xfId="21155" builtinId="9" hidden="1"/>
    <cellStyle name="Hipervínculo visitado" xfId="21157" builtinId="9" hidden="1"/>
    <cellStyle name="Hipervínculo visitado" xfId="21159" builtinId="9" hidden="1"/>
    <cellStyle name="Hipervínculo visitado" xfId="21161" builtinId="9" hidden="1"/>
    <cellStyle name="Hipervínculo visitado" xfId="21163" builtinId="9" hidden="1"/>
    <cellStyle name="Hipervínculo visitado" xfId="21165" builtinId="9" hidden="1"/>
    <cellStyle name="Hipervínculo visitado" xfId="21167" builtinId="9" hidden="1"/>
    <cellStyle name="Hipervínculo visitado" xfId="21169" builtinId="9" hidden="1"/>
    <cellStyle name="Hipervínculo visitado" xfId="21171" builtinId="9" hidden="1"/>
    <cellStyle name="Hipervínculo visitado" xfId="21173" builtinId="9" hidden="1"/>
    <cellStyle name="Hipervínculo visitado" xfId="21175" builtinId="9" hidden="1"/>
    <cellStyle name="Hipervínculo visitado" xfId="21177" builtinId="9" hidden="1"/>
    <cellStyle name="Hipervínculo visitado" xfId="21179" builtinId="9" hidden="1"/>
    <cellStyle name="Hipervínculo visitado" xfId="21181" builtinId="9" hidden="1"/>
    <cellStyle name="Hipervínculo visitado" xfId="21183" builtinId="9" hidden="1"/>
    <cellStyle name="Hipervínculo visitado" xfId="21185" builtinId="9" hidden="1"/>
    <cellStyle name="Hipervínculo visitado" xfId="21187" builtinId="9" hidden="1"/>
    <cellStyle name="Hipervínculo visitado" xfId="21189" builtinId="9" hidden="1"/>
    <cellStyle name="Hipervínculo visitado" xfId="21191" builtinId="9" hidden="1"/>
    <cellStyle name="Hipervínculo visitado" xfId="21193" builtinId="9" hidden="1"/>
    <cellStyle name="Hipervínculo visitado" xfId="21195" builtinId="9" hidden="1"/>
    <cellStyle name="Hipervínculo visitado" xfId="21197" builtinId="9" hidden="1"/>
    <cellStyle name="Hipervínculo visitado" xfId="21199" builtinId="9" hidden="1"/>
    <cellStyle name="Hipervínculo visitado" xfId="21201" builtinId="9" hidden="1"/>
    <cellStyle name="Hipervínculo visitado" xfId="21203" builtinId="9" hidden="1"/>
    <cellStyle name="Hipervínculo visitado" xfId="21205" builtinId="9" hidden="1"/>
    <cellStyle name="Hipervínculo visitado" xfId="21207" builtinId="9" hidden="1"/>
    <cellStyle name="Hipervínculo visitado" xfId="21209" builtinId="9" hidden="1"/>
    <cellStyle name="Hipervínculo visitado" xfId="21211" builtinId="9" hidden="1"/>
    <cellStyle name="Hipervínculo visitado" xfId="21213" builtinId="9" hidden="1"/>
    <cellStyle name="Hipervínculo visitado" xfId="21215" builtinId="9" hidden="1"/>
    <cellStyle name="Hipervínculo visitado" xfId="21217" builtinId="9" hidden="1"/>
    <cellStyle name="Hipervínculo visitado" xfId="21219" builtinId="9" hidden="1"/>
    <cellStyle name="Hipervínculo visitado" xfId="21221" builtinId="9" hidden="1"/>
    <cellStyle name="Hipervínculo visitado" xfId="21223" builtinId="9" hidden="1"/>
    <cellStyle name="Hipervínculo visitado" xfId="21225" builtinId="9" hidden="1"/>
    <cellStyle name="Hipervínculo visitado" xfId="21227" builtinId="9" hidden="1"/>
    <cellStyle name="Hipervínculo visitado" xfId="21229" builtinId="9" hidden="1"/>
    <cellStyle name="Hipervínculo visitado" xfId="21231" builtinId="9" hidden="1"/>
    <cellStyle name="Hipervínculo visitado" xfId="21233" builtinId="9" hidden="1"/>
    <cellStyle name="Hipervínculo visitado" xfId="21235" builtinId="9" hidden="1"/>
    <cellStyle name="Hipervínculo visitado" xfId="21237" builtinId="9" hidden="1"/>
    <cellStyle name="Hipervínculo visitado" xfId="21239" builtinId="9" hidden="1"/>
    <cellStyle name="Hipervínculo visitado" xfId="21241" builtinId="9" hidden="1"/>
    <cellStyle name="Hipervínculo visitado" xfId="21243" builtinId="9" hidden="1"/>
    <cellStyle name="Hipervínculo visitado" xfId="21245" builtinId="9" hidden="1"/>
    <cellStyle name="Hipervínculo visitado" xfId="21247" builtinId="9" hidden="1"/>
    <cellStyle name="Hipervínculo visitado" xfId="21249" builtinId="9" hidden="1"/>
    <cellStyle name="Hipervínculo visitado" xfId="21251" builtinId="9" hidden="1"/>
    <cellStyle name="Hipervínculo visitado" xfId="21253" builtinId="9" hidden="1"/>
    <cellStyle name="Hipervínculo visitado" xfId="21255" builtinId="9" hidden="1"/>
    <cellStyle name="Hipervínculo visitado" xfId="21257" builtinId="9" hidden="1"/>
    <cellStyle name="Hipervínculo visitado" xfId="21259" builtinId="9" hidden="1"/>
    <cellStyle name="Hipervínculo visitado" xfId="21261" builtinId="9" hidden="1"/>
    <cellStyle name="Hipervínculo visitado" xfId="21263" builtinId="9" hidden="1"/>
    <cellStyle name="Hipervínculo visitado" xfId="21265" builtinId="9" hidden="1"/>
    <cellStyle name="Hipervínculo visitado" xfId="21267" builtinId="9" hidden="1"/>
    <cellStyle name="Hipervínculo visitado" xfId="21269" builtinId="9" hidden="1"/>
    <cellStyle name="Hipervínculo visitado" xfId="21271" builtinId="9" hidden="1"/>
    <cellStyle name="Hipervínculo visitado" xfId="21273" builtinId="9" hidden="1"/>
    <cellStyle name="Hipervínculo visitado" xfId="21275" builtinId="9" hidden="1"/>
    <cellStyle name="Hipervínculo visitado" xfId="21277" builtinId="9" hidden="1"/>
    <cellStyle name="Hipervínculo visitado" xfId="21279" builtinId="9" hidden="1"/>
    <cellStyle name="Hipervínculo visitado" xfId="21281" builtinId="9" hidden="1"/>
    <cellStyle name="Hipervínculo visitado" xfId="21283" builtinId="9" hidden="1"/>
    <cellStyle name="Hipervínculo visitado" xfId="21285" builtinId="9" hidden="1"/>
    <cellStyle name="Hipervínculo visitado" xfId="21287" builtinId="9" hidden="1"/>
    <cellStyle name="Hipervínculo visitado" xfId="21289" builtinId="9" hidden="1"/>
    <cellStyle name="Hipervínculo visitado" xfId="21291" builtinId="9" hidden="1"/>
    <cellStyle name="Hipervínculo visitado" xfId="21293" builtinId="9" hidden="1"/>
    <cellStyle name="Hipervínculo visitado" xfId="21295" builtinId="9" hidden="1"/>
    <cellStyle name="Hipervínculo visitado" xfId="21297" builtinId="9" hidden="1"/>
    <cellStyle name="Hipervínculo visitado" xfId="21299" builtinId="9" hidden="1"/>
    <cellStyle name="Hipervínculo visitado" xfId="21301" builtinId="9" hidden="1"/>
    <cellStyle name="Hipervínculo visitado" xfId="21303" builtinId="9" hidden="1"/>
    <cellStyle name="Hipervínculo visitado" xfId="21305" builtinId="9" hidden="1"/>
    <cellStyle name="Hipervínculo visitado" xfId="21307" builtinId="9" hidden="1"/>
    <cellStyle name="Hipervínculo visitado" xfId="21309" builtinId="9" hidden="1"/>
    <cellStyle name="Hipervínculo visitado" xfId="21311" builtinId="9" hidden="1"/>
    <cellStyle name="Hipervínculo visitado" xfId="21313" builtinId="9" hidden="1"/>
    <cellStyle name="Hipervínculo visitado" xfId="21315" builtinId="9" hidden="1"/>
    <cellStyle name="Hipervínculo visitado" xfId="21317" builtinId="9" hidden="1"/>
    <cellStyle name="Hipervínculo visitado" xfId="21319" builtinId="9" hidden="1"/>
    <cellStyle name="Hipervínculo visitado" xfId="21321" builtinId="9" hidden="1"/>
    <cellStyle name="Hipervínculo visitado" xfId="21323" builtinId="9" hidden="1"/>
    <cellStyle name="Hipervínculo visitado" xfId="21325" builtinId="9" hidden="1"/>
    <cellStyle name="Hipervínculo visitado" xfId="21327" builtinId="9" hidden="1"/>
    <cellStyle name="Hipervínculo visitado" xfId="21329" builtinId="9" hidden="1"/>
    <cellStyle name="Hipervínculo visitado" xfId="21331" builtinId="9" hidden="1"/>
    <cellStyle name="Hipervínculo visitado" xfId="21333" builtinId="9" hidden="1"/>
    <cellStyle name="Hipervínculo visitado" xfId="21335" builtinId="9" hidden="1"/>
    <cellStyle name="Hipervínculo visitado" xfId="21337" builtinId="9" hidden="1"/>
    <cellStyle name="Hipervínculo visitado" xfId="21339" builtinId="9" hidden="1"/>
    <cellStyle name="Hipervínculo visitado" xfId="21341" builtinId="9" hidden="1"/>
    <cellStyle name="Hipervínculo visitado" xfId="21343" builtinId="9" hidden="1"/>
    <cellStyle name="Hipervínculo visitado" xfId="21345" builtinId="9" hidden="1"/>
    <cellStyle name="Hipervínculo visitado" xfId="21347" builtinId="9" hidden="1"/>
    <cellStyle name="Hipervínculo visitado" xfId="21349" builtinId="9" hidden="1"/>
    <cellStyle name="Hipervínculo visitado" xfId="21351" builtinId="9" hidden="1"/>
    <cellStyle name="Hipervínculo visitado" xfId="21353" builtinId="9" hidden="1"/>
    <cellStyle name="Hipervínculo visitado" xfId="21355" builtinId="9" hidden="1"/>
    <cellStyle name="Hipervínculo visitado" xfId="21357" builtinId="9" hidden="1"/>
    <cellStyle name="Hipervínculo visitado" xfId="21359" builtinId="9" hidden="1"/>
    <cellStyle name="Hipervínculo visitado" xfId="21361" builtinId="9" hidden="1"/>
    <cellStyle name="Hipervínculo visitado" xfId="21363" builtinId="9" hidden="1"/>
    <cellStyle name="Hipervínculo visitado" xfId="21365" builtinId="9" hidden="1"/>
    <cellStyle name="Hipervínculo visitado" xfId="21367" builtinId="9" hidden="1"/>
    <cellStyle name="Hipervínculo visitado" xfId="21369" builtinId="9" hidden="1"/>
    <cellStyle name="Hipervínculo visitado" xfId="21371" builtinId="9" hidden="1"/>
    <cellStyle name="Hipervínculo visitado" xfId="21373" builtinId="9" hidden="1"/>
    <cellStyle name="Hipervínculo visitado" xfId="21375" builtinId="9" hidden="1"/>
    <cellStyle name="Hipervínculo visitado" xfId="21377" builtinId="9" hidden="1"/>
    <cellStyle name="Hipervínculo visitado" xfId="21379" builtinId="9" hidden="1"/>
    <cellStyle name="Hipervínculo visitado" xfId="21381" builtinId="9" hidden="1"/>
    <cellStyle name="Hipervínculo visitado" xfId="21383" builtinId="9" hidden="1"/>
    <cellStyle name="Hipervínculo visitado" xfId="21385" builtinId="9" hidden="1"/>
    <cellStyle name="Hipervínculo visitado" xfId="21387" builtinId="9" hidden="1"/>
    <cellStyle name="Hipervínculo visitado" xfId="21389" builtinId="9" hidden="1"/>
    <cellStyle name="Hipervínculo visitado" xfId="21391" builtinId="9" hidden="1"/>
    <cellStyle name="Hipervínculo visitado" xfId="21393" builtinId="9" hidden="1"/>
    <cellStyle name="Hipervínculo visitado" xfId="21395" builtinId="9" hidden="1"/>
    <cellStyle name="Hipervínculo visitado" xfId="21397" builtinId="9" hidden="1"/>
    <cellStyle name="Hipervínculo visitado" xfId="21399" builtinId="9" hidden="1"/>
    <cellStyle name="Hipervínculo visitado" xfId="21401" builtinId="9" hidden="1"/>
    <cellStyle name="Hipervínculo visitado" xfId="21403" builtinId="9" hidden="1"/>
    <cellStyle name="Hipervínculo visitado" xfId="21405" builtinId="9" hidden="1"/>
    <cellStyle name="Hipervínculo visitado" xfId="21407" builtinId="9" hidden="1"/>
    <cellStyle name="Hipervínculo visitado" xfId="21409" builtinId="9" hidden="1"/>
    <cellStyle name="Hipervínculo visitado" xfId="21411" builtinId="9" hidden="1"/>
    <cellStyle name="Hipervínculo visitado" xfId="21413" builtinId="9" hidden="1"/>
    <cellStyle name="Hipervínculo visitado" xfId="21415" builtinId="9" hidden="1"/>
    <cellStyle name="Hipervínculo visitado" xfId="21417" builtinId="9" hidden="1"/>
    <cellStyle name="Hipervínculo visitado" xfId="21419" builtinId="9" hidden="1"/>
    <cellStyle name="Hipervínculo visitado" xfId="21421" builtinId="9" hidden="1"/>
    <cellStyle name="Hipervínculo visitado" xfId="21423" builtinId="9" hidden="1"/>
    <cellStyle name="Hipervínculo visitado" xfId="21425" builtinId="9" hidden="1"/>
    <cellStyle name="Hipervínculo visitado" xfId="21427" builtinId="9" hidden="1"/>
    <cellStyle name="Hipervínculo visitado" xfId="21429" builtinId="9" hidden="1"/>
    <cellStyle name="Hipervínculo visitado" xfId="21431" builtinId="9" hidden="1"/>
    <cellStyle name="Hipervínculo visitado" xfId="21433" builtinId="9" hidden="1"/>
    <cellStyle name="Hipervínculo visitado" xfId="21435" builtinId="9" hidden="1"/>
    <cellStyle name="Hipervínculo visitado" xfId="21437" builtinId="9" hidden="1"/>
    <cellStyle name="Hipervínculo visitado" xfId="21439" builtinId="9" hidden="1"/>
    <cellStyle name="Hipervínculo visitado" xfId="21441" builtinId="9" hidden="1"/>
    <cellStyle name="Hipervínculo visitado" xfId="21443" builtinId="9" hidden="1"/>
    <cellStyle name="Hipervínculo visitado" xfId="21445" builtinId="9" hidden="1"/>
    <cellStyle name="Hipervínculo visitado" xfId="21447" builtinId="9" hidden="1"/>
    <cellStyle name="Hipervínculo visitado" xfId="21449" builtinId="9" hidden="1"/>
    <cellStyle name="Hipervínculo visitado" xfId="21451" builtinId="9" hidden="1"/>
    <cellStyle name="Hipervínculo visitado" xfId="21453" builtinId="9" hidden="1"/>
    <cellStyle name="Hipervínculo visitado" xfId="21455" builtinId="9" hidden="1"/>
    <cellStyle name="Hipervínculo visitado" xfId="21457" builtinId="9" hidden="1"/>
    <cellStyle name="Hipervínculo visitado" xfId="21459" builtinId="9" hidden="1"/>
    <cellStyle name="Hipervínculo visitado" xfId="21461" builtinId="9" hidden="1"/>
    <cellStyle name="Hipervínculo visitado" xfId="21463" builtinId="9" hidden="1"/>
    <cellStyle name="Hipervínculo visitado" xfId="21465" builtinId="9" hidden="1"/>
    <cellStyle name="Hipervínculo visitado" xfId="21467" builtinId="9" hidden="1"/>
    <cellStyle name="Hipervínculo visitado" xfId="21469" builtinId="9" hidden="1"/>
    <cellStyle name="Hipervínculo visitado" xfId="21471" builtinId="9" hidden="1"/>
    <cellStyle name="Hipervínculo visitado" xfId="21473" builtinId="9" hidden="1"/>
    <cellStyle name="Hipervínculo visitado" xfId="21475" builtinId="9" hidden="1"/>
    <cellStyle name="Hipervínculo visitado" xfId="21477" builtinId="9" hidden="1"/>
    <cellStyle name="Hipervínculo visitado" xfId="21479" builtinId="9" hidden="1"/>
    <cellStyle name="Hipervínculo visitado" xfId="21481" builtinId="9" hidden="1"/>
    <cellStyle name="Hipervínculo visitado" xfId="21483" builtinId="9" hidden="1"/>
    <cellStyle name="Hipervínculo visitado" xfId="21485" builtinId="9" hidden="1"/>
    <cellStyle name="Hipervínculo visitado" xfId="21487" builtinId="9" hidden="1"/>
    <cellStyle name="Hipervínculo visitado" xfId="21489" builtinId="9" hidden="1"/>
    <cellStyle name="Hipervínculo visitado" xfId="21491" builtinId="9" hidden="1"/>
    <cellStyle name="Hipervínculo visitado" xfId="21493" builtinId="9" hidden="1"/>
    <cellStyle name="Hipervínculo visitado" xfId="21495" builtinId="9" hidden="1"/>
    <cellStyle name="Hipervínculo visitado" xfId="21497" builtinId="9" hidden="1"/>
    <cellStyle name="Hipervínculo visitado" xfId="21499" builtinId="9" hidden="1"/>
    <cellStyle name="Hipervínculo visitado" xfId="21501" builtinId="9" hidden="1"/>
    <cellStyle name="Hipervínculo visitado" xfId="21503" builtinId="9" hidden="1"/>
    <cellStyle name="Hipervínculo visitado" xfId="21505" builtinId="9" hidden="1"/>
    <cellStyle name="Hipervínculo visitado" xfId="21507" builtinId="9" hidden="1"/>
    <cellStyle name="Hipervínculo visitado" xfId="21509" builtinId="9" hidden="1"/>
    <cellStyle name="Hipervínculo visitado" xfId="21511" builtinId="9" hidden="1"/>
    <cellStyle name="Hipervínculo visitado" xfId="21513" builtinId="9" hidden="1"/>
    <cellStyle name="Hipervínculo visitado" xfId="21515" builtinId="9" hidden="1"/>
    <cellStyle name="Hipervínculo visitado" xfId="21517" builtinId="9" hidden="1"/>
    <cellStyle name="Hipervínculo visitado" xfId="21519" builtinId="9" hidden="1"/>
    <cellStyle name="Hipervínculo visitado" xfId="21521" builtinId="9" hidden="1"/>
    <cellStyle name="Hipervínculo visitado" xfId="21523" builtinId="9" hidden="1"/>
    <cellStyle name="Hipervínculo visitado" xfId="21525" builtinId="9" hidden="1"/>
    <cellStyle name="Hipervínculo visitado" xfId="21527" builtinId="9" hidden="1"/>
    <cellStyle name="Hipervínculo visitado" xfId="21529" builtinId="9" hidden="1"/>
    <cellStyle name="Hipervínculo visitado" xfId="21531" builtinId="9" hidden="1"/>
    <cellStyle name="Hipervínculo visitado" xfId="21533" builtinId="9" hidden="1"/>
    <cellStyle name="Hipervínculo visitado" xfId="21535" builtinId="9" hidden="1"/>
    <cellStyle name="Hipervínculo visitado" xfId="21537" builtinId="9" hidden="1"/>
    <cellStyle name="Hipervínculo visitado" xfId="21539" builtinId="9" hidden="1"/>
    <cellStyle name="Hipervínculo visitado" xfId="21541" builtinId="9" hidden="1"/>
    <cellStyle name="Hipervínculo visitado" xfId="21543" builtinId="9" hidden="1"/>
    <cellStyle name="Hipervínculo visitado" xfId="21545" builtinId="9" hidden="1"/>
    <cellStyle name="Hipervínculo visitado" xfId="21547" builtinId="9" hidden="1"/>
    <cellStyle name="Hipervínculo visitado" xfId="21549" builtinId="9" hidden="1"/>
    <cellStyle name="Hipervínculo visitado" xfId="21551" builtinId="9" hidden="1"/>
    <cellStyle name="Hipervínculo visitado" xfId="21553" builtinId="9" hidden="1"/>
    <cellStyle name="Hipervínculo visitado" xfId="21555" builtinId="9" hidden="1"/>
    <cellStyle name="Hipervínculo visitado" xfId="21557" builtinId="9" hidden="1"/>
    <cellStyle name="Hipervínculo visitado" xfId="21559" builtinId="9" hidden="1"/>
    <cellStyle name="Hipervínculo visitado" xfId="21561" builtinId="9" hidden="1"/>
    <cellStyle name="Hipervínculo visitado" xfId="21563" builtinId="9" hidden="1"/>
    <cellStyle name="Hipervínculo visitado" xfId="21565" builtinId="9" hidden="1"/>
    <cellStyle name="Hipervínculo visitado" xfId="21567" builtinId="9" hidden="1"/>
    <cellStyle name="Hipervínculo visitado" xfId="21569" builtinId="9" hidden="1"/>
    <cellStyle name="Hipervínculo visitado" xfId="21571" builtinId="9" hidden="1"/>
    <cellStyle name="Hipervínculo visitado" xfId="21573" builtinId="9" hidden="1"/>
    <cellStyle name="Hipervínculo visitado" xfId="21575" builtinId="9" hidden="1"/>
    <cellStyle name="Hipervínculo visitado" xfId="21577" builtinId="9" hidden="1"/>
    <cellStyle name="Hipervínculo visitado" xfId="21579" builtinId="9" hidden="1"/>
    <cellStyle name="Hipervínculo visitado" xfId="21581" builtinId="9" hidden="1"/>
    <cellStyle name="Hipervínculo visitado" xfId="21583" builtinId="9" hidden="1"/>
    <cellStyle name="Hipervínculo visitado" xfId="21585" builtinId="9" hidden="1"/>
    <cellStyle name="Hipervínculo visitado" xfId="21587" builtinId="9" hidden="1"/>
    <cellStyle name="Hipervínculo visitado" xfId="21589" builtinId="9" hidden="1"/>
    <cellStyle name="Hipervínculo visitado" xfId="21591" builtinId="9" hidden="1"/>
    <cellStyle name="Hipervínculo visitado" xfId="21593" builtinId="9" hidden="1"/>
    <cellStyle name="Hipervínculo visitado" xfId="21595" builtinId="9" hidden="1"/>
    <cellStyle name="Hipervínculo visitado" xfId="21597" builtinId="9" hidden="1"/>
    <cellStyle name="Hipervínculo visitado" xfId="21599" builtinId="9" hidden="1"/>
    <cellStyle name="Hipervínculo visitado" xfId="21601" builtinId="9" hidden="1"/>
    <cellStyle name="Hipervínculo visitado" xfId="21603" builtinId="9" hidden="1"/>
    <cellStyle name="Hipervínculo visitado" xfId="21605" builtinId="9" hidden="1"/>
    <cellStyle name="Hipervínculo visitado" xfId="21607" builtinId="9" hidden="1"/>
    <cellStyle name="Hipervínculo visitado" xfId="21609" builtinId="9" hidden="1"/>
    <cellStyle name="Hipervínculo visitado" xfId="21611" builtinId="9" hidden="1"/>
    <cellStyle name="Hipervínculo visitado" xfId="21613" builtinId="9" hidden="1"/>
    <cellStyle name="Hipervínculo visitado" xfId="21615" builtinId="9" hidden="1"/>
    <cellStyle name="Hipervínculo visitado" xfId="21617" builtinId="9" hidden="1"/>
    <cellStyle name="Hipervínculo visitado" xfId="21619" builtinId="9" hidden="1"/>
    <cellStyle name="Hipervínculo visitado" xfId="21621" builtinId="9" hidden="1"/>
    <cellStyle name="Hipervínculo visitado" xfId="21623" builtinId="9" hidden="1"/>
    <cellStyle name="Hipervínculo visitado" xfId="21625" builtinId="9" hidden="1"/>
    <cellStyle name="Hipervínculo visitado" xfId="21627" builtinId="9" hidden="1"/>
    <cellStyle name="Hipervínculo visitado" xfId="21629" builtinId="9" hidden="1"/>
    <cellStyle name="Hipervínculo visitado" xfId="21631" builtinId="9" hidden="1"/>
    <cellStyle name="Hipervínculo visitado" xfId="21633" builtinId="9" hidden="1"/>
    <cellStyle name="Hipervínculo visitado" xfId="21635" builtinId="9" hidden="1"/>
    <cellStyle name="Hipervínculo visitado" xfId="21637" builtinId="9" hidden="1"/>
    <cellStyle name="Hipervínculo visitado" xfId="21639" builtinId="9" hidden="1"/>
    <cellStyle name="Hipervínculo visitado" xfId="21641" builtinId="9" hidden="1"/>
    <cellStyle name="Hipervínculo visitado" xfId="21643" builtinId="9" hidden="1"/>
    <cellStyle name="Hipervínculo visitado" xfId="21645" builtinId="9" hidden="1"/>
    <cellStyle name="Hipervínculo visitado" xfId="21647" builtinId="9" hidden="1"/>
    <cellStyle name="Hipervínculo visitado" xfId="21649" builtinId="9" hidden="1"/>
    <cellStyle name="Hipervínculo visitado" xfId="21651" builtinId="9" hidden="1"/>
    <cellStyle name="Hipervínculo visitado" xfId="21653" builtinId="9" hidden="1"/>
    <cellStyle name="Hipervínculo visitado" xfId="21655" builtinId="9" hidden="1"/>
    <cellStyle name="Hipervínculo visitado" xfId="21657" builtinId="9" hidden="1"/>
    <cellStyle name="Hipervínculo visitado" xfId="21659" builtinId="9" hidden="1"/>
    <cellStyle name="Hipervínculo visitado" xfId="21661" builtinId="9" hidden="1"/>
    <cellStyle name="Hipervínculo visitado" xfId="21663" builtinId="9" hidden="1"/>
    <cellStyle name="Hipervínculo visitado" xfId="21665" builtinId="9" hidden="1"/>
    <cellStyle name="Hipervínculo visitado" xfId="21667" builtinId="9" hidden="1"/>
    <cellStyle name="Hipervínculo visitado" xfId="21669" builtinId="9" hidden="1"/>
    <cellStyle name="Hipervínculo visitado" xfId="21671" builtinId="9" hidden="1"/>
    <cellStyle name="Hipervínculo visitado" xfId="21673" builtinId="9" hidden="1"/>
    <cellStyle name="Hipervínculo visitado" xfId="21675" builtinId="9" hidden="1"/>
    <cellStyle name="Hipervínculo visitado" xfId="21677" builtinId="9" hidden="1"/>
    <cellStyle name="Hipervínculo visitado" xfId="21679" builtinId="9" hidden="1"/>
    <cellStyle name="Hipervínculo visitado" xfId="21681" builtinId="9" hidden="1"/>
    <cellStyle name="Hipervínculo visitado" xfId="21683" builtinId="9" hidden="1"/>
    <cellStyle name="Hipervínculo visitado" xfId="21685" builtinId="9" hidden="1"/>
    <cellStyle name="Hipervínculo visitado" xfId="21687" builtinId="9" hidden="1"/>
    <cellStyle name="Hipervínculo visitado" xfId="21689" builtinId="9" hidden="1"/>
    <cellStyle name="Hipervínculo visitado" xfId="21691" builtinId="9" hidden="1"/>
    <cellStyle name="Hipervínculo visitado" xfId="21693" builtinId="9" hidden="1"/>
    <cellStyle name="Hipervínculo visitado" xfId="21695" builtinId="9" hidden="1"/>
    <cellStyle name="Hipervínculo visitado" xfId="21697" builtinId="9" hidden="1"/>
    <cellStyle name="Hipervínculo visitado" xfId="21699" builtinId="9" hidden="1"/>
    <cellStyle name="Hipervínculo visitado" xfId="21701" builtinId="9" hidden="1"/>
    <cellStyle name="Hipervínculo visitado" xfId="21703" builtinId="9" hidden="1"/>
    <cellStyle name="Hipervínculo visitado" xfId="21705" builtinId="9" hidden="1"/>
    <cellStyle name="Hipervínculo visitado" xfId="21707" builtinId="9" hidden="1"/>
    <cellStyle name="Hipervínculo visitado" xfId="21709" builtinId="9" hidden="1"/>
    <cellStyle name="Hipervínculo visitado" xfId="21711" builtinId="9" hidden="1"/>
    <cellStyle name="Hipervínculo visitado" xfId="21713" builtinId="9" hidden="1"/>
    <cellStyle name="Hipervínculo visitado" xfId="21715" builtinId="9" hidden="1"/>
    <cellStyle name="Hipervínculo visitado" xfId="21717" builtinId="9" hidden="1"/>
    <cellStyle name="Hipervínculo visitado" xfId="21719" builtinId="9" hidden="1"/>
    <cellStyle name="Hipervínculo visitado" xfId="21721" builtinId="9" hidden="1"/>
    <cellStyle name="Hipervínculo visitado" xfId="21723" builtinId="9" hidden="1"/>
    <cellStyle name="Hipervínculo visitado" xfId="21725" builtinId="9" hidden="1"/>
    <cellStyle name="Hipervínculo visitado" xfId="21727" builtinId="9" hidden="1"/>
    <cellStyle name="Hipervínculo visitado" xfId="21729" builtinId="9" hidden="1"/>
    <cellStyle name="Hipervínculo visitado" xfId="21731" builtinId="9" hidden="1"/>
    <cellStyle name="Hipervínculo visitado" xfId="21733" builtinId="9" hidden="1"/>
    <cellStyle name="Hipervínculo visitado" xfId="21735" builtinId="9" hidden="1"/>
    <cellStyle name="Hipervínculo visitado" xfId="21737" builtinId="9" hidden="1"/>
    <cellStyle name="Hipervínculo visitado" xfId="21739" builtinId="9" hidden="1"/>
    <cellStyle name="Hipervínculo visitado" xfId="21741" builtinId="9" hidden="1"/>
    <cellStyle name="Hipervínculo visitado" xfId="21743" builtinId="9" hidden="1"/>
    <cellStyle name="Hipervínculo visitado" xfId="21745" builtinId="9" hidden="1"/>
    <cellStyle name="Hipervínculo visitado" xfId="21747" builtinId="9" hidden="1"/>
    <cellStyle name="Hipervínculo visitado" xfId="21749" builtinId="9" hidden="1"/>
    <cellStyle name="Hipervínculo visitado" xfId="21751" builtinId="9" hidden="1"/>
    <cellStyle name="Hipervínculo visitado" xfId="21753" builtinId="9" hidden="1"/>
    <cellStyle name="Hipervínculo visitado" xfId="21755" builtinId="9" hidden="1"/>
    <cellStyle name="Hipervínculo visitado" xfId="21757" builtinId="9" hidden="1"/>
    <cellStyle name="Hipervínculo visitado" xfId="21759" builtinId="9" hidden="1"/>
    <cellStyle name="Hipervínculo visitado" xfId="21761" builtinId="9" hidden="1"/>
    <cellStyle name="Hipervínculo visitado" xfId="21763" builtinId="9" hidden="1"/>
    <cellStyle name="Hipervínculo visitado" xfId="21765" builtinId="9" hidden="1"/>
    <cellStyle name="Hipervínculo visitado" xfId="21767" builtinId="9" hidden="1"/>
    <cellStyle name="Hipervínculo visitado" xfId="21769" builtinId="9" hidden="1"/>
    <cellStyle name="Hipervínculo visitado" xfId="21771" builtinId="9" hidden="1"/>
    <cellStyle name="Hipervínculo visitado" xfId="21773" builtinId="9" hidden="1"/>
    <cellStyle name="Hipervínculo visitado" xfId="21775" builtinId="9" hidden="1"/>
    <cellStyle name="Hipervínculo visitado" xfId="21777" builtinId="9" hidden="1"/>
    <cellStyle name="Hipervínculo visitado" xfId="21779" builtinId="9" hidden="1"/>
    <cellStyle name="Hipervínculo visitado" xfId="21781" builtinId="9" hidden="1"/>
    <cellStyle name="Hipervínculo visitado" xfId="21783" builtinId="9" hidden="1"/>
    <cellStyle name="Hipervínculo visitado" xfId="21785" builtinId="9" hidden="1"/>
    <cellStyle name="Hipervínculo visitado" xfId="21787" builtinId="9" hidden="1"/>
    <cellStyle name="Hipervínculo visitado" xfId="21789" builtinId="9" hidden="1"/>
    <cellStyle name="Hipervínculo visitado" xfId="21791" builtinId="9" hidden="1"/>
    <cellStyle name="Hipervínculo visitado" xfId="21793" builtinId="9" hidden="1"/>
    <cellStyle name="Hipervínculo visitado" xfId="21795" builtinId="9" hidden="1"/>
    <cellStyle name="Hipervínculo visitado" xfId="21797" builtinId="9" hidden="1"/>
    <cellStyle name="Hipervínculo visitado" xfId="21799" builtinId="9" hidden="1"/>
    <cellStyle name="Hipervínculo visitado" xfId="21801" builtinId="9" hidden="1"/>
    <cellStyle name="Hipervínculo visitado" xfId="21803" builtinId="9" hidden="1"/>
    <cellStyle name="Hipervínculo visitado" xfId="21805" builtinId="9" hidden="1"/>
    <cellStyle name="Hipervínculo visitado" xfId="21807" builtinId="9" hidden="1"/>
    <cellStyle name="Hipervínculo visitado" xfId="21809" builtinId="9" hidden="1"/>
    <cellStyle name="Hipervínculo visitado" xfId="21811" builtinId="9" hidden="1"/>
    <cellStyle name="Hipervínculo visitado" xfId="21813" builtinId="9" hidden="1"/>
    <cellStyle name="Hipervínculo visitado" xfId="21815" builtinId="9" hidden="1"/>
    <cellStyle name="Hipervínculo visitado" xfId="21817" builtinId="9" hidden="1"/>
    <cellStyle name="Hipervínculo visitado" xfId="21819" builtinId="9" hidden="1"/>
    <cellStyle name="Hipervínculo visitado" xfId="21821" builtinId="9" hidden="1"/>
    <cellStyle name="Hipervínculo visitado" xfId="21823" builtinId="9" hidden="1"/>
    <cellStyle name="Hipervínculo visitado" xfId="21825" builtinId="9" hidden="1"/>
    <cellStyle name="Hipervínculo visitado" xfId="21827" builtinId="9" hidden="1"/>
    <cellStyle name="Hipervínculo visitado" xfId="21829" builtinId="9" hidden="1"/>
    <cellStyle name="Hipervínculo visitado" xfId="21831" builtinId="9" hidden="1"/>
    <cellStyle name="Hipervínculo visitado" xfId="21833" builtinId="9" hidden="1"/>
    <cellStyle name="Hipervínculo visitado" xfId="21835" builtinId="9" hidden="1"/>
    <cellStyle name="Hipervínculo visitado" xfId="21837" builtinId="9" hidden="1"/>
    <cellStyle name="Hipervínculo visitado" xfId="21839" builtinId="9" hidden="1"/>
    <cellStyle name="Hipervínculo visitado" xfId="21841" builtinId="9" hidden="1"/>
    <cellStyle name="Hipervínculo visitado" xfId="21843" builtinId="9" hidden="1"/>
    <cellStyle name="Hipervínculo visitado" xfId="21845" builtinId="9" hidden="1"/>
    <cellStyle name="Hipervínculo visitado" xfId="21847" builtinId="9" hidden="1"/>
    <cellStyle name="Hipervínculo visitado" xfId="21849" builtinId="9" hidden="1"/>
    <cellStyle name="Hipervínculo visitado" xfId="21851" builtinId="9" hidden="1"/>
    <cellStyle name="Hipervínculo visitado" xfId="21853" builtinId="9" hidden="1"/>
    <cellStyle name="Hipervínculo visitado" xfId="21855" builtinId="9" hidden="1"/>
    <cellStyle name="Hipervínculo visitado" xfId="21857" builtinId="9" hidden="1"/>
    <cellStyle name="Hipervínculo visitado" xfId="21859" builtinId="9" hidden="1"/>
    <cellStyle name="Hipervínculo visitado" xfId="21861" builtinId="9" hidden="1"/>
    <cellStyle name="Hipervínculo visitado" xfId="21863" builtinId="9" hidden="1"/>
    <cellStyle name="Hipervínculo visitado" xfId="21865" builtinId="9" hidden="1"/>
    <cellStyle name="Hipervínculo visitado" xfId="21867" builtinId="9" hidden="1"/>
    <cellStyle name="Hipervínculo visitado" xfId="21869" builtinId="9" hidden="1"/>
    <cellStyle name="Hipervínculo visitado" xfId="21871" builtinId="9" hidden="1"/>
    <cellStyle name="Hipervínculo visitado" xfId="21873" builtinId="9" hidden="1"/>
    <cellStyle name="Hipervínculo visitado" xfId="21875" builtinId="9" hidden="1"/>
    <cellStyle name="Hipervínculo visitado" xfId="21877" builtinId="9" hidden="1"/>
    <cellStyle name="Hipervínculo visitado" xfId="21879" builtinId="9" hidden="1"/>
    <cellStyle name="Hipervínculo visitado" xfId="21881" builtinId="9" hidden="1"/>
    <cellStyle name="Hipervínculo visitado" xfId="21883" builtinId="9" hidden="1"/>
    <cellStyle name="Hipervínculo visitado" xfId="21885" builtinId="9" hidden="1"/>
    <cellStyle name="Hipervínculo visitado" xfId="21887" builtinId="9" hidden="1"/>
    <cellStyle name="Hipervínculo visitado" xfId="21889" builtinId="9" hidden="1"/>
    <cellStyle name="Hipervínculo visitado" xfId="21891" builtinId="9" hidden="1"/>
    <cellStyle name="Hipervínculo visitado" xfId="21893" builtinId="9" hidden="1"/>
    <cellStyle name="Hipervínculo visitado" xfId="21895" builtinId="9" hidden="1"/>
    <cellStyle name="Hipervínculo visitado" xfId="21897" builtinId="9" hidden="1"/>
    <cellStyle name="Hipervínculo visitado" xfId="21899" builtinId="9" hidden="1"/>
    <cellStyle name="Hipervínculo visitado" xfId="21901" builtinId="9" hidden="1"/>
    <cellStyle name="Hipervínculo visitado" xfId="21903" builtinId="9" hidden="1"/>
    <cellStyle name="Hipervínculo visitado" xfId="21905" builtinId="9" hidden="1"/>
    <cellStyle name="Hipervínculo visitado" xfId="21907" builtinId="9" hidden="1"/>
    <cellStyle name="Hipervínculo visitado" xfId="21909" builtinId="9" hidden="1"/>
    <cellStyle name="Hipervínculo visitado" xfId="21911" builtinId="9" hidden="1"/>
    <cellStyle name="Hipervínculo visitado" xfId="21913" builtinId="9" hidden="1"/>
    <cellStyle name="Hipervínculo visitado" xfId="21915" builtinId="9" hidden="1"/>
    <cellStyle name="Hipervínculo visitado" xfId="21917" builtinId="9" hidden="1"/>
    <cellStyle name="Hipervínculo visitado" xfId="21919" builtinId="9" hidden="1"/>
    <cellStyle name="Hipervínculo visitado" xfId="21921" builtinId="9" hidden="1"/>
    <cellStyle name="Hipervínculo visitado" xfId="21923" builtinId="9" hidden="1"/>
    <cellStyle name="Hipervínculo visitado" xfId="21925" builtinId="9" hidden="1"/>
    <cellStyle name="Hipervínculo visitado" xfId="21927" builtinId="9" hidden="1"/>
    <cellStyle name="Hipervínculo visitado" xfId="21929" builtinId="9" hidden="1"/>
    <cellStyle name="Hipervínculo visitado" xfId="21931" builtinId="9" hidden="1"/>
    <cellStyle name="Hipervínculo visitado" xfId="21933" builtinId="9" hidden="1"/>
    <cellStyle name="Hipervínculo visitado" xfId="21935" builtinId="9" hidden="1"/>
    <cellStyle name="Hipervínculo visitado" xfId="21937" builtinId="9" hidden="1"/>
    <cellStyle name="Hipervínculo visitado" xfId="21939" builtinId="9" hidden="1"/>
    <cellStyle name="Hipervínculo visitado" xfId="21941" builtinId="9" hidden="1"/>
    <cellStyle name="Hipervínculo visitado" xfId="21943" builtinId="9" hidden="1"/>
    <cellStyle name="Hipervínculo visitado" xfId="21945" builtinId="9" hidden="1"/>
    <cellStyle name="Hipervínculo visitado" xfId="21947" builtinId="9" hidden="1"/>
    <cellStyle name="Hipervínculo visitado" xfId="21949" builtinId="9" hidden="1"/>
    <cellStyle name="Hipervínculo visitado" xfId="21951" builtinId="9" hidden="1"/>
    <cellStyle name="Hipervínculo visitado" xfId="21953" builtinId="9" hidden="1"/>
    <cellStyle name="Hipervínculo visitado" xfId="21955" builtinId="9" hidden="1"/>
    <cellStyle name="Hipervínculo visitado" xfId="21957" builtinId="9" hidden="1"/>
    <cellStyle name="Hipervínculo visitado" xfId="21959" builtinId="9" hidden="1"/>
    <cellStyle name="Hipervínculo visitado" xfId="21961" builtinId="9" hidden="1"/>
    <cellStyle name="Hipervínculo visitado" xfId="21963" builtinId="9" hidden="1"/>
    <cellStyle name="Hipervínculo visitado" xfId="21965" builtinId="9" hidden="1"/>
    <cellStyle name="Hipervínculo visitado" xfId="21967" builtinId="9" hidden="1"/>
    <cellStyle name="Hipervínculo visitado" xfId="21969" builtinId="9" hidden="1"/>
    <cellStyle name="Hipervínculo visitado" xfId="21971" builtinId="9" hidden="1"/>
    <cellStyle name="Hipervínculo visitado" xfId="21973" builtinId="9" hidden="1"/>
    <cellStyle name="Hipervínculo visitado" xfId="21975" builtinId="9" hidden="1"/>
    <cellStyle name="Hipervínculo visitado" xfId="21977" builtinId="9" hidden="1"/>
    <cellStyle name="Hipervínculo visitado" xfId="21979" builtinId="9" hidden="1"/>
    <cellStyle name="Hipervínculo visitado" xfId="21981" builtinId="9" hidden="1"/>
    <cellStyle name="Hipervínculo visitado" xfId="21983" builtinId="9" hidden="1"/>
    <cellStyle name="Hipervínculo visitado" xfId="21985" builtinId="9" hidden="1"/>
    <cellStyle name="Hipervínculo visitado" xfId="21987" builtinId="9" hidden="1"/>
    <cellStyle name="Hipervínculo visitado" xfId="21989" builtinId="9" hidden="1"/>
    <cellStyle name="Hipervínculo visitado" xfId="21991" builtinId="9" hidden="1"/>
    <cellStyle name="Hipervínculo visitado" xfId="21993" builtinId="9" hidden="1"/>
    <cellStyle name="Hipervínculo visitado" xfId="21995" builtinId="9" hidden="1"/>
    <cellStyle name="Hipervínculo visitado" xfId="21997" builtinId="9" hidden="1"/>
    <cellStyle name="Hipervínculo visitado" xfId="21999" builtinId="9" hidden="1"/>
    <cellStyle name="Hipervínculo visitado" xfId="22001" builtinId="9" hidden="1"/>
    <cellStyle name="Hipervínculo visitado" xfId="22003" builtinId="9" hidden="1"/>
    <cellStyle name="Hipervínculo visitado" xfId="22005" builtinId="9" hidden="1"/>
    <cellStyle name="Hipervínculo visitado" xfId="22007" builtinId="9" hidden="1"/>
    <cellStyle name="Hipervínculo visitado" xfId="22009" builtinId="9" hidden="1"/>
    <cellStyle name="Hipervínculo visitado" xfId="22011" builtinId="9" hidden="1"/>
    <cellStyle name="Hipervínculo visitado" xfId="22013" builtinId="9" hidden="1"/>
    <cellStyle name="Hipervínculo visitado" xfId="22015" builtinId="9" hidden="1"/>
    <cellStyle name="Hipervínculo visitado" xfId="22017" builtinId="9" hidden="1"/>
    <cellStyle name="Hipervínculo visitado" xfId="22019" builtinId="9" hidden="1"/>
    <cellStyle name="Hipervínculo visitado" xfId="22021" builtinId="9" hidden="1"/>
    <cellStyle name="Hipervínculo visitado" xfId="22023" builtinId="9" hidden="1"/>
    <cellStyle name="Hipervínculo visitado" xfId="22025" builtinId="9" hidden="1"/>
    <cellStyle name="Hipervínculo visitado" xfId="22027" builtinId="9" hidden="1"/>
    <cellStyle name="Hipervínculo visitado" xfId="22029" builtinId="9" hidden="1"/>
    <cellStyle name="Hipervínculo visitado" xfId="22031" builtinId="9" hidden="1"/>
    <cellStyle name="Hipervínculo visitado" xfId="22033" builtinId="9" hidden="1"/>
    <cellStyle name="Hipervínculo visitado" xfId="22035" builtinId="9" hidden="1"/>
    <cellStyle name="Hipervínculo visitado" xfId="22037" builtinId="9" hidden="1"/>
    <cellStyle name="Hipervínculo visitado" xfId="22039" builtinId="9" hidden="1"/>
    <cellStyle name="Hipervínculo visitado" xfId="22041" builtinId="9" hidden="1"/>
    <cellStyle name="Hipervínculo visitado" xfId="22043" builtinId="9" hidden="1"/>
    <cellStyle name="Hipervínculo visitado" xfId="22045" builtinId="9" hidden="1"/>
    <cellStyle name="Hipervínculo visitado" xfId="22047" builtinId="9" hidden="1"/>
    <cellStyle name="Hipervínculo visitado" xfId="22049" builtinId="9" hidden="1"/>
    <cellStyle name="Hipervínculo visitado" xfId="22051" builtinId="9" hidden="1"/>
    <cellStyle name="Hipervínculo visitado" xfId="22053" builtinId="9" hidden="1"/>
    <cellStyle name="Hipervínculo visitado" xfId="22055" builtinId="9" hidden="1"/>
    <cellStyle name="Hipervínculo visitado" xfId="22057" builtinId="9" hidden="1"/>
    <cellStyle name="Hipervínculo visitado" xfId="22059" builtinId="9" hidden="1"/>
    <cellStyle name="Hipervínculo visitado" xfId="22061" builtinId="9" hidden="1"/>
    <cellStyle name="Hipervínculo visitado" xfId="22063" builtinId="9" hidden="1"/>
    <cellStyle name="Hipervínculo visitado" xfId="22065" builtinId="9" hidden="1"/>
    <cellStyle name="Hipervínculo visitado" xfId="22067" builtinId="9" hidden="1"/>
    <cellStyle name="Hipervínculo visitado" xfId="22069" builtinId="9" hidden="1"/>
    <cellStyle name="Hipervínculo visitado" xfId="22071" builtinId="9" hidden="1"/>
    <cellStyle name="Hipervínculo visitado" xfId="22073" builtinId="9" hidden="1"/>
    <cellStyle name="Hipervínculo visitado" xfId="22075" builtinId="9" hidden="1"/>
    <cellStyle name="Hipervínculo visitado" xfId="22077" builtinId="9" hidden="1"/>
    <cellStyle name="Hipervínculo visitado" xfId="22079" builtinId="9" hidden="1"/>
    <cellStyle name="Hipervínculo visitado" xfId="22081" builtinId="9" hidden="1"/>
    <cellStyle name="Hipervínculo visitado" xfId="22083" builtinId="9" hidden="1"/>
    <cellStyle name="Hipervínculo visitado" xfId="22085" builtinId="9" hidden="1"/>
    <cellStyle name="Hipervínculo visitado" xfId="22087" builtinId="9" hidden="1"/>
    <cellStyle name="Hipervínculo visitado" xfId="22089" builtinId="9" hidden="1"/>
    <cellStyle name="Hipervínculo visitado" xfId="22091" builtinId="9" hidden="1"/>
    <cellStyle name="Hipervínculo visitado" xfId="22093" builtinId="9" hidden="1"/>
    <cellStyle name="Hipervínculo visitado" xfId="22095" builtinId="9" hidden="1"/>
    <cellStyle name="Hipervínculo visitado" xfId="22097" builtinId="9" hidden="1"/>
    <cellStyle name="Hipervínculo visitado" xfId="22099" builtinId="9" hidden="1"/>
    <cellStyle name="Hipervínculo visitado" xfId="22101" builtinId="9" hidden="1"/>
    <cellStyle name="Hipervínculo visitado" xfId="22103" builtinId="9" hidden="1"/>
    <cellStyle name="Hipervínculo visitado" xfId="22105" builtinId="9" hidden="1"/>
    <cellStyle name="Hipervínculo visitado" xfId="22107" builtinId="9" hidden="1"/>
    <cellStyle name="Hipervínculo visitado" xfId="22109" builtinId="9" hidden="1"/>
    <cellStyle name="Hipervínculo visitado" xfId="22111" builtinId="9" hidden="1"/>
    <cellStyle name="Hipervínculo visitado" xfId="22113" builtinId="9" hidden="1"/>
    <cellStyle name="Hipervínculo visitado" xfId="22115" builtinId="9" hidden="1"/>
    <cellStyle name="Hipervínculo visitado" xfId="22117" builtinId="9" hidden="1"/>
    <cellStyle name="Hipervínculo visitado" xfId="22119" builtinId="9" hidden="1"/>
    <cellStyle name="Hipervínculo visitado" xfId="22121" builtinId="9" hidden="1"/>
    <cellStyle name="Hipervínculo visitado" xfId="22123" builtinId="9" hidden="1"/>
    <cellStyle name="Hipervínculo visitado" xfId="22125" builtinId="9" hidden="1"/>
    <cellStyle name="Hipervínculo visitado" xfId="22127" builtinId="9" hidden="1"/>
    <cellStyle name="Hipervínculo visitado" xfId="22129" builtinId="9" hidden="1"/>
    <cellStyle name="Hipervínculo visitado" xfId="22131" builtinId="9" hidden="1"/>
    <cellStyle name="Hipervínculo visitado" xfId="22133" builtinId="9" hidden="1"/>
    <cellStyle name="Hipervínculo visitado" xfId="22135" builtinId="9" hidden="1"/>
    <cellStyle name="Hipervínculo visitado" xfId="22137" builtinId="9" hidden="1"/>
    <cellStyle name="Hipervínculo visitado" xfId="22139" builtinId="9" hidden="1"/>
    <cellStyle name="Hipervínculo visitado" xfId="22141" builtinId="9" hidden="1"/>
    <cellStyle name="Hipervínculo visitado" xfId="22143" builtinId="9" hidden="1"/>
    <cellStyle name="Hipervínculo visitado" xfId="22145" builtinId="9" hidden="1"/>
    <cellStyle name="Hipervínculo visitado" xfId="22147" builtinId="9" hidden="1"/>
    <cellStyle name="Hipervínculo visitado" xfId="22149" builtinId="9" hidden="1"/>
    <cellStyle name="Hipervínculo visitado" xfId="22151" builtinId="9" hidden="1"/>
    <cellStyle name="Hipervínculo visitado" xfId="22153" builtinId="9" hidden="1"/>
    <cellStyle name="Hipervínculo visitado" xfId="22155" builtinId="9" hidden="1"/>
    <cellStyle name="Hipervínculo visitado" xfId="22157" builtinId="9" hidden="1"/>
    <cellStyle name="Hipervínculo visitado" xfId="22159" builtinId="9" hidden="1"/>
    <cellStyle name="Hipervínculo visitado" xfId="22161" builtinId="9" hidden="1"/>
    <cellStyle name="Hipervínculo visitado" xfId="22163" builtinId="9" hidden="1"/>
    <cellStyle name="Hipervínculo visitado" xfId="22165" builtinId="9" hidden="1"/>
    <cellStyle name="Hipervínculo visitado" xfId="22167" builtinId="9" hidden="1"/>
    <cellStyle name="Hipervínculo visitado" xfId="22169" builtinId="9" hidden="1"/>
    <cellStyle name="Hipervínculo visitado" xfId="22171" builtinId="9" hidden="1"/>
    <cellStyle name="Hipervínculo visitado" xfId="22173" builtinId="9" hidden="1"/>
    <cellStyle name="Hipervínculo visitado" xfId="22175" builtinId="9" hidden="1"/>
    <cellStyle name="Hipervínculo visitado" xfId="22177" builtinId="9" hidden="1"/>
    <cellStyle name="Hipervínculo visitado" xfId="22179" builtinId="9" hidden="1"/>
    <cellStyle name="Hipervínculo visitado" xfId="22181" builtinId="9" hidden="1"/>
    <cellStyle name="Hipervínculo visitado" xfId="22183" builtinId="9" hidden="1"/>
    <cellStyle name="Hipervínculo visitado" xfId="22185" builtinId="9" hidden="1"/>
    <cellStyle name="Hipervínculo visitado" xfId="22187" builtinId="9" hidden="1"/>
    <cellStyle name="Hipervínculo visitado" xfId="22189" builtinId="9" hidden="1"/>
    <cellStyle name="Hipervínculo visitado" xfId="22191" builtinId="9" hidden="1"/>
    <cellStyle name="Hipervínculo visitado" xfId="22193" builtinId="9" hidden="1"/>
    <cellStyle name="Hipervínculo visitado" xfId="22195" builtinId="9" hidden="1"/>
    <cellStyle name="Hipervínculo visitado" xfId="22197" builtinId="9" hidden="1"/>
    <cellStyle name="Hipervínculo visitado" xfId="22199" builtinId="9" hidden="1"/>
    <cellStyle name="Hipervínculo visitado" xfId="22201" builtinId="9" hidden="1"/>
    <cellStyle name="Hipervínculo visitado" xfId="22203" builtinId="9" hidden="1"/>
    <cellStyle name="Hipervínculo visitado" xfId="22205" builtinId="9" hidden="1"/>
    <cellStyle name="Hipervínculo visitado" xfId="22207" builtinId="9" hidden="1"/>
    <cellStyle name="Hipervínculo visitado" xfId="22209" builtinId="9" hidden="1"/>
    <cellStyle name="Hipervínculo visitado" xfId="22211" builtinId="9" hidden="1"/>
    <cellStyle name="Hipervínculo visitado" xfId="22213" builtinId="9" hidden="1"/>
    <cellStyle name="Hipervínculo visitado" xfId="22215" builtinId="9" hidden="1"/>
    <cellStyle name="Hipervínculo visitado" xfId="22217" builtinId="9" hidden="1"/>
    <cellStyle name="Hipervínculo visitado" xfId="22219" builtinId="9" hidden="1"/>
    <cellStyle name="Hipervínculo visitado" xfId="22221" builtinId="9" hidden="1"/>
    <cellStyle name="Hipervínculo visitado" xfId="22223" builtinId="9" hidden="1"/>
    <cellStyle name="Hipervínculo visitado" xfId="22225" builtinId="9" hidden="1"/>
    <cellStyle name="Hipervínculo visitado" xfId="22227" builtinId="9" hidden="1"/>
    <cellStyle name="Hipervínculo visitado" xfId="22229" builtinId="9" hidden="1"/>
    <cellStyle name="Hipervínculo visitado" xfId="22231" builtinId="9" hidden="1"/>
    <cellStyle name="Hipervínculo visitado" xfId="22233" builtinId="9" hidden="1"/>
    <cellStyle name="Hipervínculo visitado" xfId="22235" builtinId="9" hidden="1"/>
    <cellStyle name="Hipervínculo visitado" xfId="22237" builtinId="9" hidden="1"/>
    <cellStyle name="Hipervínculo visitado" xfId="22239" builtinId="9" hidden="1"/>
    <cellStyle name="Hipervínculo visitado" xfId="22241" builtinId="9" hidden="1"/>
    <cellStyle name="Hipervínculo visitado" xfId="22243" builtinId="9" hidden="1"/>
    <cellStyle name="Hipervínculo visitado" xfId="22245" builtinId="9" hidden="1"/>
    <cellStyle name="Hipervínculo visitado" xfId="22247" builtinId="9" hidden="1"/>
    <cellStyle name="Hipervínculo visitado" xfId="22249" builtinId="9" hidden="1"/>
    <cellStyle name="Hipervínculo visitado" xfId="22251" builtinId="9" hidden="1"/>
    <cellStyle name="Hipervínculo visitado" xfId="22253" builtinId="9" hidden="1"/>
    <cellStyle name="Hipervínculo visitado" xfId="22255" builtinId="9" hidden="1"/>
    <cellStyle name="Hipervínculo visitado" xfId="22257" builtinId="9" hidden="1"/>
    <cellStyle name="Hipervínculo visitado" xfId="22259" builtinId="9" hidden="1"/>
    <cellStyle name="Hipervínculo visitado" xfId="22261" builtinId="9" hidden="1"/>
    <cellStyle name="Hipervínculo visitado" xfId="22263" builtinId="9" hidden="1"/>
    <cellStyle name="Hipervínculo visitado" xfId="22265" builtinId="9" hidden="1"/>
    <cellStyle name="Hipervínculo visitado" xfId="22267" builtinId="9" hidden="1"/>
    <cellStyle name="Hipervínculo visitado" xfId="22269" builtinId="9" hidden="1"/>
    <cellStyle name="Hipervínculo visitado" xfId="22271" builtinId="9" hidden="1"/>
    <cellStyle name="Hipervínculo visitado" xfId="22273" builtinId="9" hidden="1"/>
    <cellStyle name="Hipervínculo visitado" xfId="22275" builtinId="9" hidden="1"/>
    <cellStyle name="Hipervínculo visitado" xfId="22277" builtinId="9" hidden="1"/>
    <cellStyle name="Hipervínculo visitado" xfId="22279" builtinId="9" hidden="1"/>
    <cellStyle name="Hipervínculo visitado" xfId="22281" builtinId="9" hidden="1"/>
    <cellStyle name="Hipervínculo visitado" xfId="22283" builtinId="9" hidden="1"/>
    <cellStyle name="Hipervínculo visitado" xfId="22285" builtinId="9" hidden="1"/>
    <cellStyle name="Hipervínculo visitado" xfId="22287" builtinId="9" hidden="1"/>
    <cellStyle name="Hipervínculo visitado" xfId="22289" builtinId="9" hidden="1"/>
    <cellStyle name="Hipervínculo visitado" xfId="22291" builtinId="9" hidden="1"/>
    <cellStyle name="Hipervínculo visitado" xfId="22293" builtinId="9" hidden="1"/>
    <cellStyle name="Hipervínculo visitado" xfId="22295" builtinId="9" hidden="1"/>
    <cellStyle name="Hipervínculo visitado" xfId="22297" builtinId="9" hidden="1"/>
    <cellStyle name="Hipervínculo visitado" xfId="22299" builtinId="9" hidden="1"/>
    <cellStyle name="Hipervínculo visitado" xfId="22301" builtinId="9" hidden="1"/>
    <cellStyle name="Hipervínculo visitado" xfId="22303" builtinId="9" hidden="1"/>
    <cellStyle name="Hipervínculo visitado" xfId="22305" builtinId="9" hidden="1"/>
    <cellStyle name="Hipervínculo visitado" xfId="22307" builtinId="9" hidden="1"/>
    <cellStyle name="Hipervínculo visitado" xfId="22309" builtinId="9" hidden="1"/>
    <cellStyle name="Hipervínculo visitado" xfId="22311" builtinId="9" hidden="1"/>
    <cellStyle name="Hipervínculo visitado" xfId="22313" builtinId="9" hidden="1"/>
    <cellStyle name="Hipervínculo visitado" xfId="22315" builtinId="9" hidden="1"/>
    <cellStyle name="Hipervínculo visitado" xfId="22317" builtinId="9" hidden="1"/>
    <cellStyle name="Hipervínculo visitado" xfId="22319" builtinId="9" hidden="1"/>
    <cellStyle name="Hipervínculo visitado" xfId="22321" builtinId="9" hidden="1"/>
    <cellStyle name="Hipervínculo visitado" xfId="22323" builtinId="9" hidden="1"/>
    <cellStyle name="Hipervínculo visitado" xfId="22325" builtinId="9" hidden="1"/>
    <cellStyle name="Hipervínculo visitado" xfId="22327" builtinId="9" hidden="1"/>
    <cellStyle name="Hipervínculo visitado" xfId="22329" builtinId="9" hidden="1"/>
    <cellStyle name="Hipervínculo visitado" xfId="22331" builtinId="9" hidden="1"/>
    <cellStyle name="Hipervínculo visitado" xfId="22333" builtinId="9" hidden="1"/>
    <cellStyle name="Hipervínculo visitado" xfId="22335" builtinId="9" hidden="1"/>
    <cellStyle name="Hipervínculo visitado" xfId="22337" builtinId="9" hidden="1"/>
    <cellStyle name="Hipervínculo visitado" xfId="22339" builtinId="9" hidden="1"/>
    <cellStyle name="Hipervínculo visitado" xfId="22341" builtinId="9" hidden="1"/>
    <cellStyle name="Hipervínculo visitado" xfId="22343" builtinId="9" hidden="1"/>
    <cellStyle name="Hipervínculo visitado" xfId="22345" builtinId="9" hidden="1"/>
    <cellStyle name="Hipervínculo visitado" xfId="22347" builtinId="9" hidden="1"/>
    <cellStyle name="Hipervínculo visitado" xfId="22349" builtinId="9" hidden="1"/>
    <cellStyle name="Hipervínculo visitado" xfId="22351" builtinId="9" hidden="1"/>
    <cellStyle name="Hipervínculo visitado" xfId="22353" builtinId="9" hidden="1"/>
    <cellStyle name="Hipervínculo visitado" xfId="22355" builtinId="9" hidden="1"/>
    <cellStyle name="Hipervínculo visitado" xfId="22357" builtinId="9" hidden="1"/>
    <cellStyle name="Hipervínculo visitado" xfId="22359" builtinId="9" hidden="1"/>
    <cellStyle name="Hipervínculo visitado" xfId="22361" builtinId="9" hidden="1"/>
    <cellStyle name="Hipervínculo visitado" xfId="22363" builtinId="9" hidden="1"/>
    <cellStyle name="Hipervínculo visitado" xfId="22365" builtinId="9" hidden="1"/>
    <cellStyle name="Hipervínculo visitado" xfId="22367" builtinId="9" hidden="1"/>
    <cellStyle name="Hipervínculo visitado" xfId="22369" builtinId="9" hidden="1"/>
    <cellStyle name="Hipervínculo visitado" xfId="22371" builtinId="9" hidden="1"/>
    <cellStyle name="Hipervínculo visitado" xfId="22373" builtinId="9" hidden="1"/>
    <cellStyle name="Hipervínculo visitado" xfId="22375" builtinId="9" hidden="1"/>
    <cellStyle name="Hipervínculo visitado" xfId="22377" builtinId="9" hidden="1"/>
    <cellStyle name="Hipervínculo visitado" xfId="22379" builtinId="9" hidden="1"/>
    <cellStyle name="Hipervínculo visitado" xfId="22381" builtinId="9" hidden="1"/>
    <cellStyle name="Hipervínculo visitado" xfId="22383" builtinId="9" hidden="1"/>
    <cellStyle name="Hipervínculo visitado" xfId="22385" builtinId="9" hidden="1"/>
    <cellStyle name="Hipervínculo visitado" xfId="22387" builtinId="9" hidden="1"/>
    <cellStyle name="Hipervínculo visitado" xfId="22389" builtinId="9" hidden="1"/>
    <cellStyle name="Hipervínculo visitado" xfId="22391" builtinId="9" hidden="1"/>
    <cellStyle name="Hipervínculo visitado" xfId="22393" builtinId="9" hidden="1"/>
    <cellStyle name="Hipervínculo visitado" xfId="22395" builtinId="9" hidden="1"/>
    <cellStyle name="Hipervínculo visitado" xfId="22397" builtinId="9" hidden="1"/>
    <cellStyle name="Hipervínculo visitado" xfId="22399" builtinId="9" hidden="1"/>
    <cellStyle name="Hipervínculo visitado" xfId="22401" builtinId="9" hidden="1"/>
    <cellStyle name="Hipervínculo visitado" xfId="22403" builtinId="9" hidden="1"/>
    <cellStyle name="Hipervínculo visitado" xfId="22405" builtinId="9" hidden="1"/>
    <cellStyle name="Hipervínculo visitado" xfId="22407" builtinId="9" hidden="1"/>
    <cellStyle name="Hipervínculo visitado" xfId="22409" builtinId="9" hidden="1"/>
    <cellStyle name="Hipervínculo visitado" xfId="22411" builtinId="9" hidden="1"/>
    <cellStyle name="Hipervínculo visitado" xfId="22413" builtinId="9" hidden="1"/>
    <cellStyle name="Hipervínculo visitado" xfId="22415" builtinId="9" hidden="1"/>
    <cellStyle name="Hipervínculo visitado" xfId="22417" builtinId="9" hidden="1"/>
    <cellStyle name="Hipervínculo visitado" xfId="22419" builtinId="9" hidden="1"/>
    <cellStyle name="Hipervínculo visitado" xfId="22421" builtinId="9" hidden="1"/>
    <cellStyle name="Hipervínculo visitado" xfId="22423" builtinId="9" hidden="1"/>
    <cellStyle name="Hipervínculo visitado" xfId="22425" builtinId="9" hidden="1"/>
    <cellStyle name="Hipervínculo visitado" xfId="22427" builtinId="9" hidden="1"/>
    <cellStyle name="Hipervínculo visitado" xfId="22429" builtinId="9" hidden="1"/>
    <cellStyle name="Hipervínculo visitado" xfId="22431" builtinId="9" hidden="1"/>
    <cellStyle name="Hipervínculo visitado" xfId="22433" builtinId="9" hidden="1"/>
    <cellStyle name="Hipervínculo visitado" xfId="22435" builtinId="9" hidden="1"/>
    <cellStyle name="Hipervínculo visitado" xfId="22437" builtinId="9" hidden="1"/>
    <cellStyle name="Hipervínculo visitado" xfId="22439" builtinId="9" hidden="1"/>
    <cellStyle name="Hipervínculo visitado" xfId="22441" builtinId="9" hidden="1"/>
    <cellStyle name="Hipervínculo visitado" xfId="22443" builtinId="9" hidden="1"/>
    <cellStyle name="Hipervínculo visitado" xfId="22445" builtinId="9" hidden="1"/>
    <cellStyle name="Hipervínculo visitado" xfId="22447" builtinId="9" hidden="1"/>
    <cellStyle name="Hipervínculo visitado" xfId="22449" builtinId="9" hidden="1"/>
    <cellStyle name="Hipervínculo visitado" xfId="22451" builtinId="9" hidden="1"/>
    <cellStyle name="Hipervínculo visitado" xfId="22453" builtinId="9" hidden="1"/>
    <cellStyle name="Hipervínculo visitado" xfId="22455" builtinId="9" hidden="1"/>
    <cellStyle name="Hipervínculo visitado" xfId="22457" builtinId="9" hidden="1"/>
    <cellStyle name="Hipervínculo visitado" xfId="22459" builtinId="9" hidden="1"/>
    <cellStyle name="Hipervínculo visitado" xfId="22461" builtinId="9" hidden="1"/>
    <cellStyle name="Hipervínculo visitado" xfId="22463" builtinId="9" hidden="1"/>
    <cellStyle name="Hipervínculo visitado" xfId="22465" builtinId="9" hidden="1"/>
    <cellStyle name="Hipervínculo visitado" xfId="22467" builtinId="9" hidden="1"/>
    <cellStyle name="Hipervínculo visitado" xfId="22469" builtinId="9" hidden="1"/>
    <cellStyle name="Hipervínculo visitado" xfId="22471" builtinId="9" hidden="1"/>
    <cellStyle name="Hipervínculo visitado" xfId="22473" builtinId="9" hidden="1"/>
    <cellStyle name="Hipervínculo visitado" xfId="22475" builtinId="9" hidden="1"/>
    <cellStyle name="Hipervínculo visitado" xfId="22477" builtinId="9" hidden="1"/>
    <cellStyle name="Hipervínculo visitado" xfId="22479" builtinId="9" hidden="1"/>
    <cellStyle name="Hipervínculo visitado" xfId="22481" builtinId="9" hidden="1"/>
    <cellStyle name="Hipervínculo visitado" xfId="22483" builtinId="9" hidden="1"/>
    <cellStyle name="Hipervínculo visitado" xfId="22485" builtinId="9" hidden="1"/>
    <cellStyle name="Hipervínculo visitado" xfId="22487" builtinId="9" hidden="1"/>
    <cellStyle name="Hipervínculo visitado" xfId="22489" builtinId="9" hidden="1"/>
    <cellStyle name="Hipervínculo visitado" xfId="22491" builtinId="9" hidden="1"/>
    <cellStyle name="Hipervínculo visitado" xfId="22493" builtinId="9" hidden="1"/>
    <cellStyle name="Hipervínculo visitado" xfId="22495" builtinId="9" hidden="1"/>
    <cellStyle name="Hipervínculo visitado" xfId="22497" builtinId="9" hidden="1"/>
    <cellStyle name="Hipervínculo visitado" xfId="22499" builtinId="9" hidden="1"/>
    <cellStyle name="Hipervínculo visitado" xfId="22501" builtinId="9" hidden="1"/>
    <cellStyle name="Hipervínculo visitado" xfId="22503" builtinId="9" hidden="1"/>
    <cellStyle name="Hipervínculo visitado" xfId="22505" builtinId="9" hidden="1"/>
    <cellStyle name="Hipervínculo visitado" xfId="22507" builtinId="9" hidden="1"/>
    <cellStyle name="Hipervínculo visitado" xfId="22509" builtinId="9" hidden="1"/>
    <cellStyle name="Hipervínculo visitado" xfId="22511" builtinId="9" hidden="1"/>
    <cellStyle name="Hipervínculo visitado" xfId="22513" builtinId="9" hidden="1"/>
    <cellStyle name="Hipervínculo visitado" xfId="22515" builtinId="9" hidden="1"/>
    <cellStyle name="Hipervínculo visitado" xfId="22517" builtinId="9" hidden="1"/>
    <cellStyle name="Hipervínculo visitado" xfId="22519" builtinId="9" hidden="1"/>
    <cellStyle name="Hipervínculo visitado" xfId="22521" builtinId="9" hidden="1"/>
    <cellStyle name="Hipervínculo visitado" xfId="22523" builtinId="9" hidden="1"/>
    <cellStyle name="Hipervínculo visitado" xfId="22525" builtinId="9" hidden="1"/>
    <cellStyle name="Hipervínculo visitado" xfId="22527" builtinId="9" hidden="1"/>
    <cellStyle name="Hipervínculo visitado" xfId="22529" builtinId="9" hidden="1"/>
    <cellStyle name="Hipervínculo visitado" xfId="22531" builtinId="9" hidden="1"/>
    <cellStyle name="Hipervínculo visitado" xfId="22533" builtinId="9" hidden="1"/>
    <cellStyle name="Hipervínculo visitado" xfId="22535" builtinId="9" hidden="1"/>
    <cellStyle name="Hipervínculo visitado" xfId="22537" builtinId="9" hidden="1"/>
    <cellStyle name="Hipervínculo visitado" xfId="22539" builtinId="9" hidden="1"/>
    <cellStyle name="Hipervínculo visitado" xfId="22541" builtinId="9" hidden="1"/>
    <cellStyle name="Hipervínculo visitado" xfId="22543" builtinId="9" hidden="1"/>
    <cellStyle name="Hipervínculo visitado" xfId="22545" builtinId="9" hidden="1"/>
    <cellStyle name="Hipervínculo visitado" xfId="22547" builtinId="9" hidden="1"/>
    <cellStyle name="Hipervínculo visitado" xfId="22549" builtinId="9" hidden="1"/>
    <cellStyle name="Hipervínculo visitado" xfId="22551" builtinId="9" hidden="1"/>
    <cellStyle name="Hipervínculo visitado" xfId="22553" builtinId="9" hidden="1"/>
    <cellStyle name="Hipervínculo visitado" xfId="22555" builtinId="9" hidden="1"/>
    <cellStyle name="Hipervínculo visitado" xfId="22557" builtinId="9" hidden="1"/>
    <cellStyle name="Hipervínculo visitado" xfId="22559" builtinId="9" hidden="1"/>
    <cellStyle name="Hipervínculo visitado" xfId="22561" builtinId="9" hidden="1"/>
    <cellStyle name="Hipervínculo visitado" xfId="22563" builtinId="9" hidden="1"/>
    <cellStyle name="Hipervínculo visitado" xfId="22565" builtinId="9" hidden="1"/>
    <cellStyle name="Hipervínculo visitado" xfId="22567" builtinId="9" hidden="1"/>
    <cellStyle name="Hipervínculo visitado" xfId="22569" builtinId="9" hidden="1"/>
    <cellStyle name="Hipervínculo visitado" xfId="22571" builtinId="9" hidden="1"/>
    <cellStyle name="Hipervínculo visitado" xfId="22573" builtinId="9" hidden="1"/>
    <cellStyle name="Hipervínculo visitado" xfId="22575" builtinId="9" hidden="1"/>
    <cellStyle name="Hipervínculo visitado" xfId="22577" builtinId="9" hidden="1"/>
    <cellStyle name="Hipervínculo visitado" xfId="22579" builtinId="9" hidden="1"/>
    <cellStyle name="Hipervínculo visitado" xfId="22581" builtinId="9" hidden="1"/>
    <cellStyle name="Hipervínculo visitado" xfId="22583" builtinId="9" hidden="1"/>
    <cellStyle name="Hipervínculo visitado" xfId="22585" builtinId="9" hidden="1"/>
    <cellStyle name="Hipervínculo visitado" xfId="22587" builtinId="9" hidden="1"/>
    <cellStyle name="Hipervínculo visitado" xfId="22589" builtinId="9" hidden="1"/>
    <cellStyle name="Hipervínculo visitado" xfId="22591" builtinId="9" hidden="1"/>
    <cellStyle name="Hipervínculo visitado" xfId="22593" builtinId="9" hidden="1"/>
    <cellStyle name="Hipervínculo visitado" xfId="22595" builtinId="9" hidden="1"/>
    <cellStyle name="Hipervínculo visitado" xfId="22597" builtinId="9" hidden="1"/>
    <cellStyle name="Hipervínculo visitado" xfId="22599" builtinId="9" hidden="1"/>
    <cellStyle name="Hipervínculo visitado" xfId="22601" builtinId="9" hidden="1"/>
    <cellStyle name="Hipervínculo visitado" xfId="22603" builtinId="9" hidden="1"/>
    <cellStyle name="Hipervínculo visitado" xfId="22605" builtinId="9" hidden="1"/>
    <cellStyle name="Hipervínculo visitado" xfId="22607" builtinId="9" hidden="1"/>
    <cellStyle name="Hipervínculo visitado" xfId="22609" builtinId="9" hidden="1"/>
    <cellStyle name="Hipervínculo visitado" xfId="22611" builtinId="9" hidden="1"/>
    <cellStyle name="Hipervínculo visitado" xfId="22613" builtinId="9" hidden="1"/>
    <cellStyle name="Hipervínculo visitado" xfId="22615" builtinId="9" hidden="1"/>
    <cellStyle name="Hipervínculo visitado" xfId="22617" builtinId="9" hidden="1"/>
    <cellStyle name="Hipervínculo visitado" xfId="22619" builtinId="9" hidden="1"/>
    <cellStyle name="Hipervínculo visitado" xfId="22621" builtinId="9" hidden="1"/>
    <cellStyle name="Hipervínculo visitado" xfId="22623" builtinId="9" hidden="1"/>
    <cellStyle name="Hipervínculo visitado" xfId="22625" builtinId="9" hidden="1"/>
    <cellStyle name="Hipervínculo visitado" xfId="22627" builtinId="9" hidden="1"/>
    <cellStyle name="Hipervínculo visitado" xfId="22629" builtinId="9" hidden="1"/>
    <cellStyle name="Hipervínculo visitado" xfId="22631" builtinId="9" hidden="1"/>
    <cellStyle name="Hipervínculo visitado" xfId="22633" builtinId="9" hidden="1"/>
    <cellStyle name="Hipervínculo visitado" xfId="22635" builtinId="9" hidden="1"/>
    <cellStyle name="Hipervínculo visitado" xfId="22637" builtinId="9" hidden="1"/>
    <cellStyle name="Hipervínculo visitado" xfId="22639" builtinId="9" hidden="1"/>
    <cellStyle name="Hipervínculo visitado" xfId="22641" builtinId="9" hidden="1"/>
    <cellStyle name="Hipervínculo visitado" xfId="22643" builtinId="9" hidden="1"/>
    <cellStyle name="Hipervínculo visitado" xfId="22645" builtinId="9" hidden="1"/>
    <cellStyle name="Hipervínculo visitado" xfId="22647" builtinId="9" hidden="1"/>
    <cellStyle name="Hipervínculo visitado" xfId="22649" builtinId="9" hidden="1"/>
    <cellStyle name="Hipervínculo visitado" xfId="22651" builtinId="9" hidden="1"/>
    <cellStyle name="Hipervínculo visitado" xfId="22653" builtinId="9" hidden="1"/>
    <cellStyle name="Hipervínculo visitado" xfId="22655" builtinId="9" hidden="1"/>
    <cellStyle name="Hipervínculo visitado" xfId="22657" builtinId="9" hidden="1"/>
    <cellStyle name="Hipervínculo visitado" xfId="22659" builtinId="9" hidden="1"/>
    <cellStyle name="Hipervínculo visitado" xfId="22661" builtinId="9" hidden="1"/>
    <cellStyle name="Hipervínculo visitado" xfId="22663" builtinId="9" hidden="1"/>
    <cellStyle name="Hipervínculo visitado" xfId="22665" builtinId="9" hidden="1"/>
    <cellStyle name="Hipervínculo visitado" xfId="22667" builtinId="9" hidden="1"/>
    <cellStyle name="Hipervínculo visitado" xfId="22669" builtinId="9" hidden="1"/>
    <cellStyle name="Hipervínculo visitado" xfId="22671" builtinId="9" hidden="1"/>
    <cellStyle name="Hipervínculo visitado" xfId="22673" builtinId="9" hidden="1"/>
    <cellStyle name="Hipervínculo visitado" xfId="22675" builtinId="9" hidden="1"/>
    <cellStyle name="Hipervínculo visitado" xfId="22677" builtinId="9" hidden="1"/>
    <cellStyle name="Hipervínculo visitado" xfId="22679" builtinId="9" hidden="1"/>
    <cellStyle name="Hipervínculo visitado" xfId="22681" builtinId="9" hidden="1"/>
    <cellStyle name="Hipervínculo visitado" xfId="22683" builtinId="9" hidden="1"/>
    <cellStyle name="Hipervínculo visitado" xfId="22685" builtinId="9" hidden="1"/>
    <cellStyle name="Hipervínculo visitado" xfId="22687" builtinId="9" hidden="1"/>
    <cellStyle name="Hipervínculo visitado" xfId="22689" builtinId="9" hidden="1"/>
    <cellStyle name="Hipervínculo visitado" xfId="22691" builtinId="9" hidden="1"/>
    <cellStyle name="Hipervínculo visitado" xfId="22693" builtinId="9" hidden="1"/>
    <cellStyle name="Hipervínculo visitado" xfId="22695" builtinId="9" hidden="1"/>
    <cellStyle name="Hipervínculo visitado" xfId="22697" builtinId="9" hidden="1"/>
    <cellStyle name="Hipervínculo visitado" xfId="22699" builtinId="9" hidden="1"/>
    <cellStyle name="Hipervínculo visitado" xfId="22701" builtinId="9" hidden="1"/>
    <cellStyle name="Hipervínculo visitado" xfId="22703" builtinId="9" hidden="1"/>
    <cellStyle name="Hipervínculo visitado" xfId="22705" builtinId="9" hidden="1"/>
    <cellStyle name="Hipervínculo visitado" xfId="22707" builtinId="9" hidden="1"/>
    <cellStyle name="Hipervínculo visitado" xfId="22709" builtinId="9" hidden="1"/>
    <cellStyle name="Hipervínculo visitado" xfId="22711" builtinId="9" hidden="1"/>
    <cellStyle name="Hipervínculo visitado" xfId="22713" builtinId="9" hidden="1"/>
    <cellStyle name="Hipervínculo visitado" xfId="22715" builtinId="9" hidden="1"/>
    <cellStyle name="Hipervínculo visitado" xfId="22717" builtinId="9" hidden="1"/>
    <cellStyle name="Hipervínculo visitado" xfId="22719" builtinId="9" hidden="1"/>
    <cellStyle name="Hipervínculo visitado" xfId="22721" builtinId="9" hidden="1"/>
    <cellStyle name="Hipervínculo visitado" xfId="22723" builtinId="9" hidden="1"/>
    <cellStyle name="Hipervínculo visitado" xfId="22725" builtinId="9" hidden="1"/>
    <cellStyle name="Hipervínculo visitado" xfId="22727" builtinId="9" hidden="1"/>
    <cellStyle name="Hipervínculo visitado" xfId="22729" builtinId="9" hidden="1"/>
    <cellStyle name="Hipervínculo visitado" xfId="22731" builtinId="9" hidden="1"/>
    <cellStyle name="Hipervínculo visitado" xfId="22733" builtinId="9" hidden="1"/>
    <cellStyle name="Hipervínculo visitado" xfId="22735" builtinId="9" hidden="1"/>
    <cellStyle name="Hipervínculo visitado" xfId="22737" builtinId="9" hidden="1"/>
    <cellStyle name="Hipervínculo visitado" xfId="22739" builtinId="9" hidden="1"/>
    <cellStyle name="Hipervínculo visitado" xfId="22741" builtinId="9" hidden="1"/>
    <cellStyle name="Hipervínculo visitado" xfId="22743" builtinId="9" hidden="1"/>
    <cellStyle name="Hipervínculo visitado" xfId="22745" builtinId="9" hidden="1"/>
    <cellStyle name="Hipervínculo visitado" xfId="22747" builtinId="9" hidden="1"/>
    <cellStyle name="Hipervínculo visitado" xfId="22749" builtinId="9" hidden="1"/>
    <cellStyle name="Hipervínculo visitado" xfId="22751" builtinId="9" hidden="1"/>
    <cellStyle name="Hipervínculo visitado" xfId="22753" builtinId="9" hidden="1"/>
    <cellStyle name="Hipervínculo visitado" xfId="22755" builtinId="9" hidden="1"/>
    <cellStyle name="Hipervínculo visitado" xfId="22757" builtinId="9" hidden="1"/>
    <cellStyle name="Hipervínculo visitado" xfId="22759" builtinId="9" hidden="1"/>
    <cellStyle name="Hipervínculo visitado" xfId="22761" builtinId="9" hidden="1"/>
    <cellStyle name="Hipervínculo visitado" xfId="22763" builtinId="9" hidden="1"/>
    <cellStyle name="Hipervínculo visitado" xfId="22765" builtinId="9" hidden="1"/>
    <cellStyle name="Hipervínculo visitado" xfId="22767" builtinId="9" hidden="1"/>
    <cellStyle name="Hipervínculo visitado" xfId="22769" builtinId="9" hidden="1"/>
    <cellStyle name="Hipervínculo visitado" xfId="22771" builtinId="9" hidden="1"/>
    <cellStyle name="Hipervínculo visitado" xfId="22773" builtinId="9" hidden="1"/>
    <cellStyle name="Hipervínculo visitado" xfId="22775" builtinId="9" hidden="1"/>
    <cellStyle name="Hipervínculo visitado" xfId="22777" builtinId="9" hidden="1"/>
    <cellStyle name="Hipervínculo visitado" xfId="22779" builtinId="9" hidden="1"/>
    <cellStyle name="Hipervínculo visitado" xfId="22781" builtinId="9" hidden="1"/>
    <cellStyle name="Hipervínculo visitado" xfId="22783" builtinId="9" hidden="1"/>
    <cellStyle name="Hipervínculo visitado" xfId="22785" builtinId="9" hidden="1"/>
    <cellStyle name="Hipervínculo visitado" xfId="22787" builtinId="9" hidden="1"/>
    <cellStyle name="Hipervínculo visitado" xfId="22789" builtinId="9" hidden="1"/>
    <cellStyle name="Hipervínculo visitado" xfId="22791" builtinId="9" hidden="1"/>
    <cellStyle name="Hipervínculo visitado" xfId="22793" builtinId="9" hidden="1"/>
    <cellStyle name="Hipervínculo visitado" xfId="22795" builtinId="9" hidden="1"/>
    <cellStyle name="Hipervínculo visitado" xfId="22797" builtinId="9" hidden="1"/>
    <cellStyle name="Hipervínculo visitado" xfId="22799" builtinId="9" hidden="1"/>
    <cellStyle name="Hipervínculo visitado" xfId="22801" builtinId="9" hidden="1"/>
    <cellStyle name="Hipervínculo visitado" xfId="22803" builtinId="9" hidden="1"/>
    <cellStyle name="Hipervínculo visitado" xfId="22805" builtinId="9" hidden="1"/>
    <cellStyle name="Hipervínculo visitado" xfId="22807" builtinId="9" hidden="1"/>
    <cellStyle name="Hipervínculo visitado" xfId="22809" builtinId="9" hidden="1"/>
    <cellStyle name="Hipervínculo visitado" xfId="22811" builtinId="9" hidden="1"/>
    <cellStyle name="Hipervínculo visitado" xfId="22813" builtinId="9" hidden="1"/>
    <cellStyle name="Hipervínculo visitado" xfId="22815" builtinId="9" hidden="1"/>
    <cellStyle name="Hipervínculo visitado" xfId="22817" builtinId="9" hidden="1"/>
    <cellStyle name="Hipervínculo visitado" xfId="22819" builtinId="9" hidden="1"/>
    <cellStyle name="Hipervínculo visitado" xfId="22821" builtinId="9" hidden="1"/>
    <cellStyle name="Hipervínculo visitado" xfId="22823" builtinId="9" hidden="1"/>
    <cellStyle name="Hipervínculo visitado" xfId="22825" builtinId="9" hidden="1"/>
    <cellStyle name="Hipervínculo visitado" xfId="22827" builtinId="9" hidden="1"/>
    <cellStyle name="Hipervínculo visitado" xfId="22829" builtinId="9" hidden="1"/>
    <cellStyle name="Hipervínculo visitado" xfId="22831" builtinId="9" hidden="1"/>
    <cellStyle name="Hipervínculo visitado" xfId="22833" builtinId="9" hidden="1"/>
    <cellStyle name="Hipervínculo visitado" xfId="22835" builtinId="9" hidden="1"/>
    <cellStyle name="Hipervínculo visitado" xfId="22837" builtinId="9" hidden="1"/>
    <cellStyle name="Hipervínculo visitado" xfId="22839" builtinId="9" hidden="1"/>
    <cellStyle name="Hipervínculo visitado" xfId="22841" builtinId="9" hidden="1"/>
    <cellStyle name="Hipervínculo visitado" xfId="22843" builtinId="9" hidden="1"/>
    <cellStyle name="Hipervínculo visitado" xfId="22845" builtinId="9" hidden="1"/>
    <cellStyle name="Hipervínculo visitado" xfId="22847" builtinId="9" hidden="1"/>
    <cellStyle name="Hipervínculo visitado" xfId="22849" builtinId="9" hidden="1"/>
    <cellStyle name="Hipervínculo visitado" xfId="22851" builtinId="9" hidden="1"/>
    <cellStyle name="Hipervínculo visitado" xfId="22853" builtinId="9" hidden="1"/>
    <cellStyle name="Hipervínculo visitado" xfId="22855" builtinId="9" hidden="1"/>
    <cellStyle name="Hipervínculo visitado" xfId="22857" builtinId="9" hidden="1"/>
    <cellStyle name="Hipervínculo visitado" xfId="22859" builtinId="9" hidden="1"/>
    <cellStyle name="Hipervínculo visitado" xfId="22861" builtinId="9" hidden="1"/>
    <cellStyle name="Hipervínculo visitado" xfId="22863" builtinId="9" hidden="1"/>
    <cellStyle name="Hipervínculo visitado" xfId="22865" builtinId="9" hidden="1"/>
    <cellStyle name="Hipervínculo visitado" xfId="22867" builtinId="9" hidden="1"/>
    <cellStyle name="Hipervínculo visitado" xfId="22869" builtinId="9" hidden="1"/>
    <cellStyle name="Hipervínculo visitado" xfId="22871" builtinId="9" hidden="1"/>
    <cellStyle name="Hipervínculo visitado" xfId="22873" builtinId="9" hidden="1"/>
    <cellStyle name="Hipervínculo visitado" xfId="22875" builtinId="9" hidden="1"/>
    <cellStyle name="Hipervínculo visitado" xfId="22877" builtinId="9" hidden="1"/>
    <cellStyle name="Hipervínculo visitado" xfId="22879" builtinId="9" hidden="1"/>
    <cellStyle name="Hipervínculo visitado" xfId="22881" builtinId="9" hidden="1"/>
    <cellStyle name="Hipervínculo visitado" xfId="22883" builtinId="9" hidden="1"/>
    <cellStyle name="Hipervínculo visitado" xfId="22885" builtinId="9" hidden="1"/>
    <cellStyle name="Hipervínculo visitado" xfId="22887" builtinId="9" hidden="1"/>
    <cellStyle name="Hipervínculo visitado" xfId="22889" builtinId="9" hidden="1"/>
    <cellStyle name="Hipervínculo visitado" xfId="22891" builtinId="9" hidden="1"/>
    <cellStyle name="Hipervínculo visitado" xfId="22893" builtinId="9" hidden="1"/>
    <cellStyle name="Hipervínculo visitado" xfId="22895" builtinId="9" hidden="1"/>
    <cellStyle name="Hipervínculo visitado" xfId="22897" builtinId="9" hidden="1"/>
    <cellStyle name="Hipervínculo visitado" xfId="22899" builtinId="9" hidden="1"/>
    <cellStyle name="Hipervínculo visitado" xfId="22901" builtinId="9" hidden="1"/>
    <cellStyle name="Hipervínculo visitado" xfId="22903" builtinId="9" hidden="1"/>
    <cellStyle name="Hipervínculo visitado" xfId="22905" builtinId="9" hidden="1"/>
    <cellStyle name="Hipervínculo visitado" xfId="22907" builtinId="9" hidden="1"/>
    <cellStyle name="Hipervínculo visitado" xfId="22909" builtinId="9" hidden="1"/>
    <cellStyle name="Hipervínculo visitado" xfId="22911" builtinId="9" hidden="1"/>
    <cellStyle name="Hipervínculo visitado" xfId="22913" builtinId="9" hidden="1"/>
    <cellStyle name="Hipervínculo visitado" xfId="22915" builtinId="9" hidden="1"/>
    <cellStyle name="Hipervínculo visitado" xfId="22917" builtinId="9" hidden="1"/>
    <cellStyle name="Hipervínculo visitado" xfId="22919" builtinId="9" hidden="1"/>
    <cellStyle name="Hipervínculo visitado" xfId="22921" builtinId="9" hidden="1"/>
    <cellStyle name="Hipervínculo visitado" xfId="22923" builtinId="9" hidden="1"/>
    <cellStyle name="Hipervínculo visitado" xfId="22925" builtinId="9" hidden="1"/>
    <cellStyle name="Hipervínculo visitado" xfId="22927" builtinId="9" hidden="1"/>
    <cellStyle name="Hipervínculo visitado" xfId="22929" builtinId="9" hidden="1"/>
    <cellStyle name="Hipervínculo visitado" xfId="22931" builtinId="9" hidden="1"/>
    <cellStyle name="Hipervínculo visitado" xfId="22933" builtinId="9" hidden="1"/>
    <cellStyle name="Hipervínculo visitado" xfId="22935" builtinId="9" hidden="1"/>
    <cellStyle name="Hipervínculo visitado" xfId="22937" builtinId="9" hidden="1"/>
    <cellStyle name="Hipervínculo visitado" xfId="22939" builtinId="9" hidden="1"/>
    <cellStyle name="Hipervínculo visitado" xfId="22941" builtinId="9" hidden="1"/>
    <cellStyle name="Hipervínculo visitado" xfId="22943" builtinId="9" hidden="1"/>
    <cellStyle name="Hipervínculo visitado" xfId="22945" builtinId="9" hidden="1"/>
    <cellStyle name="Hipervínculo visitado" xfId="22947" builtinId="9" hidden="1"/>
    <cellStyle name="Hipervínculo visitado" xfId="22949" builtinId="9" hidden="1"/>
    <cellStyle name="Hipervínculo visitado" xfId="22951" builtinId="9" hidden="1"/>
    <cellStyle name="Hipervínculo visitado" xfId="22953" builtinId="9" hidden="1"/>
    <cellStyle name="Hipervínculo visitado" xfId="22955" builtinId="9" hidden="1"/>
    <cellStyle name="Hipervínculo visitado" xfId="22957" builtinId="9" hidden="1"/>
    <cellStyle name="Hipervínculo visitado" xfId="22959" builtinId="9" hidden="1"/>
    <cellStyle name="Hipervínculo visitado" xfId="22961" builtinId="9" hidden="1"/>
    <cellStyle name="Hipervínculo visitado" xfId="22963" builtinId="9" hidden="1"/>
    <cellStyle name="Hipervínculo visitado" xfId="22965" builtinId="9" hidden="1"/>
    <cellStyle name="Hipervínculo visitado" xfId="22967" builtinId="9" hidden="1"/>
    <cellStyle name="Hipervínculo visitado" xfId="22969" builtinId="9" hidden="1"/>
    <cellStyle name="Hipervínculo visitado" xfId="22971" builtinId="9" hidden="1"/>
    <cellStyle name="Hipervínculo visitado" xfId="22973" builtinId="9" hidden="1"/>
    <cellStyle name="Hipervínculo visitado" xfId="22975" builtinId="9" hidden="1"/>
    <cellStyle name="Hipervínculo visitado" xfId="22977" builtinId="9" hidden="1"/>
    <cellStyle name="Hipervínculo visitado" xfId="22979" builtinId="9" hidden="1"/>
    <cellStyle name="Hipervínculo visitado" xfId="22981" builtinId="9" hidden="1"/>
    <cellStyle name="Hipervínculo visitado" xfId="22983" builtinId="9" hidden="1"/>
    <cellStyle name="Hipervínculo visitado" xfId="22985" builtinId="9" hidden="1"/>
    <cellStyle name="Hipervínculo visitado" xfId="22987" builtinId="9" hidden="1"/>
    <cellStyle name="Hipervínculo visitado" xfId="22989" builtinId="9" hidden="1"/>
    <cellStyle name="Hipervínculo visitado" xfId="22991" builtinId="9" hidden="1"/>
    <cellStyle name="Hipervínculo visitado" xfId="22993" builtinId="9" hidden="1"/>
    <cellStyle name="Hipervínculo visitado" xfId="22995" builtinId="9" hidden="1"/>
    <cellStyle name="Hipervínculo visitado" xfId="22997" builtinId="9" hidden="1"/>
    <cellStyle name="Hipervínculo visitado" xfId="22999" builtinId="9" hidden="1"/>
    <cellStyle name="Hipervínculo visitado" xfId="23001" builtinId="9" hidden="1"/>
    <cellStyle name="Hipervínculo visitado" xfId="23003" builtinId="9" hidden="1"/>
    <cellStyle name="Hipervínculo visitado" xfId="23005" builtinId="9" hidden="1"/>
    <cellStyle name="Hipervínculo visitado" xfId="23007" builtinId="9" hidden="1"/>
    <cellStyle name="Hipervínculo visitado" xfId="23009" builtinId="9" hidden="1"/>
    <cellStyle name="Hipervínculo visitado" xfId="23011" builtinId="9" hidden="1"/>
    <cellStyle name="Hipervínculo visitado" xfId="23013" builtinId="9" hidden="1"/>
    <cellStyle name="Hipervínculo visitado" xfId="23015" builtinId="9" hidden="1"/>
    <cellStyle name="Hipervínculo visitado" xfId="23017" builtinId="9" hidden="1"/>
    <cellStyle name="Hipervínculo visitado" xfId="23019" builtinId="9" hidden="1"/>
    <cellStyle name="Hipervínculo visitado" xfId="23021" builtinId="9" hidden="1"/>
    <cellStyle name="Hipervínculo visitado" xfId="23023" builtinId="9" hidden="1"/>
    <cellStyle name="Hipervínculo visitado" xfId="23025" builtinId="9" hidden="1"/>
    <cellStyle name="Hipervínculo visitado" xfId="23027" builtinId="9" hidden="1"/>
    <cellStyle name="Hipervínculo visitado" xfId="23029" builtinId="9" hidden="1"/>
    <cellStyle name="Hipervínculo visitado" xfId="23031" builtinId="9" hidden="1"/>
    <cellStyle name="Hipervínculo visitado" xfId="23033" builtinId="9" hidden="1"/>
    <cellStyle name="Hipervínculo visitado" xfId="23035" builtinId="9" hidden="1"/>
    <cellStyle name="Hipervínculo visitado" xfId="23037" builtinId="9" hidden="1"/>
    <cellStyle name="Hipervínculo visitado" xfId="23039" builtinId="9" hidden="1"/>
    <cellStyle name="Hipervínculo visitado" xfId="23041" builtinId="9" hidden="1"/>
    <cellStyle name="Hipervínculo visitado" xfId="23043" builtinId="9" hidden="1"/>
    <cellStyle name="Hipervínculo visitado" xfId="23045" builtinId="9" hidden="1"/>
    <cellStyle name="Hipervínculo visitado" xfId="23047" builtinId="9" hidden="1"/>
    <cellStyle name="Hipervínculo visitado" xfId="23049" builtinId="9" hidden="1"/>
    <cellStyle name="Hipervínculo visitado" xfId="23051" builtinId="9" hidden="1"/>
    <cellStyle name="Hipervínculo visitado" xfId="23053" builtinId="9" hidden="1"/>
    <cellStyle name="Hipervínculo visitado" xfId="23055" builtinId="9" hidden="1"/>
    <cellStyle name="Hipervínculo visitado" xfId="23057" builtinId="9" hidden="1"/>
    <cellStyle name="Hipervínculo visitado" xfId="23059" builtinId="9" hidden="1"/>
    <cellStyle name="Hipervínculo visitado" xfId="23061" builtinId="9" hidden="1"/>
    <cellStyle name="Hipervínculo visitado" xfId="23063" builtinId="9" hidden="1"/>
    <cellStyle name="Hipervínculo visitado" xfId="23065" builtinId="9" hidden="1"/>
    <cellStyle name="Hipervínculo visitado" xfId="23067" builtinId="9" hidden="1"/>
    <cellStyle name="Hipervínculo visitado" xfId="23069" builtinId="9" hidden="1"/>
    <cellStyle name="Hipervínculo visitado" xfId="23071" builtinId="9" hidden="1"/>
    <cellStyle name="Hipervínculo visitado" xfId="23073" builtinId="9" hidden="1"/>
    <cellStyle name="Hipervínculo visitado" xfId="23075" builtinId="9" hidden="1"/>
    <cellStyle name="Hipervínculo visitado" xfId="23077" builtinId="9" hidden="1"/>
    <cellStyle name="Hipervínculo visitado" xfId="23079" builtinId="9" hidden="1"/>
    <cellStyle name="Hipervínculo visitado" xfId="23081" builtinId="9" hidden="1"/>
    <cellStyle name="Hipervínculo visitado" xfId="23083" builtinId="9" hidden="1"/>
    <cellStyle name="Hipervínculo visitado" xfId="23085" builtinId="9" hidden="1"/>
    <cellStyle name="Hipervínculo visitado" xfId="23087" builtinId="9" hidden="1"/>
    <cellStyle name="Hipervínculo visitado" xfId="23089" builtinId="9" hidden="1"/>
    <cellStyle name="Hipervínculo visitado" xfId="23091" builtinId="9" hidden="1"/>
    <cellStyle name="Hipervínculo visitado" xfId="23093" builtinId="9" hidden="1"/>
    <cellStyle name="Hipervínculo visitado" xfId="23095" builtinId="9" hidden="1"/>
    <cellStyle name="Hipervínculo visitado" xfId="23097" builtinId="9" hidden="1"/>
    <cellStyle name="Hipervínculo visitado" xfId="23099" builtinId="9" hidden="1"/>
    <cellStyle name="Hipervínculo visitado" xfId="23101" builtinId="9" hidden="1"/>
    <cellStyle name="Hipervínculo visitado" xfId="23103" builtinId="9" hidden="1"/>
    <cellStyle name="Hipervínculo visitado" xfId="23105" builtinId="9" hidden="1"/>
    <cellStyle name="Hipervínculo visitado" xfId="23107" builtinId="9" hidden="1"/>
    <cellStyle name="Hipervínculo visitado" xfId="23109" builtinId="9" hidden="1"/>
    <cellStyle name="Hipervínculo visitado" xfId="23111" builtinId="9" hidden="1"/>
    <cellStyle name="Hipervínculo visitado" xfId="23113" builtinId="9" hidden="1"/>
    <cellStyle name="Hipervínculo visitado" xfId="23115" builtinId="9" hidden="1"/>
    <cellStyle name="Hipervínculo visitado" xfId="23117" builtinId="9" hidden="1"/>
    <cellStyle name="Hipervínculo visitado" xfId="23119" builtinId="9" hidden="1"/>
    <cellStyle name="Hipervínculo visitado" xfId="23121" builtinId="9" hidden="1"/>
    <cellStyle name="Hipervínculo visitado" xfId="23123" builtinId="9" hidden="1"/>
    <cellStyle name="Hipervínculo visitado" xfId="23125" builtinId="9" hidden="1"/>
    <cellStyle name="Hipervínculo visitado" xfId="23127" builtinId="9" hidden="1"/>
    <cellStyle name="Hipervínculo visitado" xfId="23129" builtinId="9" hidden="1"/>
    <cellStyle name="Hipervínculo visitado" xfId="23131" builtinId="9" hidden="1"/>
    <cellStyle name="Hipervínculo visitado" xfId="23133" builtinId="9" hidden="1"/>
    <cellStyle name="Hipervínculo visitado" xfId="23135" builtinId="9" hidden="1"/>
    <cellStyle name="Hipervínculo visitado" xfId="23137" builtinId="9" hidden="1"/>
    <cellStyle name="Hipervínculo visitado" xfId="23139" builtinId="9" hidden="1"/>
    <cellStyle name="Hipervínculo visitado" xfId="23141" builtinId="9" hidden="1"/>
    <cellStyle name="Hipervínculo visitado" xfId="23143" builtinId="9" hidden="1"/>
    <cellStyle name="Hipervínculo visitado" xfId="23145" builtinId="9" hidden="1"/>
    <cellStyle name="Hipervínculo visitado" xfId="23147" builtinId="9" hidden="1"/>
    <cellStyle name="Hipervínculo visitado" xfId="23149" builtinId="9" hidden="1"/>
    <cellStyle name="Hipervínculo visitado" xfId="23151" builtinId="9" hidden="1"/>
    <cellStyle name="Hipervínculo visitado" xfId="23153" builtinId="9" hidden="1"/>
    <cellStyle name="Hipervínculo visitado" xfId="23155" builtinId="9" hidden="1"/>
    <cellStyle name="Hipervínculo visitado" xfId="23157" builtinId="9" hidden="1"/>
    <cellStyle name="Hipervínculo visitado" xfId="23159" builtinId="9" hidden="1"/>
    <cellStyle name="Hipervínculo visitado" xfId="23161" builtinId="9" hidden="1"/>
    <cellStyle name="Hipervínculo visitado" xfId="23163" builtinId="9" hidden="1"/>
    <cellStyle name="Hipervínculo visitado" xfId="23165" builtinId="9" hidden="1"/>
    <cellStyle name="Hipervínculo visitado" xfId="23167" builtinId="9" hidden="1"/>
    <cellStyle name="Hipervínculo visitado" xfId="23169" builtinId="9" hidden="1"/>
    <cellStyle name="Hipervínculo visitado" xfId="23171" builtinId="9" hidden="1"/>
    <cellStyle name="Hipervínculo visitado" xfId="23173" builtinId="9" hidden="1"/>
    <cellStyle name="Hipervínculo visitado" xfId="23175" builtinId="9" hidden="1"/>
    <cellStyle name="Hipervínculo visitado" xfId="23177" builtinId="9" hidden="1"/>
    <cellStyle name="Hipervínculo visitado" xfId="23179" builtinId="9" hidden="1"/>
    <cellStyle name="Hipervínculo visitado" xfId="23181" builtinId="9" hidden="1"/>
    <cellStyle name="Hipervínculo visitado" xfId="23183" builtinId="9" hidden="1"/>
    <cellStyle name="Hipervínculo visitado" xfId="23185" builtinId="9" hidden="1"/>
    <cellStyle name="Hipervínculo visitado" xfId="23187" builtinId="9" hidden="1"/>
    <cellStyle name="Hipervínculo visitado" xfId="23189" builtinId="9" hidden="1"/>
    <cellStyle name="Hipervínculo visitado" xfId="23191" builtinId="9" hidden="1"/>
    <cellStyle name="Hipervínculo visitado" xfId="23193" builtinId="9" hidden="1"/>
    <cellStyle name="Hipervínculo visitado" xfId="23195" builtinId="9" hidden="1"/>
    <cellStyle name="Hipervínculo visitado" xfId="23197" builtinId="9" hidden="1"/>
    <cellStyle name="Hipervínculo visitado" xfId="23199" builtinId="9" hidden="1"/>
    <cellStyle name="Hipervínculo visitado" xfId="23201" builtinId="9" hidden="1"/>
    <cellStyle name="Hipervínculo visitado" xfId="23203" builtinId="9" hidden="1"/>
    <cellStyle name="Hipervínculo visitado" xfId="23205" builtinId="9" hidden="1"/>
    <cellStyle name="Hipervínculo visitado" xfId="23207" builtinId="9" hidden="1"/>
    <cellStyle name="Hipervínculo visitado" xfId="23209" builtinId="9" hidden="1"/>
    <cellStyle name="Hipervínculo visitado" xfId="23211" builtinId="9" hidden="1"/>
    <cellStyle name="Hipervínculo visitado" xfId="23213" builtinId="9" hidden="1"/>
    <cellStyle name="Hipervínculo visitado" xfId="23215" builtinId="9" hidden="1"/>
    <cellStyle name="Hipervínculo visitado" xfId="23217" builtinId="9" hidden="1"/>
    <cellStyle name="Hipervínculo visitado" xfId="23219" builtinId="9" hidden="1"/>
    <cellStyle name="Hipervínculo visitado" xfId="23221" builtinId="9" hidden="1"/>
    <cellStyle name="Hipervínculo visitado" xfId="23223" builtinId="9" hidden="1"/>
    <cellStyle name="Hipervínculo visitado" xfId="23225" builtinId="9" hidden="1"/>
    <cellStyle name="Hipervínculo visitado" xfId="23227" builtinId="9" hidden="1"/>
    <cellStyle name="Hipervínculo visitado" xfId="23229" builtinId="9" hidden="1"/>
    <cellStyle name="Hipervínculo visitado" xfId="23231" builtinId="9" hidden="1"/>
    <cellStyle name="Hipervínculo visitado" xfId="23233" builtinId="9" hidden="1"/>
    <cellStyle name="Hipervínculo visitado" xfId="23235" builtinId="9" hidden="1"/>
    <cellStyle name="Hipervínculo visitado" xfId="23237" builtinId="9" hidden="1"/>
    <cellStyle name="Hipervínculo visitado" xfId="23239" builtinId="9" hidden="1"/>
    <cellStyle name="Hipervínculo visitado" xfId="23241" builtinId="9" hidden="1"/>
    <cellStyle name="Hipervínculo visitado" xfId="23243" builtinId="9" hidden="1"/>
    <cellStyle name="Hipervínculo visitado" xfId="23245" builtinId="9" hidden="1"/>
    <cellStyle name="Hipervínculo visitado" xfId="23247" builtinId="9" hidden="1"/>
    <cellStyle name="Hipervínculo visitado" xfId="23249" builtinId="9" hidden="1"/>
    <cellStyle name="Hipervínculo visitado" xfId="23251" builtinId="9" hidden="1"/>
    <cellStyle name="Hipervínculo visitado" xfId="23253" builtinId="9" hidden="1"/>
    <cellStyle name="Hipervínculo visitado" xfId="23255" builtinId="9" hidden="1"/>
    <cellStyle name="Hipervínculo visitado" xfId="23257" builtinId="9" hidden="1"/>
    <cellStyle name="Hipervínculo visitado" xfId="23259" builtinId="9" hidden="1"/>
    <cellStyle name="Hipervínculo visitado" xfId="23261" builtinId="9" hidden="1"/>
    <cellStyle name="Hipervínculo visitado" xfId="23263" builtinId="9" hidden="1"/>
    <cellStyle name="Hipervínculo visitado" xfId="23265" builtinId="9" hidden="1"/>
    <cellStyle name="Hipervínculo visitado" xfId="23267" builtinId="9" hidden="1"/>
    <cellStyle name="Hipervínculo visitado" xfId="23269" builtinId="9" hidden="1"/>
    <cellStyle name="Hipervínculo visitado" xfId="23271" builtinId="9" hidden="1"/>
    <cellStyle name="Hipervínculo visitado" xfId="23273" builtinId="9" hidden="1"/>
    <cellStyle name="Hipervínculo visitado" xfId="23275" builtinId="9" hidden="1"/>
    <cellStyle name="Hipervínculo visitado" xfId="23277" builtinId="9" hidden="1"/>
    <cellStyle name="Hipervínculo visitado" xfId="23279" builtinId="9" hidden="1"/>
    <cellStyle name="Hipervínculo visitado" xfId="23281" builtinId="9" hidden="1"/>
    <cellStyle name="Hipervínculo visitado" xfId="23283" builtinId="9" hidden="1"/>
    <cellStyle name="Hipervínculo visitado" xfId="23285" builtinId="9" hidden="1"/>
    <cellStyle name="Hipervínculo visitado" xfId="23287" builtinId="9" hidden="1"/>
    <cellStyle name="Hipervínculo visitado" xfId="23289" builtinId="9" hidden="1"/>
    <cellStyle name="Hipervínculo visitado" xfId="23291" builtinId="9" hidden="1"/>
    <cellStyle name="Hipervínculo visitado" xfId="23293" builtinId="9" hidden="1"/>
    <cellStyle name="Hipervínculo visitado" xfId="23295" builtinId="9" hidden="1"/>
    <cellStyle name="Hipervínculo visitado" xfId="23297" builtinId="9" hidden="1"/>
    <cellStyle name="Hipervínculo visitado" xfId="23299" builtinId="9" hidden="1"/>
    <cellStyle name="Hipervínculo visitado" xfId="23301" builtinId="9" hidden="1"/>
    <cellStyle name="Hipervínculo visitado" xfId="23303" builtinId="9" hidden="1"/>
    <cellStyle name="Hipervínculo visitado" xfId="23305" builtinId="9" hidden="1"/>
    <cellStyle name="Hipervínculo visitado" xfId="23307" builtinId="9" hidden="1"/>
    <cellStyle name="Hipervínculo visitado" xfId="23309" builtinId="9" hidden="1"/>
    <cellStyle name="Hipervínculo visitado" xfId="23311" builtinId="9" hidden="1"/>
    <cellStyle name="Hipervínculo visitado" xfId="23313" builtinId="9" hidden="1"/>
    <cellStyle name="Hipervínculo visitado" xfId="23315" builtinId="9" hidden="1"/>
    <cellStyle name="Hipervínculo visitado" xfId="23317" builtinId="9" hidden="1"/>
    <cellStyle name="Hipervínculo visitado" xfId="23319" builtinId="9" hidden="1"/>
    <cellStyle name="Hipervínculo visitado" xfId="23321" builtinId="9" hidden="1"/>
    <cellStyle name="Hipervínculo visitado" xfId="23323" builtinId="9" hidden="1"/>
    <cellStyle name="Hipervínculo visitado" xfId="23325" builtinId="9" hidden="1"/>
    <cellStyle name="Hipervínculo visitado" xfId="23327" builtinId="9" hidden="1"/>
    <cellStyle name="Hipervínculo visitado" xfId="23329" builtinId="9" hidden="1"/>
    <cellStyle name="Hipervínculo visitado" xfId="23331" builtinId="9" hidden="1"/>
    <cellStyle name="Hipervínculo visitado" xfId="23333" builtinId="9" hidden="1"/>
    <cellStyle name="Hipervínculo visitado" xfId="23335" builtinId="9" hidden="1"/>
    <cellStyle name="Hipervínculo visitado" xfId="23337" builtinId="9" hidden="1"/>
    <cellStyle name="Hipervínculo visitado" xfId="23339" builtinId="9" hidden="1"/>
    <cellStyle name="Hipervínculo visitado" xfId="23341" builtinId="9" hidden="1"/>
    <cellStyle name="Hipervínculo visitado" xfId="23343" builtinId="9" hidden="1"/>
    <cellStyle name="Hipervínculo visitado" xfId="23345" builtinId="9" hidden="1"/>
    <cellStyle name="Hipervínculo visitado" xfId="23347" builtinId="9" hidden="1"/>
    <cellStyle name="Hipervínculo visitado" xfId="23349" builtinId="9" hidden="1"/>
    <cellStyle name="Hipervínculo visitado" xfId="23351" builtinId="9" hidden="1"/>
    <cellStyle name="Hipervínculo visitado" xfId="23353" builtinId="9" hidden="1"/>
    <cellStyle name="Hipervínculo visitado" xfId="23355" builtinId="9" hidden="1"/>
    <cellStyle name="Hipervínculo visitado" xfId="23357" builtinId="9" hidden="1"/>
    <cellStyle name="Hipervínculo visitado" xfId="23359" builtinId="9" hidden="1"/>
    <cellStyle name="Hipervínculo visitado" xfId="23361" builtinId="9" hidden="1"/>
    <cellStyle name="Hipervínculo visitado" xfId="23363" builtinId="9" hidden="1"/>
    <cellStyle name="Hipervínculo visitado" xfId="23365" builtinId="9" hidden="1"/>
    <cellStyle name="Hipervínculo visitado" xfId="23367" builtinId="9" hidden="1"/>
    <cellStyle name="Hipervínculo visitado" xfId="23369" builtinId="9" hidden="1"/>
    <cellStyle name="Hipervínculo visitado" xfId="23371" builtinId="9" hidden="1"/>
    <cellStyle name="Hipervínculo visitado" xfId="23373" builtinId="9" hidden="1"/>
    <cellStyle name="Hipervínculo visitado" xfId="23375" builtinId="9" hidden="1"/>
    <cellStyle name="Hipervínculo visitado" xfId="23377" builtinId="9" hidden="1"/>
    <cellStyle name="Hipervínculo visitado" xfId="23379" builtinId="9" hidden="1"/>
    <cellStyle name="Hipervínculo visitado" xfId="23381" builtinId="9" hidden="1"/>
    <cellStyle name="Hipervínculo visitado" xfId="23383" builtinId="9" hidden="1"/>
    <cellStyle name="Hipervínculo visitado" xfId="23385" builtinId="9" hidden="1"/>
    <cellStyle name="Hipervínculo visitado" xfId="23387" builtinId="9" hidden="1"/>
    <cellStyle name="Hipervínculo visitado" xfId="23389" builtinId="9" hidden="1"/>
    <cellStyle name="Hipervínculo visitado" xfId="23391" builtinId="9" hidden="1"/>
    <cellStyle name="Hipervínculo visitado" xfId="23393" builtinId="9" hidden="1"/>
    <cellStyle name="Hipervínculo visitado" xfId="23395" builtinId="9" hidden="1"/>
    <cellStyle name="Hipervínculo visitado" xfId="23397" builtinId="9" hidden="1"/>
    <cellStyle name="Hipervínculo visitado" xfId="23399" builtinId="9" hidden="1"/>
    <cellStyle name="Hipervínculo visitado" xfId="23401" builtinId="9" hidden="1"/>
    <cellStyle name="Hipervínculo visitado" xfId="23403" builtinId="9" hidden="1"/>
    <cellStyle name="Hipervínculo visitado" xfId="23405" builtinId="9" hidden="1"/>
    <cellStyle name="Hipervínculo visitado" xfId="23407" builtinId="9" hidden="1"/>
    <cellStyle name="Hipervínculo visitado" xfId="23409" builtinId="9" hidden="1"/>
    <cellStyle name="Hipervínculo visitado" xfId="23411" builtinId="9" hidden="1"/>
    <cellStyle name="Hipervínculo visitado" xfId="23413" builtinId="9" hidden="1"/>
    <cellStyle name="Hipervínculo visitado" xfId="23415" builtinId="9" hidden="1"/>
    <cellStyle name="Hipervínculo visitado" xfId="23417" builtinId="9" hidden="1"/>
    <cellStyle name="Hipervínculo visitado" xfId="23419" builtinId="9" hidden="1"/>
    <cellStyle name="Hipervínculo visitado" xfId="23421" builtinId="9" hidden="1"/>
    <cellStyle name="Hipervínculo visitado" xfId="23423" builtinId="9" hidden="1"/>
    <cellStyle name="Hipervínculo visitado" xfId="23425" builtinId="9" hidden="1"/>
    <cellStyle name="Hipervínculo visitado" xfId="23427" builtinId="9" hidden="1"/>
    <cellStyle name="Hipervínculo visitado" xfId="23429" builtinId="9" hidden="1"/>
    <cellStyle name="Hipervínculo visitado" xfId="23431" builtinId="9" hidden="1"/>
    <cellStyle name="Hipervínculo visitado" xfId="23433" builtinId="9" hidden="1"/>
    <cellStyle name="Hipervínculo visitado" xfId="23435" builtinId="9" hidden="1"/>
    <cellStyle name="Hipervínculo visitado" xfId="23437" builtinId="9" hidden="1"/>
    <cellStyle name="Hipervínculo visitado" xfId="23439" builtinId="9" hidden="1"/>
    <cellStyle name="Hipervínculo visitado" xfId="23441" builtinId="9" hidden="1"/>
    <cellStyle name="Hipervínculo visitado" xfId="23443" builtinId="9" hidden="1"/>
    <cellStyle name="Hipervínculo visitado" xfId="23445" builtinId="9" hidden="1"/>
    <cellStyle name="Hipervínculo visitado" xfId="23447" builtinId="9" hidden="1"/>
    <cellStyle name="Hipervínculo visitado" xfId="23449" builtinId="9" hidden="1"/>
    <cellStyle name="Hipervínculo visitado" xfId="23451" builtinId="9" hidden="1"/>
    <cellStyle name="Hipervínculo visitado" xfId="23453" builtinId="9" hidden="1"/>
    <cellStyle name="Hipervínculo visitado" xfId="23455" builtinId="9" hidden="1"/>
    <cellStyle name="Hipervínculo visitado" xfId="23457" builtinId="9" hidden="1"/>
    <cellStyle name="Hipervínculo visitado" xfId="23459" builtinId="9" hidden="1"/>
    <cellStyle name="Hipervínculo visitado" xfId="23461" builtinId="9" hidden="1"/>
    <cellStyle name="Hipervínculo visitado" xfId="23463" builtinId="9" hidden="1"/>
    <cellStyle name="Hipervínculo visitado" xfId="23465" builtinId="9" hidden="1"/>
    <cellStyle name="Hipervínculo visitado" xfId="23467" builtinId="9" hidden="1"/>
    <cellStyle name="Hipervínculo visitado" xfId="23469" builtinId="9" hidden="1"/>
    <cellStyle name="Hipervínculo visitado" xfId="23471" builtinId="9" hidden="1"/>
    <cellStyle name="Hipervínculo visitado" xfId="23473" builtinId="9" hidden="1"/>
    <cellStyle name="Hipervínculo visitado" xfId="23475" builtinId="9" hidden="1"/>
    <cellStyle name="Hipervínculo visitado" xfId="23477" builtinId="9" hidden="1"/>
    <cellStyle name="Hipervínculo visitado" xfId="23479" builtinId="9" hidden="1"/>
    <cellStyle name="Hipervínculo visitado" xfId="23481" builtinId="9" hidden="1"/>
    <cellStyle name="Hipervínculo visitado" xfId="23483" builtinId="9" hidden="1"/>
    <cellStyle name="Hipervínculo visitado" xfId="23485" builtinId="9" hidden="1"/>
    <cellStyle name="Hipervínculo visitado" xfId="23487" builtinId="9" hidden="1"/>
    <cellStyle name="Hipervínculo visitado" xfId="23489" builtinId="9" hidden="1"/>
    <cellStyle name="Hipervínculo visitado" xfId="23491" builtinId="9" hidden="1"/>
    <cellStyle name="Hipervínculo visitado" xfId="23493" builtinId="9" hidden="1"/>
    <cellStyle name="Hipervínculo visitado" xfId="23495" builtinId="9" hidden="1"/>
    <cellStyle name="Hipervínculo visitado" xfId="23497" builtinId="9" hidden="1"/>
    <cellStyle name="Hipervínculo visitado" xfId="23499" builtinId="9" hidden="1"/>
    <cellStyle name="Hipervínculo visitado" xfId="23501" builtinId="9" hidden="1"/>
    <cellStyle name="Hipervínculo visitado" xfId="23503" builtinId="9" hidden="1"/>
    <cellStyle name="Hipervínculo visitado" xfId="23505" builtinId="9" hidden="1"/>
    <cellStyle name="Hipervínculo visitado" xfId="23507" builtinId="9" hidden="1"/>
    <cellStyle name="Hipervínculo visitado" xfId="23509" builtinId="9" hidden="1"/>
    <cellStyle name="Hipervínculo visitado" xfId="23511" builtinId="9" hidden="1"/>
    <cellStyle name="Hipervínculo visitado" xfId="23513" builtinId="9" hidden="1"/>
    <cellStyle name="Hipervínculo visitado" xfId="23515" builtinId="9" hidden="1"/>
    <cellStyle name="Hipervínculo visitado" xfId="23517" builtinId="9" hidden="1"/>
    <cellStyle name="Hipervínculo visitado" xfId="23519" builtinId="9" hidden="1"/>
    <cellStyle name="Hipervínculo visitado" xfId="23521" builtinId="9" hidden="1"/>
    <cellStyle name="Hipervínculo visitado" xfId="23523" builtinId="9" hidden="1"/>
    <cellStyle name="Hipervínculo visitado" xfId="23525" builtinId="9" hidden="1"/>
    <cellStyle name="Hipervínculo visitado" xfId="23527" builtinId="9" hidden="1"/>
    <cellStyle name="Hipervínculo visitado" xfId="23529" builtinId="9" hidden="1"/>
    <cellStyle name="Hipervínculo visitado" xfId="23531" builtinId="9" hidden="1"/>
    <cellStyle name="Hipervínculo visitado" xfId="23533" builtinId="9" hidden="1"/>
    <cellStyle name="Hipervínculo visitado" xfId="23535" builtinId="9" hidden="1"/>
    <cellStyle name="Hipervínculo visitado" xfId="23537" builtinId="9" hidden="1"/>
    <cellStyle name="Hipervínculo visitado" xfId="23539" builtinId="9" hidden="1"/>
    <cellStyle name="Hipervínculo visitado" xfId="23541" builtinId="9" hidden="1"/>
    <cellStyle name="Hipervínculo visitado" xfId="23543" builtinId="9" hidden="1"/>
    <cellStyle name="Hipervínculo visitado" xfId="23545" builtinId="9" hidden="1"/>
    <cellStyle name="Hipervínculo visitado" xfId="23547" builtinId="9" hidden="1"/>
    <cellStyle name="Hipervínculo visitado" xfId="23549" builtinId="9" hidden="1"/>
    <cellStyle name="Hipervínculo visitado" xfId="23551" builtinId="9" hidden="1"/>
    <cellStyle name="Hipervínculo visitado" xfId="23553" builtinId="9" hidden="1"/>
    <cellStyle name="Hipervínculo visitado" xfId="23555" builtinId="9" hidden="1"/>
    <cellStyle name="Hipervínculo visitado" xfId="23557" builtinId="9" hidden="1"/>
    <cellStyle name="Hipervínculo visitado" xfId="23559" builtinId="9" hidden="1"/>
    <cellStyle name="Hipervínculo visitado" xfId="23561" builtinId="9" hidden="1"/>
    <cellStyle name="Hipervínculo visitado" xfId="23563" builtinId="9" hidden="1"/>
    <cellStyle name="Hipervínculo visitado" xfId="23565" builtinId="9" hidden="1"/>
    <cellStyle name="Hipervínculo visitado" xfId="23567" builtinId="9" hidden="1"/>
    <cellStyle name="Hipervínculo visitado" xfId="23569" builtinId="9" hidden="1"/>
    <cellStyle name="Hipervínculo visitado" xfId="23571" builtinId="9" hidden="1"/>
    <cellStyle name="Hipervínculo visitado" xfId="23573" builtinId="9" hidden="1"/>
    <cellStyle name="Hipervínculo visitado" xfId="23575" builtinId="9" hidden="1"/>
    <cellStyle name="Hipervínculo visitado" xfId="23577" builtinId="9" hidden="1"/>
    <cellStyle name="Hipervínculo visitado" xfId="23579" builtinId="9" hidden="1"/>
    <cellStyle name="Hipervínculo visitado" xfId="23581" builtinId="9" hidden="1"/>
    <cellStyle name="Hipervínculo visitado" xfId="23583" builtinId="9" hidden="1"/>
    <cellStyle name="Hipervínculo visitado" xfId="23585" builtinId="9" hidden="1"/>
    <cellStyle name="Hipervínculo visitado" xfId="23587" builtinId="9" hidden="1"/>
    <cellStyle name="Hipervínculo visitado" xfId="23589" builtinId="9" hidden="1"/>
    <cellStyle name="Hipervínculo visitado" xfId="23591" builtinId="9" hidden="1"/>
    <cellStyle name="Hipervínculo visitado" xfId="23593" builtinId="9" hidden="1"/>
    <cellStyle name="Hipervínculo visitado" xfId="23595" builtinId="9" hidden="1"/>
    <cellStyle name="Hipervínculo visitado" xfId="23597" builtinId="9" hidden="1"/>
    <cellStyle name="Hipervínculo visitado" xfId="23599" builtinId="9" hidden="1"/>
    <cellStyle name="Hipervínculo visitado" xfId="23601" builtinId="9" hidden="1"/>
    <cellStyle name="Hipervínculo visitado" xfId="23603" builtinId="9" hidden="1"/>
    <cellStyle name="Hipervínculo visitado" xfId="23605" builtinId="9" hidden="1"/>
    <cellStyle name="Hipervínculo visitado" xfId="23607" builtinId="9" hidden="1"/>
    <cellStyle name="Hipervínculo visitado" xfId="23609" builtinId="9" hidden="1"/>
    <cellStyle name="Hipervínculo visitado" xfId="23611" builtinId="9" hidden="1"/>
    <cellStyle name="Hipervínculo visitado" xfId="23613" builtinId="9" hidden="1"/>
    <cellStyle name="Hipervínculo visitado" xfId="23615" builtinId="9" hidden="1"/>
    <cellStyle name="Hipervínculo visitado" xfId="23617" builtinId="9" hidden="1"/>
    <cellStyle name="Hipervínculo visitado" xfId="23619" builtinId="9" hidden="1"/>
    <cellStyle name="Hipervínculo visitado" xfId="23621" builtinId="9" hidden="1"/>
    <cellStyle name="Hipervínculo visitado" xfId="23623" builtinId="9" hidden="1"/>
    <cellStyle name="Hipervínculo visitado" xfId="23625" builtinId="9" hidden="1"/>
    <cellStyle name="Hipervínculo visitado" xfId="23627" builtinId="9" hidden="1"/>
    <cellStyle name="Hipervínculo visitado" xfId="23629" builtinId="9" hidden="1"/>
    <cellStyle name="Hipervínculo visitado" xfId="23631" builtinId="9" hidden="1"/>
    <cellStyle name="Hipervínculo visitado" xfId="23633" builtinId="9" hidden="1"/>
    <cellStyle name="Hipervínculo visitado" xfId="23635" builtinId="9" hidden="1"/>
    <cellStyle name="Hipervínculo visitado" xfId="23637" builtinId="9" hidden="1"/>
    <cellStyle name="Hipervínculo visitado" xfId="23639" builtinId="9" hidden="1"/>
    <cellStyle name="Hipervínculo visitado" xfId="23641" builtinId="9" hidden="1"/>
    <cellStyle name="Hipervínculo visitado" xfId="23643" builtinId="9" hidden="1"/>
    <cellStyle name="Hipervínculo visitado" xfId="23645" builtinId="9" hidden="1"/>
    <cellStyle name="Hipervínculo visitado" xfId="23647" builtinId="9" hidden="1"/>
    <cellStyle name="Hipervínculo visitado" xfId="23649" builtinId="9" hidden="1"/>
    <cellStyle name="Hipervínculo visitado" xfId="23651" builtinId="9" hidden="1"/>
    <cellStyle name="Hipervínculo visitado" xfId="23653" builtinId="9" hidden="1"/>
    <cellStyle name="Hipervínculo visitado" xfId="23655" builtinId="9" hidden="1"/>
    <cellStyle name="Hipervínculo visitado" xfId="23657" builtinId="9" hidden="1"/>
    <cellStyle name="Hipervínculo visitado" xfId="23659" builtinId="9" hidden="1"/>
    <cellStyle name="Hipervínculo visitado" xfId="23661" builtinId="9" hidden="1"/>
    <cellStyle name="Hipervínculo visitado" xfId="23663" builtinId="9" hidden="1"/>
    <cellStyle name="Hipervínculo visitado" xfId="23665" builtinId="9" hidden="1"/>
    <cellStyle name="Hipervínculo visitado" xfId="23667" builtinId="9" hidden="1"/>
    <cellStyle name="Hipervínculo visitado" xfId="23669" builtinId="9" hidden="1"/>
    <cellStyle name="Hipervínculo visitado" xfId="23671" builtinId="9" hidden="1"/>
    <cellStyle name="Hipervínculo visitado" xfId="23673" builtinId="9" hidden="1"/>
    <cellStyle name="Hipervínculo visitado" xfId="23675" builtinId="9" hidden="1"/>
    <cellStyle name="Hipervínculo visitado" xfId="23677" builtinId="9" hidden="1"/>
    <cellStyle name="Hipervínculo visitado" xfId="23679" builtinId="9" hidden="1"/>
    <cellStyle name="Hipervínculo visitado" xfId="23681" builtinId="9" hidden="1"/>
    <cellStyle name="Hipervínculo visitado" xfId="23683" builtinId="9" hidden="1"/>
    <cellStyle name="Hipervínculo visitado" xfId="23685" builtinId="9" hidden="1"/>
    <cellStyle name="Hipervínculo visitado" xfId="23687" builtinId="9" hidden="1"/>
    <cellStyle name="Hipervínculo visitado" xfId="23689" builtinId="9" hidden="1"/>
    <cellStyle name="Hipervínculo visitado" xfId="23691" builtinId="9" hidden="1"/>
    <cellStyle name="Hipervínculo visitado" xfId="23693" builtinId="9" hidden="1"/>
    <cellStyle name="Hipervínculo visitado" xfId="23695" builtinId="9" hidden="1"/>
    <cellStyle name="Hipervínculo visitado" xfId="23697" builtinId="9" hidden="1"/>
    <cellStyle name="Hipervínculo visitado" xfId="23699" builtinId="9" hidden="1"/>
    <cellStyle name="Hipervínculo visitado" xfId="23701" builtinId="9" hidden="1"/>
    <cellStyle name="Hipervínculo visitado" xfId="23703" builtinId="9" hidden="1"/>
    <cellStyle name="Hipervínculo visitado" xfId="23705" builtinId="9" hidden="1"/>
    <cellStyle name="Hipervínculo visitado" xfId="23707" builtinId="9" hidden="1"/>
    <cellStyle name="Hipervínculo visitado" xfId="23709" builtinId="9" hidden="1"/>
    <cellStyle name="Hipervínculo visitado" xfId="23711" builtinId="9" hidden="1"/>
    <cellStyle name="Hipervínculo visitado" xfId="23713" builtinId="9" hidden="1"/>
    <cellStyle name="Hipervínculo visitado" xfId="23715" builtinId="9" hidden="1"/>
    <cellStyle name="Hipervínculo visitado" xfId="23717" builtinId="9" hidden="1"/>
    <cellStyle name="Hipervínculo visitado" xfId="23719" builtinId="9" hidden="1"/>
    <cellStyle name="Hipervínculo visitado" xfId="23721" builtinId="9" hidden="1"/>
    <cellStyle name="Hipervínculo visitado" xfId="23723" builtinId="9" hidden="1"/>
    <cellStyle name="Hipervínculo visitado" xfId="23725" builtinId="9" hidden="1"/>
    <cellStyle name="Hipervínculo visitado" xfId="23727" builtinId="9" hidden="1"/>
    <cellStyle name="Hipervínculo visitado" xfId="23729" builtinId="9" hidden="1"/>
    <cellStyle name="Hipervínculo visitado" xfId="23731" builtinId="9" hidden="1"/>
    <cellStyle name="Hipervínculo visitado" xfId="23733" builtinId="9" hidden="1"/>
    <cellStyle name="Hipervínculo visitado" xfId="23735" builtinId="9" hidden="1"/>
    <cellStyle name="Hipervínculo visitado" xfId="23737" builtinId="9" hidden="1"/>
    <cellStyle name="Hipervínculo visitado" xfId="23739" builtinId="9" hidden="1"/>
    <cellStyle name="Hipervínculo visitado" xfId="23741" builtinId="9" hidden="1"/>
    <cellStyle name="Hipervínculo visitado" xfId="23743" builtinId="9" hidden="1"/>
    <cellStyle name="Hipervínculo visitado" xfId="23745" builtinId="9" hidden="1"/>
    <cellStyle name="Hipervínculo visitado" xfId="23747" builtinId="9" hidden="1"/>
    <cellStyle name="Hipervínculo visitado" xfId="23749" builtinId="9" hidden="1"/>
    <cellStyle name="Hipervínculo visitado" xfId="23751" builtinId="9" hidden="1"/>
    <cellStyle name="Hipervínculo visitado" xfId="23753" builtinId="9" hidden="1"/>
    <cellStyle name="Hipervínculo visitado" xfId="23755" builtinId="9" hidden="1"/>
    <cellStyle name="Hipervínculo visitado" xfId="23757" builtinId="9" hidden="1"/>
    <cellStyle name="Hipervínculo visitado" xfId="23759" builtinId="9" hidden="1"/>
    <cellStyle name="Hipervínculo visitado" xfId="23761" builtinId="9" hidden="1"/>
    <cellStyle name="Hipervínculo visitado" xfId="23763" builtinId="9" hidden="1"/>
    <cellStyle name="Hipervínculo visitado" xfId="23765" builtinId="9" hidden="1"/>
    <cellStyle name="Hipervínculo visitado" xfId="23767" builtinId="9" hidden="1"/>
    <cellStyle name="Hipervínculo visitado" xfId="23769" builtinId="9" hidden="1"/>
    <cellStyle name="Hipervínculo visitado" xfId="23771" builtinId="9" hidden="1"/>
    <cellStyle name="Hipervínculo visitado" xfId="23773" builtinId="9" hidden="1"/>
    <cellStyle name="Hipervínculo visitado" xfId="23775" builtinId="9" hidden="1"/>
    <cellStyle name="Hipervínculo visitado" xfId="23777" builtinId="9" hidden="1"/>
    <cellStyle name="Hipervínculo visitado" xfId="23779" builtinId="9" hidden="1"/>
    <cellStyle name="Hipervínculo visitado" xfId="23781" builtinId="9" hidden="1"/>
    <cellStyle name="Hipervínculo visitado" xfId="23783" builtinId="9" hidden="1"/>
    <cellStyle name="Hipervínculo visitado" xfId="23785" builtinId="9" hidden="1"/>
    <cellStyle name="Hipervínculo visitado" xfId="23787" builtinId="9" hidden="1"/>
    <cellStyle name="Hipervínculo visitado" xfId="23789" builtinId="9" hidden="1"/>
    <cellStyle name="Hipervínculo visitado" xfId="23791" builtinId="9" hidden="1"/>
    <cellStyle name="Hipervínculo visitado" xfId="23793" builtinId="9" hidden="1"/>
    <cellStyle name="Hipervínculo visitado" xfId="23795" builtinId="9" hidden="1"/>
    <cellStyle name="Hipervínculo visitado" xfId="23797" builtinId="9" hidden="1"/>
    <cellStyle name="Hipervínculo visitado" xfId="23799" builtinId="9" hidden="1"/>
    <cellStyle name="Hipervínculo visitado" xfId="23801" builtinId="9" hidden="1"/>
    <cellStyle name="Hipervínculo visitado" xfId="23803" builtinId="9" hidden="1"/>
    <cellStyle name="Hipervínculo visitado" xfId="23805" builtinId="9" hidden="1"/>
    <cellStyle name="Hipervínculo visitado" xfId="23807" builtinId="9" hidden="1"/>
    <cellStyle name="Hipervínculo visitado" xfId="23809" builtinId="9" hidden="1"/>
    <cellStyle name="Hipervínculo visitado" xfId="23811" builtinId="9" hidden="1"/>
    <cellStyle name="Hipervínculo visitado" xfId="23813" builtinId="9" hidden="1"/>
    <cellStyle name="Hipervínculo visitado" xfId="23815" builtinId="9" hidden="1"/>
    <cellStyle name="Hipervínculo visitado" xfId="23817" builtinId="9" hidden="1"/>
    <cellStyle name="Hipervínculo visitado" xfId="23819" builtinId="9" hidden="1"/>
    <cellStyle name="Hipervínculo visitado" xfId="23821" builtinId="9" hidden="1"/>
    <cellStyle name="Hipervínculo visitado" xfId="23823" builtinId="9" hidden="1"/>
    <cellStyle name="Hipervínculo visitado" xfId="23825" builtinId="9" hidden="1"/>
    <cellStyle name="Hipervínculo visitado" xfId="23827" builtinId="9" hidden="1"/>
    <cellStyle name="Hipervínculo visitado" xfId="23829" builtinId="9" hidden="1"/>
    <cellStyle name="Hipervínculo visitado" xfId="23831" builtinId="9" hidden="1"/>
    <cellStyle name="Hipervínculo visitado" xfId="23833" builtinId="9" hidden="1"/>
    <cellStyle name="Hipervínculo visitado" xfId="23835" builtinId="9" hidden="1"/>
    <cellStyle name="Hipervínculo visitado" xfId="23837" builtinId="9" hidden="1"/>
    <cellStyle name="Hipervínculo visitado" xfId="23839" builtinId="9" hidden="1"/>
    <cellStyle name="Hipervínculo visitado" xfId="23841" builtinId="9" hidden="1"/>
    <cellStyle name="Hipervínculo visitado" xfId="23843" builtinId="9" hidden="1"/>
    <cellStyle name="Hipervínculo visitado" xfId="23845" builtinId="9" hidden="1"/>
    <cellStyle name="Hipervínculo visitado" xfId="23847" builtinId="9" hidden="1"/>
    <cellStyle name="Hipervínculo visitado" xfId="23849" builtinId="9" hidden="1"/>
    <cellStyle name="Hipervínculo visitado" xfId="23851" builtinId="9" hidden="1"/>
    <cellStyle name="Hipervínculo visitado" xfId="23853" builtinId="9" hidden="1"/>
    <cellStyle name="Hipervínculo visitado" xfId="23855" builtinId="9" hidden="1"/>
    <cellStyle name="Hipervínculo visitado" xfId="23857" builtinId="9" hidden="1"/>
    <cellStyle name="Hipervínculo visitado" xfId="23859" builtinId="9" hidden="1"/>
    <cellStyle name="Hipervínculo visitado" xfId="23861" builtinId="9" hidden="1"/>
    <cellStyle name="Hipervínculo visitado" xfId="23863" builtinId="9" hidden="1"/>
    <cellStyle name="Hipervínculo visitado" xfId="23865" builtinId="9" hidden="1"/>
    <cellStyle name="Hipervínculo visitado" xfId="23867" builtinId="9" hidden="1"/>
    <cellStyle name="Hipervínculo visitado" xfId="23869" builtinId="9" hidden="1"/>
    <cellStyle name="Hipervínculo visitado" xfId="23871" builtinId="9" hidden="1"/>
    <cellStyle name="Hipervínculo visitado" xfId="23873" builtinId="9" hidden="1"/>
    <cellStyle name="Hipervínculo visitado" xfId="23875" builtinId="9" hidden="1"/>
    <cellStyle name="Hipervínculo visitado" xfId="23877" builtinId="9" hidden="1"/>
    <cellStyle name="Hipervínculo visitado" xfId="23879" builtinId="9" hidden="1"/>
    <cellStyle name="Hipervínculo visitado" xfId="23881" builtinId="9" hidden="1"/>
    <cellStyle name="Hipervínculo visitado" xfId="23883" builtinId="9" hidden="1"/>
    <cellStyle name="Hipervínculo visitado" xfId="23885" builtinId="9" hidden="1"/>
    <cellStyle name="Hipervínculo visitado" xfId="23887" builtinId="9" hidden="1"/>
    <cellStyle name="Hipervínculo visitado" xfId="23889" builtinId="9" hidden="1"/>
    <cellStyle name="Hipervínculo visitado" xfId="23891" builtinId="9" hidden="1"/>
    <cellStyle name="Hipervínculo visitado" xfId="23893" builtinId="9" hidden="1"/>
    <cellStyle name="Hipervínculo visitado" xfId="23895" builtinId="9" hidden="1"/>
    <cellStyle name="Hipervínculo visitado" xfId="23897" builtinId="9" hidden="1"/>
    <cellStyle name="Hipervínculo visitado" xfId="23899" builtinId="9" hidden="1"/>
    <cellStyle name="Hipervínculo visitado" xfId="23901" builtinId="9" hidden="1"/>
    <cellStyle name="Hipervínculo visitado" xfId="23903" builtinId="9" hidden="1"/>
    <cellStyle name="Hipervínculo visitado" xfId="23905" builtinId="9" hidden="1"/>
    <cellStyle name="Hipervínculo visitado" xfId="23907" builtinId="9" hidden="1"/>
    <cellStyle name="Hipervínculo visitado" xfId="23909" builtinId="9" hidden="1"/>
    <cellStyle name="Hipervínculo visitado" xfId="23911" builtinId="9" hidden="1"/>
    <cellStyle name="Hipervínculo visitado" xfId="23913" builtinId="9" hidden="1"/>
    <cellStyle name="Hipervínculo visitado" xfId="23915" builtinId="9" hidden="1"/>
    <cellStyle name="Hipervínculo visitado" xfId="23917" builtinId="9" hidden="1"/>
    <cellStyle name="Hipervínculo visitado" xfId="23919" builtinId="9" hidden="1"/>
    <cellStyle name="Hipervínculo visitado" xfId="23921" builtinId="9" hidden="1"/>
    <cellStyle name="Hipervínculo visitado" xfId="23923" builtinId="9" hidden="1"/>
    <cellStyle name="Hipervínculo visitado" xfId="23925" builtinId="9" hidden="1"/>
    <cellStyle name="Hipervínculo visitado" xfId="23927" builtinId="9" hidden="1"/>
    <cellStyle name="Hipervínculo visitado" xfId="23929" builtinId="9" hidden="1"/>
    <cellStyle name="Hipervínculo visitado" xfId="23931" builtinId="9" hidden="1"/>
    <cellStyle name="Hipervínculo visitado" xfId="23933" builtinId="9" hidden="1"/>
    <cellStyle name="Hipervínculo visitado" xfId="23935" builtinId="9" hidden="1"/>
    <cellStyle name="Hipervínculo visitado" xfId="23937" builtinId="9" hidden="1"/>
    <cellStyle name="Hipervínculo visitado" xfId="23939" builtinId="9" hidden="1"/>
    <cellStyle name="Hipervínculo visitado" xfId="23941" builtinId="9" hidden="1"/>
    <cellStyle name="Hipervínculo visitado" xfId="23943" builtinId="9" hidden="1"/>
    <cellStyle name="Hipervínculo visitado" xfId="23945" builtinId="9" hidden="1"/>
    <cellStyle name="Hipervínculo visitado" xfId="23947" builtinId="9" hidden="1"/>
    <cellStyle name="Hipervínculo visitado" xfId="23949" builtinId="9" hidden="1"/>
    <cellStyle name="Hipervínculo visitado" xfId="23951" builtinId="9" hidden="1"/>
    <cellStyle name="Hipervínculo visitado" xfId="23953" builtinId="9" hidden="1"/>
    <cellStyle name="Hipervínculo visitado" xfId="23955" builtinId="9" hidden="1"/>
    <cellStyle name="Hipervínculo visitado" xfId="23957" builtinId="9" hidden="1"/>
    <cellStyle name="Hipervínculo visitado" xfId="23959" builtinId="9" hidden="1"/>
    <cellStyle name="Hipervínculo visitado" xfId="23961" builtinId="9" hidden="1"/>
    <cellStyle name="Hipervínculo visitado" xfId="23963" builtinId="9" hidden="1"/>
    <cellStyle name="Hipervínculo visitado" xfId="23965" builtinId="9" hidden="1"/>
    <cellStyle name="Hipervínculo visitado" xfId="23967" builtinId="9" hidden="1"/>
    <cellStyle name="Hipervínculo visitado" xfId="23969" builtinId="9" hidden="1"/>
    <cellStyle name="Hipervínculo visitado" xfId="23971" builtinId="9" hidden="1"/>
    <cellStyle name="Hipervínculo visitado" xfId="23973" builtinId="9" hidden="1"/>
    <cellStyle name="Hipervínculo visitado" xfId="23975" builtinId="9" hidden="1"/>
    <cellStyle name="Hipervínculo visitado" xfId="23977" builtinId="9" hidden="1"/>
    <cellStyle name="Hipervínculo visitado" xfId="23979" builtinId="9" hidden="1"/>
    <cellStyle name="Hipervínculo visitado" xfId="23981" builtinId="9" hidden="1"/>
    <cellStyle name="Hipervínculo visitado" xfId="23983" builtinId="9" hidden="1"/>
    <cellStyle name="Hipervínculo visitado" xfId="23985" builtinId="9" hidden="1"/>
    <cellStyle name="Hipervínculo visitado" xfId="23987" builtinId="9" hidden="1"/>
    <cellStyle name="Hipervínculo visitado" xfId="23989" builtinId="9" hidden="1"/>
    <cellStyle name="Hipervínculo visitado" xfId="23991" builtinId="9" hidden="1"/>
    <cellStyle name="Hipervínculo visitado" xfId="23993" builtinId="9" hidden="1"/>
    <cellStyle name="Hipervínculo visitado" xfId="23995" builtinId="9" hidden="1"/>
    <cellStyle name="Hipervínculo visitado" xfId="23997" builtinId="9" hidden="1"/>
    <cellStyle name="Hipervínculo visitado" xfId="23999" builtinId="9" hidden="1"/>
    <cellStyle name="Hipervínculo visitado" xfId="24001" builtinId="9" hidden="1"/>
    <cellStyle name="Hipervínculo visitado" xfId="24003" builtinId="9" hidden="1"/>
    <cellStyle name="Hipervínculo visitado" xfId="24005" builtinId="9" hidden="1"/>
    <cellStyle name="Hipervínculo visitado" xfId="24007" builtinId="9" hidden="1"/>
    <cellStyle name="Hipervínculo visitado" xfId="24009" builtinId="9" hidden="1"/>
    <cellStyle name="Hipervínculo visitado" xfId="24011" builtinId="9" hidden="1"/>
    <cellStyle name="Hipervínculo visitado" xfId="24013" builtinId="9" hidden="1"/>
    <cellStyle name="Hipervínculo visitado" xfId="24015" builtinId="9" hidden="1"/>
    <cellStyle name="Hipervínculo visitado" xfId="24017" builtinId="9" hidden="1"/>
    <cellStyle name="Hipervínculo visitado" xfId="24019" builtinId="9" hidden="1"/>
    <cellStyle name="Hipervínculo visitado" xfId="24021" builtinId="9" hidden="1"/>
    <cellStyle name="Hipervínculo visitado" xfId="24023" builtinId="9" hidden="1"/>
    <cellStyle name="Hipervínculo visitado" xfId="24025" builtinId="9" hidden="1"/>
    <cellStyle name="Hipervínculo visitado" xfId="24027" builtinId="9" hidden="1"/>
    <cellStyle name="Hipervínculo visitado" xfId="24029" builtinId="9" hidden="1"/>
    <cellStyle name="Hipervínculo visitado" xfId="24031" builtinId="9" hidden="1"/>
    <cellStyle name="Hipervínculo visitado" xfId="24033" builtinId="9" hidden="1"/>
    <cellStyle name="Hipervínculo visitado" xfId="24035" builtinId="9" hidden="1"/>
    <cellStyle name="Hipervínculo visitado" xfId="24037" builtinId="9" hidden="1"/>
    <cellStyle name="Hipervínculo visitado" xfId="24039" builtinId="9" hidden="1"/>
    <cellStyle name="Hipervínculo visitado" xfId="24041" builtinId="9" hidden="1"/>
    <cellStyle name="Hipervínculo visitado" xfId="24043" builtinId="9" hidden="1"/>
    <cellStyle name="Hipervínculo visitado" xfId="24045" builtinId="9" hidden="1"/>
    <cellStyle name="Hipervínculo visitado" xfId="24047" builtinId="9" hidden="1"/>
    <cellStyle name="Hipervínculo visitado" xfId="24049" builtinId="9" hidden="1"/>
    <cellStyle name="Hipervínculo visitado" xfId="24051" builtinId="9" hidden="1"/>
    <cellStyle name="Hipervínculo visitado" xfId="24053" builtinId="9" hidden="1"/>
    <cellStyle name="Hipervínculo visitado" xfId="24055" builtinId="9" hidden="1"/>
    <cellStyle name="Hipervínculo visitado" xfId="24057" builtinId="9" hidden="1"/>
    <cellStyle name="Hipervínculo visitado" xfId="24059" builtinId="9" hidden="1"/>
    <cellStyle name="Hipervínculo visitado" xfId="24061" builtinId="9" hidden="1"/>
    <cellStyle name="Hipervínculo visitado" xfId="24063" builtinId="9" hidden="1"/>
    <cellStyle name="Hipervínculo visitado" xfId="24065" builtinId="9" hidden="1"/>
    <cellStyle name="Hipervínculo visitado" xfId="24067" builtinId="9" hidden="1"/>
    <cellStyle name="Hipervínculo visitado" xfId="24069" builtinId="9" hidden="1"/>
    <cellStyle name="Hipervínculo visitado" xfId="24071" builtinId="9" hidden="1"/>
    <cellStyle name="Hipervínculo visitado" xfId="24073" builtinId="9" hidden="1"/>
    <cellStyle name="Hipervínculo visitado" xfId="24075" builtinId="9" hidden="1"/>
    <cellStyle name="Hipervínculo visitado" xfId="24077" builtinId="9" hidden="1"/>
    <cellStyle name="Hipervínculo visitado" xfId="24079" builtinId="9" hidden="1"/>
    <cellStyle name="Hipervínculo visitado" xfId="24081" builtinId="9" hidden="1"/>
    <cellStyle name="Hipervínculo visitado" xfId="24083" builtinId="9" hidden="1"/>
    <cellStyle name="Hipervínculo visitado" xfId="24085" builtinId="9" hidden="1"/>
    <cellStyle name="Hipervínculo visitado" xfId="24087" builtinId="9" hidden="1"/>
    <cellStyle name="Hipervínculo visitado" xfId="24089" builtinId="9" hidden="1"/>
    <cellStyle name="Hipervínculo visitado" xfId="24091" builtinId="9" hidden="1"/>
    <cellStyle name="Hipervínculo visitado" xfId="24093" builtinId="9" hidden="1"/>
    <cellStyle name="Hipervínculo visitado" xfId="24095" builtinId="9" hidden="1"/>
    <cellStyle name="Hipervínculo visitado" xfId="24097" builtinId="9" hidden="1"/>
    <cellStyle name="Hipervínculo visitado" xfId="24099" builtinId="9" hidden="1"/>
    <cellStyle name="Hipervínculo visitado" xfId="24101" builtinId="9" hidden="1"/>
    <cellStyle name="Hipervínculo visitado" xfId="24103" builtinId="9" hidden="1"/>
    <cellStyle name="Hipervínculo visitado" xfId="24105" builtinId="9" hidden="1"/>
    <cellStyle name="Hipervínculo visitado" xfId="24107" builtinId="9" hidden="1"/>
    <cellStyle name="Hipervínculo visitado" xfId="24109" builtinId="9" hidden="1"/>
    <cellStyle name="Hipervínculo visitado" xfId="24111" builtinId="9" hidden="1"/>
    <cellStyle name="Hipervínculo visitado" xfId="24113" builtinId="9" hidden="1"/>
    <cellStyle name="Hipervínculo visitado" xfId="24115" builtinId="9" hidden="1"/>
    <cellStyle name="Hipervínculo visitado" xfId="24117" builtinId="9" hidden="1"/>
    <cellStyle name="Hipervínculo visitado" xfId="24119" builtinId="9" hidden="1"/>
    <cellStyle name="Hipervínculo visitado" xfId="24121" builtinId="9" hidden="1"/>
    <cellStyle name="Hipervínculo visitado" xfId="24123" builtinId="9" hidden="1"/>
    <cellStyle name="Hipervínculo visitado" xfId="24125" builtinId="9" hidden="1"/>
    <cellStyle name="Hipervínculo visitado" xfId="24127" builtinId="9" hidden="1"/>
    <cellStyle name="Hipervínculo visitado" xfId="24129" builtinId="9" hidden="1"/>
    <cellStyle name="Hipervínculo visitado" xfId="24131" builtinId="9" hidden="1"/>
    <cellStyle name="Hipervínculo visitado" xfId="24133" builtinId="9" hidden="1"/>
    <cellStyle name="Hipervínculo visitado" xfId="24135" builtinId="9" hidden="1"/>
    <cellStyle name="Hipervínculo visitado" xfId="24137" builtinId="9" hidden="1"/>
    <cellStyle name="Hipervínculo visitado" xfId="24139" builtinId="9" hidden="1"/>
    <cellStyle name="Hipervínculo visitado" xfId="24141" builtinId="9" hidden="1"/>
    <cellStyle name="Hipervínculo visitado" xfId="24143" builtinId="9" hidden="1"/>
    <cellStyle name="Hipervínculo visitado" xfId="24145" builtinId="9" hidden="1"/>
    <cellStyle name="Hipervínculo visitado" xfId="24147" builtinId="9" hidden="1"/>
    <cellStyle name="Hipervínculo visitado" xfId="24149" builtinId="9" hidden="1"/>
    <cellStyle name="Hipervínculo visitado" xfId="24151" builtinId="9" hidden="1"/>
    <cellStyle name="Hipervínculo visitado" xfId="24153" builtinId="9" hidden="1"/>
    <cellStyle name="Hipervínculo visitado" xfId="24155" builtinId="9" hidden="1"/>
    <cellStyle name="Hipervínculo visitado" xfId="24157" builtinId="9" hidden="1"/>
    <cellStyle name="Hipervínculo visitado" xfId="24159" builtinId="9" hidden="1"/>
    <cellStyle name="Hipervínculo visitado" xfId="24161" builtinId="9" hidden="1"/>
    <cellStyle name="Hipervínculo visitado" xfId="24163" builtinId="9" hidden="1"/>
    <cellStyle name="Hipervínculo visitado" xfId="24165" builtinId="9" hidden="1"/>
    <cellStyle name="Hipervínculo visitado" xfId="24167" builtinId="9" hidden="1"/>
    <cellStyle name="Hipervínculo visitado" xfId="24169" builtinId="9" hidden="1"/>
    <cellStyle name="Hipervínculo visitado" xfId="24171" builtinId="9" hidden="1"/>
    <cellStyle name="Hipervínculo visitado" xfId="24173" builtinId="9" hidden="1"/>
    <cellStyle name="Hipervínculo visitado" xfId="24175" builtinId="9" hidden="1"/>
    <cellStyle name="Hipervínculo visitado" xfId="24177" builtinId="9" hidden="1"/>
    <cellStyle name="Hipervínculo visitado" xfId="24179" builtinId="9" hidden="1"/>
    <cellStyle name="Hipervínculo visitado" xfId="24181" builtinId="9" hidden="1"/>
    <cellStyle name="Hipervínculo visitado" xfId="24183" builtinId="9" hidden="1"/>
    <cellStyle name="Hipervínculo visitado" xfId="24185" builtinId="9" hidden="1"/>
    <cellStyle name="Hipervínculo visitado" xfId="24187" builtinId="9" hidden="1"/>
    <cellStyle name="Hipervínculo visitado" xfId="24189" builtinId="9" hidden="1"/>
    <cellStyle name="Hipervínculo visitado" xfId="24191" builtinId="9" hidden="1"/>
    <cellStyle name="Hipervínculo visitado" xfId="24193" builtinId="9" hidden="1"/>
    <cellStyle name="Hipervínculo visitado" xfId="24195" builtinId="9" hidden="1"/>
    <cellStyle name="Hipervínculo visitado" xfId="24197" builtinId="9" hidden="1"/>
    <cellStyle name="Hipervínculo visitado" xfId="24199" builtinId="9" hidden="1"/>
    <cellStyle name="Hipervínculo visitado" xfId="24201" builtinId="9" hidden="1"/>
    <cellStyle name="Hipervínculo visitado" xfId="24203" builtinId="9" hidden="1"/>
    <cellStyle name="Hipervínculo visitado" xfId="24205" builtinId="9" hidden="1"/>
    <cellStyle name="Hipervínculo visitado" xfId="24207" builtinId="9" hidden="1"/>
    <cellStyle name="Hipervínculo visitado" xfId="24209" builtinId="9" hidden="1"/>
    <cellStyle name="Hipervínculo visitado" xfId="24211" builtinId="9" hidden="1"/>
    <cellStyle name="Hipervínculo visitado" xfId="24213" builtinId="9" hidden="1"/>
    <cellStyle name="Hipervínculo visitado" xfId="24215" builtinId="9" hidden="1"/>
    <cellStyle name="Hipervínculo visitado" xfId="24217" builtinId="9" hidden="1"/>
    <cellStyle name="Hipervínculo visitado" xfId="24219" builtinId="9" hidden="1"/>
    <cellStyle name="Hipervínculo visitado" xfId="24221" builtinId="9" hidden="1"/>
    <cellStyle name="Hipervínculo visitado" xfId="24223" builtinId="9" hidden="1"/>
    <cellStyle name="Hipervínculo visitado" xfId="24225" builtinId="9" hidden="1"/>
    <cellStyle name="Hipervínculo visitado" xfId="24227" builtinId="9" hidden="1"/>
    <cellStyle name="Hipervínculo visitado" xfId="24229" builtinId="9" hidden="1"/>
    <cellStyle name="Hipervínculo visitado" xfId="24231" builtinId="9" hidden="1"/>
    <cellStyle name="Hipervínculo visitado" xfId="24233" builtinId="9" hidden="1"/>
    <cellStyle name="Hipervínculo visitado" xfId="24235" builtinId="9" hidden="1"/>
    <cellStyle name="Hipervínculo visitado" xfId="24237" builtinId="9" hidden="1"/>
    <cellStyle name="Hipervínculo visitado" xfId="24239" builtinId="9" hidden="1"/>
    <cellStyle name="Hipervínculo visitado" xfId="24241" builtinId="9" hidden="1"/>
    <cellStyle name="Hipervínculo visitado" xfId="24243" builtinId="9" hidden="1"/>
    <cellStyle name="Hipervínculo visitado" xfId="24245" builtinId="9" hidden="1"/>
    <cellStyle name="Hipervínculo visitado" xfId="24247" builtinId="9" hidden="1"/>
    <cellStyle name="Hipervínculo visitado" xfId="24249" builtinId="9" hidden="1"/>
    <cellStyle name="Hipervínculo visitado" xfId="24251" builtinId="9" hidden="1"/>
    <cellStyle name="Hipervínculo visitado" xfId="24253" builtinId="9" hidden="1"/>
    <cellStyle name="Hipervínculo visitado" xfId="24255" builtinId="9" hidden="1"/>
    <cellStyle name="Hipervínculo visitado" xfId="24257" builtinId="9" hidden="1"/>
    <cellStyle name="Hipervínculo visitado" xfId="24259" builtinId="9" hidden="1"/>
    <cellStyle name="Hipervínculo visitado" xfId="24261" builtinId="9" hidden="1"/>
    <cellStyle name="Hipervínculo visitado" xfId="24263" builtinId="9" hidden="1"/>
    <cellStyle name="Hipervínculo visitado" xfId="24265" builtinId="9" hidden="1"/>
    <cellStyle name="Hipervínculo visitado" xfId="24267" builtinId="9" hidden="1"/>
    <cellStyle name="Hipervínculo visitado" xfId="24269" builtinId="9" hidden="1"/>
    <cellStyle name="Hipervínculo visitado" xfId="24271" builtinId="9" hidden="1"/>
    <cellStyle name="Hipervínculo visitado" xfId="24273" builtinId="9" hidden="1"/>
    <cellStyle name="Hipervínculo visitado" xfId="24275" builtinId="9" hidden="1"/>
    <cellStyle name="Hipervínculo visitado" xfId="24277" builtinId="9" hidden="1"/>
    <cellStyle name="Hipervínculo visitado" xfId="24279" builtinId="9" hidden="1"/>
    <cellStyle name="Hipervínculo visitado" xfId="24281" builtinId="9" hidden="1"/>
    <cellStyle name="Hipervínculo visitado" xfId="24283" builtinId="9" hidden="1"/>
    <cellStyle name="Hipervínculo visitado" xfId="24285" builtinId="9" hidden="1"/>
    <cellStyle name="Hipervínculo visitado" xfId="24287" builtinId="9" hidden="1"/>
    <cellStyle name="Hipervínculo visitado" xfId="24289" builtinId="9" hidden="1"/>
    <cellStyle name="Hipervínculo visitado" xfId="24291" builtinId="9" hidden="1"/>
    <cellStyle name="Hipervínculo visitado" xfId="24293" builtinId="9" hidden="1"/>
    <cellStyle name="Hipervínculo visitado" xfId="24295" builtinId="9" hidden="1"/>
    <cellStyle name="Hipervínculo visitado" xfId="24297" builtinId="9" hidden="1"/>
    <cellStyle name="Hipervínculo visitado" xfId="24299" builtinId="9" hidden="1"/>
    <cellStyle name="Hipervínculo visitado" xfId="24301" builtinId="9" hidden="1"/>
    <cellStyle name="Hipervínculo visitado" xfId="24303" builtinId="9" hidden="1"/>
    <cellStyle name="Hipervínculo visitado" xfId="24305" builtinId="9" hidden="1"/>
    <cellStyle name="Hipervínculo visitado" xfId="24307" builtinId="9" hidden="1"/>
    <cellStyle name="Hipervínculo visitado" xfId="24309" builtinId="9" hidden="1"/>
    <cellStyle name="Hipervínculo visitado" xfId="24311" builtinId="9" hidden="1"/>
    <cellStyle name="Hipervínculo visitado" xfId="24313" builtinId="9" hidden="1"/>
    <cellStyle name="Hipervínculo visitado" xfId="24315" builtinId="9" hidden="1"/>
    <cellStyle name="Hipervínculo visitado" xfId="24317" builtinId="9" hidden="1"/>
    <cellStyle name="Hipervínculo visitado" xfId="24319" builtinId="9" hidden="1"/>
    <cellStyle name="Hipervínculo visitado" xfId="24321" builtinId="9" hidden="1"/>
    <cellStyle name="Hipervínculo visitado" xfId="24323" builtinId="9" hidden="1"/>
    <cellStyle name="Hipervínculo visitado" xfId="24325" builtinId="9" hidden="1"/>
    <cellStyle name="Hipervínculo visitado" xfId="24327" builtinId="9" hidden="1"/>
    <cellStyle name="Hipervínculo visitado" xfId="24329" builtinId="9" hidden="1"/>
    <cellStyle name="Hipervínculo visitado" xfId="24331" builtinId="9" hidden="1"/>
    <cellStyle name="Hipervínculo visitado" xfId="24333" builtinId="9" hidden="1"/>
    <cellStyle name="Hipervínculo visitado" xfId="24335" builtinId="9" hidden="1"/>
    <cellStyle name="Hipervínculo visitado" xfId="24337" builtinId="9" hidden="1"/>
    <cellStyle name="Hipervínculo visitado" xfId="24339" builtinId="9" hidden="1"/>
    <cellStyle name="Hipervínculo visitado" xfId="24341" builtinId="9" hidden="1"/>
    <cellStyle name="Hipervínculo visitado" xfId="24343" builtinId="9" hidden="1"/>
    <cellStyle name="Hipervínculo visitado" xfId="24345" builtinId="9" hidden="1"/>
    <cellStyle name="Hipervínculo visitado" xfId="24347" builtinId="9" hidden="1"/>
    <cellStyle name="Hipervínculo visitado" xfId="24349" builtinId="9" hidden="1"/>
    <cellStyle name="Hipervínculo visitado" xfId="24351" builtinId="9" hidden="1"/>
    <cellStyle name="Hipervínculo visitado" xfId="24353" builtinId="9" hidden="1"/>
    <cellStyle name="Hipervínculo visitado" xfId="24355" builtinId="9" hidden="1"/>
    <cellStyle name="Hipervínculo visitado" xfId="24357" builtinId="9" hidden="1"/>
    <cellStyle name="Hipervínculo visitado" xfId="24359" builtinId="9" hidden="1"/>
    <cellStyle name="Hipervínculo visitado" xfId="24361" builtinId="9" hidden="1"/>
    <cellStyle name="Hipervínculo visitado" xfId="24363" builtinId="9" hidden="1"/>
    <cellStyle name="Hipervínculo visitado" xfId="24365" builtinId="9" hidden="1"/>
    <cellStyle name="Hipervínculo visitado" xfId="24367" builtinId="9" hidden="1"/>
    <cellStyle name="Hipervínculo visitado" xfId="24369" builtinId="9" hidden="1"/>
    <cellStyle name="Hipervínculo visitado" xfId="24371" builtinId="9" hidden="1"/>
    <cellStyle name="Hipervínculo visitado" xfId="24373" builtinId="9" hidden="1"/>
    <cellStyle name="Hipervínculo visitado" xfId="24375" builtinId="9" hidden="1"/>
    <cellStyle name="Hipervínculo visitado" xfId="24377" builtinId="9" hidden="1"/>
    <cellStyle name="Hipervínculo visitado" xfId="24379" builtinId="9" hidden="1"/>
    <cellStyle name="Hipervínculo visitado" xfId="24381" builtinId="9" hidden="1"/>
    <cellStyle name="Hipervínculo visitado" xfId="24383" builtinId="9" hidden="1"/>
    <cellStyle name="Hipervínculo visitado" xfId="24385" builtinId="9" hidden="1"/>
    <cellStyle name="Hipervínculo visitado" xfId="24387" builtinId="9" hidden="1"/>
    <cellStyle name="Hipervínculo visitado" xfId="24389" builtinId="9" hidden="1"/>
    <cellStyle name="Hipervínculo visitado" xfId="24391" builtinId="9" hidden="1"/>
    <cellStyle name="Hipervínculo visitado" xfId="24393" builtinId="9" hidden="1"/>
    <cellStyle name="Hipervínculo visitado" xfId="24395" builtinId="9" hidden="1"/>
    <cellStyle name="Hipervínculo visitado" xfId="24397" builtinId="9" hidden="1"/>
    <cellStyle name="Hipervínculo visitado" xfId="24399" builtinId="9" hidden="1"/>
    <cellStyle name="Hipervínculo visitado" xfId="24401" builtinId="9" hidden="1"/>
    <cellStyle name="Hipervínculo visitado" xfId="24403" builtinId="9" hidden="1"/>
    <cellStyle name="Hipervínculo visitado" xfId="24405" builtinId="9" hidden="1"/>
    <cellStyle name="Hipervínculo visitado" xfId="24407" builtinId="9" hidden="1"/>
    <cellStyle name="Hipervínculo visitado" xfId="24409" builtinId="9" hidden="1"/>
    <cellStyle name="Hipervínculo visitado" xfId="24411" builtinId="9" hidden="1"/>
    <cellStyle name="Hipervínculo visitado" xfId="24413" builtinId="9" hidden="1"/>
    <cellStyle name="Hipervínculo visitado" xfId="24415" builtinId="9" hidden="1"/>
    <cellStyle name="Hipervínculo visitado" xfId="24417" builtinId="9" hidden="1"/>
    <cellStyle name="Hipervínculo visitado" xfId="24419" builtinId="9" hidden="1"/>
    <cellStyle name="Hipervínculo visitado" xfId="24421" builtinId="9" hidden="1"/>
    <cellStyle name="Hipervínculo visitado" xfId="24423" builtinId="9" hidden="1"/>
    <cellStyle name="Hipervínculo visitado" xfId="24425" builtinId="9" hidden="1"/>
    <cellStyle name="Hipervínculo visitado" xfId="24427" builtinId="9" hidden="1"/>
    <cellStyle name="Hipervínculo visitado" xfId="24429" builtinId="9" hidden="1"/>
    <cellStyle name="Hipervínculo visitado" xfId="24431" builtinId="9" hidden="1"/>
    <cellStyle name="Hipervínculo visitado" xfId="24433" builtinId="9" hidden="1"/>
    <cellStyle name="Hipervínculo visitado" xfId="24435" builtinId="9" hidden="1"/>
    <cellStyle name="Hipervínculo visitado" xfId="24437" builtinId="9" hidden="1"/>
    <cellStyle name="Hipervínculo visitado" xfId="24439" builtinId="9" hidden="1"/>
    <cellStyle name="Hipervínculo visitado" xfId="24441" builtinId="9" hidden="1"/>
    <cellStyle name="Hipervínculo visitado" xfId="24443" builtinId="9" hidden="1"/>
    <cellStyle name="Hipervínculo visitado" xfId="24445" builtinId="9" hidden="1"/>
    <cellStyle name="Hipervínculo visitado" xfId="24447" builtinId="9" hidden="1"/>
    <cellStyle name="Hipervínculo visitado" xfId="24449" builtinId="9" hidden="1"/>
    <cellStyle name="Hipervínculo visitado" xfId="24451" builtinId="9" hidden="1"/>
    <cellStyle name="Hipervínculo visitado" xfId="24453" builtinId="9" hidden="1"/>
    <cellStyle name="Hipervínculo visitado" xfId="24455" builtinId="9" hidden="1"/>
    <cellStyle name="Hipervínculo visitado" xfId="24457" builtinId="9" hidden="1"/>
    <cellStyle name="Hipervínculo visitado" xfId="24459" builtinId="9" hidden="1"/>
    <cellStyle name="Hipervínculo visitado" xfId="24461" builtinId="9" hidden="1"/>
    <cellStyle name="Hipervínculo visitado" xfId="24463" builtinId="9" hidden="1"/>
    <cellStyle name="Hipervínculo visitado" xfId="24465" builtinId="9" hidden="1"/>
    <cellStyle name="Hipervínculo visitado" xfId="24467" builtinId="9" hidden="1"/>
    <cellStyle name="Hipervínculo visitado" xfId="24469" builtinId="9" hidden="1"/>
    <cellStyle name="Hipervínculo visitado" xfId="24471" builtinId="9" hidden="1"/>
    <cellStyle name="Hipervínculo visitado" xfId="24473" builtinId="9" hidden="1"/>
    <cellStyle name="Hipervínculo visitado" xfId="24475" builtinId="9" hidden="1"/>
    <cellStyle name="Hipervínculo visitado" xfId="24477" builtinId="9" hidden="1"/>
    <cellStyle name="Hipervínculo visitado" xfId="24479" builtinId="9" hidden="1"/>
    <cellStyle name="Hipervínculo visitado" xfId="24481" builtinId="9" hidden="1"/>
    <cellStyle name="Hipervínculo visitado" xfId="24483" builtinId="9" hidden="1"/>
    <cellStyle name="Hipervínculo visitado" xfId="24485" builtinId="9" hidden="1"/>
    <cellStyle name="Hipervínculo visitado" xfId="24487" builtinId="9" hidden="1"/>
    <cellStyle name="Hipervínculo visitado" xfId="24489" builtinId="9" hidden="1"/>
    <cellStyle name="Hipervínculo visitado" xfId="24491" builtinId="9" hidden="1"/>
    <cellStyle name="Hipervínculo visitado" xfId="24493" builtinId="9" hidden="1"/>
    <cellStyle name="Hipervínculo visitado" xfId="24495" builtinId="9" hidden="1"/>
    <cellStyle name="Hipervínculo visitado" xfId="24497" builtinId="9" hidden="1"/>
    <cellStyle name="Hipervínculo visitado" xfId="24499" builtinId="9" hidden="1"/>
    <cellStyle name="Hipervínculo visitado" xfId="24501" builtinId="9" hidden="1"/>
    <cellStyle name="Hipervínculo visitado" xfId="24503" builtinId="9" hidden="1"/>
    <cellStyle name="Hipervínculo visitado" xfId="24505" builtinId="9" hidden="1"/>
    <cellStyle name="Hipervínculo visitado" xfId="24507" builtinId="9" hidden="1"/>
    <cellStyle name="Hipervínculo visitado" xfId="24509" builtinId="9" hidden="1"/>
    <cellStyle name="Hipervínculo visitado" xfId="24511" builtinId="9" hidden="1"/>
    <cellStyle name="Hipervínculo visitado" xfId="24513" builtinId="9" hidden="1"/>
    <cellStyle name="Hipervínculo visitado" xfId="24515" builtinId="9" hidden="1"/>
    <cellStyle name="Hipervínculo visitado" xfId="24517" builtinId="9" hidden="1"/>
    <cellStyle name="Hipervínculo visitado" xfId="24519" builtinId="9" hidden="1"/>
    <cellStyle name="Hipervínculo visitado" xfId="24521" builtinId="9" hidden="1"/>
    <cellStyle name="Hipervínculo visitado" xfId="24523" builtinId="9" hidden="1"/>
    <cellStyle name="Hipervínculo visitado" xfId="24525" builtinId="9" hidden="1"/>
    <cellStyle name="Hipervínculo visitado" xfId="24527" builtinId="9" hidden="1"/>
    <cellStyle name="Hipervínculo visitado" xfId="24529" builtinId="9" hidden="1"/>
    <cellStyle name="Hipervínculo visitado" xfId="24531" builtinId="9" hidden="1"/>
    <cellStyle name="Hipervínculo visitado" xfId="24533" builtinId="9" hidden="1"/>
    <cellStyle name="Hipervínculo visitado" xfId="24535" builtinId="9" hidden="1"/>
    <cellStyle name="Hipervínculo visitado" xfId="24537" builtinId="9" hidden="1"/>
    <cellStyle name="Hipervínculo visitado" xfId="24539" builtinId="9" hidden="1"/>
    <cellStyle name="Hipervínculo visitado" xfId="24541" builtinId="9" hidden="1"/>
    <cellStyle name="Hipervínculo visitado" xfId="24543" builtinId="9" hidden="1"/>
    <cellStyle name="Hipervínculo visitado" xfId="24545" builtinId="9" hidden="1"/>
    <cellStyle name="Hipervínculo visitado" xfId="24547" builtinId="9" hidden="1"/>
    <cellStyle name="Hipervínculo visitado" xfId="24549" builtinId="9" hidden="1"/>
    <cellStyle name="Hipervínculo visitado" xfId="24551" builtinId="9" hidden="1"/>
    <cellStyle name="Hipervínculo visitado" xfId="24553" builtinId="9" hidden="1"/>
    <cellStyle name="Hipervínculo visitado" xfId="24555" builtinId="9" hidden="1"/>
    <cellStyle name="Hipervínculo visitado" xfId="24557" builtinId="9" hidden="1"/>
    <cellStyle name="Hipervínculo visitado" xfId="24559" builtinId="9" hidden="1"/>
    <cellStyle name="Hipervínculo visitado" xfId="24561" builtinId="9" hidden="1"/>
    <cellStyle name="Hipervínculo visitado" xfId="24563" builtinId="9" hidden="1"/>
    <cellStyle name="Hipervínculo visitado" xfId="24565" builtinId="9" hidden="1"/>
    <cellStyle name="Hipervínculo visitado" xfId="24567" builtinId="9" hidden="1"/>
    <cellStyle name="Hipervínculo visitado" xfId="24569" builtinId="9" hidden="1"/>
    <cellStyle name="Hipervínculo visitado" xfId="24571" builtinId="9" hidden="1"/>
    <cellStyle name="Hipervínculo visitado" xfId="24573" builtinId="9" hidden="1"/>
    <cellStyle name="Hipervínculo visitado" xfId="24575" builtinId="9" hidden="1"/>
    <cellStyle name="Hipervínculo visitado" xfId="24577" builtinId="9" hidden="1"/>
    <cellStyle name="Hipervínculo visitado" xfId="24579" builtinId="9" hidden="1"/>
    <cellStyle name="Hipervínculo visitado" xfId="24581" builtinId="9" hidden="1"/>
    <cellStyle name="Hipervínculo visitado" xfId="24583" builtinId="9" hidden="1"/>
    <cellStyle name="Hipervínculo visitado" xfId="24585" builtinId="9" hidden="1"/>
    <cellStyle name="Hipervínculo visitado" xfId="24587" builtinId="9" hidden="1"/>
    <cellStyle name="Hipervínculo visitado" xfId="24589" builtinId="9" hidden="1"/>
    <cellStyle name="Hipervínculo visitado" xfId="24591" builtinId="9" hidden="1"/>
    <cellStyle name="Hipervínculo visitado" xfId="24593" builtinId="9" hidden="1"/>
    <cellStyle name="Hipervínculo visitado" xfId="24595" builtinId="9" hidden="1"/>
    <cellStyle name="Hipervínculo visitado" xfId="24597" builtinId="9" hidden="1"/>
    <cellStyle name="Hipervínculo visitado" xfId="24599" builtinId="9" hidden="1"/>
    <cellStyle name="Hipervínculo visitado" xfId="24601" builtinId="9" hidden="1"/>
    <cellStyle name="Hipervínculo visitado" xfId="24603" builtinId="9" hidden="1"/>
    <cellStyle name="Hipervínculo visitado" xfId="24605" builtinId="9" hidden="1"/>
    <cellStyle name="Hipervínculo visitado" xfId="24607" builtinId="9" hidden="1"/>
    <cellStyle name="Hipervínculo visitado" xfId="24609" builtinId="9" hidden="1"/>
    <cellStyle name="Hipervínculo visitado" xfId="24611" builtinId="9" hidden="1"/>
    <cellStyle name="Hipervínculo visitado" xfId="24613" builtinId="9" hidden="1"/>
    <cellStyle name="Hipervínculo visitado" xfId="24615" builtinId="9" hidden="1"/>
    <cellStyle name="Hipervínculo visitado" xfId="24617" builtinId="9" hidden="1"/>
    <cellStyle name="Hipervínculo visitado" xfId="24619" builtinId="9" hidden="1"/>
    <cellStyle name="Hipervínculo visitado" xfId="24621" builtinId="9" hidden="1"/>
    <cellStyle name="Hipervínculo visitado" xfId="24623" builtinId="9" hidden="1"/>
    <cellStyle name="Hipervínculo visitado" xfId="24625" builtinId="9" hidden="1"/>
    <cellStyle name="Hipervínculo visitado" xfId="24627" builtinId="9" hidden="1"/>
    <cellStyle name="Hipervínculo visitado" xfId="24629" builtinId="9" hidden="1"/>
    <cellStyle name="Hipervínculo visitado" xfId="24631" builtinId="9" hidden="1"/>
    <cellStyle name="Hipervínculo visitado" xfId="24633" builtinId="9" hidden="1"/>
    <cellStyle name="Hipervínculo visitado" xfId="24635" builtinId="9" hidden="1"/>
    <cellStyle name="Hipervínculo visitado" xfId="24637" builtinId="9" hidden="1"/>
    <cellStyle name="Hipervínculo visitado" xfId="24639" builtinId="9" hidden="1"/>
    <cellStyle name="Hipervínculo visitado" xfId="24641" builtinId="9" hidden="1"/>
    <cellStyle name="Hipervínculo visitado" xfId="24643" builtinId="9" hidden="1"/>
    <cellStyle name="Hipervínculo visitado" xfId="24645" builtinId="9" hidden="1"/>
    <cellStyle name="Hipervínculo visitado" xfId="24647" builtinId="9" hidden="1"/>
    <cellStyle name="Hipervínculo visitado" xfId="24649" builtinId="9" hidden="1"/>
    <cellStyle name="Hipervínculo visitado" xfId="24651" builtinId="9" hidden="1"/>
    <cellStyle name="Hipervínculo visitado" xfId="24653" builtinId="9" hidden="1"/>
    <cellStyle name="Hipervínculo visitado" xfId="24655" builtinId="9" hidden="1"/>
    <cellStyle name="Hipervínculo visitado" xfId="24657" builtinId="9" hidden="1"/>
    <cellStyle name="Hipervínculo visitado" xfId="24659" builtinId="9" hidden="1"/>
    <cellStyle name="Hipervínculo visitado" xfId="24661" builtinId="9" hidden="1"/>
    <cellStyle name="Hipervínculo visitado" xfId="24663" builtinId="9" hidden="1"/>
    <cellStyle name="Hipervínculo visitado" xfId="24665" builtinId="9" hidden="1"/>
    <cellStyle name="Hipervínculo visitado" xfId="24667" builtinId="9" hidden="1"/>
    <cellStyle name="Hipervínculo visitado" xfId="24669" builtinId="9" hidden="1"/>
    <cellStyle name="Hipervínculo visitado" xfId="24671" builtinId="9" hidden="1"/>
    <cellStyle name="Hipervínculo visitado" xfId="24673" builtinId="9" hidden="1"/>
    <cellStyle name="Hipervínculo visitado" xfId="24675" builtinId="9" hidden="1"/>
    <cellStyle name="Hipervínculo visitado" xfId="24677" builtinId="9" hidden="1"/>
    <cellStyle name="Hipervínculo visitado" xfId="24679" builtinId="9" hidden="1"/>
    <cellStyle name="Hipervínculo visitado" xfId="24681" builtinId="9" hidden="1"/>
    <cellStyle name="Hipervínculo visitado" xfId="24683" builtinId="9" hidden="1"/>
    <cellStyle name="Hipervínculo visitado" xfId="24685" builtinId="9" hidden="1"/>
    <cellStyle name="Hipervínculo visitado" xfId="24687" builtinId="9" hidden="1"/>
    <cellStyle name="Hipervínculo visitado" xfId="24689" builtinId="9" hidden="1"/>
    <cellStyle name="Hipervínculo visitado" xfId="24691" builtinId="9" hidden="1"/>
    <cellStyle name="Hipervínculo visitado" xfId="24693" builtinId="9" hidden="1"/>
    <cellStyle name="Hipervínculo visitado" xfId="24695" builtinId="9" hidden="1"/>
    <cellStyle name="Hipervínculo visitado" xfId="24697" builtinId="9" hidden="1"/>
    <cellStyle name="Hipervínculo visitado" xfId="24699" builtinId="9" hidden="1"/>
    <cellStyle name="Hipervínculo visitado" xfId="24701" builtinId="9" hidden="1"/>
    <cellStyle name="Hipervínculo visitado" xfId="24703" builtinId="9" hidden="1"/>
    <cellStyle name="Hipervínculo visitado" xfId="24705" builtinId="9" hidden="1"/>
    <cellStyle name="Hipervínculo visitado" xfId="24707" builtinId="9" hidden="1"/>
    <cellStyle name="Hipervínculo visitado" xfId="24709" builtinId="9" hidden="1"/>
    <cellStyle name="Hipervínculo visitado" xfId="24711" builtinId="9" hidden="1"/>
    <cellStyle name="Hipervínculo visitado" xfId="24713" builtinId="9" hidden="1"/>
    <cellStyle name="Hipervínculo visitado" xfId="24715" builtinId="9" hidden="1"/>
    <cellStyle name="Hipervínculo visitado" xfId="24717" builtinId="9" hidden="1"/>
    <cellStyle name="Hipervínculo visitado" xfId="24719" builtinId="9" hidden="1"/>
    <cellStyle name="Hipervínculo visitado" xfId="24721" builtinId="9" hidden="1"/>
    <cellStyle name="Hipervínculo visitado" xfId="24723" builtinId="9" hidden="1"/>
    <cellStyle name="Hipervínculo visitado" xfId="24725" builtinId="9" hidden="1"/>
    <cellStyle name="Hipervínculo visitado" xfId="24727" builtinId="9" hidden="1"/>
    <cellStyle name="Hipervínculo visitado" xfId="24729" builtinId="9" hidden="1"/>
    <cellStyle name="Hipervínculo visitado" xfId="24731" builtinId="9" hidden="1"/>
    <cellStyle name="Hipervínculo visitado" xfId="24733" builtinId="9" hidden="1"/>
    <cellStyle name="Hipervínculo visitado" xfId="24735" builtinId="9" hidden="1"/>
    <cellStyle name="Hipervínculo visitado" xfId="24737" builtinId="9" hidden="1"/>
    <cellStyle name="Hipervínculo visitado" xfId="24739" builtinId="9" hidden="1"/>
    <cellStyle name="Hipervínculo visitado" xfId="24741" builtinId="9" hidden="1"/>
    <cellStyle name="Hipervínculo visitado" xfId="24743" builtinId="9" hidden="1"/>
    <cellStyle name="Hipervínculo visitado" xfId="24745" builtinId="9" hidden="1"/>
    <cellStyle name="Hipervínculo visitado" xfId="24747" builtinId="9" hidden="1"/>
    <cellStyle name="Hipervínculo visitado" xfId="24749" builtinId="9" hidden="1"/>
    <cellStyle name="Hipervínculo visitado" xfId="24751" builtinId="9" hidden="1"/>
    <cellStyle name="Hipervínculo visitado" xfId="24753" builtinId="9" hidden="1"/>
    <cellStyle name="Hipervínculo visitado" xfId="24755" builtinId="9" hidden="1"/>
    <cellStyle name="Hipervínculo visitado" xfId="24757" builtinId="9" hidden="1"/>
    <cellStyle name="Hipervínculo visitado" xfId="24759" builtinId="9" hidden="1"/>
    <cellStyle name="Hipervínculo visitado" xfId="24761" builtinId="9" hidden="1"/>
    <cellStyle name="Hipervínculo visitado" xfId="24763" builtinId="9" hidden="1"/>
    <cellStyle name="Hipervínculo visitado" xfId="24765" builtinId="9" hidden="1"/>
    <cellStyle name="Hipervínculo visitado" xfId="24767" builtinId="9" hidden="1"/>
    <cellStyle name="Hipervínculo visitado" xfId="24769" builtinId="9" hidden="1"/>
    <cellStyle name="Hipervínculo visitado" xfId="24771" builtinId="9" hidden="1"/>
    <cellStyle name="Hipervínculo visitado" xfId="24773" builtinId="9" hidden="1"/>
    <cellStyle name="Hipervínculo visitado" xfId="24775" builtinId="9" hidden="1"/>
    <cellStyle name="Hipervínculo visitado" xfId="24777" builtinId="9" hidden="1"/>
    <cellStyle name="Hipervínculo visitado" xfId="24779" builtinId="9" hidden="1"/>
    <cellStyle name="Hipervínculo visitado" xfId="24781" builtinId="9" hidden="1"/>
    <cellStyle name="Hipervínculo visitado" xfId="24783" builtinId="9" hidden="1"/>
    <cellStyle name="Hipervínculo visitado" xfId="24785" builtinId="9" hidden="1"/>
    <cellStyle name="Hipervínculo visitado" xfId="24787" builtinId="9" hidden="1"/>
    <cellStyle name="Hipervínculo visitado" xfId="24789" builtinId="9" hidden="1"/>
    <cellStyle name="Hipervínculo visitado" xfId="24791" builtinId="9" hidden="1"/>
    <cellStyle name="Hipervínculo visitado" xfId="24793" builtinId="9" hidden="1"/>
    <cellStyle name="Hipervínculo visitado" xfId="24795" builtinId="9" hidden="1"/>
    <cellStyle name="Hipervínculo visitado" xfId="24797" builtinId="9" hidden="1"/>
    <cellStyle name="Hipervínculo visitado" xfId="24799" builtinId="9" hidden="1"/>
    <cellStyle name="Hipervínculo visitado" xfId="24801" builtinId="9" hidden="1"/>
    <cellStyle name="Hipervínculo visitado" xfId="24803" builtinId="9" hidden="1"/>
    <cellStyle name="Hipervínculo visitado" xfId="24805" builtinId="9" hidden="1"/>
    <cellStyle name="Hipervínculo visitado" xfId="24807" builtinId="9" hidden="1"/>
    <cellStyle name="Hipervínculo visitado" xfId="24809" builtinId="9" hidden="1"/>
    <cellStyle name="Hipervínculo visitado" xfId="24811" builtinId="9" hidden="1"/>
    <cellStyle name="Hipervínculo visitado" xfId="24813" builtinId="9" hidden="1"/>
    <cellStyle name="Hipervínculo visitado" xfId="24815" builtinId="9" hidden="1"/>
    <cellStyle name="Hipervínculo visitado" xfId="24817" builtinId="9" hidden="1"/>
    <cellStyle name="Hipervínculo visitado" xfId="24819" builtinId="9" hidden="1"/>
    <cellStyle name="Hipervínculo visitado" xfId="24821" builtinId="9" hidden="1"/>
    <cellStyle name="Hipervínculo visitado" xfId="24823" builtinId="9" hidden="1"/>
    <cellStyle name="Hipervínculo visitado" xfId="24825" builtinId="9" hidden="1"/>
    <cellStyle name="Hipervínculo visitado" xfId="24827" builtinId="9" hidden="1"/>
    <cellStyle name="Hipervínculo visitado" xfId="24829" builtinId="9" hidden="1"/>
    <cellStyle name="Hipervínculo visitado" xfId="24831" builtinId="9" hidden="1"/>
    <cellStyle name="Hipervínculo visitado" xfId="24833" builtinId="9" hidden="1"/>
    <cellStyle name="Hipervínculo visitado" xfId="24835" builtinId="9" hidden="1"/>
    <cellStyle name="Hipervínculo visitado" xfId="24837" builtinId="9" hidden="1"/>
    <cellStyle name="Hipervínculo visitado" xfId="24839" builtinId="9" hidden="1"/>
    <cellStyle name="Hipervínculo visitado" xfId="24841" builtinId="9" hidden="1"/>
    <cellStyle name="Hipervínculo visitado" xfId="24843" builtinId="9" hidden="1"/>
    <cellStyle name="Hipervínculo visitado" xfId="24845" builtinId="9" hidden="1"/>
    <cellStyle name="Hipervínculo visitado" xfId="24847" builtinId="9" hidden="1"/>
    <cellStyle name="Hipervínculo visitado" xfId="24849" builtinId="9" hidden="1"/>
    <cellStyle name="Hipervínculo visitado" xfId="24851" builtinId="9" hidden="1"/>
    <cellStyle name="Hipervínculo visitado" xfId="24853" builtinId="9" hidden="1"/>
    <cellStyle name="Hipervínculo visitado" xfId="24855" builtinId="9" hidden="1"/>
    <cellStyle name="Hipervínculo visitado" xfId="24857" builtinId="9" hidden="1"/>
    <cellStyle name="Hipervínculo visitado" xfId="24859" builtinId="9" hidden="1"/>
    <cellStyle name="Hipervínculo visitado" xfId="24861" builtinId="9" hidden="1"/>
    <cellStyle name="Hipervínculo visitado" xfId="24863" builtinId="9" hidden="1"/>
    <cellStyle name="Hipervínculo visitado" xfId="24865" builtinId="9" hidden="1"/>
    <cellStyle name="Hipervínculo visitado" xfId="24867" builtinId="9" hidden="1"/>
    <cellStyle name="Hipervínculo visitado" xfId="24869" builtinId="9" hidden="1"/>
    <cellStyle name="Hipervínculo visitado" xfId="24871" builtinId="9" hidden="1"/>
    <cellStyle name="Hipervínculo visitado" xfId="24873" builtinId="9" hidden="1"/>
    <cellStyle name="Hipervínculo visitado" xfId="24875" builtinId="9" hidden="1"/>
    <cellStyle name="Hipervínculo visitado" xfId="24877" builtinId="9" hidden="1"/>
    <cellStyle name="Hipervínculo visitado" xfId="24879" builtinId="9" hidden="1"/>
    <cellStyle name="Hipervínculo visitado" xfId="24881" builtinId="9" hidden="1"/>
    <cellStyle name="Hipervínculo visitado" xfId="24883" builtinId="9" hidden="1"/>
    <cellStyle name="Hipervínculo visitado" xfId="24885" builtinId="9" hidden="1"/>
    <cellStyle name="Hipervínculo visitado" xfId="24887" builtinId="9" hidden="1"/>
    <cellStyle name="Hipervínculo visitado" xfId="24889" builtinId="9" hidden="1"/>
    <cellStyle name="Hipervínculo visitado" xfId="24891" builtinId="9" hidden="1"/>
    <cellStyle name="Hipervínculo visitado" xfId="24893" builtinId="9" hidden="1"/>
    <cellStyle name="Hipervínculo visitado" xfId="24895" builtinId="9" hidden="1"/>
    <cellStyle name="Hipervínculo visitado" xfId="24897" builtinId="9" hidden="1"/>
    <cellStyle name="Hipervínculo visitado" xfId="24899" builtinId="9" hidden="1"/>
    <cellStyle name="Hipervínculo visitado" xfId="24901" builtinId="9" hidden="1"/>
    <cellStyle name="Hipervínculo visitado" xfId="24903" builtinId="9" hidden="1"/>
    <cellStyle name="Hipervínculo visitado" xfId="24905" builtinId="9" hidden="1"/>
    <cellStyle name="Hipervínculo visitado" xfId="24907" builtinId="9" hidden="1"/>
    <cellStyle name="Hipervínculo visitado" xfId="24909" builtinId="9" hidden="1"/>
    <cellStyle name="Hipervínculo visitado" xfId="24911" builtinId="9" hidden="1"/>
    <cellStyle name="Hipervínculo visitado" xfId="24913" builtinId="9" hidden="1"/>
    <cellStyle name="Hipervínculo visitado" xfId="24915" builtinId="9" hidden="1"/>
    <cellStyle name="Hipervínculo visitado" xfId="24917" builtinId="9" hidden="1"/>
    <cellStyle name="Hipervínculo visitado" xfId="24919" builtinId="9" hidden="1"/>
    <cellStyle name="Hipervínculo visitado" xfId="24921" builtinId="9" hidden="1"/>
    <cellStyle name="Hipervínculo visitado" xfId="24923" builtinId="9" hidden="1"/>
    <cellStyle name="Hipervínculo visitado" xfId="24925" builtinId="9" hidden="1"/>
    <cellStyle name="Hipervínculo visitado" xfId="24927" builtinId="9" hidden="1"/>
    <cellStyle name="Hipervínculo visitado" xfId="24929" builtinId="9" hidden="1"/>
    <cellStyle name="Hipervínculo visitado" xfId="24931" builtinId="9" hidden="1"/>
    <cellStyle name="Hipervínculo visitado" xfId="24933" builtinId="9" hidden="1"/>
    <cellStyle name="Hipervínculo visitado" xfId="24935" builtinId="9" hidden="1"/>
    <cellStyle name="Hipervínculo visitado" xfId="24937" builtinId="9" hidden="1"/>
    <cellStyle name="Hipervínculo visitado" xfId="24939" builtinId="9" hidden="1"/>
    <cellStyle name="Hipervínculo visitado" xfId="24941" builtinId="9" hidden="1"/>
    <cellStyle name="Hipervínculo visitado" xfId="24943" builtinId="9" hidden="1"/>
    <cellStyle name="Hipervínculo visitado" xfId="24945" builtinId="9" hidden="1"/>
    <cellStyle name="Hipervínculo visitado" xfId="24947" builtinId="9" hidden="1"/>
    <cellStyle name="Hipervínculo visitado" xfId="24949" builtinId="9" hidden="1"/>
    <cellStyle name="Hipervínculo visitado" xfId="24951" builtinId="9" hidden="1"/>
    <cellStyle name="Hipervínculo visitado" xfId="24953" builtinId="9" hidden="1"/>
    <cellStyle name="Hipervínculo visitado" xfId="24955" builtinId="9" hidden="1"/>
    <cellStyle name="Hipervínculo visitado" xfId="24957" builtinId="9" hidden="1"/>
    <cellStyle name="Hipervínculo visitado" xfId="24959" builtinId="9" hidden="1"/>
    <cellStyle name="Hipervínculo visitado" xfId="24961" builtinId="9" hidden="1"/>
    <cellStyle name="Hipervínculo visitado" xfId="24963" builtinId="9" hidden="1"/>
    <cellStyle name="Hipervínculo visitado" xfId="24965" builtinId="9" hidden="1"/>
    <cellStyle name="Hipervínculo visitado" xfId="24967" builtinId="9" hidden="1"/>
    <cellStyle name="Hipervínculo visitado" xfId="24969" builtinId="9" hidden="1"/>
    <cellStyle name="Hipervínculo visitado" xfId="24971" builtinId="9" hidden="1"/>
    <cellStyle name="Hipervínculo visitado" xfId="24973" builtinId="9" hidden="1"/>
    <cellStyle name="Hipervínculo visitado" xfId="24975" builtinId="9" hidden="1"/>
    <cellStyle name="Hipervínculo visitado" xfId="24977" builtinId="9" hidden="1"/>
    <cellStyle name="Hipervínculo visitado" xfId="24979" builtinId="9" hidden="1"/>
    <cellStyle name="Hipervínculo visitado" xfId="24981" builtinId="9" hidden="1"/>
    <cellStyle name="Hipervínculo visitado" xfId="24983" builtinId="9" hidden="1"/>
    <cellStyle name="Hipervínculo visitado" xfId="24985" builtinId="9" hidden="1"/>
    <cellStyle name="Hipervínculo visitado" xfId="24987" builtinId="9" hidden="1"/>
    <cellStyle name="Hipervínculo visitado" xfId="24989" builtinId="9" hidden="1"/>
    <cellStyle name="Hipervínculo visitado" xfId="24991" builtinId="9" hidden="1"/>
    <cellStyle name="Hipervínculo visitado" xfId="24993" builtinId="9" hidden="1"/>
    <cellStyle name="Hipervínculo visitado" xfId="24995" builtinId="9" hidden="1"/>
    <cellStyle name="Hipervínculo visitado" xfId="24997" builtinId="9" hidden="1"/>
    <cellStyle name="Hipervínculo visitado" xfId="24999" builtinId="9" hidden="1"/>
    <cellStyle name="Hipervínculo visitado" xfId="25001" builtinId="9" hidden="1"/>
    <cellStyle name="Hipervínculo visitado" xfId="25003" builtinId="9" hidden="1"/>
    <cellStyle name="Hipervínculo visitado" xfId="25005" builtinId="9" hidden="1"/>
    <cellStyle name="Hipervínculo visitado" xfId="25007" builtinId="9" hidden="1"/>
    <cellStyle name="Hipervínculo visitado" xfId="25009" builtinId="9" hidden="1"/>
    <cellStyle name="Hipervínculo visitado" xfId="25011" builtinId="9" hidden="1"/>
    <cellStyle name="Hipervínculo visitado" xfId="25013" builtinId="9" hidden="1"/>
    <cellStyle name="Hipervínculo visitado" xfId="25015" builtinId="9" hidden="1"/>
    <cellStyle name="Hipervínculo visitado" xfId="25017" builtinId="9" hidden="1"/>
    <cellStyle name="Hipervínculo visitado" xfId="25019" builtinId="9" hidden="1"/>
    <cellStyle name="Hipervínculo visitado" xfId="25021" builtinId="9" hidden="1"/>
    <cellStyle name="Hipervínculo visitado" xfId="25023" builtinId="9" hidden="1"/>
    <cellStyle name="Hipervínculo visitado" xfId="25025" builtinId="9" hidden="1"/>
    <cellStyle name="Hipervínculo visitado" xfId="25027" builtinId="9" hidden="1"/>
    <cellStyle name="Hipervínculo visitado" xfId="25029" builtinId="9" hidden="1"/>
    <cellStyle name="Hipervínculo visitado" xfId="25031" builtinId="9" hidden="1"/>
    <cellStyle name="Hipervínculo visitado" xfId="25033" builtinId="9" hidden="1"/>
    <cellStyle name="Hipervínculo visitado" xfId="25035" builtinId="9" hidden="1"/>
    <cellStyle name="Hipervínculo visitado" xfId="25037" builtinId="9" hidden="1"/>
    <cellStyle name="Hipervínculo visitado" xfId="25039" builtinId="9" hidden="1"/>
    <cellStyle name="Hipervínculo visitado" xfId="25041" builtinId="9" hidden="1"/>
    <cellStyle name="Hipervínculo visitado" xfId="25043" builtinId="9" hidden="1"/>
    <cellStyle name="Hipervínculo visitado" xfId="25045" builtinId="9" hidden="1"/>
    <cellStyle name="Hipervínculo visitado" xfId="25047" builtinId="9" hidden="1"/>
    <cellStyle name="Hipervínculo visitado" xfId="25049" builtinId="9" hidden="1"/>
    <cellStyle name="Hipervínculo visitado" xfId="25051" builtinId="9" hidden="1"/>
    <cellStyle name="Hipervínculo visitado" xfId="25053" builtinId="9" hidden="1"/>
    <cellStyle name="Hipervínculo visitado" xfId="25055" builtinId="9" hidden="1"/>
    <cellStyle name="Hipervínculo visitado" xfId="25057" builtinId="9" hidden="1"/>
    <cellStyle name="Hipervínculo visitado" xfId="25059" builtinId="9" hidden="1"/>
    <cellStyle name="Hipervínculo visitado" xfId="25061" builtinId="9" hidden="1"/>
    <cellStyle name="Hipervínculo visitado" xfId="25063" builtinId="9" hidden="1"/>
    <cellStyle name="Hipervínculo visitado" xfId="25065" builtinId="9" hidden="1"/>
    <cellStyle name="Hipervínculo visitado" xfId="25067" builtinId="9" hidden="1"/>
    <cellStyle name="Hipervínculo visitado" xfId="25069" builtinId="9" hidden="1"/>
    <cellStyle name="Hipervínculo visitado" xfId="25071" builtinId="9" hidden="1"/>
    <cellStyle name="Hipervínculo visitado" xfId="25073" builtinId="9" hidden="1"/>
    <cellStyle name="Hipervínculo visitado" xfId="25075" builtinId="9" hidden="1"/>
    <cellStyle name="Hipervínculo visitado" xfId="25077" builtinId="9" hidden="1"/>
    <cellStyle name="Hipervínculo visitado" xfId="25079" builtinId="9" hidden="1"/>
    <cellStyle name="Hipervínculo visitado" xfId="25081" builtinId="9" hidden="1"/>
    <cellStyle name="Hipervínculo visitado" xfId="25083" builtinId="9" hidden="1"/>
    <cellStyle name="Hipervínculo visitado" xfId="25085" builtinId="9" hidden="1"/>
    <cellStyle name="Hipervínculo visitado" xfId="25087" builtinId="9" hidden="1"/>
    <cellStyle name="Hipervínculo visitado" xfId="25089" builtinId="9" hidden="1"/>
    <cellStyle name="Hipervínculo visitado" xfId="25091" builtinId="9" hidden="1"/>
    <cellStyle name="Hipervínculo visitado" xfId="25093" builtinId="9" hidden="1"/>
    <cellStyle name="Hipervínculo visitado" xfId="25095" builtinId="9" hidden="1"/>
    <cellStyle name="Hipervínculo visitado" xfId="25097" builtinId="9" hidden="1"/>
    <cellStyle name="Hipervínculo visitado" xfId="25099" builtinId="9" hidden="1"/>
    <cellStyle name="Hipervínculo visitado" xfId="25101" builtinId="9" hidden="1"/>
    <cellStyle name="Hipervínculo visitado" xfId="25103" builtinId="9" hidden="1"/>
    <cellStyle name="Hipervínculo visitado" xfId="25105" builtinId="9" hidden="1"/>
    <cellStyle name="Hipervínculo visitado" xfId="25107" builtinId="9" hidden="1"/>
    <cellStyle name="Hipervínculo visitado" xfId="25109" builtinId="9" hidden="1"/>
    <cellStyle name="Hipervínculo visitado" xfId="25111" builtinId="9" hidden="1"/>
    <cellStyle name="Hipervínculo visitado" xfId="25113" builtinId="9" hidden="1"/>
    <cellStyle name="Hipervínculo visitado" xfId="25115" builtinId="9" hidden="1"/>
    <cellStyle name="Hipervínculo visitado" xfId="25117" builtinId="9" hidden="1"/>
    <cellStyle name="Hipervínculo visitado" xfId="25119" builtinId="9" hidden="1"/>
    <cellStyle name="Hipervínculo visitado" xfId="25121" builtinId="9" hidden="1"/>
    <cellStyle name="Hipervínculo visitado" xfId="25123" builtinId="9" hidden="1"/>
    <cellStyle name="Hipervínculo visitado" xfId="25125" builtinId="9" hidden="1"/>
    <cellStyle name="Hipervínculo visitado" xfId="25127" builtinId="9" hidden="1"/>
    <cellStyle name="Hipervínculo visitado" xfId="25129" builtinId="9" hidden="1"/>
    <cellStyle name="Hipervínculo visitado" xfId="25131" builtinId="9" hidden="1"/>
    <cellStyle name="Hipervínculo visitado" xfId="25133" builtinId="9" hidden="1"/>
    <cellStyle name="Hipervínculo visitado" xfId="25135" builtinId="9" hidden="1"/>
    <cellStyle name="Hipervínculo visitado" xfId="25137" builtinId="9" hidden="1"/>
    <cellStyle name="Hipervínculo visitado" xfId="25139" builtinId="9" hidden="1"/>
    <cellStyle name="Hipervínculo visitado" xfId="25141" builtinId="9" hidden="1"/>
    <cellStyle name="Hipervínculo visitado" xfId="25143" builtinId="9" hidden="1"/>
    <cellStyle name="Hipervínculo visitado" xfId="25145" builtinId="9" hidden="1"/>
    <cellStyle name="Hipervínculo visitado" xfId="25147" builtinId="9" hidden="1"/>
    <cellStyle name="Hipervínculo visitado" xfId="25149" builtinId="9" hidden="1"/>
    <cellStyle name="Hipervínculo visitado" xfId="25151" builtinId="9" hidden="1"/>
    <cellStyle name="Hipervínculo visitado" xfId="25153" builtinId="9" hidden="1"/>
    <cellStyle name="Hipervínculo visitado" xfId="25155" builtinId="9" hidden="1"/>
    <cellStyle name="Hipervínculo visitado" xfId="25157" builtinId="9" hidden="1"/>
    <cellStyle name="Hipervínculo visitado" xfId="25159" builtinId="9" hidden="1"/>
    <cellStyle name="Hipervínculo visitado" xfId="25161" builtinId="9" hidden="1"/>
    <cellStyle name="Hipervínculo visitado" xfId="25163" builtinId="9" hidden="1"/>
    <cellStyle name="Hipervínculo visitado" xfId="25165" builtinId="9" hidden="1"/>
    <cellStyle name="Hipervínculo visitado" xfId="25167" builtinId="9" hidden="1"/>
    <cellStyle name="Hipervínculo visitado" xfId="25169" builtinId="9" hidden="1"/>
    <cellStyle name="Hipervínculo visitado" xfId="25171" builtinId="9" hidden="1"/>
    <cellStyle name="Hipervínculo visitado" xfId="25173" builtinId="9" hidden="1"/>
    <cellStyle name="Hipervínculo visitado" xfId="25175" builtinId="9" hidden="1"/>
    <cellStyle name="Hipervínculo visitado" xfId="25177" builtinId="9" hidden="1"/>
    <cellStyle name="Hipervínculo visitado" xfId="25179" builtinId="9" hidden="1"/>
    <cellStyle name="Hipervínculo visitado" xfId="25181" builtinId="9" hidden="1"/>
    <cellStyle name="Hipervínculo visitado" xfId="25183" builtinId="9" hidden="1"/>
    <cellStyle name="Hipervínculo visitado" xfId="25185" builtinId="9" hidden="1"/>
    <cellStyle name="Hipervínculo visitado" xfId="25187" builtinId="9" hidden="1"/>
    <cellStyle name="Hipervínculo visitado" xfId="25189" builtinId="9" hidden="1"/>
    <cellStyle name="Hipervínculo visitado" xfId="25191" builtinId="9" hidden="1"/>
    <cellStyle name="Hipervínculo visitado" xfId="25193" builtinId="9" hidden="1"/>
    <cellStyle name="Hipervínculo visitado" xfId="25195" builtinId="9" hidden="1"/>
    <cellStyle name="Hipervínculo visitado" xfId="25197" builtinId="9" hidden="1"/>
    <cellStyle name="Hipervínculo visitado" xfId="25199" builtinId="9" hidden="1"/>
    <cellStyle name="Hipervínculo visitado" xfId="25201" builtinId="9" hidden="1"/>
    <cellStyle name="Hipervínculo visitado" xfId="25203" builtinId="9" hidden="1"/>
    <cellStyle name="Hipervínculo visitado" xfId="25205" builtinId="9" hidden="1"/>
    <cellStyle name="Hipervínculo visitado" xfId="25207" builtinId="9" hidden="1"/>
    <cellStyle name="Hipervínculo visitado" xfId="25209" builtinId="9" hidden="1"/>
    <cellStyle name="Hipervínculo visitado" xfId="25211" builtinId="9" hidden="1"/>
    <cellStyle name="Hipervínculo visitado" xfId="25213" builtinId="9" hidden="1"/>
    <cellStyle name="Hipervínculo visitado" xfId="25215" builtinId="9" hidden="1"/>
    <cellStyle name="Hipervínculo visitado" xfId="25217" builtinId="9" hidden="1"/>
    <cellStyle name="Hipervínculo visitado" xfId="25219" builtinId="9" hidden="1"/>
    <cellStyle name="Hipervínculo visitado" xfId="25221" builtinId="9" hidden="1"/>
    <cellStyle name="Hipervínculo visitado" xfId="25223" builtinId="9" hidden="1"/>
    <cellStyle name="Hipervínculo visitado" xfId="25225" builtinId="9" hidden="1"/>
    <cellStyle name="Hipervínculo visitado" xfId="25227" builtinId="9" hidden="1"/>
    <cellStyle name="Hipervínculo visitado" xfId="25229" builtinId="9" hidden="1"/>
    <cellStyle name="Hipervínculo visitado" xfId="25231" builtinId="9" hidden="1"/>
    <cellStyle name="Hipervínculo visitado" xfId="25233" builtinId="9" hidden="1"/>
    <cellStyle name="Hipervínculo visitado" xfId="25235" builtinId="9" hidden="1"/>
    <cellStyle name="Hipervínculo visitado" xfId="25237" builtinId="9" hidden="1"/>
    <cellStyle name="Hipervínculo visitado" xfId="25239" builtinId="9" hidden="1"/>
    <cellStyle name="Hipervínculo visitado" xfId="25241" builtinId="9" hidden="1"/>
    <cellStyle name="Hipervínculo visitado" xfId="25243" builtinId="9" hidden="1"/>
    <cellStyle name="Hipervínculo visitado" xfId="25245" builtinId="9" hidden="1"/>
    <cellStyle name="Hipervínculo visitado" xfId="25247" builtinId="9" hidden="1"/>
    <cellStyle name="Hipervínculo visitado" xfId="25249" builtinId="9" hidden="1"/>
    <cellStyle name="Hipervínculo visitado" xfId="25251" builtinId="9" hidden="1"/>
    <cellStyle name="Hipervínculo visitado" xfId="25253" builtinId="9" hidden="1"/>
    <cellStyle name="Hipervínculo visitado" xfId="25255" builtinId="9" hidden="1"/>
    <cellStyle name="Hipervínculo visitado" xfId="25257" builtinId="9" hidden="1"/>
    <cellStyle name="Hipervínculo visitado" xfId="25259" builtinId="9" hidden="1"/>
    <cellStyle name="Hipervínculo visitado" xfId="25261" builtinId="9" hidden="1"/>
    <cellStyle name="Hipervínculo visitado" xfId="25263" builtinId="9" hidden="1"/>
    <cellStyle name="Hipervínculo visitado" xfId="25265" builtinId="9" hidden="1"/>
    <cellStyle name="Hipervínculo visitado" xfId="25267" builtinId="9" hidden="1"/>
    <cellStyle name="Hipervínculo visitado" xfId="25269" builtinId="9" hidden="1"/>
    <cellStyle name="Hipervínculo visitado" xfId="25271" builtinId="9" hidden="1"/>
    <cellStyle name="Hipervínculo visitado" xfId="25273" builtinId="9" hidden="1"/>
    <cellStyle name="Hipervínculo visitado" xfId="25275" builtinId="9" hidden="1"/>
    <cellStyle name="Hipervínculo visitado" xfId="25277" builtinId="9" hidden="1"/>
    <cellStyle name="Hipervínculo visitado" xfId="25279" builtinId="9" hidden="1"/>
    <cellStyle name="Hipervínculo visitado" xfId="25281" builtinId="9" hidden="1"/>
    <cellStyle name="Hipervínculo visitado" xfId="25283" builtinId="9" hidden="1"/>
    <cellStyle name="Hipervínculo visitado" xfId="25285" builtinId="9" hidden="1"/>
    <cellStyle name="Hipervínculo visitado" xfId="25287" builtinId="9" hidden="1"/>
    <cellStyle name="Hipervínculo visitado" xfId="25289" builtinId="9" hidden="1"/>
    <cellStyle name="Hipervínculo visitado" xfId="25291" builtinId="9" hidden="1"/>
    <cellStyle name="Hipervínculo visitado" xfId="25293" builtinId="9" hidden="1"/>
    <cellStyle name="Hipervínculo visitado" xfId="25295" builtinId="9" hidden="1"/>
    <cellStyle name="Hipervínculo visitado" xfId="25297" builtinId="9" hidden="1"/>
    <cellStyle name="Hipervínculo visitado" xfId="25299" builtinId="9" hidden="1"/>
    <cellStyle name="Hipervínculo visitado" xfId="25301" builtinId="9" hidden="1"/>
    <cellStyle name="Hipervínculo visitado" xfId="25303" builtinId="9" hidden="1"/>
    <cellStyle name="Hipervínculo visitado" xfId="25305" builtinId="9" hidden="1"/>
    <cellStyle name="Hipervínculo visitado" xfId="25307" builtinId="9" hidden="1"/>
    <cellStyle name="Hipervínculo visitado" xfId="25309" builtinId="9" hidden="1"/>
    <cellStyle name="Hipervínculo visitado" xfId="25311" builtinId="9" hidden="1"/>
    <cellStyle name="Hipervínculo visitado" xfId="25313" builtinId="9" hidden="1"/>
    <cellStyle name="Hipervínculo visitado" xfId="25315" builtinId="9" hidden="1"/>
    <cellStyle name="Hipervínculo visitado" xfId="25317" builtinId="9" hidden="1"/>
    <cellStyle name="Hipervínculo visitado" xfId="25319" builtinId="9" hidden="1"/>
    <cellStyle name="Hipervínculo visitado" xfId="25321" builtinId="9" hidden="1"/>
    <cellStyle name="Hipervínculo visitado" xfId="25323" builtinId="9" hidden="1"/>
    <cellStyle name="Hipervínculo visitado" xfId="25325" builtinId="9" hidden="1"/>
    <cellStyle name="Hipervínculo visitado" xfId="25327" builtinId="9" hidden="1"/>
    <cellStyle name="Hipervínculo visitado" xfId="25329" builtinId="9" hidden="1"/>
    <cellStyle name="Hipervínculo visitado" xfId="25331" builtinId="9" hidden="1"/>
    <cellStyle name="Hipervínculo visitado" xfId="25333" builtinId="9" hidden="1"/>
    <cellStyle name="Hipervínculo visitado" xfId="25335" builtinId="9" hidden="1"/>
    <cellStyle name="Hipervínculo visitado" xfId="25337" builtinId="9" hidden="1"/>
    <cellStyle name="Hipervínculo visitado" xfId="25339" builtinId="9" hidden="1"/>
    <cellStyle name="Hipervínculo visitado" xfId="25341" builtinId="9" hidden="1"/>
    <cellStyle name="Hipervínculo visitado" xfId="25343" builtinId="9" hidden="1"/>
    <cellStyle name="Hipervínculo visitado" xfId="25345" builtinId="9" hidden="1"/>
    <cellStyle name="Hipervínculo visitado" xfId="25347" builtinId="9" hidden="1"/>
    <cellStyle name="Hipervínculo visitado" xfId="25349" builtinId="9" hidden="1"/>
    <cellStyle name="Hipervínculo visitado" xfId="25351" builtinId="9" hidden="1"/>
    <cellStyle name="Hipervínculo visitado" xfId="25353" builtinId="9" hidden="1"/>
    <cellStyle name="Hipervínculo visitado" xfId="25355" builtinId="9" hidden="1"/>
    <cellStyle name="Hipervínculo visitado" xfId="25357" builtinId="9" hidden="1"/>
    <cellStyle name="Hipervínculo visitado" xfId="25359" builtinId="9" hidden="1"/>
    <cellStyle name="Hipervínculo visitado" xfId="25361" builtinId="9" hidden="1"/>
    <cellStyle name="Hipervínculo visitado" xfId="25363" builtinId="9" hidden="1"/>
    <cellStyle name="Hipervínculo visitado" xfId="25365" builtinId="9" hidden="1"/>
    <cellStyle name="Hipervínculo visitado" xfId="25367" builtinId="9" hidden="1"/>
    <cellStyle name="Hipervínculo visitado" xfId="25369" builtinId="9" hidden="1"/>
    <cellStyle name="Hipervínculo visitado" xfId="25371" builtinId="9" hidden="1"/>
    <cellStyle name="Hipervínculo visitado" xfId="25373" builtinId="9" hidden="1"/>
    <cellStyle name="Hipervínculo visitado" xfId="25375" builtinId="9" hidden="1"/>
    <cellStyle name="Hipervínculo visitado" xfId="25377" builtinId="9" hidden="1"/>
    <cellStyle name="Hipervínculo visitado" xfId="25379" builtinId="9" hidden="1"/>
    <cellStyle name="Hipervínculo visitado" xfId="25381" builtinId="9" hidden="1"/>
    <cellStyle name="Hipervínculo visitado" xfId="25383" builtinId="9" hidden="1"/>
    <cellStyle name="Hipervínculo visitado" xfId="25385" builtinId="9" hidden="1"/>
    <cellStyle name="Hipervínculo visitado" xfId="25387" builtinId="9" hidden="1"/>
    <cellStyle name="Hipervínculo visitado" xfId="25389" builtinId="9" hidden="1"/>
    <cellStyle name="Hipervínculo visitado" xfId="25391" builtinId="9" hidden="1"/>
    <cellStyle name="Hipervínculo visitado" xfId="25393" builtinId="9" hidden="1"/>
    <cellStyle name="Hipervínculo visitado" xfId="25395" builtinId="9" hidden="1"/>
    <cellStyle name="Hipervínculo visitado" xfId="25397" builtinId="9" hidden="1"/>
    <cellStyle name="Hipervínculo visitado" xfId="25399" builtinId="9" hidden="1"/>
    <cellStyle name="Hipervínculo visitado" xfId="25401" builtinId="9" hidden="1"/>
    <cellStyle name="Hipervínculo visitado" xfId="25403" builtinId="9" hidden="1"/>
    <cellStyle name="Hipervínculo visitado" xfId="25405" builtinId="9" hidden="1"/>
    <cellStyle name="Hipervínculo visitado" xfId="25407" builtinId="9" hidden="1"/>
    <cellStyle name="Hipervínculo visitado" xfId="25409" builtinId="9" hidden="1"/>
    <cellStyle name="Hipervínculo visitado" xfId="25411" builtinId="9" hidden="1"/>
    <cellStyle name="Hipervínculo visitado" xfId="25413" builtinId="9" hidden="1"/>
    <cellStyle name="Hipervínculo visitado" xfId="25415" builtinId="9" hidden="1"/>
    <cellStyle name="Hipervínculo visitado" xfId="25417" builtinId="9" hidden="1"/>
    <cellStyle name="Hipervínculo visitado" xfId="25419" builtinId="9" hidden="1"/>
    <cellStyle name="Hipervínculo visitado" xfId="25421" builtinId="9" hidden="1"/>
    <cellStyle name="Hipervínculo visitado" xfId="25423" builtinId="9" hidden="1"/>
    <cellStyle name="Hipervínculo visitado" xfId="25425" builtinId="9" hidden="1"/>
    <cellStyle name="Hipervínculo visitado" xfId="25427" builtinId="9" hidden="1"/>
    <cellStyle name="Hipervínculo visitado" xfId="25429" builtinId="9" hidden="1"/>
    <cellStyle name="Hipervínculo visitado" xfId="25431" builtinId="9" hidden="1"/>
    <cellStyle name="Hipervínculo visitado" xfId="25433" builtinId="9" hidden="1"/>
    <cellStyle name="Hipervínculo visitado" xfId="25435" builtinId="9" hidden="1"/>
    <cellStyle name="Hipervínculo visitado" xfId="25437" builtinId="9" hidden="1"/>
    <cellStyle name="Hipervínculo visitado" xfId="25439" builtinId="9" hidden="1"/>
    <cellStyle name="Hipervínculo visitado" xfId="25441" builtinId="9" hidden="1"/>
    <cellStyle name="Hipervínculo visitado" xfId="25443" builtinId="9" hidden="1"/>
    <cellStyle name="Hipervínculo visitado" xfId="25445" builtinId="9" hidden="1"/>
    <cellStyle name="Hipervínculo visitado" xfId="25447" builtinId="9" hidden="1"/>
    <cellStyle name="Hipervínculo visitado" xfId="25449" builtinId="9" hidden="1"/>
    <cellStyle name="Hipervínculo visitado" xfId="25451" builtinId="9" hidden="1"/>
    <cellStyle name="Hipervínculo visitado" xfId="25453" builtinId="9" hidden="1"/>
    <cellStyle name="Hipervínculo visitado" xfId="25455" builtinId="9" hidden="1"/>
    <cellStyle name="Hipervínculo visitado" xfId="25457" builtinId="9" hidden="1"/>
    <cellStyle name="Hipervínculo visitado" xfId="25459" builtinId="9" hidden="1"/>
    <cellStyle name="Hipervínculo visitado" xfId="25461" builtinId="9" hidden="1"/>
    <cellStyle name="Hipervínculo visitado" xfId="25463" builtinId="9" hidden="1"/>
    <cellStyle name="Hipervínculo visitado" xfId="25465" builtinId="9" hidden="1"/>
    <cellStyle name="Hipervínculo visitado" xfId="25467" builtinId="9" hidden="1"/>
    <cellStyle name="Hipervínculo visitado" xfId="25469" builtinId="9" hidden="1"/>
    <cellStyle name="Hipervínculo visitado" xfId="25471" builtinId="9" hidden="1"/>
    <cellStyle name="Hipervínculo visitado" xfId="25473" builtinId="9" hidden="1"/>
    <cellStyle name="Hipervínculo visitado" xfId="25475" builtinId="9" hidden="1"/>
    <cellStyle name="Hipervínculo visitado" xfId="25477" builtinId="9" hidden="1"/>
    <cellStyle name="Hipervínculo visitado" xfId="25479" builtinId="9" hidden="1"/>
    <cellStyle name="Hipervínculo visitado" xfId="25481" builtinId="9" hidden="1"/>
    <cellStyle name="Hipervínculo visitado" xfId="25483" builtinId="9" hidden="1"/>
    <cellStyle name="Hipervínculo visitado" xfId="25485" builtinId="9" hidden="1"/>
    <cellStyle name="Hipervínculo visitado" xfId="25487" builtinId="9" hidden="1"/>
    <cellStyle name="Hipervínculo visitado" xfId="25489" builtinId="9" hidden="1"/>
    <cellStyle name="Hipervínculo visitado" xfId="25491" builtinId="9" hidden="1"/>
    <cellStyle name="Hipervínculo visitado" xfId="25493" builtinId="9" hidden="1"/>
    <cellStyle name="Hipervínculo visitado" xfId="25495" builtinId="9" hidden="1"/>
    <cellStyle name="Hipervínculo visitado" xfId="25497" builtinId="9" hidden="1"/>
    <cellStyle name="Hipervínculo visitado" xfId="25499" builtinId="9" hidden="1"/>
    <cellStyle name="Hipervínculo visitado" xfId="25501" builtinId="9" hidden="1"/>
    <cellStyle name="Hipervínculo visitado" xfId="25503" builtinId="9" hidden="1"/>
    <cellStyle name="Hipervínculo visitado" xfId="25505" builtinId="9" hidden="1"/>
    <cellStyle name="Hipervínculo visitado" xfId="25507" builtinId="9" hidden="1"/>
    <cellStyle name="Hipervínculo visitado" xfId="25509" builtinId="9" hidden="1"/>
    <cellStyle name="Hipervínculo visitado" xfId="25511" builtinId="9" hidden="1"/>
    <cellStyle name="Hipervínculo visitado" xfId="25513" builtinId="9" hidden="1"/>
    <cellStyle name="Hipervínculo visitado" xfId="25515" builtinId="9" hidden="1"/>
    <cellStyle name="Hipervínculo visitado" xfId="25517" builtinId="9" hidden="1"/>
    <cellStyle name="Hipervínculo visitado" xfId="25519" builtinId="9" hidden="1"/>
    <cellStyle name="Hipervínculo visitado" xfId="25521" builtinId="9" hidden="1"/>
    <cellStyle name="Hipervínculo visitado" xfId="25523" builtinId="9" hidden="1"/>
    <cellStyle name="Hipervínculo visitado" xfId="25525" builtinId="9" hidden="1"/>
    <cellStyle name="Hipervínculo visitado" xfId="25527" builtinId="9" hidden="1"/>
    <cellStyle name="Hipervínculo visitado" xfId="25529" builtinId="9" hidden="1"/>
    <cellStyle name="Hipervínculo visitado" xfId="25531" builtinId="9" hidden="1"/>
    <cellStyle name="Hipervínculo visitado" xfId="25533" builtinId="9" hidden="1"/>
    <cellStyle name="Hipervínculo visitado" xfId="25535" builtinId="9" hidden="1"/>
    <cellStyle name="Hipervínculo visitado" xfId="25537" builtinId="9" hidden="1"/>
    <cellStyle name="Hipervínculo visitado" xfId="25539" builtinId="9" hidden="1"/>
    <cellStyle name="Hipervínculo visitado" xfId="25541" builtinId="9" hidden="1"/>
    <cellStyle name="Hipervínculo visitado" xfId="25543" builtinId="9" hidden="1"/>
    <cellStyle name="Hipervínculo visitado" xfId="25545" builtinId="9" hidden="1"/>
    <cellStyle name="Hipervínculo visitado" xfId="25547" builtinId="9" hidden="1"/>
    <cellStyle name="Hipervínculo visitado" xfId="25549" builtinId="9" hidden="1"/>
    <cellStyle name="Hipervínculo visitado" xfId="25551" builtinId="9" hidden="1"/>
    <cellStyle name="Hipervínculo visitado" xfId="25553" builtinId="9" hidden="1"/>
    <cellStyle name="Hipervínculo visitado" xfId="25555" builtinId="9" hidden="1"/>
    <cellStyle name="Hipervínculo visitado" xfId="25557" builtinId="9" hidden="1"/>
    <cellStyle name="Hipervínculo visitado" xfId="25559" builtinId="9" hidden="1"/>
    <cellStyle name="Hipervínculo visitado" xfId="25561" builtinId="9" hidden="1"/>
    <cellStyle name="Hipervínculo visitado" xfId="25563" builtinId="9" hidden="1"/>
    <cellStyle name="Hipervínculo visitado" xfId="25565" builtinId="9" hidden="1"/>
    <cellStyle name="Hipervínculo visitado" xfId="25567" builtinId="9" hidden="1"/>
    <cellStyle name="Hipervínculo visitado" xfId="25569" builtinId="9" hidden="1"/>
    <cellStyle name="Hipervínculo visitado" xfId="25571" builtinId="9" hidden="1"/>
    <cellStyle name="Hipervínculo visitado" xfId="25573" builtinId="9" hidden="1"/>
    <cellStyle name="Hipervínculo visitado" xfId="25575" builtinId="9" hidden="1"/>
    <cellStyle name="Hipervínculo visitado" xfId="25577" builtinId="9" hidden="1"/>
    <cellStyle name="Hipervínculo visitado" xfId="25579" builtinId="9" hidden="1"/>
    <cellStyle name="Hipervínculo visitado" xfId="25581" builtinId="9" hidden="1"/>
    <cellStyle name="Hipervínculo visitado" xfId="25583" builtinId="9" hidden="1"/>
    <cellStyle name="Hipervínculo visitado" xfId="25585" builtinId="9" hidden="1"/>
    <cellStyle name="Hipervínculo visitado" xfId="25587" builtinId="9" hidden="1"/>
    <cellStyle name="Hipervínculo visitado" xfId="25589" builtinId="9" hidden="1"/>
    <cellStyle name="Hipervínculo visitado" xfId="25591" builtinId="9" hidden="1"/>
    <cellStyle name="Hipervínculo visitado" xfId="25593" builtinId="9" hidden="1"/>
    <cellStyle name="Hipervínculo visitado" xfId="25595" builtinId="9" hidden="1"/>
    <cellStyle name="Hipervínculo visitado" xfId="25597" builtinId="9" hidden="1"/>
    <cellStyle name="Hipervínculo visitado" xfId="25599" builtinId="9" hidden="1"/>
    <cellStyle name="Hipervínculo visitado" xfId="25601" builtinId="9" hidden="1"/>
    <cellStyle name="Hipervínculo visitado" xfId="25603" builtinId="9" hidden="1"/>
    <cellStyle name="Hipervínculo visitado" xfId="25605" builtinId="9" hidden="1"/>
    <cellStyle name="Hipervínculo visitado" xfId="25607" builtinId="9" hidden="1"/>
    <cellStyle name="Hipervínculo visitado" xfId="25609" builtinId="9" hidden="1"/>
    <cellStyle name="Hipervínculo visitado" xfId="25611" builtinId="9" hidden="1"/>
    <cellStyle name="Hipervínculo visitado" xfId="25613" builtinId="9" hidden="1"/>
    <cellStyle name="Hipervínculo visitado" xfId="25615" builtinId="9" hidden="1"/>
    <cellStyle name="Hipervínculo visitado" xfId="25617" builtinId="9" hidden="1"/>
    <cellStyle name="Hipervínculo visitado" xfId="25619" builtinId="9" hidden="1"/>
    <cellStyle name="Hipervínculo visitado" xfId="25621" builtinId="9" hidden="1"/>
    <cellStyle name="Hipervínculo visitado" xfId="25623" builtinId="9" hidden="1"/>
    <cellStyle name="Hipervínculo visitado" xfId="25625" builtinId="9" hidden="1"/>
    <cellStyle name="Hipervínculo visitado" xfId="25627" builtinId="9" hidden="1"/>
    <cellStyle name="Hipervínculo visitado" xfId="25629" builtinId="9" hidden="1"/>
    <cellStyle name="Hipervínculo visitado" xfId="25631" builtinId="9" hidden="1"/>
    <cellStyle name="Hipervínculo visitado" xfId="25633" builtinId="9" hidden="1"/>
    <cellStyle name="Hipervínculo visitado" xfId="25635" builtinId="9" hidden="1"/>
    <cellStyle name="Hipervínculo visitado" xfId="25637" builtinId="9" hidden="1"/>
    <cellStyle name="Hipervínculo visitado" xfId="25639" builtinId="9" hidden="1"/>
    <cellStyle name="Hipervínculo visitado" xfId="25641" builtinId="9" hidden="1"/>
    <cellStyle name="Hipervínculo visitado" xfId="25643" builtinId="9" hidden="1"/>
    <cellStyle name="Hipervínculo visitado" xfId="25645" builtinId="9" hidden="1"/>
    <cellStyle name="Hipervínculo visitado" xfId="25647" builtinId="9" hidden="1"/>
    <cellStyle name="Hipervínculo visitado" xfId="25649" builtinId="9" hidden="1"/>
    <cellStyle name="Hipervínculo visitado" xfId="25651" builtinId="9" hidden="1"/>
    <cellStyle name="Hipervínculo visitado" xfId="25653" builtinId="9" hidden="1"/>
    <cellStyle name="Hipervínculo visitado" xfId="25655" builtinId="9" hidden="1"/>
    <cellStyle name="Hipervínculo visitado" xfId="25657" builtinId="9" hidden="1"/>
    <cellStyle name="Hipervínculo visitado" xfId="25659" builtinId="9" hidden="1"/>
    <cellStyle name="Hipervínculo visitado" xfId="25661" builtinId="9" hidden="1"/>
    <cellStyle name="Hipervínculo visitado" xfId="25663" builtinId="9" hidden="1"/>
    <cellStyle name="Hipervínculo visitado" xfId="25665" builtinId="9" hidden="1"/>
    <cellStyle name="Hipervínculo visitado" xfId="25667" builtinId="9" hidden="1"/>
    <cellStyle name="Hipervínculo visitado" xfId="25669" builtinId="9" hidden="1"/>
    <cellStyle name="Hipervínculo visitado" xfId="25671" builtinId="9" hidden="1"/>
    <cellStyle name="Hipervínculo visitado" xfId="25673" builtinId="9" hidden="1"/>
    <cellStyle name="Hipervínculo visitado" xfId="25675" builtinId="9" hidden="1"/>
    <cellStyle name="Hipervínculo visitado" xfId="25677" builtinId="9" hidden="1"/>
    <cellStyle name="Hipervínculo visitado" xfId="25679" builtinId="9" hidden="1"/>
    <cellStyle name="Hipervínculo visitado" xfId="25681" builtinId="9" hidden="1"/>
    <cellStyle name="Hipervínculo visitado" xfId="25683" builtinId="9" hidden="1"/>
    <cellStyle name="Hipervínculo visitado" xfId="25685" builtinId="9" hidden="1"/>
    <cellStyle name="Hipervínculo visitado" xfId="25687" builtinId="9" hidden="1"/>
    <cellStyle name="Hipervínculo visitado" xfId="25689" builtinId="9" hidden="1"/>
    <cellStyle name="Hipervínculo visitado" xfId="25691" builtinId="9" hidden="1"/>
    <cellStyle name="Hipervínculo visitado" xfId="25693" builtinId="9" hidden="1"/>
    <cellStyle name="Hipervínculo visitado" xfId="25695" builtinId="9" hidden="1"/>
    <cellStyle name="Hipervínculo visitado" xfId="25697" builtinId="9" hidden="1"/>
    <cellStyle name="Hipervínculo visitado" xfId="25699" builtinId="9" hidden="1"/>
    <cellStyle name="Hipervínculo visitado" xfId="25701" builtinId="9" hidden="1"/>
    <cellStyle name="Hipervínculo visitado" xfId="25703" builtinId="9" hidden="1"/>
    <cellStyle name="Hipervínculo visitado" xfId="25705" builtinId="9" hidden="1"/>
    <cellStyle name="Hipervínculo visitado" xfId="25707" builtinId="9" hidden="1"/>
    <cellStyle name="Hipervínculo visitado" xfId="25709" builtinId="9" hidden="1"/>
    <cellStyle name="Hipervínculo visitado" xfId="25711" builtinId="9" hidden="1"/>
    <cellStyle name="Hipervínculo visitado" xfId="25713" builtinId="9" hidden="1"/>
    <cellStyle name="Hipervínculo visitado" xfId="25715" builtinId="9" hidden="1"/>
    <cellStyle name="Hipervínculo visitado" xfId="25717" builtinId="9" hidden="1"/>
    <cellStyle name="Hipervínculo visitado" xfId="25719" builtinId="9" hidden="1"/>
    <cellStyle name="Hipervínculo visitado" xfId="25721" builtinId="9" hidden="1"/>
    <cellStyle name="Hipervínculo visitado" xfId="25723" builtinId="9" hidden="1"/>
    <cellStyle name="Hipervínculo visitado" xfId="25725" builtinId="9" hidden="1"/>
    <cellStyle name="Hipervínculo visitado" xfId="25727" builtinId="9" hidden="1"/>
    <cellStyle name="Hipervínculo visitado" xfId="25729" builtinId="9" hidden="1"/>
    <cellStyle name="Hipervínculo visitado" xfId="25731" builtinId="9" hidden="1"/>
    <cellStyle name="Hipervínculo visitado" xfId="25733" builtinId="9" hidden="1"/>
    <cellStyle name="Hipervínculo visitado" xfId="25735" builtinId="9" hidden="1"/>
    <cellStyle name="Hipervínculo visitado" xfId="25737" builtinId="9" hidden="1"/>
    <cellStyle name="Hipervínculo visitado" xfId="25739" builtinId="9" hidden="1"/>
    <cellStyle name="Hipervínculo visitado" xfId="25741" builtinId="9" hidden="1"/>
    <cellStyle name="Hipervínculo visitado" xfId="25743" builtinId="9" hidden="1"/>
    <cellStyle name="Hipervínculo visitado" xfId="25745" builtinId="9" hidden="1"/>
    <cellStyle name="Hipervínculo visitado" xfId="25747" builtinId="9" hidden="1"/>
    <cellStyle name="Hipervínculo visitado" xfId="25749" builtinId="9" hidden="1"/>
    <cellStyle name="Hipervínculo visitado" xfId="25751" builtinId="9" hidden="1"/>
    <cellStyle name="Hipervínculo visitado" xfId="25753" builtinId="9" hidden="1"/>
    <cellStyle name="Hipervínculo visitado" xfId="25755" builtinId="9" hidden="1"/>
    <cellStyle name="Hipervínculo visitado" xfId="25757" builtinId="9" hidden="1"/>
    <cellStyle name="Hipervínculo visitado" xfId="25759" builtinId="9" hidden="1"/>
    <cellStyle name="Hipervínculo visitado" xfId="25761" builtinId="9" hidden="1"/>
    <cellStyle name="Hipervínculo visitado" xfId="25763" builtinId="9" hidden="1"/>
    <cellStyle name="Hipervínculo visitado" xfId="25765" builtinId="9" hidden="1"/>
    <cellStyle name="Hipervínculo visitado" xfId="25767" builtinId="9" hidden="1"/>
    <cellStyle name="Hipervínculo visitado" xfId="25769" builtinId="9" hidden="1"/>
    <cellStyle name="Hipervínculo visitado" xfId="25771" builtinId="9" hidden="1"/>
    <cellStyle name="Hipervínculo visitado" xfId="25773" builtinId="9" hidden="1"/>
    <cellStyle name="Hipervínculo visitado" xfId="25775" builtinId="9" hidden="1"/>
    <cellStyle name="Hipervínculo visitado" xfId="25777" builtinId="9" hidden="1"/>
    <cellStyle name="Hipervínculo visitado" xfId="25779" builtinId="9" hidden="1"/>
    <cellStyle name="Hipervínculo visitado" xfId="25781" builtinId="9" hidden="1"/>
    <cellStyle name="Hipervínculo visitado" xfId="25783" builtinId="9" hidden="1"/>
    <cellStyle name="Hipervínculo visitado" xfId="25785" builtinId="9" hidden="1"/>
    <cellStyle name="Hipervínculo visitado" xfId="25787" builtinId="9" hidden="1"/>
    <cellStyle name="Hipervínculo visitado" xfId="25789" builtinId="9" hidden="1"/>
    <cellStyle name="Hipervínculo visitado" xfId="25791" builtinId="9" hidden="1"/>
    <cellStyle name="Hipervínculo visitado" xfId="25793" builtinId="9" hidden="1"/>
    <cellStyle name="Hipervínculo visitado" xfId="25795" builtinId="9" hidden="1"/>
    <cellStyle name="Hipervínculo visitado" xfId="25797" builtinId="9" hidden="1"/>
    <cellStyle name="Hipervínculo visitado" xfId="25799" builtinId="9" hidden="1"/>
    <cellStyle name="Hipervínculo visitado" xfId="25801" builtinId="9" hidden="1"/>
    <cellStyle name="Hipervínculo visitado" xfId="25803" builtinId="9" hidden="1"/>
    <cellStyle name="Hipervínculo visitado" xfId="25805" builtinId="9" hidden="1"/>
    <cellStyle name="Hipervínculo visitado" xfId="25807" builtinId="9" hidden="1"/>
    <cellStyle name="Hipervínculo visitado" xfId="25809" builtinId="9" hidden="1"/>
    <cellStyle name="Hipervínculo visitado" xfId="25811" builtinId="9" hidden="1"/>
    <cellStyle name="Hipervínculo visitado" xfId="25813" builtinId="9" hidden="1"/>
    <cellStyle name="Hipervínculo visitado" xfId="25815" builtinId="9" hidden="1"/>
    <cellStyle name="Hipervínculo visitado" xfId="25817" builtinId="9" hidden="1"/>
    <cellStyle name="Hipervínculo visitado" xfId="25819" builtinId="9" hidden="1"/>
    <cellStyle name="Hipervínculo visitado" xfId="25821" builtinId="9" hidden="1"/>
    <cellStyle name="Hipervínculo visitado" xfId="25823" builtinId="9" hidden="1"/>
    <cellStyle name="Hipervínculo visitado" xfId="25825" builtinId="9" hidden="1"/>
    <cellStyle name="Hipervínculo visitado" xfId="25827" builtinId="9" hidden="1"/>
    <cellStyle name="Hipervínculo visitado" xfId="25829" builtinId="9" hidden="1"/>
    <cellStyle name="Hipervínculo visitado" xfId="25831" builtinId="9" hidden="1"/>
    <cellStyle name="Hipervínculo visitado" xfId="25833" builtinId="9" hidden="1"/>
    <cellStyle name="Hipervínculo visitado" xfId="25835" builtinId="9" hidden="1"/>
    <cellStyle name="Hipervínculo visitado" xfId="25837" builtinId="9" hidden="1"/>
    <cellStyle name="Hipervínculo visitado" xfId="25839" builtinId="9" hidden="1"/>
    <cellStyle name="Hipervínculo visitado" xfId="25841" builtinId="9" hidden="1"/>
    <cellStyle name="Hipervínculo visitado" xfId="25843" builtinId="9" hidden="1"/>
    <cellStyle name="Hipervínculo visitado" xfId="25845" builtinId="9" hidden="1"/>
    <cellStyle name="Hipervínculo visitado" xfId="25847" builtinId="9" hidden="1"/>
    <cellStyle name="Hipervínculo visitado" xfId="25849" builtinId="9" hidden="1"/>
    <cellStyle name="Hipervínculo visitado" xfId="25851" builtinId="9" hidden="1"/>
    <cellStyle name="Hipervínculo visitado" xfId="25853" builtinId="9" hidden="1"/>
    <cellStyle name="Hipervínculo visitado" xfId="25855" builtinId="9" hidden="1"/>
    <cellStyle name="Hipervínculo visitado" xfId="25857" builtinId="9" hidden="1"/>
    <cellStyle name="Hipervínculo visitado" xfId="25859" builtinId="9" hidden="1"/>
    <cellStyle name="Hipervínculo visitado" xfId="25861" builtinId="9" hidden="1"/>
    <cellStyle name="Hipervínculo visitado" xfId="25863" builtinId="9" hidden="1"/>
    <cellStyle name="Hipervínculo visitado" xfId="25865" builtinId="9" hidden="1"/>
    <cellStyle name="Hipervínculo visitado" xfId="25867" builtinId="9" hidden="1"/>
    <cellStyle name="Hipervínculo visitado" xfId="25869" builtinId="9" hidden="1"/>
    <cellStyle name="Hipervínculo visitado" xfId="25871" builtinId="9" hidden="1"/>
    <cellStyle name="Hipervínculo visitado" xfId="25873" builtinId="9" hidden="1"/>
    <cellStyle name="Hipervínculo visitado" xfId="25875" builtinId="9" hidden="1"/>
    <cellStyle name="Hipervínculo visitado" xfId="25877" builtinId="9" hidden="1"/>
    <cellStyle name="Hipervínculo visitado" xfId="25879" builtinId="9" hidden="1"/>
    <cellStyle name="Hipervínculo visitado" xfId="25881" builtinId="9" hidden="1"/>
    <cellStyle name="Hipervínculo visitado" xfId="25883" builtinId="9" hidden="1"/>
    <cellStyle name="Hipervínculo visitado" xfId="25885" builtinId="9" hidden="1"/>
    <cellStyle name="Hipervínculo visitado" xfId="25887" builtinId="9" hidden="1"/>
    <cellStyle name="Hipervínculo visitado" xfId="25889" builtinId="9" hidden="1"/>
    <cellStyle name="Hipervínculo visitado" xfId="25891" builtinId="9" hidden="1"/>
    <cellStyle name="Hipervínculo visitado" xfId="25893" builtinId="9" hidden="1"/>
    <cellStyle name="Hipervínculo visitado" xfId="25895" builtinId="9" hidden="1"/>
    <cellStyle name="Hipervínculo visitado" xfId="25897" builtinId="9" hidden="1"/>
    <cellStyle name="Hipervínculo visitado" xfId="25899" builtinId="9" hidden="1"/>
    <cellStyle name="Hipervínculo visitado" xfId="25901" builtinId="9" hidden="1"/>
    <cellStyle name="Hipervínculo visitado" xfId="25903" builtinId="9" hidden="1"/>
    <cellStyle name="Hipervínculo visitado" xfId="25905" builtinId="9" hidden="1"/>
    <cellStyle name="Hipervínculo visitado" xfId="25907" builtinId="9" hidden="1"/>
    <cellStyle name="Hipervínculo visitado" xfId="25909" builtinId="9" hidden="1"/>
    <cellStyle name="Hipervínculo visitado" xfId="25911" builtinId="9" hidden="1"/>
    <cellStyle name="Hipervínculo visitado" xfId="25913" builtinId="9" hidden="1"/>
    <cellStyle name="Hipervínculo visitado" xfId="25915" builtinId="9" hidden="1"/>
    <cellStyle name="Hipervínculo visitado" xfId="25917" builtinId="9" hidden="1"/>
    <cellStyle name="Hipervínculo visitado" xfId="25919" builtinId="9" hidden="1"/>
    <cellStyle name="Hipervínculo visitado" xfId="25921" builtinId="9" hidden="1"/>
    <cellStyle name="Hipervínculo visitado" xfId="25923" builtinId="9" hidden="1"/>
    <cellStyle name="Hipervínculo visitado" xfId="25925" builtinId="9" hidden="1"/>
    <cellStyle name="Hipervínculo visitado" xfId="25927" builtinId="9" hidden="1"/>
    <cellStyle name="Hipervínculo visitado" xfId="25929" builtinId="9" hidden="1"/>
    <cellStyle name="Hipervínculo visitado" xfId="25931" builtinId="9" hidden="1"/>
    <cellStyle name="Hipervínculo visitado" xfId="25933" builtinId="9" hidden="1"/>
    <cellStyle name="Hipervínculo visitado" xfId="25935" builtinId="9" hidden="1"/>
    <cellStyle name="Hipervínculo visitado" xfId="25937" builtinId="9" hidden="1"/>
    <cellStyle name="Hipervínculo visitado" xfId="25939" builtinId="9" hidden="1"/>
    <cellStyle name="Hipervínculo visitado" xfId="25941" builtinId="9" hidden="1"/>
    <cellStyle name="Hipervínculo visitado" xfId="25943" builtinId="9" hidden="1"/>
    <cellStyle name="Hipervínculo visitado" xfId="25945" builtinId="9" hidden="1"/>
    <cellStyle name="Hipervínculo visitado" xfId="25947" builtinId="9" hidden="1"/>
    <cellStyle name="Hipervínculo visitado" xfId="25949" builtinId="9" hidden="1"/>
    <cellStyle name="Hipervínculo visitado" xfId="25951" builtinId="9" hidden="1"/>
    <cellStyle name="Hipervínculo visitado" xfId="25953" builtinId="9" hidden="1"/>
    <cellStyle name="Hipervínculo visitado" xfId="25955" builtinId="9" hidden="1"/>
    <cellStyle name="Hipervínculo visitado" xfId="25957" builtinId="9" hidden="1"/>
    <cellStyle name="Hipervínculo visitado" xfId="25959" builtinId="9" hidden="1"/>
    <cellStyle name="Hipervínculo visitado" xfId="25961" builtinId="9" hidden="1"/>
    <cellStyle name="Hipervínculo visitado" xfId="25963" builtinId="9" hidden="1"/>
    <cellStyle name="Hipervínculo visitado" xfId="25965" builtinId="9" hidden="1"/>
    <cellStyle name="Hipervínculo visitado" xfId="25967" builtinId="9" hidden="1"/>
    <cellStyle name="Hipervínculo visitado" xfId="25969" builtinId="9" hidden="1"/>
    <cellStyle name="Hipervínculo visitado" xfId="25971" builtinId="9" hidden="1"/>
    <cellStyle name="Hipervínculo visitado" xfId="25973" builtinId="9" hidden="1"/>
    <cellStyle name="Hipervínculo visitado" xfId="25975" builtinId="9" hidden="1"/>
    <cellStyle name="Hipervínculo visitado" xfId="25977" builtinId="9" hidden="1"/>
    <cellStyle name="Hipervínculo visitado" xfId="25979" builtinId="9" hidden="1"/>
    <cellStyle name="Hipervínculo visitado" xfId="25981" builtinId="9" hidden="1"/>
    <cellStyle name="Hipervínculo visitado" xfId="25983" builtinId="9" hidden="1"/>
    <cellStyle name="Hipervínculo visitado" xfId="25985" builtinId="9" hidden="1"/>
    <cellStyle name="Hipervínculo visitado" xfId="25987" builtinId="9" hidden="1"/>
    <cellStyle name="Hipervínculo visitado" xfId="25989" builtinId="9" hidden="1"/>
    <cellStyle name="Hipervínculo visitado" xfId="25991" builtinId="9" hidden="1"/>
    <cellStyle name="Hipervínculo visitado" xfId="25993" builtinId="9" hidden="1"/>
    <cellStyle name="Hipervínculo visitado" xfId="25995" builtinId="9" hidden="1"/>
    <cellStyle name="Hipervínculo visitado" xfId="25997" builtinId="9" hidden="1"/>
    <cellStyle name="Hipervínculo visitado" xfId="25999" builtinId="9" hidden="1"/>
    <cellStyle name="Hipervínculo visitado" xfId="26001" builtinId="9" hidden="1"/>
    <cellStyle name="Hipervínculo visitado" xfId="26003" builtinId="9" hidden="1"/>
    <cellStyle name="Hipervínculo visitado" xfId="26005" builtinId="9" hidden="1"/>
    <cellStyle name="Hipervínculo visitado" xfId="26007" builtinId="9" hidden="1"/>
    <cellStyle name="Hipervínculo visitado" xfId="26009" builtinId="9" hidden="1"/>
    <cellStyle name="Hipervínculo visitado" xfId="26011" builtinId="9" hidden="1"/>
    <cellStyle name="Hipervínculo visitado" xfId="26013" builtinId="9" hidden="1"/>
    <cellStyle name="Hipervínculo visitado" xfId="26015" builtinId="9" hidden="1"/>
    <cellStyle name="Hipervínculo visitado" xfId="26017" builtinId="9" hidden="1"/>
    <cellStyle name="Hipervínculo visitado" xfId="26019" builtinId="9" hidden="1"/>
    <cellStyle name="Hipervínculo visitado" xfId="26021" builtinId="9" hidden="1"/>
    <cellStyle name="Hipervínculo visitado" xfId="26023" builtinId="9" hidden="1"/>
    <cellStyle name="Hipervínculo visitado" xfId="26025" builtinId="9" hidden="1"/>
    <cellStyle name="Hipervínculo visitado" xfId="26027" builtinId="9" hidden="1"/>
    <cellStyle name="Hipervínculo visitado" xfId="26029" builtinId="9" hidden="1"/>
    <cellStyle name="Hipervínculo visitado" xfId="26031" builtinId="9" hidden="1"/>
    <cellStyle name="Hipervínculo visitado" xfId="26033" builtinId="9" hidden="1"/>
    <cellStyle name="Hipervínculo visitado" xfId="26035" builtinId="9" hidden="1"/>
    <cellStyle name="Hipervínculo visitado" xfId="26037" builtinId="9" hidden="1"/>
    <cellStyle name="Hipervínculo visitado" xfId="26039" builtinId="9" hidden="1"/>
    <cellStyle name="Hipervínculo visitado" xfId="26041" builtinId="9" hidden="1"/>
    <cellStyle name="Hipervínculo visitado" xfId="26043" builtinId="9" hidden="1"/>
    <cellStyle name="Hipervínculo visitado" xfId="26045" builtinId="9" hidden="1"/>
    <cellStyle name="Hipervínculo visitado" xfId="26047" builtinId="9" hidden="1"/>
    <cellStyle name="Hipervínculo visitado" xfId="26049" builtinId="9" hidden="1"/>
    <cellStyle name="Hipervínculo visitado" xfId="26051" builtinId="9" hidden="1"/>
    <cellStyle name="Hipervínculo visitado" xfId="26053" builtinId="9" hidden="1"/>
    <cellStyle name="Hipervínculo visitado" xfId="26055" builtinId="9" hidden="1"/>
    <cellStyle name="Hipervínculo visitado" xfId="26057" builtinId="9" hidden="1"/>
    <cellStyle name="Hipervínculo visitado" xfId="26059" builtinId="9" hidden="1"/>
    <cellStyle name="Hipervínculo visitado" xfId="26061" builtinId="9" hidden="1"/>
    <cellStyle name="Hipervínculo visitado" xfId="26063" builtinId="9" hidden="1"/>
    <cellStyle name="Hipervínculo visitado" xfId="26065" builtinId="9" hidden="1"/>
    <cellStyle name="Hipervínculo visitado" xfId="26067" builtinId="9" hidden="1"/>
    <cellStyle name="Hipervínculo visitado" xfId="26069" builtinId="9" hidden="1"/>
    <cellStyle name="Hipervínculo visitado" xfId="26071" builtinId="9" hidden="1"/>
    <cellStyle name="Hipervínculo visitado" xfId="26073" builtinId="9" hidden="1"/>
    <cellStyle name="Hipervínculo visitado" xfId="26075" builtinId="9" hidden="1"/>
    <cellStyle name="Hipervínculo visitado" xfId="26077" builtinId="9" hidden="1"/>
    <cellStyle name="Hipervínculo visitado" xfId="26079" builtinId="9" hidden="1"/>
    <cellStyle name="Hipervínculo visitado" xfId="26081" builtinId="9" hidden="1"/>
    <cellStyle name="Hipervínculo visitado" xfId="26083" builtinId="9" hidden="1"/>
    <cellStyle name="Hipervínculo visitado" xfId="26085" builtinId="9" hidden="1"/>
    <cellStyle name="Hipervínculo visitado" xfId="26087" builtinId="9" hidden="1"/>
    <cellStyle name="Hipervínculo visitado" xfId="26089" builtinId="9" hidden="1"/>
    <cellStyle name="Hipervínculo visitado" xfId="26091" builtinId="9" hidden="1"/>
    <cellStyle name="Hipervínculo visitado" xfId="26093" builtinId="9" hidden="1"/>
    <cellStyle name="Hipervínculo visitado" xfId="26095" builtinId="9" hidden="1"/>
    <cellStyle name="Hipervínculo visitado" xfId="26097" builtinId="9" hidden="1"/>
    <cellStyle name="Hipervínculo visitado" xfId="26099" builtinId="9" hidden="1"/>
    <cellStyle name="Hipervínculo visitado" xfId="26101" builtinId="9" hidden="1"/>
    <cellStyle name="Hipervínculo visitado" xfId="26103" builtinId="9" hidden="1"/>
    <cellStyle name="Hipervínculo visitado" xfId="26105" builtinId="9" hidden="1"/>
    <cellStyle name="Hipervínculo visitado" xfId="26107" builtinId="9" hidden="1"/>
    <cellStyle name="Hipervínculo visitado" xfId="26109" builtinId="9" hidden="1"/>
    <cellStyle name="Hipervínculo visitado" xfId="26111" builtinId="9" hidden="1"/>
    <cellStyle name="Hipervínculo visitado" xfId="26113" builtinId="9" hidden="1"/>
    <cellStyle name="Hipervínculo visitado" xfId="26115" builtinId="9" hidden="1"/>
    <cellStyle name="Hipervínculo visitado" xfId="26117" builtinId="9" hidden="1"/>
    <cellStyle name="Hipervínculo visitado" xfId="26119" builtinId="9" hidden="1"/>
    <cellStyle name="Hipervínculo visitado" xfId="26121" builtinId="9" hidden="1"/>
    <cellStyle name="Hipervínculo visitado" xfId="26123" builtinId="9" hidden="1"/>
    <cellStyle name="Hipervínculo visitado" xfId="26125" builtinId="9" hidden="1"/>
    <cellStyle name="Hipervínculo visitado" xfId="26127" builtinId="9" hidden="1"/>
    <cellStyle name="Hipervínculo visitado" xfId="26129" builtinId="9" hidden="1"/>
    <cellStyle name="Hipervínculo visitado" xfId="26131" builtinId="9" hidden="1"/>
    <cellStyle name="Hipervínculo visitado" xfId="26133" builtinId="9" hidden="1"/>
    <cellStyle name="Hipervínculo visitado" xfId="26135" builtinId="9" hidden="1"/>
    <cellStyle name="Hipervínculo visitado" xfId="26137" builtinId="9" hidden="1"/>
    <cellStyle name="Hipervínculo visitado" xfId="26139" builtinId="9" hidden="1"/>
    <cellStyle name="Hipervínculo visitado" xfId="26141" builtinId="9" hidden="1"/>
    <cellStyle name="Hipervínculo visitado" xfId="26143" builtinId="9" hidden="1"/>
    <cellStyle name="Hipervínculo visitado" xfId="26145" builtinId="9" hidden="1"/>
    <cellStyle name="Hipervínculo visitado" xfId="26147" builtinId="9" hidden="1"/>
    <cellStyle name="Hipervínculo visitado" xfId="26149" builtinId="9" hidden="1"/>
    <cellStyle name="Hipervínculo visitado" xfId="26151" builtinId="9" hidden="1"/>
    <cellStyle name="Hipervínculo visitado" xfId="26153" builtinId="9" hidden="1"/>
    <cellStyle name="Hipervínculo visitado" xfId="26155" builtinId="9" hidden="1"/>
    <cellStyle name="Hipervínculo visitado" xfId="26157" builtinId="9" hidden="1"/>
    <cellStyle name="Hipervínculo visitado" xfId="26159" builtinId="9" hidden="1"/>
    <cellStyle name="Hipervínculo visitado" xfId="26161" builtinId="9" hidden="1"/>
    <cellStyle name="Hipervínculo visitado" xfId="26163" builtinId="9" hidden="1"/>
    <cellStyle name="Hipervínculo visitado" xfId="26165" builtinId="9" hidden="1"/>
    <cellStyle name="Hipervínculo visitado" xfId="26167" builtinId="9" hidden="1"/>
    <cellStyle name="Hipervínculo visitado" xfId="26169" builtinId="9" hidden="1"/>
    <cellStyle name="Hipervínculo visitado" xfId="26171" builtinId="9" hidden="1"/>
    <cellStyle name="Hipervínculo visitado" xfId="26173" builtinId="9" hidden="1"/>
    <cellStyle name="Hipervínculo visitado" xfId="26175" builtinId="9" hidden="1"/>
    <cellStyle name="Hipervínculo visitado" xfId="26177" builtinId="9" hidden="1"/>
    <cellStyle name="Hipervínculo visitado" xfId="26179" builtinId="9" hidden="1"/>
    <cellStyle name="Hipervínculo visitado" xfId="26181" builtinId="9" hidden="1"/>
    <cellStyle name="Hipervínculo visitado" xfId="26183" builtinId="9" hidden="1"/>
    <cellStyle name="Hipervínculo visitado" xfId="26185" builtinId="9" hidden="1"/>
    <cellStyle name="Hipervínculo visitado" xfId="26187" builtinId="9" hidden="1"/>
    <cellStyle name="Hipervínculo visitado" xfId="26189" builtinId="9" hidden="1"/>
    <cellStyle name="Hipervínculo visitado" xfId="26191" builtinId="9" hidden="1"/>
    <cellStyle name="Hipervínculo visitado" xfId="26193" builtinId="9" hidden="1"/>
    <cellStyle name="Hipervínculo visitado" xfId="26195" builtinId="9" hidden="1"/>
    <cellStyle name="Hipervínculo visitado" xfId="26197" builtinId="9" hidden="1"/>
    <cellStyle name="Hipervínculo visitado" xfId="26199" builtinId="9" hidden="1"/>
    <cellStyle name="Hipervínculo visitado" xfId="26201" builtinId="9" hidden="1"/>
    <cellStyle name="Hipervínculo visitado" xfId="26203" builtinId="9" hidden="1"/>
    <cellStyle name="Hipervínculo visitado" xfId="26205" builtinId="9" hidden="1"/>
    <cellStyle name="Hipervínculo visitado" xfId="26207" builtinId="9" hidden="1"/>
    <cellStyle name="Hipervínculo visitado" xfId="26209" builtinId="9" hidden="1"/>
    <cellStyle name="Hipervínculo visitado" xfId="26211" builtinId="9" hidden="1"/>
    <cellStyle name="Hipervínculo visitado" xfId="26213" builtinId="9" hidden="1"/>
    <cellStyle name="Hipervínculo visitado" xfId="26215" builtinId="9" hidden="1"/>
    <cellStyle name="Hipervínculo visitado" xfId="26217" builtinId="9" hidden="1"/>
    <cellStyle name="Hipervínculo visitado" xfId="26219" builtinId="9" hidden="1"/>
    <cellStyle name="Hipervínculo visitado" xfId="26221" builtinId="9" hidden="1"/>
    <cellStyle name="Hipervínculo visitado" xfId="26223" builtinId="9" hidden="1"/>
    <cellStyle name="Hipervínculo visitado" xfId="26225" builtinId="9" hidden="1"/>
    <cellStyle name="Hipervínculo visitado" xfId="26227" builtinId="9" hidden="1"/>
    <cellStyle name="Hipervínculo visitado" xfId="26229" builtinId="9" hidden="1"/>
    <cellStyle name="Hipervínculo visitado" xfId="26231" builtinId="9" hidden="1"/>
    <cellStyle name="Hipervínculo visitado" xfId="26233" builtinId="9" hidden="1"/>
    <cellStyle name="Hipervínculo visitado" xfId="26235" builtinId="9" hidden="1"/>
    <cellStyle name="Hipervínculo visitado" xfId="26237" builtinId="9" hidden="1"/>
    <cellStyle name="Hipervínculo visitado" xfId="26239" builtinId="9" hidden="1"/>
    <cellStyle name="Hipervínculo visitado" xfId="26241" builtinId="9" hidden="1"/>
    <cellStyle name="Hipervínculo visitado" xfId="26243" builtinId="9" hidden="1"/>
    <cellStyle name="Hipervínculo visitado" xfId="26245" builtinId="9" hidden="1"/>
    <cellStyle name="Hipervínculo visitado" xfId="26247" builtinId="9" hidden="1"/>
    <cellStyle name="Hipervínculo visitado" xfId="26249" builtinId="9" hidden="1"/>
    <cellStyle name="Hipervínculo visitado" xfId="26251" builtinId="9" hidden="1"/>
    <cellStyle name="Hipervínculo visitado" xfId="26253" builtinId="9" hidden="1"/>
    <cellStyle name="Hipervínculo visitado" xfId="26255" builtinId="9" hidden="1"/>
    <cellStyle name="Hipervínculo visitado" xfId="26257" builtinId="9" hidden="1"/>
    <cellStyle name="Hipervínculo visitado" xfId="26259" builtinId="9" hidden="1"/>
    <cellStyle name="Hipervínculo visitado" xfId="26261" builtinId="9" hidden="1"/>
    <cellStyle name="Hipervínculo visitado" xfId="26263" builtinId="9" hidden="1"/>
    <cellStyle name="Hipervínculo visitado" xfId="26265" builtinId="9" hidden="1"/>
    <cellStyle name="Hipervínculo visitado" xfId="26267" builtinId="9" hidden="1"/>
    <cellStyle name="Hipervínculo visitado" xfId="26269" builtinId="9" hidden="1"/>
    <cellStyle name="Hipervínculo visitado" xfId="26271" builtinId="9" hidden="1"/>
    <cellStyle name="Hipervínculo visitado" xfId="26273" builtinId="9" hidden="1"/>
    <cellStyle name="Hipervínculo visitado" xfId="26275" builtinId="9" hidden="1"/>
    <cellStyle name="Hipervínculo visitado" xfId="26277" builtinId="9" hidden="1"/>
    <cellStyle name="Hipervínculo visitado" xfId="26279" builtinId="9" hidden="1"/>
    <cellStyle name="Hipervínculo visitado" xfId="26281" builtinId="9" hidden="1"/>
    <cellStyle name="Hipervínculo visitado" xfId="26283" builtinId="9" hidden="1"/>
    <cellStyle name="Hipervínculo visitado" xfId="26285" builtinId="9" hidden="1"/>
    <cellStyle name="Hipervínculo visitado" xfId="26287" builtinId="9" hidden="1"/>
    <cellStyle name="Hipervínculo visitado" xfId="26289" builtinId="9" hidden="1"/>
    <cellStyle name="Hipervínculo visitado" xfId="26291" builtinId="9" hidden="1"/>
    <cellStyle name="Hipervínculo visitado" xfId="26293" builtinId="9" hidden="1"/>
    <cellStyle name="Hipervínculo visitado" xfId="26295" builtinId="9" hidden="1"/>
    <cellStyle name="Hipervínculo visitado" xfId="26297" builtinId="9" hidden="1"/>
    <cellStyle name="Hipervínculo visitado" xfId="26299" builtinId="9" hidden="1"/>
    <cellStyle name="Hipervínculo visitado" xfId="26301" builtinId="9" hidden="1"/>
    <cellStyle name="Hipervínculo visitado" xfId="26303" builtinId="9" hidden="1"/>
    <cellStyle name="Hipervínculo visitado" xfId="26305" builtinId="9" hidden="1"/>
    <cellStyle name="Hipervínculo visitado" xfId="26307" builtinId="9" hidden="1"/>
    <cellStyle name="Hipervínculo visitado" xfId="26309" builtinId="9" hidden="1"/>
    <cellStyle name="Hipervínculo visitado" xfId="26311" builtinId="9" hidden="1"/>
    <cellStyle name="Hipervínculo visitado" xfId="26313" builtinId="9" hidden="1"/>
    <cellStyle name="Hipervínculo visitado" xfId="26315" builtinId="9" hidden="1"/>
    <cellStyle name="Hipervínculo visitado" xfId="26317" builtinId="9" hidden="1"/>
    <cellStyle name="Hipervínculo visitado" xfId="26319" builtinId="9" hidden="1"/>
    <cellStyle name="Hipervínculo visitado" xfId="26321" builtinId="9" hidden="1"/>
    <cellStyle name="Hipervínculo visitado" xfId="26323" builtinId="9" hidden="1"/>
    <cellStyle name="Hipervínculo visitado" xfId="26325" builtinId="9" hidden="1"/>
    <cellStyle name="Hipervínculo visitado" xfId="26327" builtinId="9" hidden="1"/>
    <cellStyle name="Hipervínculo visitado" xfId="26329" builtinId="9" hidden="1"/>
    <cellStyle name="Hipervínculo visitado" xfId="26331" builtinId="9" hidden="1"/>
    <cellStyle name="Hipervínculo visitado" xfId="26333" builtinId="9" hidden="1"/>
    <cellStyle name="Hipervínculo visitado" xfId="26335" builtinId="9" hidden="1"/>
    <cellStyle name="Hipervínculo visitado" xfId="26337" builtinId="9" hidden="1"/>
    <cellStyle name="Hipervínculo visitado" xfId="26339" builtinId="9" hidden="1"/>
    <cellStyle name="Hipervínculo visitado" xfId="26341" builtinId="9" hidden="1"/>
    <cellStyle name="Hipervínculo visitado" xfId="26343" builtinId="9" hidden="1"/>
    <cellStyle name="Hipervínculo visitado" xfId="26345" builtinId="9" hidden="1"/>
    <cellStyle name="Hipervínculo visitado" xfId="26347" builtinId="9" hidden="1"/>
    <cellStyle name="Hipervínculo visitado" xfId="26349" builtinId="9" hidden="1"/>
    <cellStyle name="Hipervínculo visitado" xfId="26351" builtinId="9" hidden="1"/>
    <cellStyle name="Hipervínculo visitado" xfId="26353" builtinId="9" hidden="1"/>
    <cellStyle name="Hipervínculo visitado" xfId="26355" builtinId="9" hidden="1"/>
    <cellStyle name="Hipervínculo visitado" xfId="26357" builtinId="9" hidden="1"/>
    <cellStyle name="Hipervínculo visitado" xfId="26359" builtinId="9" hidden="1"/>
    <cellStyle name="Hipervínculo visitado" xfId="26361" builtinId="9" hidden="1"/>
    <cellStyle name="Hipervínculo visitado" xfId="26363" builtinId="9" hidden="1"/>
    <cellStyle name="Hipervínculo visitado" xfId="26365" builtinId="9" hidden="1"/>
    <cellStyle name="Hipervínculo visitado" xfId="26367" builtinId="9" hidden="1"/>
    <cellStyle name="Hipervínculo visitado" xfId="26369" builtinId="9" hidden="1"/>
    <cellStyle name="Hipervínculo visitado" xfId="26371" builtinId="9" hidden="1"/>
    <cellStyle name="Hipervínculo visitado" xfId="26373" builtinId="9" hidden="1"/>
    <cellStyle name="Hipervínculo visitado" xfId="26375" builtinId="9" hidden="1"/>
    <cellStyle name="Hipervínculo visitado" xfId="26377" builtinId="9" hidden="1"/>
    <cellStyle name="Hipervínculo visitado" xfId="26379" builtinId="9" hidden="1"/>
    <cellStyle name="Hipervínculo visitado" xfId="26381" builtinId="9" hidden="1"/>
    <cellStyle name="Hipervínculo visitado" xfId="26383" builtinId="9" hidden="1"/>
    <cellStyle name="Hipervínculo visitado" xfId="26385" builtinId="9" hidden="1"/>
    <cellStyle name="Hipervínculo visitado" xfId="26387" builtinId="9" hidden="1"/>
    <cellStyle name="Hipervínculo visitado" xfId="26389" builtinId="9" hidden="1"/>
    <cellStyle name="Hipervínculo visitado" xfId="26391" builtinId="9" hidden="1"/>
    <cellStyle name="Hipervínculo visitado" xfId="26393" builtinId="9" hidden="1"/>
    <cellStyle name="Hipervínculo visitado" xfId="26395" builtinId="9" hidden="1"/>
    <cellStyle name="Hipervínculo visitado" xfId="26397" builtinId="9" hidden="1"/>
    <cellStyle name="Hipervínculo visitado" xfId="26399" builtinId="9" hidden="1"/>
    <cellStyle name="Hipervínculo visitado" xfId="26401" builtinId="9" hidden="1"/>
    <cellStyle name="Hipervínculo visitado" xfId="26403" builtinId="9" hidden="1"/>
    <cellStyle name="Hipervínculo visitado" xfId="26405" builtinId="9" hidden="1"/>
    <cellStyle name="Hipervínculo visitado" xfId="26407" builtinId="9" hidden="1"/>
    <cellStyle name="Hipervínculo visitado" xfId="26409" builtinId="9" hidden="1"/>
    <cellStyle name="Hipervínculo visitado" xfId="26411" builtinId="9" hidden="1"/>
    <cellStyle name="Hipervínculo visitado" xfId="26413" builtinId="9" hidden="1"/>
    <cellStyle name="Hipervínculo visitado" xfId="26415" builtinId="9" hidden="1"/>
    <cellStyle name="Hipervínculo visitado" xfId="26417" builtinId="9" hidden="1"/>
    <cellStyle name="Hipervínculo visitado" xfId="26419" builtinId="9" hidden="1"/>
    <cellStyle name="Hipervínculo visitado" xfId="26421" builtinId="9" hidden="1"/>
    <cellStyle name="Hipervínculo visitado" xfId="26423" builtinId="9" hidden="1"/>
    <cellStyle name="Hipervínculo visitado" xfId="26425" builtinId="9" hidden="1"/>
    <cellStyle name="Hipervínculo visitado" xfId="26427" builtinId="9" hidden="1"/>
    <cellStyle name="Hipervínculo visitado" xfId="26429" builtinId="9" hidden="1"/>
    <cellStyle name="Hipervínculo visitado" xfId="26431" builtinId="9" hidden="1"/>
    <cellStyle name="Hipervínculo visitado" xfId="26433" builtinId="9" hidden="1"/>
    <cellStyle name="Hipervínculo visitado" xfId="26435" builtinId="9" hidden="1"/>
    <cellStyle name="Hipervínculo visitado" xfId="26437" builtinId="9" hidden="1"/>
    <cellStyle name="Hipervínculo visitado" xfId="26439" builtinId="9" hidden="1"/>
    <cellStyle name="Hipervínculo visitado" xfId="26441" builtinId="9" hidden="1"/>
    <cellStyle name="Hipervínculo visitado" xfId="26443" builtinId="9" hidden="1"/>
    <cellStyle name="Hipervínculo visitado" xfId="26445" builtinId="9" hidden="1"/>
    <cellStyle name="Hipervínculo visitado" xfId="26447" builtinId="9" hidden="1"/>
    <cellStyle name="Hipervínculo visitado" xfId="26449" builtinId="9" hidden="1"/>
    <cellStyle name="Hipervínculo visitado" xfId="26451" builtinId="9" hidden="1"/>
    <cellStyle name="Hipervínculo visitado" xfId="26453" builtinId="9" hidden="1"/>
    <cellStyle name="Hipervínculo visitado" xfId="26455" builtinId="9" hidden="1"/>
    <cellStyle name="Hipervínculo visitado" xfId="26457" builtinId="9" hidden="1"/>
    <cellStyle name="Hipervínculo visitado" xfId="26459" builtinId="9" hidden="1"/>
    <cellStyle name="Hipervínculo visitado" xfId="26461" builtinId="9" hidden="1"/>
    <cellStyle name="Hipervínculo visitado" xfId="26463" builtinId="9" hidden="1"/>
    <cellStyle name="Hipervínculo visitado" xfId="26465" builtinId="9" hidden="1"/>
    <cellStyle name="Hipervínculo visitado" xfId="26467" builtinId="9" hidden="1"/>
    <cellStyle name="Hipervínculo visitado" xfId="26469" builtinId="9" hidden="1"/>
    <cellStyle name="Hipervínculo visitado" xfId="26471" builtinId="9" hidden="1"/>
    <cellStyle name="Hipervínculo visitado" xfId="26473" builtinId="9" hidden="1"/>
    <cellStyle name="Hipervínculo visitado" xfId="26475" builtinId="9" hidden="1"/>
    <cellStyle name="Hipervínculo visitado" xfId="26477" builtinId="9" hidden="1"/>
    <cellStyle name="Hipervínculo visitado" xfId="26479" builtinId="9" hidden="1"/>
    <cellStyle name="Hipervínculo visitado" xfId="26481" builtinId="9" hidden="1"/>
    <cellStyle name="Hipervínculo visitado" xfId="26483" builtinId="9" hidden="1"/>
    <cellStyle name="Hipervínculo visitado" xfId="26485" builtinId="9" hidden="1"/>
    <cellStyle name="Hipervínculo visitado" xfId="26487" builtinId="9" hidden="1"/>
    <cellStyle name="Hipervínculo visitado" xfId="26489" builtinId="9" hidden="1"/>
    <cellStyle name="Hipervínculo visitado" xfId="26491" builtinId="9" hidden="1"/>
    <cellStyle name="Hipervínculo visitado" xfId="26493" builtinId="9" hidden="1"/>
    <cellStyle name="Hipervínculo visitado" xfId="26495" builtinId="9" hidden="1"/>
    <cellStyle name="Hipervínculo visitado" xfId="26497" builtinId="9" hidden="1"/>
    <cellStyle name="Hipervínculo visitado" xfId="26499" builtinId="9" hidden="1"/>
    <cellStyle name="Hipervínculo visitado" xfId="26501" builtinId="9" hidden="1"/>
    <cellStyle name="Hipervínculo visitado" xfId="26503" builtinId="9" hidden="1"/>
    <cellStyle name="Hipervínculo visitado" xfId="26505" builtinId="9" hidden="1"/>
    <cellStyle name="Hipervínculo visitado" xfId="26507" builtinId="9" hidden="1"/>
    <cellStyle name="Hipervínculo visitado" xfId="26509" builtinId="9" hidden="1"/>
    <cellStyle name="Hipervínculo visitado" xfId="26511" builtinId="9" hidden="1"/>
    <cellStyle name="Hipervínculo visitado" xfId="26513" builtinId="9" hidden="1"/>
    <cellStyle name="Hipervínculo visitado" xfId="26515" builtinId="9" hidden="1"/>
    <cellStyle name="Hipervínculo visitado" xfId="26517" builtinId="9" hidden="1"/>
    <cellStyle name="Hipervínculo visitado" xfId="26519" builtinId="9" hidden="1"/>
    <cellStyle name="Hipervínculo visitado" xfId="26521" builtinId="9" hidden="1"/>
    <cellStyle name="Hipervínculo visitado" xfId="26523" builtinId="9" hidden="1"/>
    <cellStyle name="Hipervínculo visitado" xfId="26525" builtinId="9" hidden="1"/>
    <cellStyle name="Hipervínculo visitado" xfId="26527" builtinId="9" hidden="1"/>
    <cellStyle name="Hipervínculo visitado" xfId="26529" builtinId="9" hidden="1"/>
    <cellStyle name="Hipervínculo visitado" xfId="26531" builtinId="9" hidden="1"/>
    <cellStyle name="Hipervínculo visitado" xfId="26533" builtinId="9" hidden="1"/>
    <cellStyle name="Hipervínculo visitado" xfId="26535" builtinId="9" hidden="1"/>
    <cellStyle name="Hipervínculo visitado" xfId="26537" builtinId="9" hidden="1"/>
    <cellStyle name="Hipervínculo visitado" xfId="26539" builtinId="9" hidden="1"/>
    <cellStyle name="Hipervínculo visitado" xfId="26541" builtinId="9" hidden="1"/>
    <cellStyle name="Hipervínculo visitado" xfId="26543" builtinId="9" hidden="1"/>
    <cellStyle name="Hipervínculo visitado" xfId="26545" builtinId="9" hidden="1"/>
    <cellStyle name="Hipervínculo visitado" xfId="26547" builtinId="9" hidden="1"/>
    <cellStyle name="Hipervínculo visitado" xfId="26549" builtinId="9" hidden="1"/>
    <cellStyle name="Hipervínculo visitado" xfId="26551" builtinId="9" hidden="1"/>
    <cellStyle name="Hipervínculo visitado" xfId="26553" builtinId="9" hidden="1"/>
    <cellStyle name="Hipervínculo visitado" xfId="26555" builtinId="9" hidden="1"/>
    <cellStyle name="Hipervínculo visitado" xfId="26557" builtinId="9" hidden="1"/>
    <cellStyle name="Hipervínculo visitado" xfId="26559" builtinId="9" hidden="1"/>
    <cellStyle name="Hipervínculo visitado" xfId="26561" builtinId="9" hidden="1"/>
    <cellStyle name="Hipervínculo visitado" xfId="26563" builtinId="9" hidden="1"/>
    <cellStyle name="Hipervínculo visitado" xfId="26565" builtinId="9" hidden="1"/>
    <cellStyle name="Hipervínculo visitado" xfId="26567" builtinId="9" hidden="1"/>
    <cellStyle name="Hipervínculo visitado" xfId="26569" builtinId="9" hidden="1"/>
    <cellStyle name="Hipervínculo visitado" xfId="26571" builtinId="9" hidden="1"/>
    <cellStyle name="Hipervínculo visitado" xfId="26573" builtinId="9" hidden="1"/>
    <cellStyle name="Hipervínculo visitado" xfId="26575" builtinId="9" hidden="1"/>
    <cellStyle name="Hipervínculo visitado" xfId="26577" builtinId="9" hidden="1"/>
    <cellStyle name="Hipervínculo visitado" xfId="26579" builtinId="9" hidden="1"/>
    <cellStyle name="Hipervínculo visitado" xfId="26581" builtinId="9" hidden="1"/>
    <cellStyle name="Hipervínculo visitado" xfId="26583" builtinId="9" hidden="1"/>
    <cellStyle name="Hipervínculo visitado" xfId="26585" builtinId="9" hidden="1"/>
    <cellStyle name="Hipervínculo visitado" xfId="26587" builtinId="9" hidden="1"/>
    <cellStyle name="Hipervínculo visitado" xfId="26589" builtinId="9" hidden="1"/>
    <cellStyle name="Hipervínculo visitado" xfId="26591" builtinId="9" hidden="1"/>
    <cellStyle name="Hipervínculo visitado" xfId="26593" builtinId="9" hidden="1"/>
    <cellStyle name="Hipervínculo visitado" xfId="26595" builtinId="9" hidden="1"/>
    <cellStyle name="Hipervínculo visitado" xfId="26597" builtinId="9" hidden="1"/>
    <cellStyle name="Hipervínculo visitado" xfId="26599" builtinId="9" hidden="1"/>
    <cellStyle name="Hipervínculo visitado" xfId="26601" builtinId="9" hidden="1"/>
    <cellStyle name="Hipervínculo visitado" xfId="26603" builtinId="9" hidden="1"/>
    <cellStyle name="Hipervínculo visitado" xfId="26605" builtinId="9" hidden="1"/>
    <cellStyle name="Hipervínculo visitado" xfId="26607" builtinId="9" hidden="1"/>
    <cellStyle name="Hipervínculo visitado" xfId="26609" builtinId="9" hidden="1"/>
    <cellStyle name="Hipervínculo visitado" xfId="26611" builtinId="9" hidden="1"/>
    <cellStyle name="Hipervínculo visitado" xfId="26613" builtinId="9" hidden="1"/>
    <cellStyle name="Hipervínculo visitado" xfId="26615" builtinId="9" hidden="1"/>
    <cellStyle name="Hipervínculo visitado" xfId="26617" builtinId="9" hidden="1"/>
    <cellStyle name="Hipervínculo visitado" xfId="26619" builtinId="9" hidden="1"/>
    <cellStyle name="Hipervínculo visitado" xfId="26621" builtinId="9" hidden="1"/>
    <cellStyle name="Hipervínculo visitado" xfId="26623" builtinId="9" hidden="1"/>
    <cellStyle name="Hipervínculo visitado" xfId="26625" builtinId="9" hidden="1"/>
    <cellStyle name="Hipervínculo visitado" xfId="26627" builtinId="9" hidden="1"/>
    <cellStyle name="Hipervínculo visitado" xfId="26629" builtinId="9" hidden="1"/>
    <cellStyle name="Hipervínculo visitado" xfId="26631" builtinId="9" hidden="1"/>
    <cellStyle name="Hipervínculo visitado" xfId="26633" builtinId="9" hidden="1"/>
    <cellStyle name="Hipervínculo visitado" xfId="26635" builtinId="9" hidden="1"/>
    <cellStyle name="Hipervínculo visitado" xfId="26637" builtinId="9" hidden="1"/>
    <cellStyle name="Hipervínculo visitado" xfId="26639" builtinId="9" hidden="1"/>
    <cellStyle name="Hipervínculo visitado" xfId="26641" builtinId="9" hidden="1"/>
    <cellStyle name="Hipervínculo visitado" xfId="26643" builtinId="9" hidden="1"/>
    <cellStyle name="Hipervínculo visitado" xfId="26645" builtinId="9" hidden="1"/>
    <cellStyle name="Hipervínculo visitado" xfId="26647" builtinId="9" hidden="1"/>
    <cellStyle name="Hipervínculo visitado" xfId="26649" builtinId="9" hidden="1"/>
    <cellStyle name="Hipervínculo visitado" xfId="26651" builtinId="9" hidden="1"/>
    <cellStyle name="Hipervínculo visitado" xfId="26653" builtinId="9" hidden="1"/>
    <cellStyle name="Hipervínculo visitado" xfId="26655" builtinId="9" hidden="1"/>
    <cellStyle name="Hipervínculo visitado" xfId="26657" builtinId="9" hidden="1"/>
    <cellStyle name="Hipervínculo visitado" xfId="26659" builtinId="9" hidden="1"/>
    <cellStyle name="Hipervínculo visitado" xfId="26661" builtinId="9" hidden="1"/>
    <cellStyle name="Hipervínculo visitado" xfId="26663" builtinId="9" hidden="1"/>
    <cellStyle name="Hipervínculo visitado" xfId="26665" builtinId="9" hidden="1"/>
    <cellStyle name="Hipervínculo visitado" xfId="26667" builtinId="9" hidden="1"/>
    <cellStyle name="Hipervínculo visitado" xfId="26669" builtinId="9" hidden="1"/>
    <cellStyle name="Hipervínculo visitado" xfId="26671" builtinId="9" hidden="1"/>
    <cellStyle name="Hipervínculo visitado" xfId="26673" builtinId="9" hidden="1"/>
    <cellStyle name="Hipervínculo visitado" xfId="26675" builtinId="9" hidden="1"/>
    <cellStyle name="Hipervínculo visitado" xfId="26677" builtinId="9" hidden="1"/>
    <cellStyle name="Hipervínculo visitado" xfId="26679" builtinId="9" hidden="1"/>
    <cellStyle name="Hipervínculo visitado" xfId="26681" builtinId="9" hidden="1"/>
    <cellStyle name="Hipervínculo visitado" xfId="26683" builtinId="9" hidden="1"/>
    <cellStyle name="Hipervínculo visitado" xfId="26685" builtinId="9" hidden="1"/>
    <cellStyle name="Hipervínculo visitado" xfId="26687" builtinId="9" hidden="1"/>
    <cellStyle name="Hipervínculo visitado" xfId="26689" builtinId="9" hidden="1"/>
    <cellStyle name="Hipervínculo visitado" xfId="26691" builtinId="9" hidden="1"/>
    <cellStyle name="Hipervínculo visitado" xfId="26693" builtinId="9" hidden="1"/>
    <cellStyle name="Hipervínculo visitado" xfId="26695" builtinId="9" hidden="1"/>
    <cellStyle name="Hipervínculo visitado" xfId="26697" builtinId="9" hidden="1"/>
    <cellStyle name="Hipervínculo visitado" xfId="26699" builtinId="9" hidden="1"/>
    <cellStyle name="Hipervínculo visitado" xfId="26701" builtinId="9" hidden="1"/>
    <cellStyle name="Hipervínculo visitado" xfId="26703" builtinId="9" hidden="1"/>
    <cellStyle name="Hipervínculo visitado" xfId="26705" builtinId="9" hidden="1"/>
    <cellStyle name="Hipervínculo visitado" xfId="26707" builtinId="9" hidden="1"/>
    <cellStyle name="Hipervínculo visitado" xfId="26709" builtinId="9" hidden="1"/>
    <cellStyle name="Hipervínculo visitado" xfId="26711" builtinId="9" hidden="1"/>
    <cellStyle name="Hipervínculo visitado" xfId="26713" builtinId="9" hidden="1"/>
    <cellStyle name="Hipervínculo visitado" xfId="26715" builtinId="9" hidden="1"/>
    <cellStyle name="Hipervínculo visitado" xfId="26717" builtinId="9" hidden="1"/>
    <cellStyle name="Hipervínculo visitado" xfId="26719" builtinId="9" hidden="1"/>
    <cellStyle name="Hipervínculo visitado" xfId="26721" builtinId="9" hidden="1"/>
    <cellStyle name="Hipervínculo visitado" xfId="26723" builtinId="9" hidden="1"/>
    <cellStyle name="Hipervínculo visitado" xfId="26725" builtinId="9" hidden="1"/>
    <cellStyle name="Hipervínculo visitado" xfId="26727" builtinId="9" hidden="1"/>
    <cellStyle name="Hipervínculo visitado" xfId="26729" builtinId="9" hidden="1"/>
    <cellStyle name="Hipervínculo visitado" xfId="26731" builtinId="9" hidden="1"/>
    <cellStyle name="Hipervínculo visitado" xfId="26733" builtinId="9" hidden="1"/>
    <cellStyle name="Hipervínculo visitado" xfId="26735" builtinId="9" hidden="1"/>
    <cellStyle name="Hipervínculo visitado" xfId="26737" builtinId="9" hidden="1"/>
    <cellStyle name="Hipervínculo visitado" xfId="26739" builtinId="9" hidden="1"/>
    <cellStyle name="Hipervínculo visitado" xfId="26741" builtinId="9" hidden="1"/>
    <cellStyle name="Hipervínculo visitado" xfId="26743" builtinId="9" hidden="1"/>
    <cellStyle name="Hipervínculo visitado" xfId="26745" builtinId="9" hidden="1"/>
    <cellStyle name="Hipervínculo visitado" xfId="26747" builtinId="9" hidden="1"/>
    <cellStyle name="Hipervínculo visitado" xfId="26749" builtinId="9" hidden="1"/>
    <cellStyle name="Hipervínculo visitado" xfId="26751" builtinId="9" hidden="1"/>
    <cellStyle name="Hipervínculo visitado" xfId="26753" builtinId="9" hidden="1"/>
    <cellStyle name="Hipervínculo visitado" xfId="26755" builtinId="9" hidden="1"/>
    <cellStyle name="Hipervínculo visitado" xfId="26757" builtinId="9" hidden="1"/>
    <cellStyle name="Hipervínculo visitado" xfId="26759" builtinId="9" hidden="1"/>
    <cellStyle name="Hipervínculo visitado" xfId="26761" builtinId="9" hidden="1"/>
    <cellStyle name="Hipervínculo visitado" xfId="26763" builtinId="9" hidden="1"/>
    <cellStyle name="Hipervínculo visitado" xfId="26765" builtinId="9" hidden="1"/>
    <cellStyle name="Hipervínculo visitado" xfId="26767" builtinId="9" hidden="1"/>
    <cellStyle name="Hipervínculo visitado" xfId="26769" builtinId="9" hidden="1"/>
    <cellStyle name="Hipervínculo visitado" xfId="26771" builtinId="9" hidden="1"/>
    <cellStyle name="Hipervínculo visitado" xfId="26773" builtinId="9" hidden="1"/>
    <cellStyle name="Hipervínculo visitado" xfId="26775" builtinId="9" hidden="1"/>
    <cellStyle name="Hipervínculo visitado" xfId="26777" builtinId="9" hidden="1"/>
    <cellStyle name="Hipervínculo visitado" xfId="26779" builtinId="9" hidden="1"/>
    <cellStyle name="Hipervínculo visitado" xfId="26781" builtinId="9" hidden="1"/>
    <cellStyle name="Hipervínculo visitado" xfId="26783" builtinId="9" hidden="1"/>
    <cellStyle name="Hipervínculo visitado" xfId="26785" builtinId="9" hidden="1"/>
    <cellStyle name="Hipervínculo visitado" xfId="26787" builtinId="9" hidden="1"/>
    <cellStyle name="Hipervínculo visitado" xfId="26789" builtinId="9" hidden="1"/>
    <cellStyle name="Hipervínculo visitado" xfId="26791" builtinId="9" hidden="1"/>
    <cellStyle name="Hipervínculo visitado" xfId="26793" builtinId="9" hidden="1"/>
    <cellStyle name="Hipervínculo visitado" xfId="26795" builtinId="9" hidden="1"/>
    <cellStyle name="Hipervínculo visitado" xfId="26797" builtinId="9" hidden="1"/>
    <cellStyle name="Hipervínculo visitado" xfId="26799" builtinId="9" hidden="1"/>
    <cellStyle name="Hipervínculo visitado" xfId="26801" builtinId="9" hidden="1"/>
    <cellStyle name="Hipervínculo visitado" xfId="26803" builtinId="9" hidden="1"/>
    <cellStyle name="Hipervínculo visitado" xfId="26805" builtinId="9" hidden="1"/>
    <cellStyle name="Hipervínculo visitado" xfId="26807" builtinId="9" hidden="1"/>
    <cellStyle name="Hipervínculo visitado" xfId="26809" builtinId="9" hidden="1"/>
    <cellStyle name="Hipervínculo visitado" xfId="26811" builtinId="9" hidden="1"/>
    <cellStyle name="Hipervínculo visitado" xfId="26813" builtinId="9" hidden="1"/>
    <cellStyle name="Hipervínculo visitado" xfId="26815" builtinId="9" hidden="1"/>
    <cellStyle name="Hipervínculo visitado" xfId="26817" builtinId="9" hidden="1"/>
    <cellStyle name="Hipervínculo visitado" xfId="26819" builtinId="9" hidden="1"/>
    <cellStyle name="Hipervínculo visitado" xfId="26821" builtinId="9" hidden="1"/>
    <cellStyle name="Hipervínculo visitado" xfId="26823" builtinId="9" hidden="1"/>
    <cellStyle name="Hipervínculo visitado" xfId="26825" builtinId="9" hidden="1"/>
    <cellStyle name="Hipervínculo visitado" xfId="26827" builtinId="9" hidden="1"/>
    <cellStyle name="Hipervínculo visitado" xfId="26829" builtinId="9" hidden="1"/>
    <cellStyle name="Hipervínculo visitado" xfId="26831" builtinId="9" hidden="1"/>
    <cellStyle name="Hipervínculo visitado" xfId="26833" builtinId="9" hidden="1"/>
    <cellStyle name="Hipervínculo visitado" xfId="26835" builtinId="9" hidden="1"/>
    <cellStyle name="Hipervínculo visitado" xfId="26837" builtinId="9" hidden="1"/>
    <cellStyle name="Hipervínculo visitado" xfId="26839" builtinId="9" hidden="1"/>
    <cellStyle name="Hipervínculo visitado" xfId="26841" builtinId="9" hidden="1"/>
    <cellStyle name="Hipervínculo visitado" xfId="26843" builtinId="9" hidden="1"/>
    <cellStyle name="Hipervínculo visitado" xfId="26845" builtinId="9" hidden="1"/>
    <cellStyle name="Hipervínculo visitado" xfId="26847" builtinId="9" hidden="1"/>
    <cellStyle name="Hipervínculo visitado" xfId="26849" builtinId="9" hidden="1"/>
    <cellStyle name="Hipervínculo visitado" xfId="26851" builtinId="9" hidden="1"/>
    <cellStyle name="Hipervínculo visitado" xfId="26853" builtinId="9" hidden="1"/>
    <cellStyle name="Hipervínculo visitado" xfId="26855" builtinId="9" hidden="1"/>
    <cellStyle name="Hipervínculo visitado" xfId="26857" builtinId="9" hidden="1"/>
    <cellStyle name="Hipervínculo visitado" xfId="26859" builtinId="9" hidden="1"/>
    <cellStyle name="Hipervínculo visitado" xfId="26861" builtinId="9" hidden="1"/>
    <cellStyle name="Hipervínculo visitado" xfId="26863" builtinId="9" hidden="1"/>
    <cellStyle name="Hipervínculo visitado" xfId="26865" builtinId="9" hidden="1"/>
    <cellStyle name="Hipervínculo visitado" xfId="26867" builtinId="9" hidden="1"/>
    <cellStyle name="Hipervínculo visitado" xfId="26869" builtinId="9" hidden="1"/>
    <cellStyle name="Hipervínculo visitado" xfId="26871" builtinId="9" hidden="1"/>
    <cellStyle name="Hipervínculo visitado" xfId="26873" builtinId="9" hidden="1"/>
    <cellStyle name="Hipervínculo visitado" xfId="26875" builtinId="9" hidden="1"/>
    <cellStyle name="Hipervínculo visitado" xfId="26877" builtinId="9" hidden="1"/>
    <cellStyle name="Hipervínculo visitado" xfId="26879" builtinId="9" hidden="1"/>
    <cellStyle name="Hipervínculo visitado" xfId="26881" builtinId="9" hidden="1"/>
    <cellStyle name="Hipervínculo visitado" xfId="26883" builtinId="9" hidden="1"/>
    <cellStyle name="Hipervínculo visitado" xfId="26885" builtinId="9" hidden="1"/>
    <cellStyle name="Hipervínculo visitado" xfId="26887" builtinId="9" hidden="1"/>
    <cellStyle name="Hipervínculo visitado" xfId="26889" builtinId="9" hidden="1"/>
    <cellStyle name="Hipervínculo visitado" xfId="26891" builtinId="9" hidden="1"/>
    <cellStyle name="Hipervínculo visitado" xfId="26893" builtinId="9" hidden="1"/>
    <cellStyle name="Hipervínculo visitado" xfId="26895" builtinId="9" hidden="1"/>
    <cellStyle name="Hipervínculo visitado" xfId="26897" builtinId="9" hidden="1"/>
    <cellStyle name="Hipervínculo visitado" xfId="26899" builtinId="9" hidden="1"/>
    <cellStyle name="Hipervínculo visitado" xfId="26901" builtinId="9" hidden="1"/>
    <cellStyle name="Hipervínculo visitado" xfId="26903" builtinId="9" hidden="1"/>
    <cellStyle name="Hipervínculo visitado" xfId="26905" builtinId="9" hidden="1"/>
    <cellStyle name="Hipervínculo visitado" xfId="26907" builtinId="9" hidden="1"/>
    <cellStyle name="Hipervínculo visitado" xfId="26909" builtinId="9" hidden="1"/>
    <cellStyle name="Hipervínculo visitado" xfId="26911" builtinId="9" hidden="1"/>
    <cellStyle name="Hipervínculo visitado" xfId="26913" builtinId="9" hidden="1"/>
    <cellStyle name="Hipervínculo visitado" xfId="26915" builtinId="9" hidden="1"/>
    <cellStyle name="Hipervínculo visitado" xfId="26917" builtinId="9" hidden="1"/>
    <cellStyle name="Hipervínculo visitado" xfId="26919" builtinId="9" hidden="1"/>
    <cellStyle name="Hipervínculo visitado" xfId="26921" builtinId="9" hidden="1"/>
    <cellStyle name="Hipervínculo visitado" xfId="26923" builtinId="9" hidden="1"/>
    <cellStyle name="Hipervínculo visitado" xfId="26925" builtinId="9" hidden="1"/>
    <cellStyle name="Hipervínculo visitado" xfId="26927" builtinId="9" hidden="1"/>
    <cellStyle name="Hipervínculo visitado" xfId="26929" builtinId="9" hidden="1"/>
    <cellStyle name="Hipervínculo visitado" xfId="26931" builtinId="9" hidden="1"/>
    <cellStyle name="Hipervínculo visitado" xfId="26933" builtinId="9" hidden="1"/>
    <cellStyle name="Hipervínculo visitado" xfId="26935" builtinId="9" hidden="1"/>
    <cellStyle name="Hipervínculo visitado" xfId="26937" builtinId="9" hidden="1"/>
    <cellStyle name="Hipervínculo visitado" xfId="26939" builtinId="9" hidden="1"/>
    <cellStyle name="Hipervínculo visitado" xfId="26941" builtinId="9" hidden="1"/>
    <cellStyle name="Hipervínculo visitado" xfId="26943" builtinId="9" hidden="1"/>
    <cellStyle name="Hipervínculo visitado" xfId="26945" builtinId="9" hidden="1"/>
    <cellStyle name="Hipervínculo visitado" xfId="26947" builtinId="9" hidden="1"/>
    <cellStyle name="Hipervínculo visitado" xfId="26949" builtinId="9" hidden="1"/>
    <cellStyle name="Hipervínculo visitado" xfId="26951" builtinId="9" hidden="1"/>
    <cellStyle name="Hipervínculo visitado" xfId="26953" builtinId="9" hidden="1"/>
    <cellStyle name="Hipervínculo visitado" xfId="26955" builtinId="9" hidden="1"/>
    <cellStyle name="Hipervínculo visitado" xfId="26957" builtinId="9" hidden="1"/>
    <cellStyle name="Hipervínculo visitado" xfId="26959" builtinId="9" hidden="1"/>
    <cellStyle name="Hipervínculo visitado" xfId="26961" builtinId="9" hidden="1"/>
    <cellStyle name="Hipervínculo visitado" xfId="26963" builtinId="9" hidden="1"/>
    <cellStyle name="Hipervínculo visitado" xfId="26965" builtinId="9" hidden="1"/>
    <cellStyle name="Hipervínculo visitado" xfId="26967" builtinId="9" hidden="1"/>
    <cellStyle name="Hipervínculo visitado" xfId="26969" builtinId="9" hidden="1"/>
    <cellStyle name="Hipervínculo visitado" xfId="26971" builtinId="9" hidden="1"/>
    <cellStyle name="Hipervínculo visitado" xfId="26973" builtinId="9" hidden="1"/>
    <cellStyle name="Hipervínculo visitado" xfId="26975" builtinId="9" hidden="1"/>
    <cellStyle name="Hipervínculo visitado" xfId="26977" builtinId="9" hidden="1"/>
    <cellStyle name="Hipervínculo visitado" xfId="26979" builtinId="9" hidden="1"/>
    <cellStyle name="Hipervínculo visitado" xfId="26981" builtinId="9" hidden="1"/>
    <cellStyle name="Hipervínculo visitado" xfId="26983" builtinId="9" hidden="1"/>
    <cellStyle name="Hipervínculo visitado" xfId="26985" builtinId="9" hidden="1"/>
    <cellStyle name="Hipervínculo visitado" xfId="26987" builtinId="9" hidden="1"/>
    <cellStyle name="Hipervínculo visitado" xfId="26989" builtinId="9" hidden="1"/>
    <cellStyle name="Hipervínculo visitado" xfId="26991" builtinId="9" hidden="1"/>
    <cellStyle name="Hipervínculo visitado" xfId="26993" builtinId="9" hidden="1"/>
    <cellStyle name="Hipervínculo visitado" xfId="26995" builtinId="9" hidden="1"/>
    <cellStyle name="Hipervínculo visitado" xfId="26997" builtinId="9" hidden="1"/>
    <cellStyle name="Hipervínculo visitado" xfId="26999" builtinId="9" hidden="1"/>
    <cellStyle name="Hipervínculo visitado" xfId="27001" builtinId="9" hidden="1"/>
    <cellStyle name="Hipervínculo visitado" xfId="27003" builtinId="9" hidden="1"/>
    <cellStyle name="Hipervínculo visitado" xfId="27005" builtinId="9" hidden="1"/>
    <cellStyle name="Hipervínculo visitado" xfId="27007" builtinId="9" hidden="1"/>
    <cellStyle name="Hipervínculo visitado" xfId="27009" builtinId="9" hidden="1"/>
    <cellStyle name="Hipervínculo visitado" xfId="27011" builtinId="9" hidden="1"/>
    <cellStyle name="Hipervínculo visitado" xfId="27013" builtinId="9" hidden="1"/>
    <cellStyle name="Hipervínculo visitado" xfId="27015" builtinId="9" hidden="1"/>
    <cellStyle name="Hipervínculo visitado" xfId="27017" builtinId="9" hidden="1"/>
    <cellStyle name="Hipervínculo visitado" xfId="27019" builtinId="9" hidden="1"/>
    <cellStyle name="Hipervínculo visitado" xfId="27021" builtinId="9" hidden="1"/>
    <cellStyle name="Hipervínculo visitado" xfId="27023" builtinId="9" hidden="1"/>
    <cellStyle name="Hipervínculo visitado" xfId="27025" builtinId="9" hidden="1"/>
    <cellStyle name="Hipervínculo visitado" xfId="27027" builtinId="9" hidden="1"/>
    <cellStyle name="Hipervínculo visitado" xfId="27029" builtinId="9" hidden="1"/>
    <cellStyle name="Hipervínculo visitado" xfId="27031" builtinId="9" hidden="1"/>
    <cellStyle name="Hipervínculo visitado" xfId="27033" builtinId="9" hidden="1"/>
    <cellStyle name="Hipervínculo visitado" xfId="27035" builtinId="9" hidden="1"/>
    <cellStyle name="Hipervínculo visitado" xfId="27037" builtinId="9" hidden="1"/>
    <cellStyle name="Hipervínculo visitado" xfId="27039" builtinId="9" hidden="1"/>
    <cellStyle name="Hipervínculo visitado" xfId="27041" builtinId="9" hidden="1"/>
    <cellStyle name="Hipervínculo visitado" xfId="27043" builtinId="9" hidden="1"/>
    <cellStyle name="Hipervínculo visitado" xfId="27045" builtinId="9" hidden="1"/>
    <cellStyle name="Hipervínculo visitado" xfId="27047" builtinId="9" hidden="1"/>
    <cellStyle name="Hipervínculo visitado" xfId="27049" builtinId="9" hidden="1"/>
    <cellStyle name="Hipervínculo visitado" xfId="27051" builtinId="9" hidden="1"/>
    <cellStyle name="Hipervínculo visitado" xfId="27053" builtinId="9" hidden="1"/>
    <cellStyle name="Hipervínculo visitado" xfId="27055" builtinId="9" hidden="1"/>
    <cellStyle name="Hipervínculo visitado" xfId="27057" builtinId="9" hidden="1"/>
    <cellStyle name="Hipervínculo visitado" xfId="27059" builtinId="9" hidden="1"/>
    <cellStyle name="Hipervínculo visitado" xfId="27061" builtinId="9" hidden="1"/>
    <cellStyle name="Hipervínculo visitado" xfId="27063" builtinId="9" hidden="1"/>
    <cellStyle name="Hipervínculo visitado" xfId="27065" builtinId="9" hidden="1"/>
    <cellStyle name="Hipervínculo visitado" xfId="27067" builtinId="9" hidden="1"/>
    <cellStyle name="Hipervínculo visitado" xfId="27069" builtinId="9" hidden="1"/>
    <cellStyle name="Hipervínculo visitado" xfId="27071" builtinId="9" hidden="1"/>
    <cellStyle name="Hipervínculo visitado" xfId="27073" builtinId="9" hidden="1"/>
    <cellStyle name="Hipervínculo visitado" xfId="27075" builtinId="9" hidden="1"/>
    <cellStyle name="Hipervínculo visitado" xfId="27077" builtinId="9" hidden="1"/>
    <cellStyle name="Hipervínculo visitado" xfId="27079" builtinId="9" hidden="1"/>
    <cellStyle name="Hipervínculo visitado" xfId="27081" builtinId="9" hidden="1"/>
    <cellStyle name="Hipervínculo visitado" xfId="27083" builtinId="9" hidden="1"/>
    <cellStyle name="Hipervínculo visitado" xfId="27085" builtinId="9" hidden="1"/>
    <cellStyle name="Hipervínculo visitado" xfId="27087" builtinId="9" hidden="1"/>
    <cellStyle name="Hipervínculo visitado" xfId="27089" builtinId="9" hidden="1"/>
    <cellStyle name="Hipervínculo visitado" xfId="27091" builtinId="9" hidden="1"/>
    <cellStyle name="Hipervínculo visitado" xfId="27093" builtinId="9" hidden="1"/>
    <cellStyle name="Hipervínculo visitado" xfId="27095" builtinId="9" hidden="1"/>
    <cellStyle name="Hipervínculo visitado" xfId="27097" builtinId="9" hidden="1"/>
    <cellStyle name="Hipervínculo visitado" xfId="27099" builtinId="9" hidden="1"/>
    <cellStyle name="Hipervínculo visitado" xfId="27101" builtinId="9" hidden="1"/>
    <cellStyle name="Hipervínculo visitado" xfId="27103" builtinId="9" hidden="1"/>
    <cellStyle name="Hipervínculo visitado" xfId="27105" builtinId="9" hidden="1"/>
    <cellStyle name="Hipervínculo visitado" xfId="27107" builtinId="9" hidden="1"/>
    <cellStyle name="Hipervínculo visitado" xfId="27109" builtinId="9" hidden="1"/>
    <cellStyle name="Hipervínculo visitado" xfId="27111" builtinId="9" hidden="1"/>
    <cellStyle name="Hipervínculo visitado" xfId="27113" builtinId="9" hidden="1"/>
    <cellStyle name="Hipervínculo visitado" xfId="27115" builtinId="9" hidden="1"/>
    <cellStyle name="Hipervínculo visitado" xfId="27117" builtinId="9" hidden="1"/>
    <cellStyle name="Hipervínculo visitado" xfId="27119" builtinId="9" hidden="1"/>
    <cellStyle name="Hipervínculo visitado" xfId="27121" builtinId="9" hidden="1"/>
    <cellStyle name="Hipervínculo visitado" xfId="27123" builtinId="9" hidden="1"/>
    <cellStyle name="Hipervínculo visitado" xfId="27125" builtinId="9" hidden="1"/>
    <cellStyle name="Hipervínculo visitado" xfId="27127" builtinId="9" hidden="1"/>
    <cellStyle name="Hipervínculo visitado" xfId="27129" builtinId="9" hidden="1"/>
    <cellStyle name="Hipervínculo visitado" xfId="27131" builtinId="9" hidden="1"/>
    <cellStyle name="Hipervínculo visitado" xfId="27133" builtinId="9" hidden="1"/>
    <cellStyle name="Hipervínculo visitado" xfId="27135" builtinId="9" hidden="1"/>
    <cellStyle name="Hipervínculo visitado" xfId="27137" builtinId="9" hidden="1"/>
    <cellStyle name="Hipervínculo visitado" xfId="27139" builtinId="9" hidden="1"/>
    <cellStyle name="Hipervínculo visitado" xfId="27141" builtinId="9" hidden="1"/>
    <cellStyle name="Hipervínculo visitado" xfId="27143" builtinId="9" hidden="1"/>
    <cellStyle name="Hipervínculo visitado" xfId="27145" builtinId="9" hidden="1"/>
    <cellStyle name="Hipervínculo visitado" xfId="27147" builtinId="9" hidden="1"/>
    <cellStyle name="Hipervínculo visitado" xfId="27149" builtinId="9" hidden="1"/>
    <cellStyle name="Hipervínculo visitado" xfId="27151" builtinId="9" hidden="1"/>
    <cellStyle name="Hipervínculo visitado" xfId="27153" builtinId="9" hidden="1"/>
    <cellStyle name="Hipervínculo visitado" xfId="27155" builtinId="9" hidden="1"/>
    <cellStyle name="Hipervínculo visitado" xfId="27157" builtinId="9" hidden="1"/>
    <cellStyle name="Hipervínculo visitado" xfId="27159" builtinId="9" hidden="1"/>
    <cellStyle name="Hipervínculo visitado" xfId="27161" builtinId="9" hidden="1"/>
    <cellStyle name="Hipervínculo visitado" xfId="27163" builtinId="9" hidden="1"/>
    <cellStyle name="Hipervínculo visitado" xfId="27165" builtinId="9" hidden="1"/>
    <cellStyle name="Hipervínculo visitado" xfId="27167" builtinId="9" hidden="1"/>
    <cellStyle name="Hipervínculo visitado" xfId="27169" builtinId="9" hidden="1"/>
    <cellStyle name="Hipervínculo visitado" xfId="27171" builtinId="9" hidden="1"/>
    <cellStyle name="Hipervínculo visitado" xfId="27173" builtinId="9" hidden="1"/>
    <cellStyle name="Hipervínculo visitado" xfId="27175" builtinId="9" hidden="1"/>
    <cellStyle name="Hipervínculo visitado" xfId="27177" builtinId="9" hidden="1"/>
    <cellStyle name="Hipervínculo visitado" xfId="27179" builtinId="9" hidden="1"/>
    <cellStyle name="Hipervínculo visitado" xfId="27181" builtinId="9" hidden="1"/>
    <cellStyle name="Hipervínculo visitado" xfId="27183" builtinId="9" hidden="1"/>
    <cellStyle name="Hipervínculo visitado" xfId="27185" builtinId="9" hidden="1"/>
    <cellStyle name="Hipervínculo visitado" xfId="27187" builtinId="9" hidden="1"/>
    <cellStyle name="Hipervínculo visitado" xfId="27189" builtinId="9" hidden="1"/>
    <cellStyle name="Hipervínculo visitado" xfId="27191" builtinId="9" hidden="1"/>
    <cellStyle name="Hipervínculo visitado" xfId="27193" builtinId="9" hidden="1"/>
    <cellStyle name="Hipervínculo visitado" xfId="27195" builtinId="9" hidden="1"/>
    <cellStyle name="Hipervínculo visitado" xfId="27197" builtinId="9" hidden="1"/>
    <cellStyle name="Hipervínculo visitado" xfId="27199" builtinId="9" hidden="1"/>
    <cellStyle name="Hipervínculo visitado" xfId="27201" builtinId="9" hidden="1"/>
    <cellStyle name="Hipervínculo visitado" xfId="27203" builtinId="9" hidden="1"/>
    <cellStyle name="Hipervínculo visitado" xfId="27205" builtinId="9" hidden="1"/>
    <cellStyle name="Hipervínculo visitado" xfId="27207" builtinId="9" hidden="1"/>
    <cellStyle name="Hipervínculo visitado" xfId="27209" builtinId="9" hidden="1"/>
    <cellStyle name="Hipervínculo visitado" xfId="27211" builtinId="9" hidden="1"/>
    <cellStyle name="Hipervínculo visitado" xfId="27213" builtinId="9" hidden="1"/>
    <cellStyle name="Hipervínculo visitado" xfId="27215" builtinId="9" hidden="1"/>
    <cellStyle name="Hipervínculo visitado" xfId="27217" builtinId="9" hidden="1"/>
    <cellStyle name="Hipervínculo visitado" xfId="27219" builtinId="9" hidden="1"/>
    <cellStyle name="Hipervínculo visitado" xfId="27221" builtinId="9" hidden="1"/>
    <cellStyle name="Hipervínculo visitado" xfId="27223" builtinId="9" hidden="1"/>
    <cellStyle name="Hipervínculo visitado" xfId="27225" builtinId="9" hidden="1"/>
    <cellStyle name="Hipervínculo visitado" xfId="27227" builtinId="9" hidden="1"/>
    <cellStyle name="Hipervínculo visitado" xfId="27229" builtinId="9" hidden="1"/>
    <cellStyle name="Hipervínculo visitado" xfId="27231" builtinId="9" hidden="1"/>
    <cellStyle name="Hipervínculo visitado" xfId="27233" builtinId="9" hidden="1"/>
    <cellStyle name="Hipervínculo visitado" xfId="27235" builtinId="9" hidden="1"/>
    <cellStyle name="Hipervínculo visitado" xfId="27237" builtinId="9" hidden="1"/>
    <cellStyle name="Hipervínculo visitado" xfId="27239" builtinId="9" hidden="1"/>
    <cellStyle name="Hipervínculo visitado" xfId="27241" builtinId="9" hidden="1"/>
    <cellStyle name="Hipervínculo visitado" xfId="27243" builtinId="9" hidden="1"/>
    <cellStyle name="Hipervínculo visitado" xfId="27245" builtinId="9" hidden="1"/>
    <cellStyle name="Hipervínculo visitado" xfId="27247" builtinId="9" hidden="1"/>
    <cellStyle name="Hipervínculo visitado" xfId="27249" builtinId="9" hidden="1"/>
    <cellStyle name="Hipervínculo visitado" xfId="27251" builtinId="9" hidden="1"/>
    <cellStyle name="Hipervínculo visitado" xfId="27253" builtinId="9" hidden="1"/>
    <cellStyle name="Hipervínculo visitado" xfId="27255" builtinId="9" hidden="1"/>
    <cellStyle name="Hipervínculo visitado" xfId="27257" builtinId="9" hidden="1"/>
    <cellStyle name="Hipervínculo visitado" xfId="27259" builtinId="9" hidden="1"/>
    <cellStyle name="Hipervínculo visitado" xfId="27261" builtinId="9" hidden="1"/>
    <cellStyle name="Hipervínculo visitado" xfId="27263" builtinId="9" hidden="1"/>
    <cellStyle name="Hipervínculo visitado" xfId="27265" builtinId="9" hidden="1"/>
    <cellStyle name="Hipervínculo visitado" xfId="27267" builtinId="9" hidden="1"/>
    <cellStyle name="Hipervínculo visitado" xfId="27269" builtinId="9" hidden="1"/>
    <cellStyle name="Hipervínculo visitado" xfId="27271" builtinId="9" hidden="1"/>
    <cellStyle name="Hipervínculo visitado" xfId="27273" builtinId="9" hidden="1"/>
    <cellStyle name="Hipervínculo visitado" xfId="27275" builtinId="9" hidden="1"/>
    <cellStyle name="Hipervínculo visitado" xfId="27277" builtinId="9" hidden="1"/>
    <cellStyle name="Hipervínculo visitado" xfId="27279" builtinId="9" hidden="1"/>
    <cellStyle name="Hipervínculo visitado" xfId="27281" builtinId="9" hidden="1"/>
    <cellStyle name="Hipervínculo visitado" xfId="27283" builtinId="9" hidden="1"/>
    <cellStyle name="Hipervínculo visitado" xfId="27285" builtinId="9" hidden="1"/>
    <cellStyle name="Hipervínculo visitado" xfId="27287" builtinId="9" hidden="1"/>
    <cellStyle name="Hipervínculo visitado" xfId="27289" builtinId="9" hidden="1"/>
    <cellStyle name="Hipervínculo visitado" xfId="27291" builtinId="9" hidden="1"/>
    <cellStyle name="Hipervínculo visitado" xfId="27293" builtinId="9" hidden="1"/>
    <cellStyle name="Hipervínculo visitado" xfId="27295" builtinId="9" hidden="1"/>
    <cellStyle name="Hipervínculo visitado" xfId="27297" builtinId="9" hidden="1"/>
    <cellStyle name="Hipervínculo visitado" xfId="27299" builtinId="9" hidden="1"/>
    <cellStyle name="Hipervínculo visitado" xfId="27301" builtinId="9" hidden="1"/>
    <cellStyle name="Hipervínculo visitado" xfId="27303" builtinId="9" hidden="1"/>
    <cellStyle name="Hipervínculo visitado" xfId="27305" builtinId="9" hidden="1"/>
    <cellStyle name="Hipervínculo visitado" xfId="27307" builtinId="9" hidden="1"/>
    <cellStyle name="Hipervínculo visitado" xfId="27309" builtinId="9" hidden="1"/>
    <cellStyle name="Hipervínculo visitado" xfId="27311" builtinId="9" hidden="1"/>
    <cellStyle name="Hipervínculo visitado" xfId="27313" builtinId="9" hidden="1"/>
    <cellStyle name="Hipervínculo visitado" xfId="27315" builtinId="9" hidden="1"/>
    <cellStyle name="Hipervínculo visitado" xfId="27317" builtinId="9" hidden="1"/>
    <cellStyle name="Hipervínculo visitado" xfId="27319" builtinId="9" hidden="1"/>
    <cellStyle name="Hipervínculo visitado" xfId="27321" builtinId="9" hidden="1"/>
    <cellStyle name="Hipervínculo visitado" xfId="27323" builtinId="9" hidden="1"/>
    <cellStyle name="Hipervínculo visitado" xfId="27325" builtinId="9" hidden="1"/>
    <cellStyle name="Hipervínculo visitado" xfId="27327" builtinId="9" hidden="1"/>
    <cellStyle name="Hipervínculo visitado" xfId="27329" builtinId="9" hidden="1"/>
    <cellStyle name="Hipervínculo visitado" xfId="27331" builtinId="9" hidden="1"/>
    <cellStyle name="Hipervínculo visitado" xfId="27333" builtinId="9" hidden="1"/>
    <cellStyle name="Hipervínculo visitado" xfId="27335" builtinId="9" hidden="1"/>
    <cellStyle name="Hipervínculo visitado" xfId="27337" builtinId="9" hidden="1"/>
    <cellStyle name="Hipervínculo visitado" xfId="27339" builtinId="9" hidden="1"/>
    <cellStyle name="Hipervínculo visitado" xfId="27341" builtinId="9" hidden="1"/>
    <cellStyle name="Hipervínculo visitado" xfId="27343" builtinId="9" hidden="1"/>
    <cellStyle name="Hipervínculo visitado" xfId="27345" builtinId="9" hidden="1"/>
    <cellStyle name="Hipervínculo visitado" xfId="27347" builtinId="9" hidden="1"/>
    <cellStyle name="Hipervínculo visitado" xfId="27349" builtinId="9" hidden="1"/>
    <cellStyle name="Hipervínculo visitado" xfId="27351" builtinId="9" hidden="1"/>
    <cellStyle name="Hipervínculo visitado" xfId="27353" builtinId="9" hidden="1"/>
    <cellStyle name="Hipervínculo visitado" xfId="27355" builtinId="9" hidden="1"/>
    <cellStyle name="Hipervínculo visitado" xfId="27357" builtinId="9" hidden="1"/>
    <cellStyle name="Hipervínculo visitado" xfId="27359" builtinId="9" hidden="1"/>
    <cellStyle name="Hipervínculo visitado" xfId="27361" builtinId="9" hidden="1"/>
    <cellStyle name="Hipervínculo visitado" xfId="27363" builtinId="9" hidden="1"/>
    <cellStyle name="Hipervínculo visitado" xfId="27365" builtinId="9" hidden="1"/>
    <cellStyle name="Hipervínculo visitado" xfId="27367" builtinId="9" hidden="1"/>
    <cellStyle name="Hipervínculo visitado" xfId="27369" builtinId="9" hidden="1"/>
    <cellStyle name="Hipervínculo visitado" xfId="27371" builtinId="9" hidden="1"/>
    <cellStyle name="Hipervínculo visitado" xfId="27373" builtinId="9" hidden="1"/>
    <cellStyle name="Hipervínculo visitado" xfId="27375" builtinId="9" hidden="1"/>
    <cellStyle name="Hipervínculo visitado" xfId="27377" builtinId="9" hidden="1"/>
    <cellStyle name="Hipervínculo visitado" xfId="27379" builtinId="9" hidden="1"/>
    <cellStyle name="Hipervínculo visitado" xfId="27381" builtinId="9" hidden="1"/>
    <cellStyle name="Hipervínculo visitado" xfId="27383" builtinId="9" hidden="1"/>
    <cellStyle name="Hipervínculo visitado" xfId="27385" builtinId="9" hidden="1"/>
    <cellStyle name="Hipervínculo visitado" xfId="27387" builtinId="9" hidden="1"/>
    <cellStyle name="Hipervínculo visitado" xfId="27389" builtinId="9" hidden="1"/>
    <cellStyle name="Hipervínculo visitado" xfId="27391" builtinId="9" hidden="1"/>
    <cellStyle name="Hipervínculo visitado" xfId="27393" builtinId="9" hidden="1"/>
    <cellStyle name="Hipervínculo visitado" xfId="27395" builtinId="9" hidden="1"/>
    <cellStyle name="Hipervínculo visitado" xfId="27397" builtinId="9" hidden="1"/>
    <cellStyle name="Hipervínculo visitado" xfId="27399" builtinId="9" hidden="1"/>
    <cellStyle name="Hipervínculo visitado" xfId="27401" builtinId="9" hidden="1"/>
    <cellStyle name="Hipervínculo visitado" xfId="27403" builtinId="9" hidden="1"/>
    <cellStyle name="Hipervínculo visitado" xfId="27405" builtinId="9" hidden="1"/>
    <cellStyle name="Hipervínculo visitado" xfId="27407" builtinId="9" hidden="1"/>
    <cellStyle name="Hipervínculo visitado" xfId="27409" builtinId="9" hidden="1"/>
    <cellStyle name="Hipervínculo visitado" xfId="27411" builtinId="9" hidden="1"/>
    <cellStyle name="Hipervínculo visitado" xfId="27413" builtinId="9" hidden="1"/>
    <cellStyle name="Hipervínculo visitado" xfId="27415" builtinId="9" hidden="1"/>
    <cellStyle name="Hipervínculo visitado" xfId="27417" builtinId="9" hidden="1"/>
    <cellStyle name="Hipervínculo visitado" xfId="27419" builtinId="9" hidden="1"/>
    <cellStyle name="Hipervínculo visitado" xfId="27421" builtinId="9" hidden="1"/>
    <cellStyle name="Hipervínculo visitado" xfId="27423" builtinId="9" hidden="1"/>
    <cellStyle name="Hipervínculo visitado" xfId="27425" builtinId="9" hidden="1"/>
    <cellStyle name="Hipervínculo visitado" xfId="27427" builtinId="9" hidden="1"/>
    <cellStyle name="Hipervínculo visitado" xfId="27429" builtinId="9" hidden="1"/>
    <cellStyle name="Hipervínculo visitado" xfId="27431" builtinId="9" hidden="1"/>
    <cellStyle name="Hipervínculo visitado" xfId="27433" builtinId="9" hidden="1"/>
    <cellStyle name="Hipervínculo visitado" xfId="27435" builtinId="9" hidden="1"/>
    <cellStyle name="Hipervínculo visitado" xfId="27437" builtinId="9" hidden="1"/>
    <cellStyle name="Hipervínculo visitado" xfId="27439" builtinId="9" hidden="1"/>
    <cellStyle name="Hipervínculo visitado" xfId="27441" builtinId="9" hidden="1"/>
    <cellStyle name="Hipervínculo visitado" xfId="27443" builtinId="9" hidden="1"/>
    <cellStyle name="Hipervínculo visitado" xfId="27445" builtinId="9" hidden="1"/>
    <cellStyle name="Hipervínculo visitado" xfId="27447" builtinId="9" hidden="1"/>
    <cellStyle name="Hipervínculo visitado" xfId="27449" builtinId="9" hidden="1"/>
    <cellStyle name="Hipervínculo visitado" xfId="27451" builtinId="9" hidden="1"/>
    <cellStyle name="Hipervínculo visitado" xfId="27453" builtinId="9" hidden="1"/>
    <cellStyle name="Hipervínculo visitado" xfId="27455" builtinId="9" hidden="1"/>
    <cellStyle name="Hipervínculo visitado" xfId="27457" builtinId="9" hidden="1"/>
    <cellStyle name="Hipervínculo visitado" xfId="27459" builtinId="9" hidden="1"/>
    <cellStyle name="Hipervínculo visitado" xfId="27461" builtinId="9" hidden="1"/>
    <cellStyle name="Hipervínculo visitado" xfId="27463" builtinId="9" hidden="1"/>
    <cellStyle name="Hipervínculo visitado" xfId="27465" builtinId="9" hidden="1"/>
    <cellStyle name="Hipervínculo visitado" xfId="27467" builtinId="9" hidden="1"/>
    <cellStyle name="Hipervínculo visitado" xfId="27469" builtinId="9" hidden="1"/>
    <cellStyle name="Hipervínculo visitado" xfId="27471" builtinId="9" hidden="1"/>
    <cellStyle name="Hipervínculo visitado" xfId="27473" builtinId="9" hidden="1"/>
    <cellStyle name="Hipervínculo visitado" xfId="27475" builtinId="9" hidden="1"/>
    <cellStyle name="Hipervínculo visitado" xfId="27477" builtinId="9" hidden="1"/>
    <cellStyle name="Hipervínculo visitado" xfId="27479" builtinId="9" hidden="1"/>
    <cellStyle name="Hipervínculo visitado" xfId="27481" builtinId="9" hidden="1"/>
    <cellStyle name="Hipervínculo visitado" xfId="27483" builtinId="9" hidden="1"/>
    <cellStyle name="Hipervínculo visitado" xfId="27485" builtinId="9" hidden="1"/>
    <cellStyle name="Hipervínculo visitado" xfId="27487" builtinId="9" hidden="1"/>
    <cellStyle name="Hipervínculo visitado" xfId="27489" builtinId="9" hidden="1"/>
    <cellStyle name="Hipervínculo visitado" xfId="27491" builtinId="9" hidden="1"/>
    <cellStyle name="Hipervínculo visitado" xfId="27493" builtinId="9" hidden="1"/>
    <cellStyle name="Hipervínculo visitado" xfId="27495" builtinId="9" hidden="1"/>
    <cellStyle name="Hipervínculo visitado" xfId="27497" builtinId="9" hidden="1"/>
    <cellStyle name="Hipervínculo visitado" xfId="27499" builtinId="9" hidden="1"/>
    <cellStyle name="Hipervínculo visitado" xfId="27501" builtinId="9" hidden="1"/>
    <cellStyle name="Hipervínculo visitado" xfId="27503" builtinId="9" hidden="1"/>
    <cellStyle name="Hipervínculo visitado" xfId="27505" builtinId="9" hidden="1"/>
    <cellStyle name="Hipervínculo visitado" xfId="27507" builtinId="9" hidden="1"/>
    <cellStyle name="Hipervínculo visitado" xfId="27509" builtinId="9" hidden="1"/>
    <cellStyle name="Hipervínculo visitado" xfId="27511" builtinId="9" hidden="1"/>
    <cellStyle name="Hipervínculo visitado" xfId="27513" builtinId="9" hidden="1"/>
    <cellStyle name="Hipervínculo visitado" xfId="27515" builtinId="9" hidden="1"/>
    <cellStyle name="Hipervínculo visitado" xfId="27517" builtinId="9" hidden="1"/>
    <cellStyle name="Hipervínculo visitado" xfId="27519" builtinId="9" hidden="1"/>
    <cellStyle name="Hipervínculo visitado" xfId="27521" builtinId="9" hidden="1"/>
    <cellStyle name="Hipervínculo visitado" xfId="27523" builtinId="9" hidden="1"/>
    <cellStyle name="Hipervínculo visitado" xfId="27525" builtinId="9" hidden="1"/>
    <cellStyle name="Hipervínculo visitado" xfId="27527" builtinId="9" hidden="1"/>
    <cellStyle name="Hipervínculo visitado" xfId="27529" builtinId="9" hidden="1"/>
    <cellStyle name="Hipervínculo visitado" xfId="27531" builtinId="9" hidden="1"/>
    <cellStyle name="Hipervínculo visitado" xfId="27533" builtinId="9" hidden="1"/>
    <cellStyle name="Hipervínculo visitado" xfId="27535" builtinId="9" hidden="1"/>
    <cellStyle name="Hipervínculo visitado" xfId="27537" builtinId="9" hidden="1"/>
    <cellStyle name="Hipervínculo visitado" xfId="27539" builtinId="9" hidden="1"/>
    <cellStyle name="Hipervínculo visitado" xfId="27541" builtinId="9" hidden="1"/>
    <cellStyle name="Hipervínculo visitado" xfId="27543" builtinId="9" hidden="1"/>
    <cellStyle name="Hipervínculo visitado" xfId="27545" builtinId="9" hidden="1"/>
    <cellStyle name="Hipervínculo visitado" xfId="27547" builtinId="9" hidden="1"/>
    <cellStyle name="Hipervínculo visitado" xfId="27549" builtinId="9" hidden="1"/>
    <cellStyle name="Hipervínculo visitado" xfId="27551" builtinId="9" hidden="1"/>
    <cellStyle name="Hipervínculo visitado" xfId="27553" builtinId="9" hidden="1"/>
    <cellStyle name="Hipervínculo visitado" xfId="27555" builtinId="9" hidden="1"/>
    <cellStyle name="Hipervínculo visitado" xfId="27557" builtinId="9" hidden="1"/>
    <cellStyle name="Hipervínculo visitado" xfId="27559" builtinId="9" hidden="1"/>
    <cellStyle name="Hipervínculo visitado" xfId="27561" builtinId="9" hidden="1"/>
    <cellStyle name="Hipervínculo visitado" xfId="27563" builtinId="9" hidden="1"/>
    <cellStyle name="Hipervínculo visitado" xfId="27565" builtinId="9" hidden="1"/>
    <cellStyle name="Hipervínculo visitado" xfId="27567" builtinId="9" hidden="1"/>
    <cellStyle name="Hipervínculo visitado" xfId="27569" builtinId="9" hidden="1"/>
    <cellStyle name="Hipervínculo visitado" xfId="27571" builtinId="9" hidden="1"/>
    <cellStyle name="Hipervínculo visitado" xfId="27573" builtinId="9" hidden="1"/>
    <cellStyle name="Hipervínculo visitado" xfId="27575" builtinId="9" hidden="1"/>
    <cellStyle name="Hipervínculo visitado" xfId="27577" builtinId="9" hidden="1"/>
    <cellStyle name="Hipervínculo visitado" xfId="27579" builtinId="9" hidden="1"/>
    <cellStyle name="Hipervínculo visitado" xfId="27581" builtinId="9" hidden="1"/>
    <cellStyle name="Hipervínculo visitado" xfId="27583" builtinId="9" hidden="1"/>
    <cellStyle name="Hipervínculo visitado" xfId="27585" builtinId="9" hidden="1"/>
    <cellStyle name="Hipervínculo visitado" xfId="27587" builtinId="9" hidden="1"/>
    <cellStyle name="Hipervínculo visitado" xfId="27589" builtinId="9" hidden="1"/>
    <cellStyle name="Hipervínculo visitado" xfId="27591" builtinId="9" hidden="1"/>
    <cellStyle name="Hipervínculo visitado" xfId="27593" builtinId="9" hidden="1"/>
    <cellStyle name="Hipervínculo visitado" xfId="27595" builtinId="9" hidden="1"/>
    <cellStyle name="Hipervínculo visitado" xfId="27597" builtinId="9" hidden="1"/>
    <cellStyle name="Hipervínculo visitado" xfId="27599" builtinId="9" hidden="1"/>
    <cellStyle name="Hipervínculo visitado" xfId="27601" builtinId="9" hidden="1"/>
    <cellStyle name="Hipervínculo visitado" xfId="27603" builtinId="9" hidden="1"/>
    <cellStyle name="Hipervínculo visitado" xfId="27605" builtinId="9" hidden="1"/>
    <cellStyle name="Hipervínculo visitado" xfId="27607" builtinId="9" hidden="1"/>
    <cellStyle name="Hipervínculo visitado" xfId="27609" builtinId="9" hidden="1"/>
    <cellStyle name="Hipervínculo visitado" xfId="27611" builtinId="9" hidden="1"/>
    <cellStyle name="Hipervínculo visitado" xfId="27613" builtinId="9" hidden="1"/>
    <cellStyle name="Hipervínculo visitado" xfId="27615" builtinId="9" hidden="1"/>
    <cellStyle name="Hipervínculo visitado" xfId="27617" builtinId="9" hidden="1"/>
    <cellStyle name="Hipervínculo visitado" xfId="27619" builtinId="9" hidden="1"/>
    <cellStyle name="Hipervínculo visitado" xfId="27621" builtinId="9" hidden="1"/>
    <cellStyle name="Hipervínculo visitado" xfId="27623" builtinId="9" hidden="1"/>
    <cellStyle name="Hipervínculo visitado" xfId="27625" builtinId="9" hidden="1"/>
    <cellStyle name="Hipervínculo visitado" xfId="27627" builtinId="9" hidden="1"/>
    <cellStyle name="Hipervínculo visitado" xfId="27629" builtinId="9" hidden="1"/>
    <cellStyle name="Hipervínculo visitado" xfId="27631" builtinId="9" hidden="1"/>
    <cellStyle name="Hipervínculo visitado" xfId="27633" builtinId="9" hidden="1"/>
    <cellStyle name="Hipervínculo visitado" xfId="27635" builtinId="9" hidden="1"/>
    <cellStyle name="Hipervínculo visitado" xfId="27637" builtinId="9" hidden="1"/>
    <cellStyle name="Hipervínculo visitado" xfId="27639" builtinId="9" hidden="1"/>
    <cellStyle name="Hipervínculo visitado" xfId="27641" builtinId="9" hidden="1"/>
    <cellStyle name="Hipervínculo visitado" xfId="27643" builtinId="9" hidden="1"/>
    <cellStyle name="Hipervínculo visitado" xfId="27645" builtinId="9" hidden="1"/>
    <cellStyle name="Hipervínculo visitado" xfId="27647" builtinId="9" hidden="1"/>
    <cellStyle name="Hipervínculo visitado" xfId="27649" builtinId="9" hidden="1"/>
    <cellStyle name="Hipervínculo visitado" xfId="27651" builtinId="9" hidden="1"/>
    <cellStyle name="Hipervínculo visitado" xfId="27653" builtinId="9" hidden="1"/>
    <cellStyle name="Hipervínculo visitado" xfId="27655" builtinId="9" hidden="1"/>
    <cellStyle name="Hipervínculo visitado" xfId="27657" builtinId="9" hidden="1"/>
    <cellStyle name="Hipervínculo visitado" xfId="27659" builtinId="9" hidden="1"/>
    <cellStyle name="Hipervínculo visitado" xfId="27661" builtinId="9" hidden="1"/>
    <cellStyle name="Hipervínculo visitado" xfId="27663" builtinId="9" hidden="1"/>
    <cellStyle name="Hipervínculo visitado" xfId="27665" builtinId="9" hidden="1"/>
    <cellStyle name="Hipervínculo visitado" xfId="27667" builtinId="9" hidden="1"/>
    <cellStyle name="Hipervínculo visitado" xfId="27669" builtinId="9" hidden="1"/>
    <cellStyle name="Hipervínculo visitado" xfId="27671" builtinId="9" hidden="1"/>
    <cellStyle name="Hipervínculo visitado" xfId="27673" builtinId="9" hidden="1"/>
    <cellStyle name="Hipervínculo visitado" xfId="27675" builtinId="9" hidden="1"/>
    <cellStyle name="Hipervínculo visitado" xfId="27677" builtinId="9" hidden="1"/>
    <cellStyle name="Hipervínculo visitado" xfId="27679" builtinId="9" hidden="1"/>
    <cellStyle name="Hipervínculo visitado" xfId="27681" builtinId="9" hidden="1"/>
    <cellStyle name="Hipervínculo visitado" xfId="27683" builtinId="9" hidden="1"/>
    <cellStyle name="Hipervínculo visitado" xfId="27685" builtinId="9" hidden="1"/>
    <cellStyle name="Hipervínculo visitado" xfId="27687" builtinId="9" hidden="1"/>
    <cellStyle name="Hipervínculo visitado" xfId="27689" builtinId="9" hidden="1"/>
    <cellStyle name="Hipervínculo visitado" xfId="27691" builtinId="9" hidden="1"/>
    <cellStyle name="Hipervínculo visitado" xfId="27693" builtinId="9" hidden="1"/>
    <cellStyle name="Hipervínculo visitado" xfId="27695" builtinId="9" hidden="1"/>
    <cellStyle name="Hipervínculo visitado" xfId="27697" builtinId="9" hidden="1"/>
    <cellStyle name="Hipervínculo visitado" xfId="27699" builtinId="9" hidden="1"/>
    <cellStyle name="Hipervínculo visitado" xfId="27701" builtinId="9" hidden="1"/>
    <cellStyle name="Hipervínculo visitado" xfId="27703" builtinId="9" hidden="1"/>
    <cellStyle name="Hipervínculo visitado" xfId="27705" builtinId="9" hidden="1"/>
    <cellStyle name="Hipervínculo visitado" xfId="27707" builtinId="9" hidden="1"/>
    <cellStyle name="Hipervínculo visitado" xfId="27709" builtinId="9" hidden="1"/>
    <cellStyle name="Hipervínculo visitado" xfId="27711" builtinId="9" hidden="1"/>
    <cellStyle name="Hipervínculo visitado" xfId="27713" builtinId="9" hidden="1"/>
    <cellStyle name="Hipervínculo visitado" xfId="27715" builtinId="9" hidden="1"/>
    <cellStyle name="Hipervínculo visitado" xfId="27717" builtinId="9" hidden="1"/>
    <cellStyle name="Hipervínculo visitado" xfId="27719" builtinId="9" hidden="1"/>
    <cellStyle name="Hipervínculo visitado" xfId="27721" builtinId="9" hidden="1"/>
    <cellStyle name="Hipervínculo visitado" xfId="27723" builtinId="9" hidden="1"/>
    <cellStyle name="Hipervínculo visitado" xfId="27725" builtinId="9" hidden="1"/>
    <cellStyle name="Hipervínculo visitado" xfId="27727" builtinId="9" hidden="1"/>
    <cellStyle name="Hipervínculo visitado" xfId="27729" builtinId="9" hidden="1"/>
    <cellStyle name="Hipervínculo visitado" xfId="27731" builtinId="9" hidden="1"/>
    <cellStyle name="Hipervínculo visitado" xfId="27733" builtinId="9" hidden="1"/>
    <cellStyle name="Hipervínculo visitado" xfId="27735" builtinId="9" hidden="1"/>
    <cellStyle name="Hipervínculo visitado" xfId="27737" builtinId="9" hidden="1"/>
    <cellStyle name="Hipervínculo visitado" xfId="27739" builtinId="9" hidden="1"/>
    <cellStyle name="Hipervínculo visitado" xfId="27741" builtinId="9" hidden="1"/>
    <cellStyle name="Hipervínculo visitado" xfId="27743" builtinId="9" hidden="1"/>
    <cellStyle name="Hipervínculo visitado" xfId="27745" builtinId="9" hidden="1"/>
    <cellStyle name="Hipervínculo visitado" xfId="27747" builtinId="9" hidden="1"/>
    <cellStyle name="Hipervínculo visitado" xfId="27749" builtinId="9" hidden="1"/>
    <cellStyle name="Hipervínculo visitado" xfId="27751" builtinId="9" hidden="1"/>
    <cellStyle name="Hipervínculo visitado" xfId="27753" builtinId="9" hidden="1"/>
    <cellStyle name="Hipervínculo visitado" xfId="27755" builtinId="9" hidden="1"/>
    <cellStyle name="Hipervínculo visitado" xfId="27757" builtinId="9" hidden="1"/>
    <cellStyle name="Hipervínculo visitado" xfId="27759" builtinId="9" hidden="1"/>
    <cellStyle name="Hipervínculo visitado" xfId="27761" builtinId="9" hidden="1"/>
    <cellStyle name="Hipervínculo visitado" xfId="27763" builtinId="9" hidden="1"/>
    <cellStyle name="Hipervínculo visitado" xfId="27765" builtinId="9" hidden="1"/>
    <cellStyle name="Hipervínculo visitado" xfId="27767" builtinId="9" hidden="1"/>
    <cellStyle name="Hipervínculo visitado" xfId="27769" builtinId="9" hidden="1"/>
    <cellStyle name="Hipervínculo visitado" xfId="27771" builtinId="9" hidden="1"/>
    <cellStyle name="Hipervínculo visitado" xfId="27773" builtinId="9" hidden="1"/>
    <cellStyle name="Hipervínculo visitado" xfId="27775" builtinId="9" hidden="1"/>
    <cellStyle name="Hipervínculo visitado" xfId="27777" builtinId="9" hidden="1"/>
    <cellStyle name="Hipervínculo visitado" xfId="27779" builtinId="9" hidden="1"/>
    <cellStyle name="Hipervínculo visitado" xfId="27781" builtinId="9" hidden="1"/>
    <cellStyle name="Hipervínculo visitado" xfId="27783" builtinId="9" hidden="1"/>
    <cellStyle name="Hipervínculo visitado" xfId="27785" builtinId="9" hidden="1"/>
    <cellStyle name="Hipervínculo visitado" xfId="27787" builtinId="9" hidden="1"/>
    <cellStyle name="Hipervínculo visitado" xfId="27789" builtinId="9" hidden="1"/>
    <cellStyle name="Hipervínculo visitado" xfId="27791" builtinId="9" hidden="1"/>
    <cellStyle name="Hipervínculo visitado" xfId="27793" builtinId="9" hidden="1"/>
    <cellStyle name="Hipervínculo visitado" xfId="27795" builtinId="9" hidden="1"/>
    <cellStyle name="Hipervínculo visitado" xfId="27797" builtinId="9" hidden="1"/>
    <cellStyle name="Hipervínculo visitado" xfId="27799" builtinId="9" hidden="1"/>
    <cellStyle name="Hipervínculo visitado" xfId="27801" builtinId="9" hidden="1"/>
    <cellStyle name="Hipervínculo visitado" xfId="27803" builtinId="9" hidden="1"/>
    <cellStyle name="Hipervínculo visitado" xfId="27805" builtinId="9" hidden="1"/>
    <cellStyle name="Hipervínculo visitado" xfId="27807" builtinId="9" hidden="1"/>
    <cellStyle name="Hipervínculo visitado" xfId="27809" builtinId="9" hidden="1"/>
    <cellStyle name="Hipervínculo visitado" xfId="27811" builtinId="9" hidden="1"/>
    <cellStyle name="Hipervínculo visitado" xfId="27813" builtinId="9" hidden="1"/>
    <cellStyle name="Hipervínculo visitado" xfId="27815" builtinId="9" hidden="1"/>
    <cellStyle name="Hipervínculo visitado" xfId="27817" builtinId="9" hidden="1"/>
    <cellStyle name="Hipervínculo visitado" xfId="27819" builtinId="9" hidden="1"/>
    <cellStyle name="Hipervínculo visitado" xfId="27821" builtinId="9" hidden="1"/>
    <cellStyle name="Hipervínculo visitado" xfId="27823" builtinId="9" hidden="1"/>
    <cellStyle name="Hipervínculo visitado" xfId="27825" builtinId="9" hidden="1"/>
    <cellStyle name="Hipervínculo visitado" xfId="27827" builtinId="9" hidden="1"/>
    <cellStyle name="Hipervínculo visitado" xfId="27829" builtinId="9" hidden="1"/>
    <cellStyle name="Hipervínculo visitado" xfId="27831" builtinId="9" hidden="1"/>
    <cellStyle name="Hipervínculo visitado" xfId="27833" builtinId="9" hidden="1"/>
    <cellStyle name="Hipervínculo visitado" xfId="27835" builtinId="9" hidden="1"/>
    <cellStyle name="Hipervínculo visitado" xfId="27837" builtinId="9" hidden="1"/>
    <cellStyle name="Hipervínculo visitado" xfId="27839" builtinId="9" hidden="1"/>
    <cellStyle name="Hipervínculo visitado" xfId="27841" builtinId="9" hidden="1"/>
    <cellStyle name="Hipervínculo visitado" xfId="27843" builtinId="9" hidden="1"/>
    <cellStyle name="Hipervínculo visitado" xfId="27845" builtinId="9" hidden="1"/>
    <cellStyle name="Hipervínculo visitado" xfId="27847" builtinId="9" hidden="1"/>
    <cellStyle name="Hipervínculo visitado" xfId="27849" builtinId="9" hidden="1"/>
    <cellStyle name="Hipervínculo visitado" xfId="27851" builtinId="9" hidden="1"/>
    <cellStyle name="Hipervínculo visitado" xfId="27853" builtinId="9" hidden="1"/>
    <cellStyle name="Hipervínculo visitado" xfId="27855" builtinId="9" hidden="1"/>
    <cellStyle name="Hipervínculo visitado" xfId="27857" builtinId="9" hidden="1"/>
    <cellStyle name="Hipervínculo visitado" xfId="27859" builtinId="9" hidden="1"/>
    <cellStyle name="Hipervínculo visitado" xfId="27861" builtinId="9" hidden="1"/>
    <cellStyle name="Hipervínculo visitado" xfId="27863" builtinId="9" hidden="1"/>
    <cellStyle name="Hipervínculo visitado" xfId="27865" builtinId="9" hidden="1"/>
    <cellStyle name="Hipervínculo visitado" xfId="27867" builtinId="9" hidden="1"/>
    <cellStyle name="Hipervínculo visitado" xfId="27869" builtinId="9" hidden="1"/>
    <cellStyle name="Hipervínculo visitado" xfId="27871" builtinId="9" hidden="1"/>
    <cellStyle name="Hipervínculo visitado" xfId="27873" builtinId="9" hidden="1"/>
    <cellStyle name="Hipervínculo visitado" xfId="27875" builtinId="9" hidden="1"/>
    <cellStyle name="Hipervínculo visitado" xfId="27877" builtinId="9" hidden="1"/>
    <cellStyle name="Hipervínculo visitado" xfId="27879" builtinId="9" hidden="1"/>
    <cellStyle name="Hipervínculo visitado" xfId="27881" builtinId="9" hidden="1"/>
    <cellStyle name="Hipervínculo visitado" xfId="27883" builtinId="9" hidden="1"/>
    <cellStyle name="Hipervínculo visitado" xfId="27885" builtinId="9" hidden="1"/>
    <cellStyle name="Hipervínculo visitado" xfId="27887" builtinId="9" hidden="1"/>
    <cellStyle name="Hipervínculo visitado" xfId="27889" builtinId="9" hidden="1"/>
    <cellStyle name="Hipervínculo visitado" xfId="27891" builtinId="9" hidden="1"/>
    <cellStyle name="Hipervínculo visitado" xfId="27893" builtinId="9" hidden="1"/>
    <cellStyle name="Hipervínculo visitado" xfId="27895" builtinId="9" hidden="1"/>
    <cellStyle name="Hipervínculo visitado" xfId="27897" builtinId="9" hidden="1"/>
    <cellStyle name="Hipervínculo visitado" xfId="27899" builtinId="9" hidden="1"/>
    <cellStyle name="Hipervínculo visitado" xfId="27901" builtinId="9" hidden="1"/>
    <cellStyle name="Hipervínculo visitado" xfId="27903" builtinId="9" hidden="1"/>
    <cellStyle name="Hipervínculo visitado" xfId="27905" builtinId="9" hidden="1"/>
    <cellStyle name="Hipervínculo visitado" xfId="27907" builtinId="9" hidden="1"/>
    <cellStyle name="Hipervínculo visitado" xfId="27909" builtinId="9" hidden="1"/>
    <cellStyle name="Hipervínculo visitado" xfId="27911" builtinId="9" hidden="1"/>
    <cellStyle name="Hipervínculo visitado" xfId="27913" builtinId="9" hidden="1"/>
    <cellStyle name="Hipervínculo visitado" xfId="27915" builtinId="9" hidden="1"/>
    <cellStyle name="Hipervínculo visitado" xfId="27917" builtinId="9" hidden="1"/>
    <cellStyle name="Hipervínculo visitado" xfId="27919" builtinId="9" hidden="1"/>
    <cellStyle name="Hipervínculo visitado" xfId="27921" builtinId="9" hidden="1"/>
    <cellStyle name="Hipervínculo visitado" xfId="27923" builtinId="9" hidden="1"/>
    <cellStyle name="Hipervínculo visitado" xfId="27925" builtinId="9" hidden="1"/>
    <cellStyle name="Hipervínculo visitado" xfId="27927" builtinId="9" hidden="1"/>
    <cellStyle name="Hipervínculo visitado" xfId="27929" builtinId="9" hidden="1"/>
    <cellStyle name="Hipervínculo visitado" xfId="27931" builtinId="9" hidden="1"/>
    <cellStyle name="Hipervínculo visitado" xfId="27933" builtinId="9" hidden="1"/>
    <cellStyle name="Hipervínculo visitado" xfId="27935" builtinId="9" hidden="1"/>
    <cellStyle name="Hipervínculo visitado" xfId="27937" builtinId="9" hidden="1"/>
    <cellStyle name="Hipervínculo visitado" xfId="27939" builtinId="9" hidden="1"/>
    <cellStyle name="Hipervínculo visitado" xfId="27941" builtinId="9" hidden="1"/>
    <cellStyle name="Hipervínculo visitado" xfId="27943" builtinId="9" hidden="1"/>
    <cellStyle name="Hipervínculo visitado" xfId="27945" builtinId="9" hidden="1"/>
    <cellStyle name="Hipervínculo visitado" xfId="27947" builtinId="9" hidden="1"/>
    <cellStyle name="Hipervínculo visitado" xfId="27949" builtinId="9" hidden="1"/>
    <cellStyle name="Hipervínculo visitado" xfId="27951" builtinId="9" hidden="1"/>
    <cellStyle name="Hipervínculo visitado" xfId="27953" builtinId="9" hidden="1"/>
    <cellStyle name="Hipervínculo visitado" xfId="27955" builtinId="9" hidden="1"/>
    <cellStyle name="Hipervínculo visitado" xfId="27957" builtinId="9" hidden="1"/>
    <cellStyle name="Hipervínculo visitado" xfId="27959" builtinId="9" hidden="1"/>
    <cellStyle name="Hipervínculo visitado" xfId="27961" builtinId="9" hidden="1"/>
    <cellStyle name="Hipervínculo visitado" xfId="27963" builtinId="9" hidden="1"/>
    <cellStyle name="Hipervínculo visitado" xfId="27965" builtinId="9" hidden="1"/>
    <cellStyle name="Hipervínculo visitado" xfId="27967" builtinId="9" hidden="1"/>
    <cellStyle name="Hipervínculo visitado" xfId="27969" builtinId="9" hidden="1"/>
    <cellStyle name="Hipervínculo visitado" xfId="27971" builtinId="9" hidden="1"/>
    <cellStyle name="Hipervínculo visitado" xfId="27973" builtinId="9" hidden="1"/>
    <cellStyle name="Hipervínculo visitado" xfId="27975" builtinId="9" hidden="1"/>
    <cellStyle name="Hipervínculo visitado" xfId="27977" builtinId="9" hidden="1"/>
    <cellStyle name="Hipervínculo visitado" xfId="27979" builtinId="9" hidden="1"/>
    <cellStyle name="Hipervínculo visitado" xfId="27981" builtinId="9" hidden="1"/>
    <cellStyle name="Hipervínculo visitado" xfId="27983" builtinId="9" hidden="1"/>
    <cellStyle name="Hipervínculo visitado" xfId="27985" builtinId="9" hidden="1"/>
    <cellStyle name="Hipervínculo visitado" xfId="27987" builtinId="9" hidden="1"/>
    <cellStyle name="Hipervínculo visitado" xfId="27989" builtinId="9" hidden="1"/>
    <cellStyle name="Hipervínculo visitado" xfId="27991" builtinId="9" hidden="1"/>
    <cellStyle name="Hipervínculo visitado" xfId="27993" builtinId="9" hidden="1"/>
    <cellStyle name="Hipervínculo visitado" xfId="27995" builtinId="9" hidden="1"/>
    <cellStyle name="Hipervínculo visitado" xfId="27997" builtinId="9" hidden="1"/>
    <cellStyle name="Hipervínculo visitado" xfId="27999" builtinId="9" hidden="1"/>
    <cellStyle name="Hipervínculo visitado" xfId="28001" builtinId="9" hidden="1"/>
    <cellStyle name="Hipervínculo visitado" xfId="28003" builtinId="9" hidden="1"/>
    <cellStyle name="Hipervínculo visitado" xfId="28005" builtinId="9" hidden="1"/>
    <cellStyle name="Hipervínculo visitado" xfId="28007" builtinId="9" hidden="1"/>
    <cellStyle name="Hipervínculo visitado" xfId="28009" builtinId="9" hidden="1"/>
    <cellStyle name="Hipervínculo visitado" xfId="28011" builtinId="9" hidden="1"/>
    <cellStyle name="Hipervínculo visitado" xfId="28013" builtinId="9" hidden="1"/>
    <cellStyle name="Hipervínculo visitado" xfId="28015" builtinId="9" hidden="1"/>
    <cellStyle name="Hipervínculo visitado" xfId="28017" builtinId="9" hidden="1"/>
    <cellStyle name="Hipervínculo visitado" xfId="28019" builtinId="9" hidden="1"/>
    <cellStyle name="Hipervínculo visitado" xfId="28021" builtinId="9" hidden="1"/>
    <cellStyle name="Hipervínculo visitado" xfId="28023" builtinId="9" hidden="1"/>
    <cellStyle name="Hipervínculo visitado" xfId="28025" builtinId="9" hidden="1"/>
    <cellStyle name="Hipervínculo visitado" xfId="28027" builtinId="9" hidden="1"/>
    <cellStyle name="Hipervínculo visitado" xfId="28029" builtinId="9" hidden="1"/>
    <cellStyle name="Hipervínculo visitado" xfId="28031" builtinId="9" hidden="1"/>
    <cellStyle name="Hipervínculo visitado" xfId="28033" builtinId="9" hidden="1"/>
    <cellStyle name="Hipervínculo visitado" xfId="28035" builtinId="9" hidden="1"/>
    <cellStyle name="Hipervínculo visitado" xfId="28037" builtinId="9" hidden="1"/>
    <cellStyle name="Hipervínculo visitado" xfId="28039" builtinId="9" hidden="1"/>
    <cellStyle name="Hipervínculo visitado" xfId="28041" builtinId="9" hidden="1"/>
    <cellStyle name="Hipervínculo visitado" xfId="28043" builtinId="9" hidden="1"/>
    <cellStyle name="Hipervínculo visitado" xfId="28045" builtinId="9" hidden="1"/>
    <cellStyle name="Hipervínculo visitado" xfId="28047" builtinId="9" hidden="1"/>
    <cellStyle name="Hipervínculo visitado" xfId="28049" builtinId="9" hidden="1"/>
    <cellStyle name="Hipervínculo visitado" xfId="28051" builtinId="9" hidden="1"/>
    <cellStyle name="Hipervínculo visitado" xfId="28053" builtinId="9" hidden="1"/>
    <cellStyle name="Hipervínculo visitado" xfId="28055" builtinId="9" hidden="1"/>
    <cellStyle name="Hipervínculo visitado" xfId="28057" builtinId="9" hidden="1"/>
    <cellStyle name="Hipervínculo visitado" xfId="28059" builtinId="9" hidden="1"/>
    <cellStyle name="Hipervínculo visitado" xfId="28061" builtinId="9" hidden="1"/>
    <cellStyle name="Hipervínculo visitado" xfId="28063" builtinId="9" hidden="1"/>
    <cellStyle name="Hipervínculo visitado" xfId="28065" builtinId="9" hidden="1"/>
    <cellStyle name="Hipervínculo visitado" xfId="28067" builtinId="9" hidden="1"/>
    <cellStyle name="Hipervínculo visitado" xfId="28069" builtinId="9" hidden="1"/>
    <cellStyle name="Hipervínculo visitado" xfId="28071" builtinId="9" hidden="1"/>
    <cellStyle name="Hipervínculo visitado" xfId="28073" builtinId="9" hidden="1"/>
    <cellStyle name="Hipervínculo visitado" xfId="28075" builtinId="9" hidden="1"/>
    <cellStyle name="Hipervínculo visitado" xfId="28077" builtinId="9" hidden="1"/>
    <cellStyle name="Hipervínculo visitado" xfId="28079" builtinId="9" hidden="1"/>
    <cellStyle name="Hipervínculo visitado" xfId="28081" builtinId="9" hidden="1"/>
    <cellStyle name="Hipervínculo visitado" xfId="28083" builtinId="9" hidden="1"/>
    <cellStyle name="Hipervínculo visitado" xfId="28085" builtinId="9" hidden="1"/>
    <cellStyle name="Hipervínculo visitado" xfId="28087" builtinId="9" hidden="1"/>
    <cellStyle name="Hipervínculo visitado" xfId="28089" builtinId="9" hidden="1"/>
    <cellStyle name="Hipervínculo visitado" xfId="28091" builtinId="9" hidden="1"/>
    <cellStyle name="Hipervínculo visitado" xfId="28093" builtinId="9" hidden="1"/>
    <cellStyle name="Hipervínculo visitado" xfId="28095" builtinId="9" hidden="1"/>
    <cellStyle name="Hipervínculo visitado" xfId="28097" builtinId="9" hidden="1"/>
    <cellStyle name="Hipervínculo visitado" xfId="28099" builtinId="9" hidden="1"/>
    <cellStyle name="Hipervínculo visitado" xfId="28101" builtinId="9" hidden="1"/>
    <cellStyle name="Hipervínculo visitado" xfId="28103" builtinId="9" hidden="1"/>
    <cellStyle name="Hipervínculo visitado" xfId="28105" builtinId="9" hidden="1"/>
    <cellStyle name="Hipervínculo visitado" xfId="28107" builtinId="9" hidden="1"/>
    <cellStyle name="Hipervínculo visitado" xfId="28109" builtinId="9" hidden="1"/>
    <cellStyle name="Hipervínculo visitado" xfId="28111" builtinId="9" hidden="1"/>
    <cellStyle name="Hipervínculo visitado" xfId="28113" builtinId="9" hidden="1"/>
    <cellStyle name="Hipervínculo visitado" xfId="28115" builtinId="9" hidden="1"/>
    <cellStyle name="Hipervínculo visitado" xfId="28117" builtinId="9" hidden="1"/>
    <cellStyle name="Hipervínculo visitado" xfId="28119" builtinId="9" hidden="1"/>
    <cellStyle name="Hipervínculo visitado" xfId="28121" builtinId="9" hidden="1"/>
    <cellStyle name="Hipervínculo visitado" xfId="28123" builtinId="9" hidden="1"/>
    <cellStyle name="Hipervínculo visitado" xfId="28125" builtinId="9" hidden="1"/>
    <cellStyle name="Hipervínculo visitado" xfId="28127" builtinId="9" hidden="1"/>
    <cellStyle name="Hipervínculo visitado" xfId="28129" builtinId="9" hidden="1"/>
    <cellStyle name="Hipervínculo visitado" xfId="28131" builtinId="9" hidden="1"/>
    <cellStyle name="Hipervínculo visitado" xfId="28133" builtinId="9" hidden="1"/>
    <cellStyle name="Hipervínculo visitado" xfId="28135" builtinId="9" hidden="1"/>
    <cellStyle name="Hipervínculo visitado" xfId="28137" builtinId="9" hidden="1"/>
    <cellStyle name="Hipervínculo visitado" xfId="28139" builtinId="9" hidden="1"/>
    <cellStyle name="Hipervínculo visitado" xfId="28141" builtinId="9" hidden="1"/>
    <cellStyle name="Hipervínculo visitado" xfId="28143" builtinId="9" hidden="1"/>
    <cellStyle name="Hipervínculo visitado" xfId="28145" builtinId="9" hidden="1"/>
    <cellStyle name="Hipervínculo visitado" xfId="28147" builtinId="9" hidden="1"/>
    <cellStyle name="Hipervínculo visitado" xfId="28149" builtinId="9" hidden="1"/>
    <cellStyle name="Hipervínculo visitado" xfId="28151" builtinId="9" hidden="1"/>
    <cellStyle name="Hipervínculo visitado" xfId="28153" builtinId="9" hidden="1"/>
    <cellStyle name="Hipervínculo visitado" xfId="28155" builtinId="9" hidden="1"/>
    <cellStyle name="Hipervínculo visitado" xfId="28157" builtinId="9" hidden="1"/>
    <cellStyle name="Hipervínculo visitado" xfId="28159" builtinId="9" hidden="1"/>
    <cellStyle name="Hipervínculo visitado" xfId="28161" builtinId="9" hidden="1"/>
    <cellStyle name="Hipervínculo visitado" xfId="28163" builtinId="9" hidden="1"/>
    <cellStyle name="Hipervínculo visitado" xfId="28165" builtinId="9" hidden="1"/>
    <cellStyle name="Hipervínculo visitado" xfId="28167" builtinId="9" hidden="1"/>
    <cellStyle name="Hipervínculo visitado" xfId="28169" builtinId="9" hidden="1"/>
    <cellStyle name="Hipervínculo visitado" xfId="28171" builtinId="9" hidden="1"/>
    <cellStyle name="Hipervínculo visitado" xfId="28173" builtinId="9" hidden="1"/>
    <cellStyle name="Hipervínculo visitado" xfId="28175" builtinId="9" hidden="1"/>
    <cellStyle name="Hipervínculo visitado" xfId="28177" builtinId="9" hidden="1"/>
    <cellStyle name="Hipervínculo visitado" xfId="28179" builtinId="9" hidden="1"/>
    <cellStyle name="Hipervínculo visitado" xfId="28181" builtinId="9" hidden="1"/>
    <cellStyle name="Hipervínculo visitado" xfId="28183" builtinId="9" hidden="1"/>
    <cellStyle name="Hipervínculo visitado" xfId="28185" builtinId="9" hidden="1"/>
    <cellStyle name="Hipervínculo visitado" xfId="28187" builtinId="9" hidden="1"/>
    <cellStyle name="Hipervínculo visitado" xfId="28189" builtinId="9" hidden="1"/>
    <cellStyle name="Hipervínculo visitado" xfId="28191" builtinId="9" hidden="1"/>
    <cellStyle name="Hipervínculo visitado" xfId="28193" builtinId="9" hidden="1"/>
    <cellStyle name="Hipervínculo visitado" xfId="28195" builtinId="9" hidden="1"/>
    <cellStyle name="Hipervínculo visitado" xfId="28197" builtinId="9" hidden="1"/>
    <cellStyle name="Hipervínculo visitado" xfId="28199" builtinId="9" hidden="1"/>
    <cellStyle name="Hipervínculo visitado" xfId="28201" builtinId="9" hidden="1"/>
    <cellStyle name="Hipervínculo visitado" xfId="28203" builtinId="9" hidden="1"/>
    <cellStyle name="Hipervínculo visitado" xfId="28205" builtinId="9" hidden="1"/>
    <cellStyle name="Hipervínculo visitado" xfId="28207" builtinId="9" hidden="1"/>
    <cellStyle name="Hipervínculo visitado" xfId="28209" builtinId="9" hidden="1"/>
    <cellStyle name="Hipervínculo visitado" xfId="28211" builtinId="9" hidden="1"/>
    <cellStyle name="Hipervínculo visitado" xfId="28213" builtinId="9" hidden="1"/>
    <cellStyle name="Hipervínculo visitado" xfId="28215" builtinId="9" hidden="1"/>
    <cellStyle name="Hipervínculo visitado" xfId="28217" builtinId="9" hidden="1"/>
    <cellStyle name="Hipervínculo visitado" xfId="28219" builtinId="9" hidden="1"/>
    <cellStyle name="Hipervínculo visitado" xfId="28221" builtinId="9" hidden="1"/>
    <cellStyle name="Hipervínculo visitado" xfId="28223" builtinId="9" hidden="1"/>
    <cellStyle name="Hipervínculo visitado" xfId="28225" builtinId="9" hidden="1"/>
    <cellStyle name="Hipervínculo visitado" xfId="28227" builtinId="9" hidden="1"/>
    <cellStyle name="Hipervínculo visitado" xfId="28229" builtinId="9" hidden="1"/>
    <cellStyle name="Hipervínculo visitado" xfId="28231" builtinId="9" hidden="1"/>
    <cellStyle name="Hipervínculo visitado" xfId="28233" builtinId="9" hidden="1"/>
    <cellStyle name="Hipervínculo visitado" xfId="28235" builtinId="9" hidden="1"/>
    <cellStyle name="Hipervínculo visitado" xfId="28237" builtinId="9" hidden="1"/>
    <cellStyle name="Hipervínculo visitado" xfId="28239" builtinId="9" hidden="1"/>
    <cellStyle name="Hipervínculo visitado" xfId="28241" builtinId="9" hidden="1"/>
    <cellStyle name="Hipervínculo visitado" xfId="28243" builtinId="9" hidden="1"/>
    <cellStyle name="Hipervínculo visitado" xfId="28245" builtinId="9" hidden="1"/>
    <cellStyle name="Hipervínculo visitado" xfId="28247" builtinId="9" hidden="1"/>
    <cellStyle name="Hipervínculo visitado" xfId="28249" builtinId="9" hidden="1"/>
    <cellStyle name="Hipervínculo visitado" xfId="28251" builtinId="9" hidden="1"/>
    <cellStyle name="Hipervínculo visitado" xfId="28253" builtinId="9" hidden="1"/>
    <cellStyle name="Hipervínculo visitado" xfId="28255" builtinId="9" hidden="1"/>
    <cellStyle name="Hipervínculo visitado" xfId="28257" builtinId="9" hidden="1"/>
    <cellStyle name="Hipervínculo visitado" xfId="28259" builtinId="9" hidden="1"/>
    <cellStyle name="Hipervínculo visitado" xfId="28261" builtinId="9" hidden="1"/>
    <cellStyle name="Hipervínculo visitado" xfId="28263" builtinId="9" hidden="1"/>
    <cellStyle name="Hipervínculo visitado" xfId="28265" builtinId="9" hidden="1"/>
    <cellStyle name="Hipervínculo visitado" xfId="28267" builtinId="9" hidden="1"/>
    <cellStyle name="Hipervínculo visitado" xfId="28269" builtinId="9" hidden="1"/>
    <cellStyle name="Hipervínculo visitado" xfId="28271" builtinId="9" hidden="1"/>
    <cellStyle name="Hipervínculo visitado" xfId="28273" builtinId="9" hidden="1"/>
    <cellStyle name="Hipervínculo visitado" xfId="28275" builtinId="9" hidden="1"/>
    <cellStyle name="Hipervínculo visitado" xfId="28277" builtinId="9" hidden="1"/>
    <cellStyle name="Hipervínculo visitado" xfId="28279" builtinId="9" hidden="1"/>
    <cellStyle name="Hipervínculo visitado" xfId="28281" builtinId="9" hidden="1"/>
    <cellStyle name="Hipervínculo visitado" xfId="28283" builtinId="9" hidden="1"/>
    <cellStyle name="Hipervínculo visitado" xfId="28285" builtinId="9" hidden="1"/>
    <cellStyle name="Hipervínculo visitado" xfId="28287" builtinId="9" hidden="1"/>
    <cellStyle name="Hipervínculo visitado" xfId="28289" builtinId="9" hidden="1"/>
    <cellStyle name="Hipervínculo visitado" xfId="28291" builtinId="9" hidden="1"/>
    <cellStyle name="Hipervínculo visitado" xfId="28293" builtinId="9" hidden="1"/>
    <cellStyle name="Hipervínculo visitado" xfId="28295" builtinId="9" hidden="1"/>
    <cellStyle name="Hipervínculo visitado" xfId="28297" builtinId="9" hidden="1"/>
    <cellStyle name="Hipervínculo visitado" xfId="28299" builtinId="9" hidden="1"/>
    <cellStyle name="Hipervínculo visitado" xfId="28301" builtinId="9" hidden="1"/>
    <cellStyle name="Hipervínculo visitado" xfId="28303" builtinId="9" hidden="1"/>
    <cellStyle name="Hipervínculo visitado" xfId="28305" builtinId="9" hidden="1"/>
    <cellStyle name="Hipervínculo visitado" xfId="28307" builtinId="9" hidden="1"/>
    <cellStyle name="Hipervínculo visitado" xfId="28309" builtinId="9" hidden="1"/>
    <cellStyle name="Hipervínculo visitado" xfId="28311" builtinId="9" hidden="1"/>
    <cellStyle name="Hipervínculo visitado" xfId="28313" builtinId="9" hidden="1"/>
    <cellStyle name="Hipervínculo visitado" xfId="28315" builtinId="9" hidden="1"/>
    <cellStyle name="Hipervínculo visitado" xfId="28317" builtinId="9" hidden="1"/>
    <cellStyle name="Hipervínculo visitado" xfId="28319" builtinId="9" hidden="1"/>
    <cellStyle name="Hipervínculo visitado" xfId="28321" builtinId="9" hidden="1"/>
    <cellStyle name="Hipervínculo visitado" xfId="28323" builtinId="9" hidden="1"/>
    <cellStyle name="Hipervínculo visitado" xfId="28325" builtinId="9" hidden="1"/>
    <cellStyle name="Hipervínculo visitado" xfId="28327" builtinId="9" hidden="1"/>
    <cellStyle name="Hipervínculo visitado" xfId="28329" builtinId="9" hidden="1"/>
    <cellStyle name="Hipervínculo visitado" xfId="28331" builtinId="9" hidden="1"/>
    <cellStyle name="Hipervínculo visitado" xfId="28333" builtinId="9" hidden="1"/>
    <cellStyle name="Hipervínculo visitado" xfId="28335" builtinId="9" hidden="1"/>
    <cellStyle name="Hipervínculo visitado" xfId="28337" builtinId="9" hidden="1"/>
    <cellStyle name="Hipervínculo visitado" xfId="28339" builtinId="9" hidden="1"/>
    <cellStyle name="Hipervínculo visitado" xfId="28341" builtinId="9" hidden="1"/>
    <cellStyle name="Hipervínculo visitado" xfId="28343" builtinId="9" hidden="1"/>
    <cellStyle name="Hipervínculo visitado" xfId="28345" builtinId="9" hidden="1"/>
    <cellStyle name="Hipervínculo visitado" xfId="28347" builtinId="9" hidden="1"/>
    <cellStyle name="Hipervínculo visitado" xfId="28349" builtinId="9" hidden="1"/>
    <cellStyle name="Hipervínculo visitado" xfId="28351" builtinId="9" hidden="1"/>
    <cellStyle name="Hipervínculo visitado" xfId="28353" builtinId="9" hidden="1"/>
    <cellStyle name="Hipervínculo visitado" xfId="28355" builtinId="9" hidden="1"/>
    <cellStyle name="Hipervínculo visitado" xfId="28357" builtinId="9" hidden="1"/>
    <cellStyle name="Hipervínculo visitado" xfId="28359" builtinId="9" hidden="1"/>
    <cellStyle name="Hipervínculo visitado" xfId="28361" builtinId="9" hidden="1"/>
    <cellStyle name="Hipervínculo visitado" xfId="28363" builtinId="9" hidden="1"/>
    <cellStyle name="Hipervínculo visitado" xfId="28365" builtinId="9" hidden="1"/>
    <cellStyle name="Hipervínculo visitado" xfId="28367" builtinId="9" hidden="1"/>
    <cellStyle name="Hipervínculo visitado" xfId="28369" builtinId="9" hidden="1"/>
    <cellStyle name="Hipervínculo visitado" xfId="28371" builtinId="9" hidden="1"/>
    <cellStyle name="Hipervínculo visitado" xfId="28373" builtinId="9" hidden="1"/>
    <cellStyle name="Hipervínculo visitado" xfId="28375" builtinId="9" hidden="1"/>
    <cellStyle name="Hipervínculo visitado" xfId="28377" builtinId="9" hidden="1"/>
    <cellStyle name="Hipervínculo visitado" xfId="28379" builtinId="9" hidden="1"/>
    <cellStyle name="Hipervínculo visitado" xfId="28381" builtinId="9" hidden="1"/>
    <cellStyle name="Hipervínculo visitado" xfId="28383" builtinId="9" hidden="1"/>
    <cellStyle name="Hipervínculo visitado" xfId="28385" builtinId="9" hidden="1"/>
    <cellStyle name="Hipervínculo visitado" xfId="28387" builtinId="9" hidden="1"/>
    <cellStyle name="Hipervínculo visitado" xfId="28389" builtinId="9" hidden="1"/>
    <cellStyle name="Hipervínculo visitado" xfId="28391" builtinId="9" hidden="1"/>
    <cellStyle name="Hipervínculo visitado" xfId="28393" builtinId="9" hidden="1"/>
    <cellStyle name="Hipervínculo visitado" xfId="28395" builtinId="9" hidden="1"/>
    <cellStyle name="Hipervínculo visitado" xfId="28397" builtinId="9" hidden="1"/>
    <cellStyle name="Hipervínculo visitado" xfId="28399" builtinId="9" hidden="1"/>
    <cellStyle name="Hipervínculo visitado" xfId="28401" builtinId="9" hidden="1"/>
    <cellStyle name="Hipervínculo visitado" xfId="28403" builtinId="9" hidden="1"/>
    <cellStyle name="Hipervínculo visitado" xfId="28405" builtinId="9" hidden="1"/>
    <cellStyle name="Hipervínculo visitado" xfId="28407" builtinId="9" hidden="1"/>
    <cellStyle name="Hipervínculo visitado" xfId="28409" builtinId="9" hidden="1"/>
    <cellStyle name="Hipervínculo visitado" xfId="28411" builtinId="9" hidden="1"/>
    <cellStyle name="Hipervínculo visitado" xfId="28413" builtinId="9" hidden="1"/>
    <cellStyle name="Hipervínculo visitado" xfId="28415" builtinId="9" hidden="1"/>
    <cellStyle name="Hipervínculo visitado" xfId="28417" builtinId="9" hidden="1"/>
    <cellStyle name="Hipervínculo visitado" xfId="28419" builtinId="9" hidden="1"/>
    <cellStyle name="Hipervínculo visitado" xfId="28421" builtinId="9" hidden="1"/>
    <cellStyle name="Hipervínculo visitado" xfId="28423" builtinId="9" hidden="1"/>
    <cellStyle name="Hipervínculo visitado" xfId="28425" builtinId="9" hidden="1"/>
    <cellStyle name="Hipervínculo visitado" xfId="28427" builtinId="9" hidden="1"/>
    <cellStyle name="Hipervínculo visitado" xfId="28429" builtinId="9" hidden="1"/>
    <cellStyle name="Hipervínculo visitado" xfId="28431" builtinId="9" hidden="1"/>
    <cellStyle name="Hipervínculo visitado" xfId="28433" builtinId="9" hidden="1"/>
    <cellStyle name="Hipervínculo visitado" xfId="28435" builtinId="9" hidden="1"/>
    <cellStyle name="Hipervínculo visitado" xfId="28437" builtinId="9" hidden="1"/>
    <cellStyle name="Hipervínculo visitado" xfId="28439" builtinId="9" hidden="1"/>
    <cellStyle name="Hipervínculo visitado" xfId="28441" builtinId="9" hidden="1"/>
    <cellStyle name="Hipervínculo visitado" xfId="28443" builtinId="9" hidden="1"/>
    <cellStyle name="Hipervínculo visitado" xfId="28445" builtinId="9" hidden="1"/>
    <cellStyle name="Hipervínculo visitado" xfId="28447" builtinId="9" hidden="1"/>
    <cellStyle name="Hipervínculo visitado" xfId="28449" builtinId="9" hidden="1"/>
    <cellStyle name="Hipervínculo visitado" xfId="28451" builtinId="9" hidden="1"/>
    <cellStyle name="Hipervínculo visitado" xfId="28453" builtinId="9" hidden="1"/>
    <cellStyle name="Hipervínculo visitado" xfId="28455" builtinId="9" hidden="1"/>
    <cellStyle name="Hipervínculo visitado" xfId="28457" builtinId="9" hidden="1"/>
    <cellStyle name="Hipervínculo visitado" xfId="28459" builtinId="9" hidden="1"/>
    <cellStyle name="Hipervínculo visitado" xfId="28461" builtinId="9" hidden="1"/>
    <cellStyle name="Hipervínculo visitado" xfId="28463" builtinId="9" hidden="1"/>
    <cellStyle name="Hipervínculo visitado" xfId="28465" builtinId="9" hidden="1"/>
    <cellStyle name="Hipervínculo visitado" xfId="28467" builtinId="9" hidden="1"/>
    <cellStyle name="Hipervínculo visitado" xfId="28469" builtinId="9" hidden="1"/>
    <cellStyle name="Hipervínculo visitado" xfId="28471" builtinId="9" hidden="1"/>
    <cellStyle name="Hipervínculo visitado" xfId="28473" builtinId="9" hidden="1"/>
    <cellStyle name="Hipervínculo visitado" xfId="28475" builtinId="9" hidden="1"/>
    <cellStyle name="Hipervínculo visitado" xfId="28477" builtinId="9" hidden="1"/>
    <cellStyle name="Hipervínculo visitado" xfId="28479" builtinId="9" hidden="1"/>
    <cellStyle name="Hipervínculo visitado" xfId="28481" builtinId="9" hidden="1"/>
    <cellStyle name="Hipervínculo visitado" xfId="28483" builtinId="9" hidden="1"/>
    <cellStyle name="Hipervínculo visitado" xfId="28485" builtinId="9" hidden="1"/>
    <cellStyle name="Hipervínculo visitado" xfId="28487" builtinId="9" hidden="1"/>
    <cellStyle name="Hipervínculo visitado" xfId="28489" builtinId="9" hidden="1"/>
    <cellStyle name="Hipervínculo visitado" xfId="28491" builtinId="9" hidden="1"/>
    <cellStyle name="Hipervínculo visitado" xfId="28493" builtinId="9" hidden="1"/>
    <cellStyle name="Hipervínculo visitado" xfId="28495" builtinId="9" hidden="1"/>
    <cellStyle name="Hipervínculo visitado" xfId="28497" builtinId="9" hidden="1"/>
    <cellStyle name="Hipervínculo visitado" xfId="28499" builtinId="9" hidden="1"/>
    <cellStyle name="Hipervínculo visitado" xfId="28501" builtinId="9" hidden="1"/>
    <cellStyle name="Hipervínculo visitado" xfId="28503" builtinId="9" hidden="1"/>
    <cellStyle name="Hipervínculo visitado" xfId="28505" builtinId="9" hidden="1"/>
    <cellStyle name="Hipervínculo visitado" xfId="28507" builtinId="9" hidden="1"/>
    <cellStyle name="Hipervínculo visitado" xfId="28509" builtinId="9" hidden="1"/>
    <cellStyle name="Hipervínculo visitado" xfId="28511" builtinId="9" hidden="1"/>
    <cellStyle name="Hipervínculo visitado" xfId="28513" builtinId="9" hidden="1"/>
    <cellStyle name="Hipervínculo visitado" xfId="28515" builtinId="9" hidden="1"/>
    <cellStyle name="Hipervínculo visitado" xfId="28517" builtinId="9" hidden="1"/>
    <cellStyle name="Hipervínculo visitado" xfId="28519" builtinId="9" hidden="1"/>
    <cellStyle name="Hipervínculo visitado" xfId="28521" builtinId="9" hidden="1"/>
    <cellStyle name="Hipervínculo visitado" xfId="28523" builtinId="9" hidden="1"/>
    <cellStyle name="Hipervínculo visitado" xfId="28525" builtinId="9" hidden="1"/>
    <cellStyle name="Hipervínculo visitado" xfId="28527" builtinId="9" hidden="1"/>
    <cellStyle name="Hipervínculo visitado" xfId="28529" builtinId="9" hidden="1"/>
    <cellStyle name="Hipervínculo visitado" xfId="28531" builtinId="9" hidden="1"/>
    <cellStyle name="Hipervínculo visitado" xfId="28533" builtinId="9" hidden="1"/>
    <cellStyle name="Hipervínculo visitado" xfId="28535" builtinId="9" hidden="1"/>
    <cellStyle name="Hipervínculo visitado" xfId="28537" builtinId="9" hidden="1"/>
    <cellStyle name="Hipervínculo visitado" xfId="28539" builtinId="9" hidden="1"/>
    <cellStyle name="Hipervínculo visitado" xfId="28541" builtinId="9" hidden="1"/>
    <cellStyle name="Hipervínculo visitado" xfId="28543" builtinId="9" hidden="1"/>
    <cellStyle name="Hipervínculo visitado" xfId="28545" builtinId="9" hidden="1"/>
    <cellStyle name="Hipervínculo visitado" xfId="28547" builtinId="9" hidden="1"/>
    <cellStyle name="Hipervínculo visitado" xfId="28549" builtinId="9" hidden="1"/>
    <cellStyle name="Hipervínculo visitado" xfId="28551" builtinId="9" hidden="1"/>
    <cellStyle name="Hipervínculo visitado" xfId="28553" builtinId="9" hidden="1"/>
    <cellStyle name="Hipervínculo visitado" xfId="28555" builtinId="9" hidden="1"/>
    <cellStyle name="Hipervínculo visitado" xfId="28557" builtinId="9" hidden="1"/>
    <cellStyle name="Hipervínculo visitado" xfId="28559" builtinId="9" hidden="1"/>
    <cellStyle name="Hipervínculo visitado" xfId="28561" builtinId="9" hidden="1"/>
    <cellStyle name="Hipervínculo visitado" xfId="28563" builtinId="9" hidden="1"/>
    <cellStyle name="Hipervínculo visitado" xfId="28565" builtinId="9" hidden="1"/>
    <cellStyle name="Hipervínculo visitado" xfId="28567" builtinId="9" hidden="1"/>
    <cellStyle name="Hipervínculo visitado" xfId="28569" builtinId="9" hidden="1"/>
    <cellStyle name="Hipervínculo visitado" xfId="28571" builtinId="9" hidden="1"/>
    <cellStyle name="Hipervínculo visitado" xfId="28573" builtinId="9" hidden="1"/>
    <cellStyle name="Hipervínculo visitado" xfId="28575" builtinId="9" hidden="1"/>
    <cellStyle name="Hipervínculo visitado" xfId="28577" builtinId="9" hidden="1"/>
    <cellStyle name="Hipervínculo visitado" xfId="28579" builtinId="9" hidden="1"/>
    <cellStyle name="Hipervínculo visitado" xfId="28581" builtinId="9" hidden="1"/>
    <cellStyle name="Hipervínculo visitado" xfId="28583" builtinId="9" hidden="1"/>
    <cellStyle name="Hipervínculo visitado" xfId="28585" builtinId="9" hidden="1"/>
    <cellStyle name="Hipervínculo visitado" xfId="28587" builtinId="9" hidden="1"/>
    <cellStyle name="Hipervínculo visitado" xfId="28589" builtinId="9" hidden="1"/>
    <cellStyle name="Hipervínculo visitado" xfId="28591" builtinId="9" hidden="1"/>
    <cellStyle name="Hipervínculo visitado" xfId="28593" builtinId="9" hidden="1"/>
    <cellStyle name="Hipervínculo visitado" xfId="28595" builtinId="9" hidden="1"/>
    <cellStyle name="Hipervínculo visitado" xfId="28597" builtinId="9" hidden="1"/>
    <cellStyle name="Hipervínculo visitado" xfId="28599" builtinId="9" hidden="1"/>
    <cellStyle name="Hipervínculo visitado" xfId="28601" builtinId="9" hidden="1"/>
    <cellStyle name="Hipervínculo visitado" xfId="28603" builtinId="9" hidden="1"/>
    <cellStyle name="Hipervínculo visitado" xfId="28605" builtinId="9" hidden="1"/>
    <cellStyle name="Hipervínculo visitado" xfId="28607" builtinId="9" hidden="1"/>
    <cellStyle name="Hipervínculo visitado" xfId="28609" builtinId="9" hidden="1"/>
    <cellStyle name="Hipervínculo visitado" xfId="28611" builtinId="9" hidden="1"/>
    <cellStyle name="Hipervínculo visitado" xfId="28613" builtinId="9" hidden="1"/>
    <cellStyle name="Hipervínculo visitado" xfId="28615" builtinId="9" hidden="1"/>
    <cellStyle name="Hipervínculo visitado" xfId="28617" builtinId="9" hidden="1"/>
    <cellStyle name="Hipervínculo visitado" xfId="28619" builtinId="9" hidden="1"/>
    <cellStyle name="Hipervínculo visitado" xfId="28621" builtinId="9" hidden="1"/>
    <cellStyle name="Hipervínculo visitado" xfId="28623" builtinId="9" hidden="1"/>
    <cellStyle name="Hipervínculo visitado" xfId="28625" builtinId="9" hidden="1"/>
    <cellStyle name="Hipervínculo visitado" xfId="28627" builtinId="9" hidden="1"/>
    <cellStyle name="Hipervínculo visitado" xfId="28629" builtinId="9" hidden="1"/>
    <cellStyle name="Hipervínculo visitado" xfId="28631" builtinId="9" hidden="1"/>
    <cellStyle name="Hipervínculo visitado" xfId="28633" builtinId="9" hidden="1"/>
    <cellStyle name="Hipervínculo visitado" xfId="28635" builtinId="9" hidden="1"/>
    <cellStyle name="Hipervínculo visitado" xfId="28637" builtinId="9" hidden="1"/>
    <cellStyle name="Hipervínculo visitado" xfId="28639" builtinId="9" hidden="1"/>
    <cellStyle name="Hipervínculo visitado" xfId="28641" builtinId="9" hidden="1"/>
    <cellStyle name="Hipervínculo visitado" xfId="28643" builtinId="9" hidden="1"/>
    <cellStyle name="Hipervínculo visitado" xfId="28645" builtinId="9" hidden="1"/>
    <cellStyle name="Hipervínculo visitado" xfId="28647" builtinId="9" hidden="1"/>
    <cellStyle name="Hipervínculo visitado" xfId="28649" builtinId="9" hidden="1"/>
    <cellStyle name="Hipervínculo visitado" xfId="28651" builtinId="9" hidden="1"/>
    <cellStyle name="Hipervínculo visitado" xfId="28653" builtinId="9" hidden="1"/>
    <cellStyle name="Hipervínculo visitado" xfId="28655" builtinId="9" hidden="1"/>
    <cellStyle name="Hipervínculo visitado" xfId="28657" builtinId="9" hidden="1"/>
    <cellStyle name="Hipervínculo visitado" xfId="28659" builtinId="9" hidden="1"/>
    <cellStyle name="Hipervínculo visitado" xfId="28661" builtinId="9" hidden="1"/>
    <cellStyle name="Hipervínculo visitado" xfId="28663" builtinId="9" hidden="1"/>
    <cellStyle name="Hipervínculo visitado" xfId="28665" builtinId="9" hidden="1"/>
    <cellStyle name="Hipervínculo visitado" xfId="28667" builtinId="9" hidden="1"/>
    <cellStyle name="Hipervínculo visitado" xfId="28669" builtinId="9" hidden="1"/>
    <cellStyle name="Hipervínculo visitado" xfId="28671" builtinId="9" hidden="1"/>
    <cellStyle name="Hipervínculo visitado" xfId="28673" builtinId="9" hidden="1"/>
    <cellStyle name="Hipervínculo visitado" xfId="28675" builtinId="9" hidden="1"/>
    <cellStyle name="Hipervínculo visitado" xfId="28677" builtinId="9" hidden="1"/>
    <cellStyle name="Hipervínculo visitado" xfId="28679" builtinId="9" hidden="1"/>
    <cellStyle name="Hipervínculo visitado" xfId="28681" builtinId="9" hidden="1"/>
    <cellStyle name="Hipervínculo visitado" xfId="28683" builtinId="9" hidden="1"/>
    <cellStyle name="Hipervínculo visitado" xfId="28685" builtinId="9" hidden="1"/>
    <cellStyle name="Hipervínculo visitado" xfId="28687" builtinId="9" hidden="1"/>
    <cellStyle name="Hipervínculo visitado" xfId="28689" builtinId="9" hidden="1"/>
    <cellStyle name="Hipervínculo visitado" xfId="28691" builtinId="9" hidden="1"/>
    <cellStyle name="Hipervínculo visitado" xfId="28693" builtinId="9" hidden="1"/>
    <cellStyle name="Hipervínculo visitado" xfId="28695" builtinId="9" hidden="1"/>
    <cellStyle name="Hipervínculo visitado" xfId="28697" builtinId="9" hidden="1"/>
    <cellStyle name="Hipervínculo visitado" xfId="28699" builtinId="9" hidden="1"/>
    <cellStyle name="Hipervínculo visitado" xfId="28701" builtinId="9" hidden="1"/>
    <cellStyle name="Hipervínculo visitado" xfId="28703" builtinId="9" hidden="1"/>
    <cellStyle name="Hipervínculo visitado" xfId="28705" builtinId="9" hidden="1"/>
    <cellStyle name="Hipervínculo visitado" xfId="28707" builtinId="9" hidden="1"/>
    <cellStyle name="Hipervínculo visitado" xfId="28709" builtinId="9" hidden="1"/>
    <cellStyle name="Hipervínculo visitado" xfId="28711" builtinId="9" hidden="1"/>
    <cellStyle name="Hipervínculo visitado" xfId="28713" builtinId="9" hidden="1"/>
    <cellStyle name="Hipervínculo visitado" xfId="28715" builtinId="9" hidden="1"/>
    <cellStyle name="Hipervínculo visitado" xfId="28717" builtinId="9" hidden="1"/>
    <cellStyle name="Hipervínculo visitado" xfId="28719" builtinId="9" hidden="1"/>
    <cellStyle name="Hipervínculo visitado" xfId="28721" builtinId="9" hidden="1"/>
    <cellStyle name="Hipervínculo visitado" xfId="28723" builtinId="9" hidden="1"/>
    <cellStyle name="Hipervínculo visitado" xfId="28725" builtinId="9" hidden="1"/>
    <cellStyle name="Hipervínculo visitado" xfId="28727" builtinId="9" hidden="1"/>
    <cellStyle name="Hipervínculo visitado" xfId="28729" builtinId="9" hidden="1"/>
    <cellStyle name="Hipervínculo visitado" xfId="28731" builtinId="9" hidden="1"/>
    <cellStyle name="Hipervínculo visitado" xfId="28733" builtinId="9" hidden="1"/>
    <cellStyle name="Hipervínculo visitado" xfId="28735" builtinId="9" hidden="1"/>
    <cellStyle name="Hipervínculo visitado" xfId="28737" builtinId="9" hidden="1"/>
    <cellStyle name="Hipervínculo visitado" xfId="28739" builtinId="9" hidden="1"/>
    <cellStyle name="Hipervínculo visitado" xfId="28741" builtinId="9" hidden="1"/>
    <cellStyle name="Hipervínculo visitado" xfId="28743" builtinId="9" hidden="1"/>
    <cellStyle name="Hipervínculo visitado" xfId="28745" builtinId="9" hidden="1"/>
    <cellStyle name="Hipervínculo visitado" xfId="28747" builtinId="9" hidden="1"/>
    <cellStyle name="Hipervínculo visitado" xfId="28749" builtinId="9" hidden="1"/>
    <cellStyle name="Hipervínculo visitado" xfId="28751" builtinId="9" hidden="1"/>
    <cellStyle name="Hipervínculo visitado" xfId="28753" builtinId="9" hidden="1"/>
    <cellStyle name="Hipervínculo visitado" xfId="28755" builtinId="9" hidden="1"/>
    <cellStyle name="Hipervínculo visitado" xfId="28757" builtinId="9" hidden="1"/>
    <cellStyle name="Hipervínculo visitado" xfId="28759" builtinId="9" hidden="1"/>
    <cellStyle name="Hipervínculo visitado" xfId="28761" builtinId="9" hidden="1"/>
    <cellStyle name="Hipervínculo visitado" xfId="28763" builtinId="9" hidden="1"/>
    <cellStyle name="Hipervínculo visitado" xfId="28765" builtinId="9" hidden="1"/>
    <cellStyle name="Hipervínculo visitado" xfId="28767" builtinId="9" hidden="1"/>
    <cellStyle name="Hipervínculo visitado" xfId="28769" builtinId="9" hidden="1"/>
    <cellStyle name="Hipervínculo visitado" xfId="28771" builtinId="9" hidden="1"/>
    <cellStyle name="Hipervínculo visitado" xfId="28773" builtinId="9" hidden="1"/>
    <cellStyle name="Hipervínculo visitado" xfId="28775" builtinId="9" hidden="1"/>
    <cellStyle name="Hipervínculo visitado" xfId="28777" builtinId="9" hidden="1"/>
    <cellStyle name="Hipervínculo visitado" xfId="28779" builtinId="9" hidden="1"/>
    <cellStyle name="Hipervínculo visitado" xfId="28781" builtinId="9" hidden="1"/>
    <cellStyle name="Hipervínculo visitado" xfId="28783" builtinId="9" hidden="1"/>
    <cellStyle name="Hipervínculo visitado" xfId="28785" builtinId="9" hidden="1"/>
    <cellStyle name="Hipervínculo visitado" xfId="28787" builtinId="9" hidden="1"/>
    <cellStyle name="Hipervínculo visitado" xfId="28789" builtinId="9" hidden="1"/>
    <cellStyle name="Hipervínculo visitado" xfId="28791" builtinId="9" hidden="1"/>
    <cellStyle name="Hipervínculo visitado" xfId="28793" builtinId="9" hidden="1"/>
    <cellStyle name="Hipervínculo visitado" xfId="28795" builtinId="9" hidden="1"/>
    <cellStyle name="Hipervínculo visitado" xfId="28797" builtinId="9" hidden="1"/>
    <cellStyle name="Hipervínculo visitado" xfId="28799" builtinId="9" hidden="1"/>
    <cellStyle name="Hipervínculo visitado" xfId="28801" builtinId="9" hidden="1"/>
    <cellStyle name="Hipervínculo visitado" xfId="28803" builtinId="9" hidden="1"/>
    <cellStyle name="Hipervínculo visitado" xfId="28805" builtinId="9" hidden="1"/>
    <cellStyle name="Hipervínculo visitado" xfId="28807" builtinId="9" hidden="1"/>
    <cellStyle name="Hipervínculo visitado" xfId="28809" builtinId="9" hidden="1"/>
    <cellStyle name="Hipervínculo visitado" xfId="28811" builtinId="9" hidden="1"/>
    <cellStyle name="Hipervínculo visitado" xfId="28813" builtinId="9" hidden="1"/>
    <cellStyle name="Hipervínculo visitado" xfId="28815" builtinId="9" hidden="1"/>
    <cellStyle name="Hipervínculo visitado" xfId="28817" builtinId="9" hidden="1"/>
    <cellStyle name="Hipervínculo visitado" xfId="28819" builtinId="9" hidden="1"/>
    <cellStyle name="Hipervínculo visitado" xfId="28821" builtinId="9" hidden="1"/>
    <cellStyle name="Hipervínculo visitado" xfId="28823" builtinId="9" hidden="1"/>
    <cellStyle name="Hipervínculo visitado" xfId="28825" builtinId="9" hidden="1"/>
    <cellStyle name="Hipervínculo visitado" xfId="28827" builtinId="9" hidden="1"/>
    <cellStyle name="Hipervínculo visitado" xfId="28829" builtinId="9" hidden="1"/>
    <cellStyle name="Hipervínculo visitado" xfId="28831" builtinId="9" hidden="1"/>
    <cellStyle name="Hipervínculo visitado" xfId="28833" builtinId="9" hidden="1"/>
    <cellStyle name="Hipervínculo visitado" xfId="28835" builtinId="9" hidden="1"/>
    <cellStyle name="Hipervínculo visitado" xfId="28837" builtinId="9" hidden="1"/>
    <cellStyle name="Hipervínculo visitado" xfId="28839" builtinId="9" hidden="1"/>
    <cellStyle name="Hipervínculo visitado" xfId="28841" builtinId="9" hidden="1"/>
    <cellStyle name="Hipervínculo visitado" xfId="28843" builtinId="9" hidden="1"/>
    <cellStyle name="Hipervínculo visitado" xfId="28845" builtinId="9" hidden="1"/>
    <cellStyle name="Hipervínculo visitado" xfId="28847" builtinId="9" hidden="1"/>
    <cellStyle name="Hipervínculo visitado" xfId="28849" builtinId="9" hidden="1"/>
    <cellStyle name="Hipervínculo visitado" xfId="28851" builtinId="9" hidden="1"/>
    <cellStyle name="Hipervínculo visitado" xfId="28853" builtinId="9" hidden="1"/>
    <cellStyle name="Hipervínculo visitado" xfId="28855" builtinId="9" hidden="1"/>
    <cellStyle name="Hipervínculo visitado" xfId="28857" builtinId="9" hidden="1"/>
    <cellStyle name="Hipervínculo visitado" xfId="28859" builtinId="9" hidden="1"/>
    <cellStyle name="Hipervínculo visitado" xfId="28861" builtinId="9" hidden="1"/>
    <cellStyle name="Hipervínculo visitado" xfId="28863" builtinId="9" hidden="1"/>
    <cellStyle name="Hipervínculo visitado" xfId="28865" builtinId="9" hidden="1"/>
    <cellStyle name="Hipervínculo visitado" xfId="28867" builtinId="9" hidden="1"/>
    <cellStyle name="Hipervínculo visitado" xfId="28869" builtinId="9" hidden="1"/>
    <cellStyle name="Hipervínculo visitado" xfId="28871" builtinId="9" hidden="1"/>
    <cellStyle name="Hipervínculo visitado" xfId="28873" builtinId="9" hidden="1"/>
    <cellStyle name="Hipervínculo visitado" xfId="28875" builtinId="9" hidden="1"/>
    <cellStyle name="Hipervínculo visitado" xfId="28877" builtinId="9" hidden="1"/>
    <cellStyle name="Hipervínculo visitado" xfId="28879" builtinId="9" hidden="1"/>
    <cellStyle name="Hipervínculo visitado" xfId="28881" builtinId="9" hidden="1"/>
    <cellStyle name="Hipervínculo visitado" xfId="28883" builtinId="9" hidden="1"/>
    <cellStyle name="Hipervínculo visitado" xfId="28885" builtinId="9" hidden="1"/>
    <cellStyle name="Hipervínculo visitado" xfId="28887" builtinId="9" hidden="1"/>
    <cellStyle name="Hipervínculo visitado" xfId="28889" builtinId="9" hidden="1"/>
    <cellStyle name="Hipervínculo visitado" xfId="28891" builtinId="9" hidden="1"/>
    <cellStyle name="Hipervínculo visitado" xfId="28893" builtinId="9" hidden="1"/>
    <cellStyle name="Hipervínculo visitado" xfId="28895" builtinId="9" hidden="1"/>
    <cellStyle name="Hipervínculo visitado" xfId="28897" builtinId="9" hidden="1"/>
    <cellStyle name="Hipervínculo visitado" xfId="28899" builtinId="9" hidden="1"/>
    <cellStyle name="Hipervínculo visitado" xfId="28901" builtinId="9" hidden="1"/>
    <cellStyle name="Hipervínculo visitado" xfId="28903" builtinId="9" hidden="1"/>
    <cellStyle name="Hipervínculo visitado" xfId="28905" builtinId="9" hidden="1"/>
    <cellStyle name="Hipervínculo visitado" xfId="28907" builtinId="9" hidden="1"/>
    <cellStyle name="Hipervínculo visitado" xfId="28909" builtinId="9" hidden="1"/>
    <cellStyle name="Hipervínculo visitado" xfId="28911" builtinId="9" hidden="1"/>
    <cellStyle name="Hipervínculo visitado" xfId="28913" builtinId="9" hidden="1"/>
    <cellStyle name="Hipervínculo visitado" xfId="28915" builtinId="9" hidden="1"/>
    <cellStyle name="Hipervínculo visitado" xfId="28917" builtinId="9" hidden="1"/>
    <cellStyle name="Hipervínculo visitado" xfId="28919" builtinId="9" hidden="1"/>
    <cellStyle name="Hipervínculo visitado" xfId="28921" builtinId="9" hidden="1"/>
    <cellStyle name="Hipervínculo visitado" xfId="28923" builtinId="9" hidden="1"/>
    <cellStyle name="Hipervínculo visitado" xfId="28925" builtinId="9" hidden="1"/>
    <cellStyle name="Hipervínculo visitado" xfId="28927" builtinId="9" hidden="1"/>
    <cellStyle name="Hipervínculo visitado" xfId="28929" builtinId="9" hidden="1"/>
    <cellStyle name="Hipervínculo visitado" xfId="28931" builtinId="9" hidden="1"/>
    <cellStyle name="Hipervínculo visitado" xfId="28933" builtinId="9" hidden="1"/>
    <cellStyle name="Hipervínculo visitado" xfId="28935" builtinId="9" hidden="1"/>
    <cellStyle name="Hipervínculo visitado" xfId="28937" builtinId="9" hidden="1"/>
    <cellStyle name="Hipervínculo visitado" xfId="28939" builtinId="9" hidden="1"/>
    <cellStyle name="Hipervínculo visitado" xfId="28941" builtinId="9" hidden="1"/>
    <cellStyle name="Hipervínculo visitado" xfId="28943" builtinId="9" hidden="1"/>
    <cellStyle name="Hipervínculo visitado" xfId="28945" builtinId="9" hidden="1"/>
    <cellStyle name="Hipervínculo visitado" xfId="28947" builtinId="9" hidden="1"/>
    <cellStyle name="Hipervínculo visitado" xfId="28949" builtinId="9" hidden="1"/>
    <cellStyle name="Hipervínculo visitado" xfId="28951" builtinId="9" hidden="1"/>
    <cellStyle name="Hipervínculo visitado" xfId="28953" builtinId="9" hidden="1"/>
    <cellStyle name="Hipervínculo visitado" xfId="28955" builtinId="9" hidden="1"/>
    <cellStyle name="Hipervínculo visitado" xfId="28957" builtinId="9" hidden="1"/>
    <cellStyle name="Hipervínculo visitado" xfId="28959" builtinId="9" hidden="1"/>
    <cellStyle name="Hipervínculo visitado" xfId="28961" builtinId="9" hidden="1"/>
    <cellStyle name="Hipervínculo visitado" xfId="28963" builtinId="9" hidden="1"/>
    <cellStyle name="Hipervínculo visitado" xfId="28965" builtinId="9" hidden="1"/>
    <cellStyle name="Hipervínculo visitado" xfId="28967" builtinId="9" hidden="1"/>
    <cellStyle name="Hipervínculo visitado" xfId="28969" builtinId="9" hidden="1"/>
    <cellStyle name="Hipervínculo visitado" xfId="28971" builtinId="9" hidden="1"/>
    <cellStyle name="Hipervínculo visitado" xfId="28973" builtinId="9" hidden="1"/>
    <cellStyle name="Hipervínculo visitado" xfId="28975" builtinId="9" hidden="1"/>
    <cellStyle name="Hipervínculo visitado" xfId="28977" builtinId="9" hidden="1"/>
    <cellStyle name="Hipervínculo visitado" xfId="28979" builtinId="9" hidden="1"/>
    <cellStyle name="Hipervínculo visitado" xfId="28981" builtinId="9" hidden="1"/>
    <cellStyle name="Hipervínculo visitado" xfId="28983" builtinId="9" hidden="1"/>
    <cellStyle name="Hipervínculo visitado" xfId="28985" builtinId="9" hidden="1"/>
    <cellStyle name="Hipervínculo visitado" xfId="28987" builtinId="9" hidden="1"/>
    <cellStyle name="Hipervínculo visitado" xfId="28989" builtinId="9" hidden="1"/>
    <cellStyle name="Hipervínculo visitado" xfId="28991" builtinId="9" hidden="1"/>
    <cellStyle name="Hipervínculo visitado" xfId="28993" builtinId="9" hidden="1"/>
    <cellStyle name="Hipervínculo visitado" xfId="28995" builtinId="9" hidden="1"/>
    <cellStyle name="Hipervínculo visitado" xfId="28997" builtinId="9" hidden="1"/>
    <cellStyle name="Hipervínculo visitado" xfId="28999" builtinId="9" hidden="1"/>
    <cellStyle name="Hipervínculo visitado" xfId="29001" builtinId="9" hidden="1"/>
    <cellStyle name="Hipervínculo visitado" xfId="29003" builtinId="9" hidden="1"/>
    <cellStyle name="Hipervínculo visitado" xfId="29005" builtinId="9" hidden="1"/>
    <cellStyle name="Hipervínculo visitado" xfId="29007" builtinId="9" hidden="1"/>
    <cellStyle name="Hipervínculo visitado" xfId="29009" builtinId="9" hidden="1"/>
    <cellStyle name="Hipervínculo visitado" xfId="29011" builtinId="9" hidden="1"/>
    <cellStyle name="Hipervínculo visitado" xfId="29013" builtinId="9" hidden="1"/>
    <cellStyle name="Hipervínculo visitado" xfId="29015" builtinId="9" hidden="1"/>
    <cellStyle name="Hipervínculo visitado" xfId="29017" builtinId="9" hidden="1"/>
    <cellStyle name="Hipervínculo visitado" xfId="29019" builtinId="9" hidden="1"/>
    <cellStyle name="Hipervínculo visitado" xfId="29021" builtinId="9" hidden="1"/>
    <cellStyle name="Hipervínculo visitado" xfId="29023" builtinId="9" hidden="1"/>
    <cellStyle name="Hipervínculo visitado" xfId="29025" builtinId="9" hidden="1"/>
    <cellStyle name="Hipervínculo visitado" xfId="29027" builtinId="9" hidden="1"/>
    <cellStyle name="Hipervínculo visitado" xfId="29029" builtinId="9" hidden="1"/>
    <cellStyle name="Hipervínculo visitado" xfId="29031" builtinId="9" hidden="1"/>
    <cellStyle name="Hipervínculo visitado" xfId="29033" builtinId="9" hidden="1"/>
    <cellStyle name="Hipervínculo visitado" xfId="29035" builtinId="9" hidden="1"/>
    <cellStyle name="Hipervínculo visitado" xfId="29037" builtinId="9" hidden="1"/>
    <cellStyle name="Hipervínculo visitado" xfId="29039" builtinId="9" hidden="1"/>
    <cellStyle name="Hipervínculo visitado" xfId="29041" builtinId="9" hidden="1"/>
    <cellStyle name="Hipervínculo visitado" xfId="29043" builtinId="9" hidden="1"/>
    <cellStyle name="Hipervínculo visitado" xfId="29045" builtinId="9" hidden="1"/>
    <cellStyle name="Hipervínculo visitado" xfId="29047" builtinId="9" hidden="1"/>
    <cellStyle name="Hipervínculo visitado" xfId="29049" builtinId="9" hidden="1"/>
    <cellStyle name="Hipervínculo visitado" xfId="29051" builtinId="9" hidden="1"/>
    <cellStyle name="Hipervínculo visitado" xfId="29053" builtinId="9" hidden="1"/>
    <cellStyle name="Hipervínculo visitado" xfId="29055" builtinId="9" hidden="1"/>
    <cellStyle name="Hipervínculo visitado" xfId="29057" builtinId="9" hidden="1"/>
    <cellStyle name="Hipervínculo visitado" xfId="29059" builtinId="9" hidden="1"/>
    <cellStyle name="Hipervínculo visitado" xfId="29061" builtinId="9" hidden="1"/>
    <cellStyle name="Hipervínculo visitado" xfId="29063" builtinId="9" hidden="1"/>
    <cellStyle name="Hipervínculo visitado" xfId="29065" builtinId="9" hidden="1"/>
    <cellStyle name="Hipervínculo visitado" xfId="29067" builtinId="9" hidden="1"/>
    <cellStyle name="Hipervínculo visitado" xfId="29069" builtinId="9" hidden="1"/>
    <cellStyle name="Hipervínculo visitado" xfId="29071" builtinId="9" hidden="1"/>
    <cellStyle name="Hipervínculo visitado" xfId="29073" builtinId="9" hidden="1"/>
    <cellStyle name="Hipervínculo visitado" xfId="29075" builtinId="9" hidden="1"/>
    <cellStyle name="Hipervínculo visitado" xfId="29077" builtinId="9" hidden="1"/>
    <cellStyle name="Hipervínculo visitado" xfId="29079" builtinId="9" hidden="1"/>
    <cellStyle name="Hipervínculo visitado" xfId="29081" builtinId="9" hidden="1"/>
    <cellStyle name="Hipervínculo visitado" xfId="29083" builtinId="9" hidden="1"/>
    <cellStyle name="Hipervínculo visitado" xfId="29085" builtinId="9" hidden="1"/>
    <cellStyle name="Hipervínculo visitado" xfId="29087" builtinId="9" hidden="1"/>
    <cellStyle name="Hipervínculo visitado" xfId="29089" builtinId="9" hidden="1"/>
    <cellStyle name="Hipervínculo visitado" xfId="29091" builtinId="9" hidden="1"/>
    <cellStyle name="Hipervínculo visitado" xfId="29093" builtinId="9" hidden="1"/>
    <cellStyle name="Hipervínculo visitado" xfId="29095" builtinId="9" hidden="1"/>
    <cellStyle name="Hipervínculo visitado" xfId="29097" builtinId="9" hidden="1"/>
    <cellStyle name="Hipervínculo visitado" xfId="29099" builtinId="9" hidden="1"/>
    <cellStyle name="Hipervínculo visitado" xfId="29101" builtinId="9" hidden="1"/>
    <cellStyle name="Hipervínculo visitado" xfId="29103" builtinId="9" hidden="1"/>
    <cellStyle name="Hipervínculo visitado" xfId="29105" builtinId="9" hidden="1"/>
    <cellStyle name="Hipervínculo visitado" xfId="29107" builtinId="9" hidden="1"/>
    <cellStyle name="Hipervínculo visitado" xfId="29109" builtinId="9" hidden="1"/>
    <cellStyle name="Hipervínculo visitado" xfId="29111" builtinId="9" hidden="1"/>
    <cellStyle name="Hipervínculo visitado" xfId="29113" builtinId="9" hidden="1"/>
    <cellStyle name="Hipervínculo visitado" xfId="29115" builtinId="9" hidden="1"/>
    <cellStyle name="Hipervínculo visitado" xfId="29117" builtinId="9" hidden="1"/>
    <cellStyle name="Hipervínculo visitado" xfId="29119" builtinId="9" hidden="1"/>
    <cellStyle name="Hipervínculo visitado" xfId="29121" builtinId="9" hidden="1"/>
    <cellStyle name="Hipervínculo visitado" xfId="29123" builtinId="9" hidden="1"/>
    <cellStyle name="Hipervínculo visitado" xfId="29125" builtinId="9" hidden="1"/>
    <cellStyle name="Hipervínculo visitado" xfId="29127" builtinId="9" hidden="1"/>
    <cellStyle name="Hipervínculo visitado" xfId="29129" builtinId="9" hidden="1"/>
    <cellStyle name="Hipervínculo visitado" xfId="29131" builtinId="9" hidden="1"/>
    <cellStyle name="Hipervínculo visitado" xfId="29133" builtinId="9" hidden="1"/>
    <cellStyle name="Hipervínculo visitado" xfId="29135" builtinId="9" hidden="1"/>
    <cellStyle name="Hipervínculo visitado" xfId="29137" builtinId="9" hidden="1"/>
    <cellStyle name="Hipervínculo visitado" xfId="29139" builtinId="9" hidden="1"/>
    <cellStyle name="Hipervínculo visitado" xfId="29141" builtinId="9" hidden="1"/>
    <cellStyle name="Hipervínculo visitado" xfId="29143" builtinId="9" hidden="1"/>
    <cellStyle name="Hipervínculo visitado" xfId="29145" builtinId="9" hidden="1"/>
    <cellStyle name="Hipervínculo visitado" xfId="29147" builtinId="9" hidden="1"/>
    <cellStyle name="Hipervínculo visitado" xfId="29149" builtinId="9" hidden="1"/>
    <cellStyle name="Hipervínculo visitado" xfId="29151" builtinId="9" hidden="1"/>
    <cellStyle name="Hipervínculo visitado" xfId="29153" builtinId="9" hidden="1"/>
    <cellStyle name="Hipervínculo visitado" xfId="29155" builtinId="9" hidden="1"/>
    <cellStyle name="Hipervínculo visitado" xfId="29157" builtinId="9" hidden="1"/>
    <cellStyle name="Hipervínculo visitado" xfId="29159" builtinId="9" hidden="1"/>
    <cellStyle name="Hipervínculo visitado" xfId="29161" builtinId="9" hidden="1"/>
    <cellStyle name="Hipervínculo visitado" xfId="29163" builtinId="9" hidden="1"/>
    <cellStyle name="Hipervínculo visitado" xfId="29165" builtinId="9" hidden="1"/>
    <cellStyle name="Hipervínculo visitado" xfId="29167" builtinId="9" hidden="1"/>
    <cellStyle name="Hipervínculo visitado" xfId="29169" builtinId="9" hidden="1"/>
    <cellStyle name="Hipervínculo visitado" xfId="29171" builtinId="9" hidden="1"/>
    <cellStyle name="Hipervínculo visitado" xfId="29173" builtinId="9" hidden="1"/>
    <cellStyle name="Hipervínculo visitado" xfId="29175" builtinId="9" hidden="1"/>
    <cellStyle name="Hipervínculo visitado" xfId="29177" builtinId="9" hidden="1"/>
    <cellStyle name="Hipervínculo visitado" xfId="29179" builtinId="9" hidden="1"/>
    <cellStyle name="Hipervínculo visitado" xfId="29181" builtinId="9" hidden="1"/>
    <cellStyle name="Hipervínculo visitado" xfId="29183" builtinId="9" hidden="1"/>
    <cellStyle name="Hipervínculo visitado" xfId="29185" builtinId="9" hidden="1"/>
    <cellStyle name="Hipervínculo visitado" xfId="29187" builtinId="9" hidden="1"/>
    <cellStyle name="Hipervínculo visitado" xfId="29189" builtinId="9" hidden="1"/>
    <cellStyle name="Hipervínculo visitado" xfId="29191" builtinId="9" hidden="1"/>
    <cellStyle name="Hipervínculo visitado" xfId="29193" builtinId="9" hidden="1"/>
    <cellStyle name="Hipervínculo visitado" xfId="29195" builtinId="9" hidden="1"/>
    <cellStyle name="Hipervínculo visitado" xfId="29197" builtinId="9" hidden="1"/>
    <cellStyle name="Hipervínculo visitado" xfId="29199" builtinId="9" hidden="1"/>
    <cellStyle name="Hipervínculo visitado" xfId="29201" builtinId="9" hidden="1"/>
    <cellStyle name="Hipervínculo visitado" xfId="29203" builtinId="9" hidden="1"/>
    <cellStyle name="Hipervínculo visitado" xfId="29205" builtinId="9" hidden="1"/>
    <cellStyle name="Hipervínculo visitado" xfId="29207" builtinId="9" hidden="1"/>
    <cellStyle name="Hipervínculo visitado" xfId="29209" builtinId="9" hidden="1"/>
    <cellStyle name="Hipervínculo visitado" xfId="29211" builtinId="9" hidden="1"/>
    <cellStyle name="Hipervínculo visitado" xfId="29213" builtinId="9" hidden="1"/>
    <cellStyle name="Hipervínculo visitado" xfId="29215" builtinId="9" hidden="1"/>
    <cellStyle name="Hipervínculo visitado" xfId="29217" builtinId="9" hidden="1"/>
    <cellStyle name="Hipervínculo visitado" xfId="29219" builtinId="9" hidden="1"/>
    <cellStyle name="Hipervínculo visitado" xfId="29221" builtinId="9" hidden="1"/>
    <cellStyle name="Hipervínculo visitado" xfId="29223" builtinId="9" hidden="1"/>
    <cellStyle name="Hipervínculo visitado" xfId="29225" builtinId="9" hidden="1"/>
    <cellStyle name="Hipervínculo visitado" xfId="29227" builtinId="9" hidden="1"/>
    <cellStyle name="Hipervínculo visitado" xfId="29229" builtinId="9" hidden="1"/>
    <cellStyle name="Hipervínculo visitado" xfId="29231" builtinId="9" hidden="1"/>
    <cellStyle name="Hipervínculo visitado" xfId="29233" builtinId="9" hidden="1"/>
    <cellStyle name="Hipervínculo visitado" xfId="29235" builtinId="9" hidden="1"/>
    <cellStyle name="Hipervínculo visitado" xfId="29237" builtinId="9" hidden="1"/>
    <cellStyle name="Hipervínculo visitado" xfId="29239" builtinId="9" hidden="1"/>
    <cellStyle name="Hipervínculo visitado" xfId="29241" builtinId="9" hidden="1"/>
    <cellStyle name="Hipervínculo visitado" xfId="29243" builtinId="9" hidden="1"/>
    <cellStyle name="Hipervínculo visitado" xfId="29245" builtinId="9" hidden="1"/>
    <cellStyle name="Hipervínculo visitado" xfId="29247" builtinId="9" hidden="1"/>
    <cellStyle name="Hipervínculo visitado" xfId="29249" builtinId="9" hidden="1"/>
    <cellStyle name="Hipervínculo visitado" xfId="29251" builtinId="9" hidden="1"/>
    <cellStyle name="Hipervínculo visitado" xfId="29253" builtinId="9" hidden="1"/>
    <cellStyle name="Hipervínculo visitado" xfId="29255" builtinId="9" hidden="1"/>
    <cellStyle name="Hipervínculo visitado" xfId="29257" builtinId="9" hidden="1"/>
    <cellStyle name="Hipervínculo visitado" xfId="29259" builtinId="9" hidden="1"/>
    <cellStyle name="Hipervínculo visitado" xfId="29261" builtinId="9" hidden="1"/>
    <cellStyle name="Hipervínculo visitado" xfId="29263" builtinId="9" hidden="1"/>
    <cellStyle name="Hipervínculo visitado" xfId="29265" builtinId="9" hidden="1"/>
    <cellStyle name="Hipervínculo visitado" xfId="29267" builtinId="9" hidden="1"/>
    <cellStyle name="Hipervínculo visitado" xfId="29269" builtinId="9" hidden="1"/>
    <cellStyle name="Hipervínculo visitado" xfId="29271" builtinId="9" hidden="1"/>
    <cellStyle name="Hipervínculo visitado" xfId="29273" builtinId="9" hidden="1"/>
    <cellStyle name="Hipervínculo visitado" xfId="29275" builtinId="9" hidden="1"/>
    <cellStyle name="Hipervínculo visitado" xfId="29277" builtinId="9" hidden="1"/>
    <cellStyle name="Hipervínculo visitado" xfId="29279" builtinId="9" hidden="1"/>
    <cellStyle name="Hipervínculo visitado" xfId="29281" builtinId="9" hidden="1"/>
    <cellStyle name="Hipervínculo visitado" xfId="29283" builtinId="9" hidden="1"/>
    <cellStyle name="Hipervínculo visitado" xfId="29285" builtinId="9" hidden="1"/>
    <cellStyle name="Hipervínculo visitado" xfId="29287" builtinId="9" hidden="1"/>
    <cellStyle name="Hipervínculo visitado" xfId="29289" builtinId="9" hidden="1"/>
    <cellStyle name="Hipervínculo visitado" xfId="29291" builtinId="9" hidden="1"/>
    <cellStyle name="Hipervínculo visitado" xfId="29293" builtinId="9" hidden="1"/>
    <cellStyle name="Hipervínculo visitado" xfId="29295" builtinId="9" hidden="1"/>
    <cellStyle name="Hipervínculo visitado" xfId="29297" builtinId="9" hidden="1"/>
    <cellStyle name="Hipervínculo visitado" xfId="29299" builtinId="9" hidden="1"/>
    <cellStyle name="Hipervínculo visitado" xfId="29301" builtinId="9" hidden="1"/>
    <cellStyle name="Hipervínculo visitado" xfId="29303" builtinId="9" hidden="1"/>
    <cellStyle name="Hipervínculo visitado" xfId="29305" builtinId="9" hidden="1"/>
    <cellStyle name="Hipervínculo visitado" xfId="29307" builtinId="9" hidden="1"/>
    <cellStyle name="Hipervínculo visitado" xfId="29309" builtinId="9" hidden="1"/>
    <cellStyle name="Hipervínculo visitado" xfId="29311" builtinId="9" hidden="1"/>
    <cellStyle name="Hipervínculo visitado" xfId="29313" builtinId="9" hidden="1"/>
    <cellStyle name="Hipervínculo visitado" xfId="29315" builtinId="9" hidden="1"/>
    <cellStyle name="Hipervínculo visitado" xfId="29317" builtinId="9" hidden="1"/>
    <cellStyle name="Hipervínculo visitado" xfId="29319" builtinId="9" hidden="1"/>
    <cellStyle name="Hipervínculo visitado" xfId="29321" builtinId="9" hidden="1"/>
    <cellStyle name="Hipervínculo visitado" xfId="29323" builtinId="9" hidden="1"/>
    <cellStyle name="Hipervínculo visitado" xfId="29325" builtinId="9" hidden="1"/>
    <cellStyle name="Hipervínculo visitado" xfId="29327" builtinId="9" hidden="1"/>
    <cellStyle name="Hipervínculo visitado" xfId="29329" builtinId="9" hidden="1"/>
    <cellStyle name="Hipervínculo visitado" xfId="29331" builtinId="9" hidden="1"/>
    <cellStyle name="Hipervínculo visitado" xfId="29333" builtinId="9" hidden="1"/>
    <cellStyle name="Hipervínculo visitado" xfId="29335" builtinId="9" hidden="1"/>
    <cellStyle name="Hipervínculo visitado" xfId="29337" builtinId="9" hidden="1"/>
    <cellStyle name="Hipervínculo visitado" xfId="29339" builtinId="9" hidden="1"/>
    <cellStyle name="Hipervínculo visitado" xfId="29341" builtinId="9" hidden="1"/>
    <cellStyle name="Hipervínculo visitado" xfId="29343" builtinId="9" hidden="1"/>
    <cellStyle name="Hipervínculo visitado" xfId="29345" builtinId="9" hidden="1"/>
    <cellStyle name="Hipervínculo visitado" xfId="29347" builtinId="9" hidden="1"/>
    <cellStyle name="Hipervínculo visitado" xfId="29349" builtinId="9" hidden="1"/>
    <cellStyle name="Hipervínculo visitado" xfId="29351" builtinId="9" hidden="1"/>
    <cellStyle name="Hipervínculo visitado" xfId="29353" builtinId="9" hidden="1"/>
    <cellStyle name="Hipervínculo visitado" xfId="29355" builtinId="9" hidden="1"/>
    <cellStyle name="Hipervínculo visitado" xfId="29357" builtinId="9" hidden="1"/>
    <cellStyle name="Hipervínculo visitado" xfId="29359" builtinId="9" hidden="1"/>
    <cellStyle name="Hipervínculo visitado" xfId="29361" builtinId="9" hidden="1"/>
    <cellStyle name="Hipervínculo visitado" xfId="29363" builtinId="9" hidden="1"/>
    <cellStyle name="Hipervínculo visitado" xfId="29365" builtinId="9" hidden="1"/>
    <cellStyle name="Hipervínculo visitado" xfId="29367" builtinId="9" hidden="1"/>
    <cellStyle name="Hipervínculo visitado" xfId="29369" builtinId="9" hidden="1"/>
    <cellStyle name="Hipervínculo visitado" xfId="29371" builtinId="9" hidden="1"/>
    <cellStyle name="Hipervínculo visitado" xfId="29373" builtinId="9" hidden="1"/>
    <cellStyle name="Hipervínculo visitado" xfId="29375" builtinId="9" hidden="1"/>
    <cellStyle name="Hipervínculo visitado" xfId="29377" builtinId="9" hidden="1"/>
    <cellStyle name="Hipervínculo visitado" xfId="29379" builtinId="9" hidden="1"/>
    <cellStyle name="Hipervínculo visitado" xfId="29381" builtinId="9" hidden="1"/>
    <cellStyle name="Hipervínculo visitado" xfId="29383" builtinId="9" hidden="1"/>
    <cellStyle name="Hipervínculo visitado" xfId="29385" builtinId="9" hidden="1"/>
    <cellStyle name="Hipervínculo visitado" xfId="29387" builtinId="9" hidden="1"/>
    <cellStyle name="Hipervínculo visitado" xfId="29389" builtinId="9" hidden="1"/>
    <cellStyle name="Hipervínculo visitado" xfId="29391" builtinId="9" hidden="1"/>
    <cellStyle name="Hipervínculo visitado" xfId="29393" builtinId="9" hidden="1"/>
    <cellStyle name="Hipervínculo visitado" xfId="29395" builtinId="9" hidden="1"/>
    <cellStyle name="Hipervínculo visitado" xfId="29397" builtinId="9" hidden="1"/>
    <cellStyle name="Hipervínculo visitado" xfId="29399" builtinId="9" hidden="1"/>
    <cellStyle name="Hipervínculo visitado" xfId="29401" builtinId="9" hidden="1"/>
    <cellStyle name="Hipervínculo visitado" xfId="29403" builtinId="9" hidden="1"/>
    <cellStyle name="Hipervínculo visitado" xfId="29405" builtinId="9" hidden="1"/>
    <cellStyle name="Hipervínculo visitado" xfId="29407" builtinId="9" hidden="1"/>
    <cellStyle name="Hipervínculo visitado" xfId="29409" builtinId="9" hidden="1"/>
    <cellStyle name="Hipervínculo visitado" xfId="29411" builtinId="9" hidden="1"/>
    <cellStyle name="Hipervínculo visitado" xfId="29413" builtinId="9" hidden="1"/>
    <cellStyle name="Hipervínculo visitado" xfId="29415" builtinId="9" hidden="1"/>
    <cellStyle name="Hipervínculo visitado" xfId="29417" builtinId="9" hidden="1"/>
    <cellStyle name="Hipervínculo visitado" xfId="29419" builtinId="9" hidden="1"/>
    <cellStyle name="Hipervínculo visitado" xfId="29421" builtinId="9" hidden="1"/>
    <cellStyle name="Hipervínculo visitado" xfId="29423" builtinId="9" hidden="1"/>
    <cellStyle name="Hipervínculo visitado" xfId="29425" builtinId="9" hidden="1"/>
    <cellStyle name="Hipervínculo visitado" xfId="29427" builtinId="9" hidden="1"/>
    <cellStyle name="Hipervínculo visitado" xfId="29429" builtinId="9" hidden="1"/>
    <cellStyle name="Hipervínculo visitado" xfId="29431" builtinId="9" hidden="1"/>
    <cellStyle name="Hipervínculo visitado" xfId="29433" builtinId="9" hidden="1"/>
    <cellStyle name="Hipervínculo visitado" xfId="29435" builtinId="9" hidden="1"/>
    <cellStyle name="Hipervínculo visitado" xfId="29437" builtinId="9" hidden="1"/>
    <cellStyle name="Hipervínculo visitado" xfId="29439" builtinId="9" hidden="1"/>
    <cellStyle name="Hipervínculo visitado" xfId="29441" builtinId="9" hidden="1"/>
    <cellStyle name="Hipervínculo visitado" xfId="29443" builtinId="9" hidden="1"/>
    <cellStyle name="Hipervínculo visitado" xfId="29445" builtinId="9" hidden="1"/>
    <cellStyle name="Hipervínculo visitado" xfId="29447" builtinId="9" hidden="1"/>
    <cellStyle name="Hipervínculo visitado" xfId="29449" builtinId="9" hidden="1"/>
    <cellStyle name="Hipervínculo visitado" xfId="29451" builtinId="9" hidden="1"/>
    <cellStyle name="Hipervínculo visitado" xfId="29453" builtinId="9" hidden="1"/>
    <cellStyle name="Hipervínculo visitado" xfId="29455" builtinId="9" hidden="1"/>
    <cellStyle name="Hipervínculo visitado" xfId="29457" builtinId="9" hidden="1"/>
    <cellStyle name="Hipervínculo visitado" xfId="29459" builtinId="9" hidden="1"/>
    <cellStyle name="Hipervínculo visitado" xfId="29461" builtinId="9" hidden="1"/>
    <cellStyle name="Hipervínculo visitado" xfId="29463" builtinId="9" hidden="1"/>
    <cellStyle name="Hipervínculo visitado" xfId="29465" builtinId="9" hidden="1"/>
    <cellStyle name="Hipervínculo visitado" xfId="29467" builtinId="9" hidden="1"/>
    <cellStyle name="Hipervínculo visitado" xfId="29469" builtinId="9" hidden="1"/>
    <cellStyle name="Hipervínculo visitado" xfId="29471" builtinId="9" hidden="1"/>
    <cellStyle name="Hipervínculo visitado" xfId="29473" builtinId="9" hidden="1"/>
    <cellStyle name="Hipervínculo visitado" xfId="29475" builtinId="9" hidden="1"/>
    <cellStyle name="Hipervínculo visitado" xfId="29477" builtinId="9" hidden="1"/>
    <cellStyle name="Hipervínculo visitado" xfId="29479" builtinId="9" hidden="1"/>
    <cellStyle name="Hipervínculo visitado" xfId="29481" builtinId="9" hidden="1"/>
    <cellStyle name="Hipervínculo visitado" xfId="29483" builtinId="9" hidden="1"/>
    <cellStyle name="Hipervínculo visitado" xfId="29485" builtinId="9" hidden="1"/>
    <cellStyle name="Hipervínculo visitado" xfId="29487" builtinId="9" hidden="1"/>
    <cellStyle name="Hipervínculo visitado" xfId="29489" builtinId="9" hidden="1"/>
    <cellStyle name="Hipervínculo visitado" xfId="29491" builtinId="9" hidden="1"/>
    <cellStyle name="Hipervínculo visitado" xfId="29493" builtinId="9" hidden="1"/>
    <cellStyle name="Hipervínculo visitado" xfId="29495" builtinId="9" hidden="1"/>
    <cellStyle name="Hipervínculo visitado" xfId="29497" builtinId="9" hidden="1"/>
    <cellStyle name="Hipervínculo visitado" xfId="29499" builtinId="9" hidden="1"/>
    <cellStyle name="Hipervínculo visitado" xfId="29501" builtinId="9" hidden="1"/>
    <cellStyle name="Hipervínculo visitado" xfId="29503" builtinId="9" hidden="1"/>
    <cellStyle name="Hipervínculo visitado" xfId="29505" builtinId="9" hidden="1"/>
    <cellStyle name="Hipervínculo visitado" xfId="29507" builtinId="9" hidden="1"/>
    <cellStyle name="Hipervínculo visitado" xfId="29509" builtinId="9" hidden="1"/>
    <cellStyle name="Hipervínculo visitado" xfId="29511" builtinId="9" hidden="1"/>
    <cellStyle name="Hipervínculo visitado" xfId="29513" builtinId="9" hidden="1"/>
    <cellStyle name="Hipervínculo visitado" xfId="29515" builtinId="9" hidden="1"/>
    <cellStyle name="Hipervínculo visitado" xfId="29517" builtinId="9" hidden="1"/>
    <cellStyle name="Hipervínculo visitado" xfId="29519" builtinId="9" hidden="1"/>
    <cellStyle name="Hipervínculo visitado" xfId="29521" builtinId="9" hidden="1"/>
    <cellStyle name="Hipervínculo visitado" xfId="29523" builtinId="9" hidden="1"/>
    <cellStyle name="Hipervínculo visitado" xfId="29525" builtinId="9" hidden="1"/>
    <cellStyle name="Hipervínculo visitado" xfId="29527" builtinId="9" hidden="1"/>
    <cellStyle name="Hipervínculo visitado" xfId="29529" builtinId="9" hidden="1"/>
    <cellStyle name="Hipervínculo visitado" xfId="29531" builtinId="9" hidden="1"/>
    <cellStyle name="Hipervínculo visitado" xfId="29533" builtinId="9" hidden="1"/>
    <cellStyle name="Hipervínculo visitado" xfId="29535" builtinId="9" hidden="1"/>
    <cellStyle name="Hipervínculo visitado" xfId="29537" builtinId="9" hidden="1"/>
    <cellStyle name="Hipervínculo visitado" xfId="29539" builtinId="9" hidden="1"/>
    <cellStyle name="Hipervínculo visitado" xfId="29541" builtinId="9" hidden="1"/>
    <cellStyle name="Hipervínculo visitado" xfId="29543" builtinId="9" hidden="1"/>
    <cellStyle name="Hipervínculo visitado" xfId="29545" builtinId="9" hidden="1"/>
    <cellStyle name="Hipervínculo visitado" xfId="29547" builtinId="9" hidden="1"/>
    <cellStyle name="Hipervínculo visitado" xfId="29549" builtinId="9" hidden="1"/>
    <cellStyle name="Hipervínculo visitado" xfId="29551" builtinId="9" hidden="1"/>
    <cellStyle name="Hipervínculo visitado" xfId="29553" builtinId="9" hidden="1"/>
    <cellStyle name="Hipervínculo visitado" xfId="29555" builtinId="9" hidden="1"/>
    <cellStyle name="Hipervínculo visitado" xfId="29557" builtinId="9" hidden="1"/>
    <cellStyle name="Hipervínculo visitado" xfId="29559" builtinId="9" hidden="1"/>
    <cellStyle name="Hipervínculo visitado" xfId="29561" builtinId="9" hidden="1"/>
    <cellStyle name="Hipervínculo visitado" xfId="29563" builtinId="9" hidden="1"/>
    <cellStyle name="Hipervínculo visitado" xfId="29565" builtinId="9" hidden="1"/>
    <cellStyle name="Hipervínculo visitado" xfId="29567" builtinId="9" hidden="1"/>
    <cellStyle name="Hipervínculo visitado" xfId="29569" builtinId="9" hidden="1"/>
    <cellStyle name="Hipervínculo visitado" xfId="29571" builtinId="9" hidden="1"/>
    <cellStyle name="Hipervínculo visitado" xfId="29573" builtinId="9" hidden="1"/>
    <cellStyle name="Hipervínculo visitado" xfId="29575" builtinId="9" hidden="1"/>
    <cellStyle name="Hipervínculo visitado" xfId="29577" builtinId="9" hidden="1"/>
    <cellStyle name="Hipervínculo visitado" xfId="29579" builtinId="9" hidden="1"/>
    <cellStyle name="Hipervínculo visitado" xfId="29581" builtinId="9" hidden="1"/>
    <cellStyle name="Hipervínculo visitado" xfId="29583" builtinId="9" hidden="1"/>
    <cellStyle name="Hipervínculo visitado" xfId="29585" builtinId="9" hidden="1"/>
    <cellStyle name="Hipervínculo visitado" xfId="29587" builtinId="9" hidden="1"/>
    <cellStyle name="Hipervínculo visitado" xfId="29589" builtinId="9" hidden="1"/>
    <cellStyle name="Hipervínculo visitado" xfId="29591" builtinId="9" hidden="1"/>
    <cellStyle name="Hipervínculo visitado" xfId="29593" builtinId="9" hidden="1"/>
    <cellStyle name="Hipervínculo visitado" xfId="29595" builtinId="9" hidden="1"/>
    <cellStyle name="Hipervínculo visitado" xfId="29597" builtinId="9" hidden="1"/>
    <cellStyle name="Hipervínculo visitado" xfId="29599" builtinId="9" hidden="1"/>
    <cellStyle name="Hipervínculo visitado" xfId="29601" builtinId="9" hidden="1"/>
    <cellStyle name="Hipervínculo visitado" xfId="29603" builtinId="9" hidden="1"/>
    <cellStyle name="Hipervínculo visitado" xfId="29605" builtinId="9" hidden="1"/>
    <cellStyle name="Hipervínculo visitado" xfId="29607" builtinId="9" hidden="1"/>
    <cellStyle name="Hipervínculo visitado" xfId="29609" builtinId="9" hidden="1"/>
    <cellStyle name="Hipervínculo visitado" xfId="29611" builtinId="9" hidden="1"/>
    <cellStyle name="Hipervínculo visitado" xfId="29613" builtinId="9" hidden="1"/>
    <cellStyle name="Hipervínculo visitado" xfId="29615" builtinId="9" hidden="1"/>
    <cellStyle name="Hipervínculo visitado" xfId="29617" builtinId="9" hidden="1"/>
    <cellStyle name="Hipervínculo visitado" xfId="29619" builtinId="9" hidden="1"/>
    <cellStyle name="Hipervínculo visitado" xfId="29621" builtinId="9" hidden="1"/>
    <cellStyle name="Hipervínculo visitado" xfId="29623" builtinId="9" hidden="1"/>
    <cellStyle name="Hipervínculo visitado" xfId="29625" builtinId="9" hidden="1"/>
    <cellStyle name="Hipervínculo visitado" xfId="29627" builtinId="9" hidden="1"/>
    <cellStyle name="Hipervínculo visitado" xfId="29629" builtinId="9" hidden="1"/>
    <cellStyle name="Hipervínculo visitado" xfId="29631" builtinId="9" hidden="1"/>
    <cellStyle name="Hipervínculo visitado" xfId="29633" builtinId="9" hidden="1"/>
    <cellStyle name="Hipervínculo visitado" xfId="29635" builtinId="9" hidden="1"/>
    <cellStyle name="Hipervínculo visitado" xfId="29637" builtinId="9" hidden="1"/>
    <cellStyle name="Hipervínculo visitado" xfId="29639" builtinId="9" hidden="1"/>
    <cellStyle name="Hipervínculo visitado" xfId="29641" builtinId="9" hidden="1"/>
    <cellStyle name="Hipervínculo visitado" xfId="29643" builtinId="9" hidden="1"/>
    <cellStyle name="Hipervínculo visitado" xfId="29645" builtinId="9" hidden="1"/>
    <cellStyle name="Hipervínculo visitado" xfId="29647" builtinId="9" hidden="1"/>
    <cellStyle name="Hipervínculo visitado" xfId="29649" builtinId="9" hidden="1"/>
    <cellStyle name="Hipervínculo visitado" xfId="29651" builtinId="9" hidden="1"/>
    <cellStyle name="Hipervínculo visitado" xfId="29653" builtinId="9" hidden="1"/>
    <cellStyle name="Hipervínculo visitado" xfId="29655" builtinId="9" hidden="1"/>
    <cellStyle name="Hipervínculo visitado" xfId="29657" builtinId="9" hidden="1"/>
    <cellStyle name="Hipervínculo visitado" xfId="29659" builtinId="9" hidden="1"/>
    <cellStyle name="Hipervínculo visitado" xfId="29661" builtinId="9" hidden="1"/>
    <cellStyle name="Hipervínculo visitado" xfId="29663" builtinId="9" hidden="1"/>
    <cellStyle name="Hipervínculo visitado" xfId="29665" builtinId="9" hidden="1"/>
    <cellStyle name="Hipervínculo visitado" xfId="29667" builtinId="9" hidden="1"/>
    <cellStyle name="Hipervínculo visitado" xfId="29669" builtinId="9" hidden="1"/>
    <cellStyle name="Hipervínculo visitado" xfId="29671" builtinId="9" hidden="1"/>
    <cellStyle name="Hipervínculo visitado" xfId="29673" builtinId="9" hidden="1"/>
    <cellStyle name="Hipervínculo visitado" xfId="29675" builtinId="9" hidden="1"/>
    <cellStyle name="Hipervínculo visitado" xfId="29677" builtinId="9" hidden="1"/>
    <cellStyle name="Hipervínculo visitado" xfId="29679" builtinId="9" hidden="1"/>
    <cellStyle name="Hipervínculo visitado" xfId="29681" builtinId="9" hidden="1"/>
    <cellStyle name="Hipervínculo visitado" xfId="29683" builtinId="9" hidden="1"/>
    <cellStyle name="Hipervínculo visitado" xfId="29685" builtinId="9" hidden="1"/>
    <cellStyle name="Hipervínculo visitado" xfId="29687" builtinId="9" hidden="1"/>
    <cellStyle name="Hipervínculo visitado" xfId="29689" builtinId="9" hidden="1"/>
    <cellStyle name="Hipervínculo visitado" xfId="29691" builtinId="9" hidden="1"/>
    <cellStyle name="Hipervínculo visitado" xfId="29693" builtinId="9" hidden="1"/>
    <cellStyle name="Hipervínculo visitado" xfId="29695" builtinId="9" hidden="1"/>
    <cellStyle name="Hipervínculo visitado" xfId="29697" builtinId="9" hidden="1"/>
    <cellStyle name="Hipervínculo visitado" xfId="29699" builtinId="9" hidden="1"/>
    <cellStyle name="Hipervínculo visitado" xfId="29701" builtinId="9" hidden="1"/>
    <cellStyle name="Hipervínculo visitado" xfId="29703" builtinId="9" hidden="1"/>
    <cellStyle name="Hipervínculo visitado" xfId="29705" builtinId="9" hidden="1"/>
    <cellStyle name="Hipervínculo visitado" xfId="29707" builtinId="9" hidden="1"/>
    <cellStyle name="Hipervínculo visitado" xfId="29709" builtinId="9" hidden="1"/>
    <cellStyle name="Hipervínculo visitado" xfId="29711" builtinId="9" hidden="1"/>
    <cellStyle name="Hipervínculo visitado" xfId="29713" builtinId="9" hidden="1"/>
    <cellStyle name="Hipervínculo visitado" xfId="29715" builtinId="9" hidden="1"/>
    <cellStyle name="Hipervínculo visitado" xfId="29717" builtinId="9" hidden="1"/>
    <cellStyle name="Hipervínculo visitado" xfId="29719" builtinId="9" hidden="1"/>
    <cellStyle name="Hipervínculo visitado" xfId="29721" builtinId="9" hidden="1"/>
    <cellStyle name="Hipervínculo visitado" xfId="29723" builtinId="9" hidden="1"/>
    <cellStyle name="Hipervínculo visitado" xfId="29725" builtinId="9" hidden="1"/>
    <cellStyle name="Hipervínculo visitado" xfId="29727" builtinId="9" hidden="1"/>
    <cellStyle name="Hipervínculo visitado" xfId="29729" builtinId="9" hidden="1"/>
    <cellStyle name="Hipervínculo visitado" xfId="29731" builtinId="9" hidden="1"/>
    <cellStyle name="Hipervínculo visitado" xfId="29733" builtinId="9" hidden="1"/>
    <cellStyle name="Hipervínculo visitado" xfId="29735" builtinId="9" hidden="1"/>
    <cellStyle name="Hipervínculo visitado" xfId="29737" builtinId="9" hidden="1"/>
    <cellStyle name="Hipervínculo visitado" xfId="29739" builtinId="9" hidden="1"/>
    <cellStyle name="Hipervínculo visitado" xfId="29741" builtinId="9" hidden="1"/>
    <cellStyle name="Hipervínculo visitado" xfId="29743" builtinId="9" hidden="1"/>
    <cellStyle name="Hipervínculo visitado" xfId="29745" builtinId="9" hidden="1"/>
    <cellStyle name="Hipervínculo visitado" xfId="29747" builtinId="9" hidden="1"/>
    <cellStyle name="Hipervínculo visitado" xfId="29749" builtinId="9" hidden="1"/>
    <cellStyle name="Hipervínculo visitado" xfId="29751" builtinId="9" hidden="1"/>
    <cellStyle name="Hipervínculo visitado" xfId="29753" builtinId="9" hidden="1"/>
    <cellStyle name="Hipervínculo visitado" xfId="29755" builtinId="9" hidden="1"/>
    <cellStyle name="Hipervínculo visitado" xfId="29757" builtinId="9" hidden="1"/>
    <cellStyle name="Hipervínculo visitado" xfId="29759" builtinId="9" hidden="1"/>
    <cellStyle name="Hipervínculo visitado" xfId="29761" builtinId="9" hidden="1"/>
    <cellStyle name="Hipervínculo visitado" xfId="29763" builtinId="9" hidden="1"/>
    <cellStyle name="Hipervínculo visitado" xfId="29765" builtinId="9" hidden="1"/>
    <cellStyle name="Hipervínculo visitado" xfId="29767" builtinId="9" hidden="1"/>
    <cellStyle name="Hipervínculo visitado" xfId="29769" builtinId="9" hidden="1"/>
    <cellStyle name="Hipervínculo visitado" xfId="29771" builtinId="9" hidden="1"/>
    <cellStyle name="Hipervínculo visitado" xfId="29773" builtinId="9" hidden="1"/>
    <cellStyle name="Hipervínculo visitado" xfId="29775" builtinId="9" hidden="1"/>
    <cellStyle name="Hipervínculo visitado" xfId="29777" builtinId="9" hidden="1"/>
    <cellStyle name="Hipervínculo visitado" xfId="29779" builtinId="9" hidden="1"/>
    <cellStyle name="Hipervínculo visitado" xfId="29781" builtinId="9" hidden="1"/>
    <cellStyle name="Hipervínculo visitado" xfId="29783" builtinId="9" hidden="1"/>
    <cellStyle name="Hipervínculo visitado" xfId="29785" builtinId="9" hidden="1"/>
    <cellStyle name="Hipervínculo visitado" xfId="29787" builtinId="9" hidden="1"/>
    <cellStyle name="Hipervínculo visitado" xfId="29789" builtinId="9" hidden="1"/>
    <cellStyle name="Hipervínculo visitado" xfId="29791" builtinId="9" hidden="1"/>
    <cellStyle name="Hipervínculo visitado" xfId="29793" builtinId="9" hidden="1"/>
    <cellStyle name="Hipervínculo visitado" xfId="29795" builtinId="9" hidden="1"/>
    <cellStyle name="Hipervínculo visitado" xfId="29797" builtinId="9" hidden="1"/>
    <cellStyle name="Hipervínculo visitado" xfId="29799" builtinId="9" hidden="1"/>
    <cellStyle name="Hipervínculo visitado" xfId="29801" builtinId="9" hidden="1"/>
    <cellStyle name="Hipervínculo visitado" xfId="29803" builtinId="9" hidden="1"/>
    <cellStyle name="Hipervínculo visitado" xfId="29805" builtinId="9" hidden="1"/>
    <cellStyle name="Hipervínculo visitado" xfId="29807" builtinId="9" hidden="1"/>
    <cellStyle name="Hipervínculo visitado" xfId="29809" builtinId="9" hidden="1"/>
    <cellStyle name="Hipervínculo visitado" xfId="29811" builtinId="9" hidden="1"/>
    <cellStyle name="Hipervínculo visitado" xfId="29813" builtinId="9" hidden="1"/>
    <cellStyle name="Hipervínculo visitado" xfId="29815" builtinId="9" hidden="1"/>
    <cellStyle name="Hipervínculo visitado" xfId="29817" builtinId="9" hidden="1"/>
    <cellStyle name="Hipervínculo visitado" xfId="29819" builtinId="9" hidden="1"/>
    <cellStyle name="Hipervínculo visitado" xfId="29821" builtinId="9" hidden="1"/>
    <cellStyle name="Hipervínculo visitado" xfId="29823" builtinId="9" hidden="1"/>
    <cellStyle name="Hipervínculo visitado" xfId="29825" builtinId="9" hidden="1"/>
    <cellStyle name="Hipervínculo visitado" xfId="29827" builtinId="9" hidden="1"/>
    <cellStyle name="Hipervínculo visitado" xfId="29829" builtinId="9" hidden="1"/>
    <cellStyle name="Hipervínculo visitado" xfId="29831" builtinId="9" hidden="1"/>
    <cellStyle name="Hipervínculo visitado" xfId="29833" builtinId="9" hidden="1"/>
    <cellStyle name="Hipervínculo visitado" xfId="29835" builtinId="9" hidden="1"/>
    <cellStyle name="Hipervínculo visitado" xfId="29837" builtinId="9" hidden="1"/>
    <cellStyle name="Hipervínculo visitado" xfId="29839" builtinId="9" hidden="1"/>
    <cellStyle name="Hipervínculo visitado" xfId="29841" builtinId="9" hidden="1"/>
    <cellStyle name="Hipervínculo visitado" xfId="29843" builtinId="9" hidden="1"/>
    <cellStyle name="Hipervínculo visitado" xfId="29845" builtinId="9" hidden="1"/>
    <cellStyle name="Hipervínculo visitado" xfId="29847" builtinId="9" hidden="1"/>
    <cellStyle name="Hipervínculo visitado" xfId="29849" builtinId="9" hidden="1"/>
    <cellStyle name="Hipervínculo visitado" xfId="29851" builtinId="9" hidden="1"/>
    <cellStyle name="Hipervínculo visitado" xfId="29853" builtinId="9" hidden="1"/>
    <cellStyle name="Hipervínculo visitado" xfId="29855" builtinId="9" hidden="1"/>
    <cellStyle name="Hipervínculo visitado" xfId="29857" builtinId="9" hidden="1"/>
    <cellStyle name="Hipervínculo visitado" xfId="29859" builtinId="9" hidden="1"/>
    <cellStyle name="Hipervínculo visitado" xfId="29861" builtinId="9" hidden="1"/>
    <cellStyle name="Hipervínculo visitado" xfId="29863" builtinId="9" hidden="1"/>
    <cellStyle name="Hipervínculo visitado" xfId="29865" builtinId="9" hidden="1"/>
    <cellStyle name="Hipervínculo visitado" xfId="29867" builtinId="9" hidden="1"/>
    <cellStyle name="Hipervínculo visitado" xfId="29869" builtinId="9" hidden="1"/>
    <cellStyle name="Hipervínculo visitado" xfId="29871" builtinId="9" hidden="1"/>
    <cellStyle name="Hipervínculo visitado" xfId="29873" builtinId="9" hidden="1"/>
    <cellStyle name="Hipervínculo visitado" xfId="29875" builtinId="9" hidden="1"/>
    <cellStyle name="Hipervínculo visitado" xfId="29877" builtinId="9" hidden="1"/>
    <cellStyle name="Hipervínculo visitado" xfId="29879" builtinId="9" hidden="1"/>
    <cellStyle name="Hipervínculo visitado" xfId="29881" builtinId="9" hidden="1"/>
    <cellStyle name="Hipervínculo visitado" xfId="29883" builtinId="9" hidden="1"/>
    <cellStyle name="Hipervínculo visitado" xfId="29885" builtinId="9" hidden="1"/>
    <cellStyle name="Hipervínculo visitado" xfId="29887" builtinId="9" hidden="1"/>
    <cellStyle name="Hipervínculo visitado" xfId="29889" builtinId="9" hidden="1"/>
    <cellStyle name="Hipervínculo visitado" xfId="29891" builtinId="9" hidden="1"/>
    <cellStyle name="Hipervínculo visitado" xfId="29893" builtinId="9" hidden="1"/>
    <cellStyle name="Hipervínculo visitado" xfId="29895" builtinId="9" hidden="1"/>
    <cellStyle name="Hipervínculo visitado" xfId="29897" builtinId="9" hidden="1"/>
    <cellStyle name="Hipervínculo visitado" xfId="29899" builtinId="9" hidden="1"/>
    <cellStyle name="Hipervínculo visitado" xfId="29901" builtinId="9" hidden="1"/>
    <cellStyle name="Hipervínculo visitado" xfId="29903" builtinId="9" hidden="1"/>
    <cellStyle name="Hipervínculo visitado" xfId="29905" builtinId="9" hidden="1"/>
    <cellStyle name="Hipervínculo visitado" xfId="29907" builtinId="9" hidden="1"/>
    <cellStyle name="Hipervínculo visitado" xfId="29909" builtinId="9" hidden="1"/>
    <cellStyle name="Hipervínculo visitado" xfId="29911" builtinId="9" hidden="1"/>
    <cellStyle name="Hipervínculo visitado" xfId="29913" builtinId="9" hidden="1"/>
    <cellStyle name="Hipervínculo visitado" xfId="29915" builtinId="9" hidden="1"/>
    <cellStyle name="Hipervínculo visitado" xfId="29917" builtinId="9" hidden="1"/>
    <cellStyle name="Hipervínculo visitado" xfId="29919" builtinId="9" hidden="1"/>
    <cellStyle name="Hipervínculo visitado" xfId="29921" builtinId="9" hidden="1"/>
    <cellStyle name="Hipervínculo visitado" xfId="29923" builtinId="9" hidden="1"/>
    <cellStyle name="Hipervínculo visitado" xfId="29925" builtinId="9" hidden="1"/>
    <cellStyle name="Hipervínculo visitado" xfId="29927" builtinId="9" hidden="1"/>
    <cellStyle name="Hipervínculo visitado" xfId="29929" builtinId="9" hidden="1"/>
    <cellStyle name="Hipervínculo visitado" xfId="29931" builtinId="9" hidden="1"/>
    <cellStyle name="Hipervínculo visitado" xfId="29933" builtinId="9" hidden="1"/>
    <cellStyle name="Hipervínculo visitado" xfId="29935" builtinId="9" hidden="1"/>
    <cellStyle name="Hipervínculo visitado" xfId="29937" builtinId="9" hidden="1"/>
    <cellStyle name="Hipervínculo visitado" xfId="29939" builtinId="9" hidden="1"/>
    <cellStyle name="Hipervínculo visitado" xfId="29941" builtinId="9" hidden="1"/>
    <cellStyle name="Hipervínculo visitado" xfId="29943" builtinId="9" hidden="1"/>
    <cellStyle name="Hipervínculo visitado" xfId="29945" builtinId="9" hidden="1"/>
    <cellStyle name="Hipervínculo visitado" xfId="29947" builtinId="9" hidden="1"/>
    <cellStyle name="Hipervínculo visitado" xfId="29949" builtinId="9" hidden="1"/>
    <cellStyle name="Hipervínculo visitado" xfId="29951" builtinId="9" hidden="1"/>
    <cellStyle name="Hipervínculo visitado" xfId="29953" builtinId="9" hidden="1"/>
    <cellStyle name="Hipervínculo visitado" xfId="29955" builtinId="9" hidden="1"/>
    <cellStyle name="Hipervínculo visitado" xfId="29957" builtinId="9" hidden="1"/>
    <cellStyle name="Hipervínculo visitado" xfId="29959" builtinId="9" hidden="1"/>
    <cellStyle name="Hipervínculo visitado" xfId="29961" builtinId="9" hidden="1"/>
    <cellStyle name="Hipervínculo visitado" xfId="29963" builtinId="9" hidden="1"/>
    <cellStyle name="Hipervínculo visitado" xfId="29965" builtinId="9" hidden="1"/>
    <cellStyle name="Hipervínculo visitado" xfId="29967" builtinId="9" hidden="1"/>
    <cellStyle name="Hipervínculo visitado" xfId="29969" builtinId="9" hidden="1"/>
    <cellStyle name="Hipervínculo visitado" xfId="29971" builtinId="9" hidden="1"/>
    <cellStyle name="Hipervínculo visitado" xfId="29973" builtinId="9" hidden="1"/>
    <cellStyle name="Hipervínculo visitado" xfId="29975" builtinId="9" hidden="1"/>
    <cellStyle name="Hipervínculo visitado" xfId="29977" builtinId="9" hidden="1"/>
    <cellStyle name="Hipervínculo visitado" xfId="29979" builtinId="9" hidden="1"/>
    <cellStyle name="Hipervínculo visitado" xfId="29981" builtinId="9" hidden="1"/>
    <cellStyle name="Hipervínculo visitado" xfId="29983" builtinId="9" hidden="1"/>
    <cellStyle name="Hipervínculo visitado" xfId="29985" builtinId="9" hidden="1"/>
    <cellStyle name="Hipervínculo visitado" xfId="29987" builtinId="9" hidden="1"/>
    <cellStyle name="Hipervínculo visitado" xfId="29989" builtinId="9" hidden="1"/>
    <cellStyle name="Hipervínculo visitado" xfId="29991" builtinId="9" hidden="1"/>
    <cellStyle name="Hipervínculo visitado" xfId="29993" builtinId="9" hidden="1"/>
    <cellStyle name="Hipervínculo visitado" xfId="29995" builtinId="9" hidden="1"/>
    <cellStyle name="Hipervínculo visitado" xfId="29997" builtinId="9" hidden="1"/>
    <cellStyle name="Hipervínculo visitado" xfId="29999" builtinId="9" hidden="1"/>
    <cellStyle name="Hipervínculo visitado" xfId="30001" builtinId="9" hidden="1"/>
    <cellStyle name="Hipervínculo visitado" xfId="30003" builtinId="9" hidden="1"/>
    <cellStyle name="Hipervínculo visitado" xfId="30005" builtinId="9" hidden="1"/>
    <cellStyle name="Hipervínculo visitado" xfId="30007" builtinId="9" hidden="1"/>
    <cellStyle name="Hipervínculo visitado" xfId="30009" builtinId="9" hidden="1"/>
    <cellStyle name="Hipervínculo visitado" xfId="30011" builtinId="9" hidden="1"/>
    <cellStyle name="Hipervínculo visitado" xfId="30013" builtinId="9" hidden="1"/>
    <cellStyle name="Hipervínculo visitado" xfId="30015" builtinId="9" hidden="1"/>
    <cellStyle name="Hipervínculo visitado" xfId="30017" builtinId="9" hidden="1"/>
    <cellStyle name="Hipervínculo visitado" xfId="30019" builtinId="9" hidden="1"/>
    <cellStyle name="Hipervínculo visitado" xfId="30021" builtinId="9" hidden="1"/>
    <cellStyle name="Hipervínculo visitado" xfId="30023" builtinId="9" hidden="1"/>
    <cellStyle name="Hipervínculo visitado" xfId="30025" builtinId="9" hidden="1"/>
    <cellStyle name="Hipervínculo visitado" xfId="30027" builtinId="9" hidden="1"/>
    <cellStyle name="Hipervínculo visitado" xfId="30029" builtinId="9" hidden="1"/>
    <cellStyle name="Hipervínculo visitado" xfId="30031" builtinId="9" hidden="1"/>
    <cellStyle name="Hipervínculo visitado" xfId="30033" builtinId="9" hidden="1"/>
    <cellStyle name="Hipervínculo visitado" xfId="30035" builtinId="9" hidden="1"/>
    <cellStyle name="Hipervínculo visitado" xfId="30037" builtinId="9" hidden="1"/>
    <cellStyle name="Hipervínculo visitado" xfId="30039" builtinId="9" hidden="1"/>
    <cellStyle name="Hipervínculo visitado" xfId="30041" builtinId="9" hidden="1"/>
    <cellStyle name="Hipervínculo visitado" xfId="30043" builtinId="9" hidden="1"/>
    <cellStyle name="Hipervínculo visitado" xfId="30045" builtinId="9" hidden="1"/>
    <cellStyle name="Hipervínculo visitado" xfId="30047" builtinId="9" hidden="1"/>
    <cellStyle name="Hipervínculo visitado" xfId="30049" builtinId="9" hidden="1"/>
    <cellStyle name="Hipervínculo visitado" xfId="30051" builtinId="9" hidden="1"/>
    <cellStyle name="Hipervínculo visitado" xfId="30053" builtinId="9" hidden="1"/>
    <cellStyle name="Hipervínculo visitado" xfId="30055" builtinId="9" hidden="1"/>
    <cellStyle name="Hipervínculo visitado" xfId="30057" builtinId="9" hidden="1"/>
    <cellStyle name="Hipervínculo visitado" xfId="30059" builtinId="9" hidden="1"/>
    <cellStyle name="Hipervínculo visitado" xfId="30061" builtinId="9" hidden="1"/>
    <cellStyle name="Hipervínculo visitado" xfId="30063" builtinId="9" hidden="1"/>
    <cellStyle name="Hipervínculo visitado" xfId="30065" builtinId="9" hidden="1"/>
    <cellStyle name="Hipervínculo visitado" xfId="30067" builtinId="9" hidden="1"/>
    <cellStyle name="Hipervínculo visitado" xfId="30069" builtinId="9" hidden="1"/>
    <cellStyle name="Hipervínculo visitado" xfId="30071" builtinId="9" hidden="1"/>
    <cellStyle name="Hipervínculo visitado" xfId="30073" builtinId="9" hidden="1"/>
    <cellStyle name="Hipervínculo visitado" xfId="30075" builtinId="9" hidden="1"/>
    <cellStyle name="Hipervínculo visitado" xfId="30077" builtinId="9" hidden="1"/>
    <cellStyle name="Hipervínculo visitado" xfId="30079" builtinId="9" hidden="1"/>
    <cellStyle name="Hipervínculo visitado" xfId="30081" builtinId="9" hidden="1"/>
    <cellStyle name="Hipervínculo visitado" xfId="30083" builtinId="9" hidden="1"/>
    <cellStyle name="Hipervínculo visitado" xfId="30085" builtinId="9" hidden="1"/>
    <cellStyle name="Hipervínculo visitado" xfId="30087" builtinId="9" hidden="1"/>
    <cellStyle name="Hipervínculo visitado" xfId="30089" builtinId="9" hidden="1"/>
    <cellStyle name="Hipervínculo visitado" xfId="30091" builtinId="9" hidden="1"/>
    <cellStyle name="Hipervínculo visitado" xfId="30093" builtinId="9" hidden="1"/>
    <cellStyle name="Hipervínculo visitado" xfId="30095" builtinId="9" hidden="1"/>
    <cellStyle name="Hipervínculo visitado" xfId="30097" builtinId="9" hidden="1"/>
    <cellStyle name="Hipervínculo visitado" xfId="30099" builtinId="9" hidden="1"/>
    <cellStyle name="Hipervínculo visitado" xfId="30101" builtinId="9" hidden="1"/>
    <cellStyle name="Hipervínculo visitado" xfId="30103" builtinId="9" hidden="1"/>
    <cellStyle name="Hipervínculo visitado" xfId="30105" builtinId="9" hidden="1"/>
    <cellStyle name="Hipervínculo visitado" xfId="30107" builtinId="9" hidden="1"/>
    <cellStyle name="Hipervínculo visitado" xfId="30109" builtinId="9" hidden="1"/>
    <cellStyle name="Hipervínculo visitado" xfId="30111" builtinId="9" hidden="1"/>
    <cellStyle name="Hipervínculo visitado" xfId="30113" builtinId="9" hidden="1"/>
    <cellStyle name="Hipervínculo visitado" xfId="30115" builtinId="9" hidden="1"/>
    <cellStyle name="Hipervínculo visitado" xfId="30117" builtinId="9" hidden="1"/>
    <cellStyle name="Hipervínculo visitado" xfId="30119" builtinId="9" hidden="1"/>
    <cellStyle name="Hipervínculo visitado" xfId="30121" builtinId="9" hidden="1"/>
    <cellStyle name="Hipervínculo visitado" xfId="30123" builtinId="9" hidden="1"/>
    <cellStyle name="Hipervínculo visitado" xfId="30125" builtinId="9" hidden="1"/>
    <cellStyle name="Hipervínculo visitado" xfId="30127" builtinId="9" hidden="1"/>
    <cellStyle name="Hipervínculo visitado" xfId="30129" builtinId="9" hidden="1"/>
    <cellStyle name="Hipervínculo visitado" xfId="30131" builtinId="9" hidden="1"/>
    <cellStyle name="Hipervínculo visitado" xfId="30133" builtinId="9" hidden="1"/>
    <cellStyle name="Hipervínculo visitado" xfId="30135" builtinId="9" hidden="1"/>
    <cellStyle name="Hipervínculo visitado" xfId="30137" builtinId="9" hidden="1"/>
    <cellStyle name="Hipervínculo visitado" xfId="30139" builtinId="9" hidden="1"/>
    <cellStyle name="Hipervínculo visitado" xfId="30141" builtinId="9" hidden="1"/>
    <cellStyle name="Hipervínculo visitado" xfId="30143" builtinId="9" hidden="1"/>
    <cellStyle name="Hipervínculo visitado" xfId="30145" builtinId="9" hidden="1"/>
    <cellStyle name="Hipervínculo visitado" xfId="30147" builtinId="9" hidden="1"/>
    <cellStyle name="Hipervínculo visitado" xfId="30149" builtinId="9" hidden="1"/>
    <cellStyle name="Hipervínculo visitado" xfId="30151" builtinId="9" hidden="1"/>
    <cellStyle name="Hipervínculo visitado" xfId="30153" builtinId="9" hidden="1"/>
    <cellStyle name="Hipervínculo visitado" xfId="30155" builtinId="9" hidden="1"/>
    <cellStyle name="Hipervínculo visitado" xfId="30157" builtinId="9" hidden="1"/>
    <cellStyle name="Hipervínculo visitado" xfId="30159" builtinId="9" hidden="1"/>
    <cellStyle name="Hipervínculo visitado" xfId="30161" builtinId="9" hidden="1"/>
    <cellStyle name="Hipervínculo visitado" xfId="30163" builtinId="9" hidden="1"/>
    <cellStyle name="Hipervínculo visitado" xfId="30165" builtinId="9" hidden="1"/>
    <cellStyle name="Hipervínculo visitado" xfId="30167" builtinId="9" hidden="1"/>
    <cellStyle name="Hipervínculo visitado" xfId="30169" builtinId="9" hidden="1"/>
    <cellStyle name="Hipervínculo visitado" xfId="30171" builtinId="9" hidden="1"/>
    <cellStyle name="Hipervínculo visitado" xfId="30173" builtinId="9" hidden="1"/>
    <cellStyle name="Hipervínculo visitado" xfId="30175" builtinId="9" hidden="1"/>
    <cellStyle name="Hipervínculo visitado" xfId="30177" builtinId="9" hidden="1"/>
    <cellStyle name="Hipervínculo visitado" xfId="30179" builtinId="9" hidden="1"/>
    <cellStyle name="Hipervínculo visitado" xfId="30181" builtinId="9" hidden="1"/>
    <cellStyle name="Hipervínculo visitado" xfId="30183" builtinId="9" hidden="1"/>
    <cellStyle name="Hipervínculo visitado" xfId="30185" builtinId="9" hidden="1"/>
    <cellStyle name="Hipervínculo visitado" xfId="30187" builtinId="9" hidden="1"/>
    <cellStyle name="Hipervínculo visitado" xfId="30189" builtinId="9" hidden="1"/>
    <cellStyle name="Hipervínculo visitado" xfId="30191" builtinId="9" hidden="1"/>
    <cellStyle name="Hipervínculo visitado" xfId="30193" builtinId="9" hidden="1"/>
    <cellStyle name="Hipervínculo visitado" xfId="30195" builtinId="9" hidden="1"/>
    <cellStyle name="Hipervínculo visitado" xfId="30197" builtinId="9" hidden="1"/>
    <cellStyle name="Hipervínculo visitado" xfId="30199" builtinId="9" hidden="1"/>
    <cellStyle name="Hipervínculo visitado" xfId="30201" builtinId="9" hidden="1"/>
    <cellStyle name="Hipervínculo visitado" xfId="30203" builtinId="9" hidden="1"/>
    <cellStyle name="Hipervínculo visitado" xfId="30205" builtinId="9" hidden="1"/>
    <cellStyle name="Hipervínculo visitado" xfId="30207" builtinId="9" hidden="1"/>
    <cellStyle name="Hipervínculo visitado" xfId="30209" builtinId="9" hidden="1"/>
    <cellStyle name="Hipervínculo visitado" xfId="30211" builtinId="9" hidden="1"/>
    <cellStyle name="Hipervínculo visitado" xfId="30213" builtinId="9" hidden="1"/>
    <cellStyle name="Hipervínculo visitado" xfId="30215" builtinId="9" hidden="1"/>
    <cellStyle name="Hipervínculo visitado" xfId="30217" builtinId="9" hidden="1"/>
    <cellStyle name="Hipervínculo visitado" xfId="30219" builtinId="9" hidden="1"/>
    <cellStyle name="Hipervínculo visitado" xfId="30221" builtinId="9" hidden="1"/>
    <cellStyle name="Hipervínculo visitado" xfId="30223" builtinId="9" hidden="1"/>
    <cellStyle name="Hipervínculo visitado" xfId="30225" builtinId="9" hidden="1"/>
    <cellStyle name="Hipervínculo visitado" xfId="30227" builtinId="9" hidden="1"/>
    <cellStyle name="Hipervínculo visitado" xfId="30229" builtinId="9" hidden="1"/>
    <cellStyle name="Hipervínculo visitado" xfId="30231" builtinId="9" hidden="1"/>
    <cellStyle name="Hipervínculo visitado" xfId="30233" builtinId="9" hidden="1"/>
    <cellStyle name="Hipervínculo visitado" xfId="30235" builtinId="9" hidden="1"/>
    <cellStyle name="Hipervínculo visitado" xfId="30237" builtinId="9" hidden="1"/>
    <cellStyle name="Hipervínculo visitado" xfId="30239" builtinId="9" hidden="1"/>
    <cellStyle name="Hipervínculo visitado" xfId="30241" builtinId="9" hidden="1"/>
    <cellStyle name="Hipervínculo visitado" xfId="30243" builtinId="9" hidden="1"/>
    <cellStyle name="Hipervínculo visitado" xfId="30245" builtinId="9" hidden="1"/>
    <cellStyle name="Hipervínculo visitado" xfId="30247" builtinId="9" hidden="1"/>
    <cellStyle name="Hipervínculo visitado" xfId="30249" builtinId="9" hidden="1"/>
    <cellStyle name="Hipervínculo visitado" xfId="30251" builtinId="9" hidden="1"/>
    <cellStyle name="Hipervínculo visitado" xfId="30253" builtinId="9" hidden="1"/>
    <cellStyle name="Hipervínculo visitado" xfId="30255" builtinId="9" hidden="1"/>
    <cellStyle name="Hipervínculo visitado" xfId="30257" builtinId="9" hidden="1"/>
    <cellStyle name="Hipervínculo visitado" xfId="30259" builtinId="9" hidden="1"/>
    <cellStyle name="Hipervínculo visitado" xfId="30261" builtinId="9" hidden="1"/>
    <cellStyle name="Hipervínculo visitado" xfId="30263" builtinId="9" hidden="1"/>
    <cellStyle name="Hipervínculo visitado" xfId="30265" builtinId="9" hidden="1"/>
    <cellStyle name="Hipervínculo visitado" xfId="30267" builtinId="9" hidden="1"/>
    <cellStyle name="Hipervínculo visitado" xfId="30269" builtinId="9" hidden="1"/>
    <cellStyle name="Hipervínculo visitado" xfId="30271" builtinId="9" hidden="1"/>
    <cellStyle name="Hipervínculo visitado" xfId="30273" builtinId="9" hidden="1"/>
    <cellStyle name="Hipervínculo visitado" xfId="30275" builtinId="9" hidden="1"/>
    <cellStyle name="Hipervínculo visitado" xfId="30277" builtinId="9" hidden="1"/>
    <cellStyle name="Hipervínculo visitado" xfId="30279" builtinId="9" hidden="1"/>
    <cellStyle name="Hipervínculo visitado" xfId="30281" builtinId="9" hidden="1"/>
    <cellStyle name="Hipervínculo visitado" xfId="30283" builtinId="9" hidden="1"/>
    <cellStyle name="Hipervínculo visitado" xfId="30285" builtinId="9" hidden="1"/>
    <cellStyle name="Hipervínculo visitado" xfId="30287" builtinId="9" hidden="1"/>
    <cellStyle name="Hipervínculo visitado" xfId="30289" builtinId="9" hidden="1"/>
    <cellStyle name="Hipervínculo visitado" xfId="30291" builtinId="9" hidden="1"/>
    <cellStyle name="Hipervínculo visitado" xfId="30293" builtinId="9" hidden="1"/>
    <cellStyle name="Hipervínculo visitado" xfId="30295" builtinId="9" hidden="1"/>
    <cellStyle name="Hipervínculo visitado" xfId="30297" builtinId="9" hidden="1"/>
    <cellStyle name="Hipervínculo visitado" xfId="30299" builtinId="9" hidden="1"/>
    <cellStyle name="Hipervínculo visitado" xfId="30301" builtinId="9" hidden="1"/>
    <cellStyle name="Hipervínculo visitado" xfId="30303" builtinId="9" hidden="1"/>
    <cellStyle name="Hipervínculo visitado" xfId="30305" builtinId="9" hidden="1"/>
    <cellStyle name="Hipervínculo visitado" xfId="30307" builtinId="9" hidden="1"/>
    <cellStyle name="Hipervínculo visitado" xfId="30309" builtinId="9" hidden="1"/>
    <cellStyle name="Hipervínculo visitado" xfId="30311" builtinId="9" hidden="1"/>
    <cellStyle name="Hipervínculo visitado" xfId="30313" builtinId="9" hidden="1"/>
    <cellStyle name="Hipervínculo visitado" xfId="30315" builtinId="9" hidden="1"/>
    <cellStyle name="Hipervínculo visitado" xfId="30317" builtinId="9" hidden="1"/>
    <cellStyle name="Hipervínculo visitado" xfId="30319" builtinId="9" hidden="1"/>
    <cellStyle name="Hipervínculo visitado" xfId="30321" builtinId="9" hidden="1"/>
    <cellStyle name="Hipervínculo visitado" xfId="30323" builtinId="9" hidden="1"/>
    <cellStyle name="Hipervínculo visitado" xfId="30325" builtinId="9" hidden="1"/>
    <cellStyle name="Hipervínculo visitado" xfId="30327" builtinId="9" hidden="1"/>
    <cellStyle name="Hipervínculo visitado" xfId="30329" builtinId="9" hidden="1"/>
    <cellStyle name="Hipervínculo visitado" xfId="30331" builtinId="9" hidden="1"/>
    <cellStyle name="Hipervínculo visitado" xfId="30333" builtinId="9" hidden="1"/>
    <cellStyle name="Hipervínculo visitado" xfId="30335" builtinId="9" hidden="1"/>
    <cellStyle name="Hipervínculo visitado" xfId="30337" builtinId="9" hidden="1"/>
    <cellStyle name="Hipervínculo visitado" xfId="30339" builtinId="9" hidden="1"/>
    <cellStyle name="Hipervínculo visitado" xfId="30341" builtinId="9" hidden="1"/>
    <cellStyle name="Hipervínculo visitado" xfId="30343" builtinId="9" hidden="1"/>
    <cellStyle name="Hipervínculo visitado" xfId="30345" builtinId="9" hidden="1"/>
    <cellStyle name="Hipervínculo visitado" xfId="30347" builtinId="9" hidden="1"/>
    <cellStyle name="Hipervínculo visitado" xfId="30349" builtinId="9" hidden="1"/>
    <cellStyle name="Hipervínculo visitado" xfId="30351" builtinId="9" hidden="1"/>
    <cellStyle name="Hipervínculo visitado" xfId="30353" builtinId="9" hidden="1"/>
    <cellStyle name="Hipervínculo visitado" xfId="30355" builtinId="9" hidden="1"/>
    <cellStyle name="Hipervínculo visitado" xfId="30357" builtinId="9" hidden="1"/>
    <cellStyle name="Hipervínculo visitado" xfId="30359" builtinId="9" hidden="1"/>
    <cellStyle name="Hipervínculo visitado" xfId="30361" builtinId="9" hidden="1"/>
    <cellStyle name="Hipervínculo visitado" xfId="30363" builtinId="9" hidden="1"/>
    <cellStyle name="Hipervínculo visitado" xfId="30365" builtinId="9" hidden="1"/>
    <cellStyle name="Hipervínculo visitado" xfId="30367" builtinId="9" hidden="1"/>
    <cellStyle name="Hipervínculo visitado" xfId="30369" builtinId="9" hidden="1"/>
    <cellStyle name="Hipervínculo visitado" xfId="30371" builtinId="9" hidden="1"/>
    <cellStyle name="Hipervínculo visitado" xfId="30373" builtinId="9" hidden="1"/>
    <cellStyle name="Hipervínculo visitado" xfId="30375" builtinId="9" hidden="1"/>
    <cellStyle name="Hipervínculo visitado" xfId="30377" builtinId="9" hidden="1"/>
    <cellStyle name="Hipervínculo visitado" xfId="30379" builtinId="9" hidden="1"/>
    <cellStyle name="Hipervínculo visitado" xfId="30381" builtinId="9" hidden="1"/>
    <cellStyle name="Hipervínculo visitado" xfId="30383" builtinId="9" hidden="1"/>
    <cellStyle name="Hipervínculo visitado" xfId="30385" builtinId="9" hidden="1"/>
    <cellStyle name="Hipervínculo visitado" xfId="30387" builtinId="9" hidden="1"/>
    <cellStyle name="Hipervínculo visitado" xfId="30389" builtinId="9" hidden="1"/>
    <cellStyle name="Hipervínculo visitado" xfId="30391" builtinId="9" hidden="1"/>
    <cellStyle name="Hipervínculo visitado" xfId="30393" builtinId="9" hidden="1"/>
    <cellStyle name="Hipervínculo visitado" xfId="30395" builtinId="9" hidden="1"/>
    <cellStyle name="Hipervínculo visitado" xfId="30397" builtinId="9" hidden="1"/>
    <cellStyle name="Hipervínculo visitado" xfId="30399" builtinId="9" hidden="1"/>
    <cellStyle name="Hipervínculo visitado" xfId="30401" builtinId="9" hidden="1"/>
    <cellStyle name="Hipervínculo visitado" xfId="30403" builtinId="9" hidden="1"/>
    <cellStyle name="Hipervínculo visitado" xfId="30405" builtinId="9" hidden="1"/>
    <cellStyle name="Hipervínculo visitado" xfId="30407" builtinId="9" hidden="1"/>
    <cellStyle name="Hipervínculo visitado" xfId="30409" builtinId="9" hidden="1"/>
    <cellStyle name="Hipervínculo visitado" xfId="30411" builtinId="9" hidden="1"/>
    <cellStyle name="Hipervínculo visitado" xfId="30413" builtinId="9" hidden="1"/>
    <cellStyle name="Hipervínculo visitado" xfId="30415" builtinId="9" hidden="1"/>
    <cellStyle name="Hipervínculo visitado" xfId="30417" builtinId="9" hidden="1"/>
    <cellStyle name="Hipervínculo visitado" xfId="30419" builtinId="9" hidden="1"/>
    <cellStyle name="Hipervínculo visitado" xfId="30421" builtinId="9" hidden="1"/>
    <cellStyle name="Hipervínculo visitado" xfId="30423" builtinId="9" hidden="1"/>
    <cellStyle name="Hipervínculo visitado" xfId="30425" builtinId="9" hidden="1"/>
    <cellStyle name="Hipervínculo visitado" xfId="30427" builtinId="9" hidden="1"/>
    <cellStyle name="Hipervínculo visitado" xfId="30429" builtinId="9" hidden="1"/>
    <cellStyle name="Hipervínculo visitado" xfId="30431" builtinId="9" hidden="1"/>
    <cellStyle name="Hipervínculo visitado" xfId="30433" builtinId="9" hidden="1"/>
    <cellStyle name="Hipervínculo visitado" xfId="30435" builtinId="9" hidden="1"/>
    <cellStyle name="Hipervínculo visitado" xfId="30437" builtinId="9" hidden="1"/>
    <cellStyle name="Hipervínculo visitado" xfId="30439" builtinId="9" hidden="1"/>
    <cellStyle name="Hipervínculo visitado" xfId="30441" builtinId="9" hidden="1"/>
    <cellStyle name="Hipervínculo visitado" xfId="30443" builtinId="9" hidden="1"/>
    <cellStyle name="Hipervínculo visitado" xfId="30445" builtinId="9" hidden="1"/>
    <cellStyle name="Hipervínculo visitado" xfId="30447" builtinId="9" hidden="1"/>
    <cellStyle name="Hipervínculo visitado" xfId="30449" builtinId="9" hidden="1"/>
    <cellStyle name="Hipervínculo visitado" xfId="30451" builtinId="9" hidden="1"/>
    <cellStyle name="Hipervínculo visitado" xfId="30453" builtinId="9" hidden="1"/>
    <cellStyle name="Hipervínculo visitado" xfId="30455" builtinId="9" hidden="1"/>
    <cellStyle name="Hipervínculo visitado" xfId="30457" builtinId="9" hidden="1"/>
    <cellStyle name="Hipervínculo visitado" xfId="30459" builtinId="9" hidden="1"/>
    <cellStyle name="Hipervínculo visitado" xfId="30461" builtinId="9" hidden="1"/>
    <cellStyle name="Hipervínculo visitado" xfId="30463" builtinId="9" hidden="1"/>
    <cellStyle name="Hipervínculo visitado" xfId="30465" builtinId="9" hidden="1"/>
    <cellStyle name="Hipervínculo visitado" xfId="30467" builtinId="9" hidden="1"/>
    <cellStyle name="Hipervínculo visitado" xfId="30469" builtinId="9" hidden="1"/>
    <cellStyle name="Hipervínculo visitado" xfId="30471" builtinId="9" hidden="1"/>
    <cellStyle name="Hipervínculo visitado" xfId="30473" builtinId="9" hidden="1"/>
    <cellStyle name="Hipervínculo visitado" xfId="30475" builtinId="9" hidden="1"/>
    <cellStyle name="Hipervínculo visitado" xfId="30477" builtinId="9" hidden="1"/>
    <cellStyle name="Hipervínculo visitado" xfId="30479" builtinId="9" hidden="1"/>
    <cellStyle name="Hipervínculo visitado" xfId="30481" builtinId="9" hidden="1"/>
    <cellStyle name="Hipervínculo visitado" xfId="30483" builtinId="9" hidden="1"/>
    <cellStyle name="Hipervínculo visitado" xfId="30485" builtinId="9" hidden="1"/>
    <cellStyle name="Hipervínculo visitado" xfId="30487" builtinId="9" hidden="1"/>
    <cellStyle name="Hipervínculo visitado" xfId="30489" builtinId="9" hidden="1"/>
    <cellStyle name="Hipervínculo visitado" xfId="30491" builtinId="9" hidden="1"/>
    <cellStyle name="Hipervínculo visitado" xfId="30493" builtinId="9" hidden="1"/>
    <cellStyle name="Hipervínculo visitado" xfId="30495" builtinId="9" hidden="1"/>
    <cellStyle name="Hipervínculo visitado" xfId="30497" builtinId="9" hidden="1"/>
    <cellStyle name="Hipervínculo visitado" xfId="30499" builtinId="9" hidden="1"/>
    <cellStyle name="Hipervínculo visitado" xfId="30501" builtinId="9" hidden="1"/>
    <cellStyle name="Hipervínculo visitado" xfId="30503" builtinId="9" hidden="1"/>
    <cellStyle name="Hipervínculo visitado" xfId="30505" builtinId="9" hidden="1"/>
    <cellStyle name="Hipervínculo visitado" xfId="30507" builtinId="9" hidden="1"/>
    <cellStyle name="Hipervínculo visitado" xfId="30509" builtinId="9" hidden="1"/>
    <cellStyle name="Hipervínculo visitado" xfId="30511" builtinId="9" hidden="1"/>
    <cellStyle name="Hipervínculo visitado" xfId="30513" builtinId="9" hidden="1"/>
    <cellStyle name="Hipervínculo visitado" xfId="30515" builtinId="9" hidden="1"/>
    <cellStyle name="Hipervínculo visitado" xfId="30517" builtinId="9" hidden="1"/>
    <cellStyle name="Hipervínculo visitado" xfId="30519" builtinId="9" hidden="1"/>
    <cellStyle name="Hipervínculo visitado" xfId="30521" builtinId="9" hidden="1"/>
    <cellStyle name="Hipervínculo visitado" xfId="30523" builtinId="9" hidden="1"/>
    <cellStyle name="Hipervínculo visitado" xfId="30525" builtinId="9" hidden="1"/>
    <cellStyle name="Hipervínculo visitado" xfId="30527" builtinId="9" hidden="1"/>
    <cellStyle name="Hipervínculo visitado" xfId="30529" builtinId="9" hidden="1"/>
    <cellStyle name="Hipervínculo visitado" xfId="30531" builtinId="9" hidden="1"/>
    <cellStyle name="Hipervínculo visitado" xfId="30533" builtinId="9" hidden="1"/>
    <cellStyle name="Hipervínculo visitado" xfId="30535" builtinId="9" hidden="1"/>
    <cellStyle name="Hipervínculo visitado" xfId="30537" builtinId="9" hidden="1"/>
    <cellStyle name="Hipervínculo visitado" xfId="30539" builtinId="9" hidden="1"/>
    <cellStyle name="Hipervínculo visitado" xfId="30541" builtinId="9" hidden="1"/>
    <cellStyle name="Hipervínculo visitado" xfId="30543" builtinId="9" hidden="1"/>
    <cellStyle name="Hipervínculo visitado" xfId="30545" builtinId="9" hidden="1"/>
    <cellStyle name="Hipervínculo visitado" xfId="30547" builtinId="9" hidden="1"/>
    <cellStyle name="Hipervínculo visitado" xfId="30549" builtinId="9" hidden="1"/>
    <cellStyle name="Hipervínculo visitado" xfId="30551" builtinId="9" hidden="1"/>
    <cellStyle name="Hipervínculo visitado" xfId="30553" builtinId="9" hidden="1"/>
    <cellStyle name="Hipervínculo visitado" xfId="30555" builtinId="9" hidden="1"/>
    <cellStyle name="Hipervínculo visitado" xfId="30557" builtinId="9" hidden="1"/>
    <cellStyle name="Hipervínculo visitado" xfId="30559" builtinId="9" hidden="1"/>
    <cellStyle name="Hipervínculo visitado" xfId="30561" builtinId="9" hidden="1"/>
    <cellStyle name="Hipervínculo visitado" xfId="30563" builtinId="9" hidden="1"/>
    <cellStyle name="Hipervínculo visitado" xfId="30565" builtinId="9" hidden="1"/>
    <cellStyle name="Hipervínculo visitado" xfId="30567" builtinId="9" hidden="1"/>
    <cellStyle name="Hipervínculo visitado" xfId="30569" builtinId="9" hidden="1"/>
    <cellStyle name="Hipervínculo visitado" xfId="30571" builtinId="9" hidden="1"/>
    <cellStyle name="Hipervínculo visitado" xfId="30573" builtinId="9" hidden="1"/>
    <cellStyle name="Hipervínculo visitado" xfId="30575" builtinId="9" hidden="1"/>
    <cellStyle name="Hipervínculo visitado" xfId="30577" builtinId="9" hidden="1"/>
    <cellStyle name="Hipervínculo visitado" xfId="30579" builtinId="9" hidden="1"/>
    <cellStyle name="Hipervínculo visitado" xfId="30581" builtinId="9" hidden="1"/>
    <cellStyle name="Hipervínculo visitado" xfId="30583" builtinId="9" hidden="1"/>
    <cellStyle name="Hipervínculo visitado" xfId="30585" builtinId="9" hidden="1"/>
    <cellStyle name="Hipervínculo visitado" xfId="30587" builtinId="9" hidden="1"/>
    <cellStyle name="Hipervínculo visitado" xfId="30589" builtinId="9" hidden="1"/>
    <cellStyle name="Hipervínculo visitado" xfId="30591" builtinId="9" hidden="1"/>
    <cellStyle name="Hipervínculo visitado" xfId="30593" builtinId="9" hidden="1"/>
    <cellStyle name="Hipervínculo visitado" xfId="30595" builtinId="9" hidden="1"/>
    <cellStyle name="Hipervínculo visitado" xfId="30597" builtinId="9" hidden="1"/>
    <cellStyle name="Hipervínculo visitado" xfId="30599" builtinId="9" hidden="1"/>
    <cellStyle name="Hipervínculo visitado" xfId="30601" builtinId="9" hidden="1"/>
    <cellStyle name="Hipervínculo visitado" xfId="30603" builtinId="9" hidden="1"/>
    <cellStyle name="Hipervínculo visitado" xfId="30605" builtinId="9" hidden="1"/>
    <cellStyle name="Hipervínculo visitado" xfId="30607" builtinId="9" hidden="1"/>
    <cellStyle name="Hipervínculo visitado" xfId="30609" builtinId="9" hidden="1"/>
    <cellStyle name="Hipervínculo visitado" xfId="30611" builtinId="9" hidden="1"/>
    <cellStyle name="Hipervínculo visitado" xfId="30613" builtinId="9" hidden="1"/>
    <cellStyle name="Hipervínculo visitado" xfId="30615" builtinId="9" hidden="1"/>
    <cellStyle name="Hipervínculo visitado" xfId="30617" builtinId="9" hidden="1"/>
    <cellStyle name="Hipervínculo visitado" xfId="30619" builtinId="9" hidden="1"/>
    <cellStyle name="Hipervínculo visitado" xfId="30621" builtinId="9" hidden="1"/>
    <cellStyle name="Hipervínculo visitado" xfId="30623" builtinId="9" hidden="1"/>
    <cellStyle name="Hipervínculo visitado" xfId="30625" builtinId="9" hidden="1"/>
    <cellStyle name="Hipervínculo visitado" xfId="30627" builtinId="9" hidden="1"/>
    <cellStyle name="Hipervínculo visitado" xfId="30629" builtinId="9" hidden="1"/>
    <cellStyle name="Hipervínculo visitado" xfId="30631" builtinId="9" hidden="1"/>
    <cellStyle name="Hipervínculo visitado" xfId="30633" builtinId="9" hidden="1"/>
    <cellStyle name="Hipervínculo visitado" xfId="30635" builtinId="9" hidden="1"/>
    <cellStyle name="Hipervínculo visitado" xfId="30637" builtinId="9" hidden="1"/>
    <cellStyle name="Hipervínculo visitado" xfId="30639" builtinId="9" hidden="1"/>
    <cellStyle name="Hipervínculo visitado" xfId="30641" builtinId="9" hidden="1"/>
    <cellStyle name="Hipervínculo visitado" xfId="30643" builtinId="9" hidden="1"/>
    <cellStyle name="Hipervínculo visitado" xfId="30645" builtinId="9" hidden="1"/>
    <cellStyle name="Hipervínculo visitado" xfId="30647" builtinId="9" hidden="1"/>
    <cellStyle name="Hipervínculo visitado" xfId="30649" builtinId="9" hidden="1"/>
    <cellStyle name="Hipervínculo visitado" xfId="30651" builtinId="9" hidden="1"/>
    <cellStyle name="Hipervínculo visitado" xfId="30653" builtinId="9" hidden="1"/>
    <cellStyle name="Hipervínculo visitado" xfId="30655" builtinId="9" hidden="1"/>
    <cellStyle name="Hipervínculo visitado" xfId="30657" builtinId="9" hidden="1"/>
    <cellStyle name="Hipervínculo visitado" xfId="30659" builtinId="9" hidden="1"/>
    <cellStyle name="Hipervínculo visitado" xfId="30661" builtinId="9" hidden="1"/>
    <cellStyle name="Hipervínculo visitado" xfId="30663" builtinId="9" hidden="1"/>
    <cellStyle name="Hipervínculo visitado" xfId="30665" builtinId="9" hidden="1"/>
    <cellStyle name="Hipervínculo visitado" xfId="30667" builtinId="9" hidden="1"/>
    <cellStyle name="Hipervínculo visitado" xfId="30669" builtinId="9" hidden="1"/>
    <cellStyle name="Hipervínculo visitado" xfId="30671" builtinId="9" hidden="1"/>
    <cellStyle name="Hipervínculo visitado" xfId="30673" builtinId="9" hidden="1"/>
    <cellStyle name="Hipervínculo visitado" xfId="30675" builtinId="9" hidden="1"/>
    <cellStyle name="Hipervínculo visitado" xfId="30677" builtinId="9" hidden="1"/>
    <cellStyle name="Hipervínculo visitado" xfId="30679" builtinId="9" hidden="1"/>
    <cellStyle name="Hipervínculo visitado" xfId="30681" builtinId="9" hidden="1"/>
    <cellStyle name="Hipervínculo visitado" xfId="30683" builtinId="9" hidden="1"/>
    <cellStyle name="Hipervínculo visitado" xfId="30685" builtinId="9" hidden="1"/>
    <cellStyle name="Hipervínculo visitado" xfId="30687" builtinId="9" hidden="1"/>
    <cellStyle name="Hipervínculo visitado" xfId="30689" builtinId="9" hidden="1"/>
    <cellStyle name="Hipervínculo visitado" xfId="30691" builtinId="9" hidden="1"/>
    <cellStyle name="Hipervínculo visitado" xfId="30693" builtinId="9" hidden="1"/>
    <cellStyle name="Hipervínculo visitado" xfId="30695" builtinId="9" hidden="1"/>
    <cellStyle name="Hipervínculo visitado" xfId="30697" builtinId="9" hidden="1"/>
    <cellStyle name="Hipervínculo visitado" xfId="30699" builtinId="9" hidden="1"/>
    <cellStyle name="Hipervínculo visitado" xfId="30701" builtinId="9" hidden="1"/>
    <cellStyle name="Hipervínculo visitado" xfId="30703" builtinId="9" hidden="1"/>
    <cellStyle name="Hipervínculo visitado" xfId="30705" builtinId="9" hidden="1"/>
    <cellStyle name="Hipervínculo visitado" xfId="30707" builtinId="9" hidden="1"/>
    <cellStyle name="Hipervínculo visitado" xfId="30709" builtinId="9" hidden="1"/>
    <cellStyle name="Hipervínculo visitado" xfId="30711" builtinId="9" hidden="1"/>
    <cellStyle name="Hipervínculo visitado" xfId="30713" builtinId="9" hidden="1"/>
    <cellStyle name="Hipervínculo visitado" xfId="30715" builtinId="9" hidden="1"/>
    <cellStyle name="Hipervínculo visitado" xfId="30717" builtinId="9" hidden="1"/>
    <cellStyle name="Hipervínculo visitado" xfId="30719" builtinId="9" hidden="1"/>
    <cellStyle name="Hipervínculo visitado" xfId="30721" builtinId="9" hidden="1"/>
    <cellStyle name="Hipervínculo visitado" xfId="30723" builtinId="9" hidden="1"/>
    <cellStyle name="Hipervínculo visitado" xfId="30725" builtinId="9" hidden="1"/>
    <cellStyle name="Hipervínculo visitado" xfId="30727" builtinId="9" hidden="1"/>
    <cellStyle name="Hipervínculo visitado" xfId="30729" builtinId="9" hidden="1"/>
    <cellStyle name="Hipervínculo visitado" xfId="30731" builtinId="9" hidden="1"/>
    <cellStyle name="Hipervínculo visitado" xfId="30733" builtinId="9" hidden="1"/>
    <cellStyle name="Hipervínculo visitado" xfId="30735" builtinId="9" hidden="1"/>
    <cellStyle name="Hipervínculo visitado" xfId="30737" builtinId="9" hidden="1"/>
    <cellStyle name="Hipervínculo visitado" xfId="30739" builtinId="9" hidden="1"/>
    <cellStyle name="Hipervínculo visitado" xfId="30741" builtinId="9" hidden="1"/>
    <cellStyle name="Hipervínculo visitado" xfId="30743" builtinId="9" hidden="1"/>
    <cellStyle name="Hipervínculo visitado" xfId="30745" builtinId="9" hidden="1"/>
    <cellStyle name="Hipervínculo visitado" xfId="30747" builtinId="9" hidden="1"/>
    <cellStyle name="Hipervínculo visitado" xfId="30749" builtinId="9" hidden="1"/>
    <cellStyle name="Hipervínculo visitado" xfId="30751" builtinId="9" hidden="1"/>
    <cellStyle name="Hipervínculo visitado" xfId="30753" builtinId="9" hidden="1"/>
    <cellStyle name="Hipervínculo visitado" xfId="30755" builtinId="9" hidden="1"/>
    <cellStyle name="Hipervínculo visitado" xfId="30757" builtinId="9" hidden="1"/>
    <cellStyle name="Hipervínculo visitado" xfId="30759" builtinId="9" hidden="1"/>
    <cellStyle name="Hipervínculo visitado" xfId="30761" builtinId="9" hidden="1"/>
    <cellStyle name="Hipervínculo visitado" xfId="30763" builtinId="9" hidden="1"/>
    <cellStyle name="Hipervínculo visitado" xfId="30765" builtinId="9" hidden="1"/>
    <cellStyle name="Hipervínculo visitado" xfId="30767" builtinId="9" hidden="1"/>
    <cellStyle name="Hipervínculo visitado" xfId="30769" builtinId="9" hidden="1"/>
    <cellStyle name="Hipervínculo visitado" xfId="30771" builtinId="9" hidden="1"/>
    <cellStyle name="Hipervínculo visitado" xfId="30773" builtinId="9" hidden="1"/>
    <cellStyle name="Hipervínculo visitado" xfId="30775" builtinId="9" hidden="1"/>
    <cellStyle name="Hipervínculo visitado" xfId="30777" builtinId="9" hidden="1"/>
    <cellStyle name="Hipervínculo visitado" xfId="30779" builtinId="9" hidden="1"/>
    <cellStyle name="Hipervínculo visitado" xfId="30781" builtinId="9" hidden="1"/>
    <cellStyle name="Hipervínculo visitado" xfId="30783" builtinId="9" hidden="1"/>
    <cellStyle name="Hipervínculo visitado" xfId="30785" builtinId="9" hidden="1"/>
    <cellStyle name="Hipervínculo visitado" xfId="30787" builtinId="9" hidden="1"/>
    <cellStyle name="Hipervínculo visitado" xfId="30789" builtinId="9" hidden="1"/>
    <cellStyle name="Hipervínculo visitado" xfId="30791" builtinId="9" hidden="1"/>
    <cellStyle name="Hipervínculo visitado" xfId="30793" builtinId="9" hidden="1"/>
    <cellStyle name="Hipervínculo visitado" xfId="30795" builtinId="9" hidden="1"/>
    <cellStyle name="Hipervínculo visitado" xfId="30797" builtinId="9" hidden="1"/>
    <cellStyle name="Hipervínculo visitado" xfId="30799" builtinId="9" hidden="1"/>
    <cellStyle name="Hipervínculo visitado" xfId="30801" builtinId="9" hidden="1"/>
    <cellStyle name="Hipervínculo visitado" xfId="30803" builtinId="9" hidden="1"/>
    <cellStyle name="Hipervínculo visitado" xfId="30805" builtinId="9" hidden="1"/>
    <cellStyle name="Hipervínculo visitado" xfId="30807" builtinId="9" hidden="1"/>
    <cellStyle name="Hipervínculo visitado" xfId="30809" builtinId="9" hidden="1"/>
    <cellStyle name="Hipervínculo visitado" xfId="30811" builtinId="9" hidden="1"/>
    <cellStyle name="Hipervínculo visitado" xfId="30813" builtinId="9" hidden="1"/>
    <cellStyle name="Hipervínculo visitado" xfId="30815" builtinId="9" hidden="1"/>
    <cellStyle name="Hipervínculo visitado" xfId="30817" builtinId="9" hidden="1"/>
    <cellStyle name="Hipervínculo visitado" xfId="30819" builtinId="9" hidden="1"/>
    <cellStyle name="Hipervínculo visitado" xfId="30821" builtinId="9" hidden="1"/>
    <cellStyle name="Hipervínculo visitado" xfId="30823" builtinId="9" hidden="1"/>
    <cellStyle name="Hipervínculo visitado" xfId="30825" builtinId="9" hidden="1"/>
    <cellStyle name="Hipervínculo visitado" xfId="30827" builtinId="9" hidden="1"/>
    <cellStyle name="Hipervínculo visitado" xfId="30829" builtinId="9" hidden="1"/>
    <cellStyle name="Hipervínculo visitado" xfId="30831" builtinId="9" hidden="1"/>
    <cellStyle name="Hipervínculo visitado" xfId="30833" builtinId="9" hidden="1"/>
    <cellStyle name="Hipervínculo visitado" xfId="30835" builtinId="9" hidden="1"/>
    <cellStyle name="Hipervínculo visitado" xfId="30837" builtinId="9" hidden="1"/>
    <cellStyle name="Hipervínculo visitado" xfId="30839" builtinId="9" hidden="1"/>
    <cellStyle name="Hipervínculo visitado" xfId="30841" builtinId="9" hidden="1"/>
    <cellStyle name="Hipervínculo visitado" xfId="30843" builtinId="9" hidden="1"/>
    <cellStyle name="Hipervínculo visitado" xfId="30845" builtinId="9" hidden="1"/>
    <cellStyle name="Hipervínculo visitado" xfId="30847" builtinId="9" hidden="1"/>
    <cellStyle name="Hipervínculo visitado" xfId="30849" builtinId="9" hidden="1"/>
    <cellStyle name="Hipervínculo visitado" xfId="30851" builtinId="9" hidden="1"/>
    <cellStyle name="Hipervínculo visitado" xfId="30853" builtinId="9" hidden="1"/>
    <cellStyle name="Hipervínculo visitado" xfId="30855" builtinId="9" hidden="1"/>
    <cellStyle name="Hipervínculo visitado" xfId="30857" builtinId="9" hidden="1"/>
    <cellStyle name="Hipervínculo visitado" xfId="30859" builtinId="9" hidden="1"/>
    <cellStyle name="Hipervínculo visitado" xfId="30861" builtinId="9" hidden="1"/>
    <cellStyle name="Hipervínculo visitado" xfId="30863" builtinId="9" hidden="1"/>
    <cellStyle name="Hipervínculo visitado" xfId="30865" builtinId="9" hidden="1"/>
    <cellStyle name="Hipervínculo visitado" xfId="30867" builtinId="9" hidden="1"/>
    <cellStyle name="Hipervínculo visitado" xfId="30869" builtinId="9" hidden="1"/>
    <cellStyle name="Hipervínculo visitado" xfId="30871" builtinId="9" hidden="1"/>
    <cellStyle name="Hipervínculo visitado" xfId="30873" builtinId="9" hidden="1"/>
    <cellStyle name="Hipervínculo visitado" xfId="30875" builtinId="9" hidden="1"/>
    <cellStyle name="Hipervínculo visitado" xfId="30877" builtinId="9" hidden="1"/>
    <cellStyle name="Hipervínculo visitado" xfId="30879" builtinId="9" hidden="1"/>
    <cellStyle name="Hipervínculo visitado" xfId="30881" builtinId="9" hidden="1"/>
    <cellStyle name="Hipervínculo visitado" xfId="30883" builtinId="9" hidden="1"/>
    <cellStyle name="Hipervínculo visitado" xfId="30885" builtinId="9" hidden="1"/>
    <cellStyle name="Hipervínculo visitado" xfId="30887" builtinId="9" hidden="1"/>
    <cellStyle name="Hipervínculo visitado" xfId="30889" builtinId="9" hidden="1"/>
    <cellStyle name="Hipervínculo visitado" xfId="30891" builtinId="9" hidden="1"/>
    <cellStyle name="Hipervínculo visitado" xfId="30893" builtinId="9" hidden="1"/>
    <cellStyle name="Hipervínculo visitado" xfId="30895" builtinId="9" hidden="1"/>
    <cellStyle name="Hipervínculo visitado" xfId="30897" builtinId="9" hidden="1"/>
    <cellStyle name="Hipervínculo visitado" xfId="30899" builtinId="9" hidden="1"/>
    <cellStyle name="Hipervínculo visitado" xfId="30901" builtinId="9" hidden="1"/>
    <cellStyle name="Hipervínculo visitado" xfId="30903" builtinId="9" hidden="1"/>
    <cellStyle name="Hipervínculo visitado" xfId="30905" builtinId="9" hidden="1"/>
    <cellStyle name="Hipervínculo visitado" xfId="30907" builtinId="9" hidden="1"/>
    <cellStyle name="Hipervínculo visitado" xfId="30909" builtinId="9" hidden="1"/>
    <cellStyle name="Hipervínculo visitado" xfId="30911" builtinId="9" hidden="1"/>
    <cellStyle name="Hipervínculo visitado" xfId="30913" builtinId="9" hidden="1"/>
    <cellStyle name="Hipervínculo visitado" xfId="30915" builtinId="9" hidden="1"/>
    <cellStyle name="Hipervínculo visitado" xfId="30917" builtinId="9" hidden="1"/>
    <cellStyle name="Hipervínculo visitado" xfId="30919" builtinId="9" hidden="1"/>
    <cellStyle name="Hipervínculo visitado" xfId="30921" builtinId="9" hidden="1"/>
    <cellStyle name="Hipervínculo visitado" xfId="30923" builtinId="9" hidden="1"/>
    <cellStyle name="Hipervínculo visitado" xfId="30925" builtinId="9" hidden="1"/>
    <cellStyle name="Hipervínculo visitado" xfId="30927" builtinId="9" hidden="1"/>
    <cellStyle name="Hipervínculo visitado" xfId="30929" builtinId="9" hidden="1"/>
    <cellStyle name="Hipervínculo visitado" xfId="30931" builtinId="9" hidden="1"/>
    <cellStyle name="Hipervínculo visitado" xfId="30933" builtinId="9" hidden="1"/>
    <cellStyle name="Hipervínculo visitado" xfId="30935" builtinId="9" hidden="1"/>
    <cellStyle name="Hipervínculo visitado" xfId="30937" builtinId="9" hidden="1"/>
    <cellStyle name="Hipervínculo visitado" xfId="30939" builtinId="9" hidden="1"/>
    <cellStyle name="Hipervínculo visitado" xfId="30941" builtinId="9" hidden="1"/>
    <cellStyle name="Hipervínculo visitado" xfId="30943" builtinId="9" hidden="1"/>
    <cellStyle name="Hipervínculo visitado" xfId="30945" builtinId="9" hidden="1"/>
    <cellStyle name="Hipervínculo visitado" xfId="30947" builtinId="9" hidden="1"/>
    <cellStyle name="Hipervínculo visitado" xfId="30949" builtinId="9" hidden="1"/>
    <cellStyle name="Hipervínculo visitado" xfId="30951" builtinId="9" hidden="1"/>
    <cellStyle name="Hipervínculo visitado" xfId="30953" builtinId="9" hidden="1"/>
    <cellStyle name="Hipervínculo visitado" xfId="30955" builtinId="9" hidden="1"/>
    <cellStyle name="Hipervínculo visitado" xfId="30957" builtinId="9" hidden="1"/>
    <cellStyle name="Hipervínculo visitado" xfId="30959" builtinId="9" hidden="1"/>
    <cellStyle name="Hipervínculo visitado" xfId="30961" builtinId="9" hidden="1"/>
    <cellStyle name="Hipervínculo visitado" xfId="30963" builtinId="9" hidden="1"/>
    <cellStyle name="Hipervínculo visitado" xfId="30965" builtinId="9" hidden="1"/>
    <cellStyle name="Hipervínculo visitado" xfId="30967" builtinId="9" hidden="1"/>
    <cellStyle name="Hipervínculo visitado" xfId="30969" builtinId="9" hidden="1"/>
    <cellStyle name="Hipervínculo visitado" xfId="30971" builtinId="9" hidden="1"/>
    <cellStyle name="Hipervínculo visitado" xfId="30973" builtinId="9" hidden="1"/>
    <cellStyle name="Hipervínculo visitado" xfId="30975" builtinId="9" hidden="1"/>
    <cellStyle name="Hipervínculo visitado" xfId="30977" builtinId="9" hidden="1"/>
    <cellStyle name="Hipervínculo visitado" xfId="30979" builtinId="9" hidden="1"/>
    <cellStyle name="Hipervínculo visitado" xfId="30981" builtinId="9" hidden="1"/>
    <cellStyle name="Hipervínculo visitado" xfId="30983" builtinId="9" hidden="1"/>
    <cellStyle name="Hipervínculo visitado" xfId="30985" builtinId="9" hidden="1"/>
    <cellStyle name="Hipervínculo visitado" xfId="30987" builtinId="9" hidden="1"/>
    <cellStyle name="Hipervínculo visitado" xfId="30989" builtinId="9" hidden="1"/>
    <cellStyle name="Hipervínculo visitado" xfId="30991" builtinId="9" hidden="1"/>
    <cellStyle name="Hipervínculo visitado" xfId="30993" builtinId="9" hidden="1"/>
    <cellStyle name="Hipervínculo visitado" xfId="30995" builtinId="9" hidden="1"/>
    <cellStyle name="Hipervínculo visitado" xfId="30997" builtinId="9" hidden="1"/>
    <cellStyle name="Hipervínculo visitado" xfId="30999" builtinId="9" hidden="1"/>
    <cellStyle name="Hipervínculo visitado" xfId="31001" builtinId="9" hidden="1"/>
    <cellStyle name="Hipervínculo visitado" xfId="31003" builtinId="9" hidden="1"/>
    <cellStyle name="Hipervínculo visitado" xfId="31005" builtinId="9" hidden="1"/>
    <cellStyle name="Hipervínculo visitado" xfId="31007" builtinId="9" hidden="1"/>
    <cellStyle name="Hipervínculo visitado" xfId="31009" builtinId="9" hidden="1"/>
    <cellStyle name="Hipervínculo visitado" xfId="31011" builtinId="9" hidden="1"/>
    <cellStyle name="Hipervínculo visitado" xfId="31013" builtinId="9" hidden="1"/>
    <cellStyle name="Hipervínculo visitado" xfId="31015" builtinId="9" hidden="1"/>
    <cellStyle name="Hipervínculo visitado" xfId="31017" builtinId="9" hidden="1"/>
    <cellStyle name="Hipervínculo visitado" xfId="31019" builtinId="9" hidden="1"/>
    <cellStyle name="Hipervínculo visitado" xfId="31021" builtinId="9" hidden="1"/>
    <cellStyle name="Hipervínculo visitado" xfId="31023" builtinId="9" hidden="1"/>
    <cellStyle name="Hipervínculo visitado" xfId="31025" builtinId="9" hidden="1"/>
    <cellStyle name="Hipervínculo visitado" xfId="31027" builtinId="9" hidden="1"/>
    <cellStyle name="Hipervínculo visitado" xfId="31029" builtinId="9" hidden="1"/>
    <cellStyle name="Hipervínculo visitado" xfId="31031" builtinId="9" hidden="1"/>
    <cellStyle name="Hipervínculo visitado" xfId="31033" builtinId="9" hidden="1"/>
    <cellStyle name="Hipervínculo visitado" xfId="31035" builtinId="9" hidden="1"/>
    <cellStyle name="Hipervínculo visitado" xfId="31037" builtinId="9" hidden="1"/>
    <cellStyle name="Hipervínculo visitado" xfId="31039" builtinId="9" hidden="1"/>
    <cellStyle name="Hipervínculo visitado" xfId="31041" builtinId="9" hidden="1"/>
    <cellStyle name="Hipervínculo visitado" xfId="31043" builtinId="9" hidden="1"/>
    <cellStyle name="Hipervínculo visitado" xfId="31045" builtinId="9" hidden="1"/>
    <cellStyle name="Hipervínculo visitado" xfId="31047" builtinId="9" hidden="1"/>
    <cellStyle name="Hipervínculo visitado" xfId="31049" builtinId="9" hidden="1"/>
    <cellStyle name="Hipervínculo visitado" xfId="31051" builtinId="9" hidden="1"/>
    <cellStyle name="Hipervínculo visitado" xfId="31053" builtinId="9" hidden="1"/>
    <cellStyle name="Hipervínculo visitado" xfId="31055" builtinId="9" hidden="1"/>
    <cellStyle name="Hipervínculo visitado" xfId="31057" builtinId="9" hidden="1"/>
    <cellStyle name="Hipervínculo visitado" xfId="31059" builtinId="9" hidden="1"/>
    <cellStyle name="Hipervínculo visitado" xfId="31061" builtinId="9" hidden="1"/>
    <cellStyle name="Hipervínculo visitado" xfId="31063" builtinId="9" hidden="1"/>
    <cellStyle name="Hipervínculo visitado" xfId="31065" builtinId="9" hidden="1"/>
    <cellStyle name="Hipervínculo visitado" xfId="31067" builtinId="9" hidden="1"/>
    <cellStyle name="Hipervínculo visitado" xfId="31069" builtinId="9" hidden="1"/>
    <cellStyle name="Hipervínculo visitado" xfId="31071" builtinId="9" hidden="1"/>
    <cellStyle name="Hipervínculo visitado" xfId="31073" builtinId="9" hidden="1"/>
    <cellStyle name="Hipervínculo visitado" xfId="31075" builtinId="9" hidden="1"/>
    <cellStyle name="Hipervínculo visitado" xfId="31077" builtinId="9" hidden="1"/>
    <cellStyle name="Hipervínculo visitado" xfId="31079" builtinId="9" hidden="1"/>
    <cellStyle name="Hipervínculo visitado" xfId="31081" builtinId="9" hidden="1"/>
    <cellStyle name="Hipervínculo visitado" xfId="31083" builtinId="9" hidden="1"/>
    <cellStyle name="Hipervínculo visitado" xfId="31085" builtinId="9" hidden="1"/>
    <cellStyle name="Hipervínculo visitado" xfId="31087" builtinId="9" hidden="1"/>
    <cellStyle name="Hipervínculo visitado" xfId="31089" builtinId="9" hidden="1"/>
    <cellStyle name="Hipervínculo visitado" xfId="31091" builtinId="9" hidden="1"/>
    <cellStyle name="Hipervínculo visitado" xfId="31093" builtinId="9" hidden="1"/>
    <cellStyle name="Hipervínculo visitado" xfId="31095" builtinId="9" hidden="1"/>
    <cellStyle name="Hipervínculo visitado" xfId="31097" builtinId="9" hidden="1"/>
    <cellStyle name="Hipervínculo visitado" xfId="31099" builtinId="9" hidden="1"/>
    <cellStyle name="Hipervínculo visitado" xfId="31101" builtinId="9" hidden="1"/>
    <cellStyle name="Hipervínculo visitado" xfId="31103" builtinId="9" hidden="1"/>
    <cellStyle name="Hipervínculo visitado" xfId="31105" builtinId="9" hidden="1"/>
    <cellStyle name="Hipervínculo visitado" xfId="31107" builtinId="9" hidden="1"/>
    <cellStyle name="Hipervínculo visitado" xfId="31109" builtinId="9" hidden="1"/>
    <cellStyle name="Hipervínculo visitado" xfId="31111" builtinId="9" hidden="1"/>
    <cellStyle name="Hipervínculo visitado" xfId="31113" builtinId="9" hidden="1"/>
    <cellStyle name="Hipervínculo visitado" xfId="31115" builtinId="9" hidden="1"/>
    <cellStyle name="Hipervínculo visitado" xfId="31117" builtinId="9" hidden="1"/>
    <cellStyle name="Hipervínculo visitado" xfId="31119" builtinId="9" hidden="1"/>
    <cellStyle name="Hipervínculo visitado" xfId="31121" builtinId="9" hidden="1"/>
    <cellStyle name="Hipervínculo visitado" xfId="31123" builtinId="9" hidden="1"/>
    <cellStyle name="Hipervínculo visitado" xfId="31125" builtinId="9" hidden="1"/>
    <cellStyle name="Hipervínculo visitado" xfId="31127" builtinId="9" hidden="1"/>
    <cellStyle name="Hipervínculo visitado" xfId="31129" builtinId="9" hidden="1"/>
    <cellStyle name="Hipervínculo visitado" xfId="31131" builtinId="9" hidden="1"/>
    <cellStyle name="Hipervínculo visitado" xfId="31133" builtinId="9" hidden="1"/>
    <cellStyle name="Hipervínculo visitado" xfId="31135" builtinId="9" hidden="1"/>
    <cellStyle name="Hipervínculo visitado" xfId="31137" builtinId="9" hidden="1"/>
    <cellStyle name="Hipervínculo visitado" xfId="31139" builtinId="9" hidden="1"/>
    <cellStyle name="Hipervínculo visitado" xfId="31141" builtinId="9" hidden="1"/>
    <cellStyle name="Hipervínculo visitado" xfId="31143" builtinId="9" hidden="1"/>
    <cellStyle name="Hipervínculo visitado" xfId="31145" builtinId="9" hidden="1"/>
    <cellStyle name="Hipervínculo visitado" xfId="31147" builtinId="9" hidden="1"/>
    <cellStyle name="Hipervínculo visitado" xfId="31149" builtinId="9" hidden="1"/>
    <cellStyle name="Hipervínculo visitado" xfId="31151" builtinId="9" hidden="1"/>
    <cellStyle name="Hipervínculo visitado" xfId="31153" builtinId="9" hidden="1"/>
    <cellStyle name="Hipervínculo visitado" xfId="31155" builtinId="9" hidden="1"/>
    <cellStyle name="Hipervínculo visitado" xfId="31157" builtinId="9" hidden="1"/>
    <cellStyle name="Hipervínculo visitado" xfId="31159" builtinId="9" hidden="1"/>
    <cellStyle name="Hipervínculo visitado" xfId="31161" builtinId="9" hidden="1"/>
    <cellStyle name="Hipervínculo visitado" xfId="31163" builtinId="9" hidden="1"/>
    <cellStyle name="Hipervínculo visitado" xfId="31165" builtinId="9" hidden="1"/>
    <cellStyle name="Hipervínculo visitado" xfId="31167" builtinId="9" hidden="1"/>
    <cellStyle name="Hipervínculo visitado" xfId="31169" builtinId="9" hidden="1"/>
    <cellStyle name="Hipervínculo visitado" xfId="31171" builtinId="9" hidden="1"/>
    <cellStyle name="Hipervínculo visitado" xfId="31173" builtinId="9" hidden="1"/>
    <cellStyle name="Hipervínculo visitado" xfId="31175" builtinId="9" hidden="1"/>
    <cellStyle name="Hipervínculo visitado" xfId="31177" builtinId="9" hidden="1"/>
    <cellStyle name="Hipervínculo visitado" xfId="31179" builtinId="9" hidden="1"/>
    <cellStyle name="Hipervínculo visitado" xfId="31181" builtinId="9" hidden="1"/>
    <cellStyle name="Hipervínculo visitado" xfId="31183" builtinId="9" hidden="1"/>
    <cellStyle name="Hipervínculo visitado" xfId="31185" builtinId="9" hidden="1"/>
    <cellStyle name="Hipervínculo visitado" xfId="31187" builtinId="9" hidden="1"/>
    <cellStyle name="Hipervínculo visitado" xfId="31189" builtinId="9" hidden="1"/>
    <cellStyle name="Hipervínculo visitado" xfId="31191" builtinId="9" hidden="1"/>
    <cellStyle name="Hipervínculo visitado" xfId="31193" builtinId="9" hidden="1"/>
    <cellStyle name="Hipervínculo visitado" xfId="31195" builtinId="9" hidden="1"/>
    <cellStyle name="Hipervínculo visitado" xfId="31197" builtinId="9" hidden="1"/>
    <cellStyle name="Hipervínculo visitado" xfId="31199" builtinId="9" hidden="1"/>
    <cellStyle name="Hipervínculo visitado" xfId="31201" builtinId="9" hidden="1"/>
    <cellStyle name="Hipervínculo visitado" xfId="31203" builtinId="9" hidden="1"/>
    <cellStyle name="Hipervínculo visitado" xfId="31205" builtinId="9" hidden="1"/>
    <cellStyle name="Hipervínculo visitado" xfId="31207" builtinId="9" hidden="1"/>
    <cellStyle name="Hipervínculo visitado" xfId="31209" builtinId="9" hidden="1"/>
    <cellStyle name="Hipervínculo visitado" xfId="31211" builtinId="9" hidden="1"/>
    <cellStyle name="Hipervínculo visitado" xfId="31213" builtinId="9" hidden="1"/>
    <cellStyle name="Hipervínculo visitado" xfId="31215" builtinId="9" hidden="1"/>
    <cellStyle name="Hipervínculo visitado" xfId="31217" builtinId="9" hidden="1"/>
    <cellStyle name="Hipervínculo visitado" xfId="31219" builtinId="9" hidden="1"/>
    <cellStyle name="Hipervínculo visitado" xfId="31221" builtinId="9" hidden="1"/>
    <cellStyle name="Hipervínculo visitado" xfId="31223" builtinId="9" hidden="1"/>
    <cellStyle name="Hipervínculo visitado" xfId="31225" builtinId="9" hidden="1"/>
    <cellStyle name="Hipervínculo visitado" xfId="31227" builtinId="9" hidden="1"/>
    <cellStyle name="Hipervínculo visitado" xfId="31229" builtinId="9" hidden="1"/>
    <cellStyle name="Hipervínculo visitado" xfId="31231" builtinId="9" hidden="1"/>
    <cellStyle name="Hipervínculo visitado" xfId="31233" builtinId="9" hidden="1"/>
    <cellStyle name="Hipervínculo visitado" xfId="31235" builtinId="9" hidden="1"/>
    <cellStyle name="Hipervínculo visitado" xfId="31237" builtinId="9" hidden="1"/>
    <cellStyle name="Hipervínculo visitado" xfId="31239" builtinId="9" hidden="1"/>
    <cellStyle name="Hipervínculo visitado" xfId="31241" builtinId="9" hidden="1"/>
    <cellStyle name="Hipervínculo visitado" xfId="31243" builtinId="9" hidden="1"/>
    <cellStyle name="Hipervínculo visitado" xfId="31245" builtinId="9" hidden="1"/>
    <cellStyle name="Hipervínculo visitado" xfId="31247" builtinId="9" hidden="1"/>
    <cellStyle name="Hipervínculo visitado" xfId="31249" builtinId="9" hidden="1"/>
    <cellStyle name="Hipervínculo visitado" xfId="31251" builtinId="9" hidden="1"/>
    <cellStyle name="Hipervínculo visitado" xfId="31253" builtinId="9" hidden="1"/>
    <cellStyle name="Hipervínculo visitado" xfId="31255" builtinId="9" hidden="1"/>
    <cellStyle name="Hipervínculo visitado" xfId="31257" builtinId="9" hidden="1"/>
    <cellStyle name="Hipervínculo visitado" xfId="31259" builtinId="9" hidden="1"/>
    <cellStyle name="Hipervínculo visitado" xfId="31261" builtinId="9" hidden="1"/>
    <cellStyle name="Hipervínculo visitado" xfId="31263" builtinId="9" hidden="1"/>
    <cellStyle name="Hipervínculo visitado" xfId="31265" builtinId="9" hidden="1"/>
    <cellStyle name="Hipervínculo visitado" xfId="31267" builtinId="9" hidden="1"/>
    <cellStyle name="Hipervínculo visitado" xfId="31269" builtinId="9" hidden="1"/>
    <cellStyle name="Hipervínculo visitado" xfId="31271" builtinId="9" hidden="1"/>
    <cellStyle name="Hipervínculo visitado" xfId="31273" builtinId="9" hidden="1"/>
    <cellStyle name="Hipervínculo visitado" xfId="31275" builtinId="9" hidden="1"/>
    <cellStyle name="Hipervínculo visitado" xfId="31277" builtinId="9" hidden="1"/>
    <cellStyle name="Hipervínculo visitado" xfId="31279" builtinId="9" hidden="1"/>
    <cellStyle name="Hipervínculo visitado" xfId="31281" builtinId="9" hidden="1"/>
    <cellStyle name="Hipervínculo visitado" xfId="31283" builtinId="9" hidden="1"/>
    <cellStyle name="Hipervínculo visitado" xfId="31285" builtinId="9" hidden="1"/>
    <cellStyle name="Hipervínculo visitado" xfId="31287" builtinId="9" hidden="1"/>
    <cellStyle name="Hipervínculo visitado" xfId="31289" builtinId="9" hidden="1"/>
    <cellStyle name="Hipervínculo visitado" xfId="31291" builtinId="9" hidden="1"/>
    <cellStyle name="Hipervínculo visitado" xfId="31293" builtinId="9" hidden="1"/>
    <cellStyle name="Hipervínculo visitado" xfId="31295" builtinId="9" hidden="1"/>
    <cellStyle name="Hipervínculo visitado" xfId="31297" builtinId="9" hidden="1"/>
    <cellStyle name="Hipervínculo visitado" xfId="31299" builtinId="9" hidden="1"/>
    <cellStyle name="Hipervínculo visitado" xfId="31301" builtinId="9" hidden="1"/>
    <cellStyle name="Hipervínculo visitado" xfId="31303" builtinId="9" hidden="1"/>
    <cellStyle name="Hipervínculo visitado" xfId="31305" builtinId="9" hidden="1"/>
    <cellStyle name="Hipervínculo visitado" xfId="31307" builtinId="9" hidden="1"/>
    <cellStyle name="Hipervínculo visitado" xfId="31309" builtinId="9" hidden="1"/>
    <cellStyle name="Hipervínculo visitado" xfId="31311" builtinId="9" hidden="1"/>
    <cellStyle name="Hipervínculo visitado" xfId="31313" builtinId="9" hidden="1"/>
    <cellStyle name="Hipervínculo visitado" xfId="31315" builtinId="9" hidden="1"/>
    <cellStyle name="Hipervínculo visitado" xfId="31317" builtinId="9" hidden="1"/>
    <cellStyle name="Hipervínculo visitado" xfId="31319" builtinId="9" hidden="1"/>
    <cellStyle name="Hipervínculo visitado" xfId="31321" builtinId="9" hidden="1"/>
    <cellStyle name="Hipervínculo visitado" xfId="31323" builtinId="9" hidden="1"/>
    <cellStyle name="Hipervínculo visitado" xfId="31325" builtinId="9" hidden="1"/>
    <cellStyle name="Hipervínculo visitado" xfId="31327" builtinId="9" hidden="1"/>
    <cellStyle name="Hipervínculo visitado" xfId="31329" builtinId="9" hidden="1"/>
    <cellStyle name="Hipervínculo visitado" xfId="31331" builtinId="9" hidden="1"/>
    <cellStyle name="Hipervínculo visitado" xfId="31333" builtinId="9" hidden="1"/>
    <cellStyle name="Hipervínculo visitado" xfId="31335" builtinId="9" hidden="1"/>
    <cellStyle name="Hipervínculo visitado" xfId="31337" builtinId="9" hidden="1"/>
    <cellStyle name="Hipervínculo visitado" xfId="31339" builtinId="9" hidden="1"/>
    <cellStyle name="Hipervínculo visitado" xfId="31341" builtinId="9" hidden="1"/>
    <cellStyle name="Hipervínculo visitado" xfId="31343" builtinId="9" hidden="1"/>
    <cellStyle name="Hipervínculo visitado" xfId="31345" builtinId="9" hidden="1"/>
    <cellStyle name="Hipervínculo visitado" xfId="31347" builtinId="9" hidden="1"/>
    <cellStyle name="Hipervínculo visitado" xfId="31349" builtinId="9" hidden="1"/>
    <cellStyle name="Hipervínculo visitado" xfId="31351" builtinId="9" hidden="1"/>
    <cellStyle name="Hipervínculo visitado" xfId="31353" builtinId="9" hidden="1"/>
    <cellStyle name="Hipervínculo visitado" xfId="31355" builtinId="9" hidden="1"/>
    <cellStyle name="Hipervínculo visitado" xfId="31357" builtinId="9" hidden="1"/>
    <cellStyle name="Hipervínculo visitado" xfId="31359" builtinId="9" hidden="1"/>
    <cellStyle name="Hipervínculo visitado" xfId="31361" builtinId="9" hidden="1"/>
    <cellStyle name="Hipervínculo visitado" xfId="31363" builtinId="9" hidden="1"/>
    <cellStyle name="Hipervínculo visitado" xfId="31365" builtinId="9" hidden="1"/>
    <cellStyle name="Hipervínculo visitado" xfId="31367" builtinId="9" hidden="1"/>
    <cellStyle name="Hipervínculo visitado" xfId="31369" builtinId="9" hidden="1"/>
    <cellStyle name="Hipervínculo visitado" xfId="31371" builtinId="9" hidden="1"/>
    <cellStyle name="Hipervínculo visitado" xfId="31373" builtinId="9" hidden="1"/>
    <cellStyle name="Hipervínculo visitado" xfId="31375" builtinId="9" hidden="1"/>
    <cellStyle name="Hipervínculo visitado" xfId="31377" builtinId="9" hidden="1"/>
    <cellStyle name="Hipervínculo visitado" xfId="31379" builtinId="9" hidden="1"/>
    <cellStyle name="Hipervínculo visitado" xfId="31381" builtinId="9" hidden="1"/>
    <cellStyle name="Hipervínculo visitado" xfId="31383" builtinId="9" hidden="1"/>
    <cellStyle name="Hipervínculo visitado" xfId="31385" builtinId="9" hidden="1"/>
    <cellStyle name="Hipervínculo visitado" xfId="31387" builtinId="9" hidden="1"/>
    <cellStyle name="Hipervínculo visitado" xfId="31389" builtinId="9" hidden="1"/>
    <cellStyle name="Hipervínculo visitado" xfId="31391" builtinId="9" hidden="1"/>
    <cellStyle name="Hipervínculo visitado" xfId="31393" builtinId="9" hidden="1"/>
    <cellStyle name="Hipervínculo visitado" xfId="31395" builtinId="9" hidden="1"/>
    <cellStyle name="Hipervínculo visitado" xfId="31397" builtinId="9" hidden="1"/>
    <cellStyle name="Hipervínculo visitado" xfId="31399" builtinId="9" hidden="1"/>
    <cellStyle name="Hipervínculo visitado" xfId="31401" builtinId="9" hidden="1"/>
    <cellStyle name="Hipervínculo visitado" xfId="31403" builtinId="9" hidden="1"/>
    <cellStyle name="Hipervínculo visitado" xfId="31405" builtinId="9" hidden="1"/>
    <cellStyle name="Hipervínculo visitado" xfId="31407" builtinId="9" hidden="1"/>
    <cellStyle name="Hipervínculo visitado" xfId="31409" builtinId="9" hidden="1"/>
    <cellStyle name="Hipervínculo visitado" xfId="31411" builtinId="9" hidden="1"/>
    <cellStyle name="Hipervínculo visitado" xfId="31413" builtinId="9" hidden="1"/>
    <cellStyle name="Hipervínculo visitado" xfId="31415" builtinId="9" hidden="1"/>
    <cellStyle name="Hipervínculo visitado" xfId="31417" builtinId="9" hidden="1"/>
    <cellStyle name="Hipervínculo visitado" xfId="31419" builtinId="9" hidden="1"/>
    <cellStyle name="Hipervínculo visitado" xfId="31421" builtinId="9" hidden="1"/>
    <cellStyle name="Hipervínculo visitado" xfId="31423" builtinId="9" hidden="1"/>
    <cellStyle name="Hipervínculo visitado" xfId="31425" builtinId="9" hidden="1"/>
    <cellStyle name="Hipervínculo visitado" xfId="31427" builtinId="9" hidden="1"/>
    <cellStyle name="Hipervínculo visitado" xfId="31429" builtinId="9" hidden="1"/>
    <cellStyle name="Hipervínculo visitado" xfId="31431" builtinId="9" hidden="1"/>
    <cellStyle name="Hipervínculo visitado" xfId="31433" builtinId="9" hidden="1"/>
    <cellStyle name="Hipervínculo visitado" xfId="31435" builtinId="9" hidden="1"/>
    <cellStyle name="Hipervínculo visitado" xfId="31437" builtinId="9" hidden="1"/>
    <cellStyle name="Hipervínculo visitado" xfId="31439" builtinId="9" hidden="1"/>
    <cellStyle name="Hipervínculo visitado" xfId="31441" builtinId="9" hidden="1"/>
    <cellStyle name="Hipervínculo visitado" xfId="31443" builtinId="9" hidden="1"/>
    <cellStyle name="Hipervínculo visitado" xfId="31445" builtinId="9" hidden="1"/>
    <cellStyle name="Hipervínculo visitado" xfId="31447" builtinId="9" hidden="1"/>
    <cellStyle name="Hipervínculo visitado" xfId="31449" builtinId="9" hidden="1"/>
    <cellStyle name="Hipervínculo visitado" xfId="31451" builtinId="9" hidden="1"/>
    <cellStyle name="Hipervínculo visitado" xfId="31453" builtinId="9" hidden="1"/>
    <cellStyle name="Hipervínculo visitado" xfId="31455" builtinId="9" hidden="1"/>
    <cellStyle name="Hipervínculo visitado" xfId="31457" builtinId="9" hidden="1"/>
    <cellStyle name="Hipervínculo visitado" xfId="31459" builtinId="9" hidden="1"/>
    <cellStyle name="Hipervínculo visitado" xfId="31461" builtinId="9" hidden="1"/>
    <cellStyle name="Hipervínculo visitado" xfId="31463" builtinId="9" hidden="1"/>
    <cellStyle name="Hipervínculo visitado" xfId="31465" builtinId="9" hidden="1"/>
    <cellStyle name="Hipervínculo visitado" xfId="31467" builtinId="9" hidden="1"/>
    <cellStyle name="Hipervínculo visitado" xfId="31469" builtinId="9" hidden="1"/>
    <cellStyle name="Hipervínculo visitado" xfId="31471" builtinId="9" hidden="1"/>
    <cellStyle name="Hipervínculo visitado" xfId="31473" builtinId="9" hidden="1"/>
    <cellStyle name="Hipervínculo visitado" xfId="31475" builtinId="9" hidden="1"/>
    <cellStyle name="Hipervínculo visitado" xfId="31477" builtinId="9" hidden="1"/>
    <cellStyle name="Hipervínculo visitado" xfId="31479" builtinId="9" hidden="1"/>
    <cellStyle name="Hipervínculo visitado" xfId="31481" builtinId="9" hidden="1"/>
    <cellStyle name="Hipervínculo visitado" xfId="31483" builtinId="9" hidden="1"/>
    <cellStyle name="Hipervínculo visitado" xfId="31485" builtinId="9" hidden="1"/>
    <cellStyle name="Hipervínculo visitado" xfId="31487" builtinId="9" hidden="1"/>
    <cellStyle name="Hipervínculo visitado" xfId="31489" builtinId="9" hidden="1"/>
    <cellStyle name="Hipervínculo visitado" xfId="31491" builtinId="9" hidden="1"/>
    <cellStyle name="Hipervínculo visitado" xfId="31493" builtinId="9" hidden="1"/>
    <cellStyle name="Hipervínculo visitado" xfId="31495" builtinId="9" hidden="1"/>
    <cellStyle name="Hipervínculo visitado" xfId="31497" builtinId="9" hidden="1"/>
    <cellStyle name="Hipervínculo visitado" xfId="31499" builtinId="9" hidden="1"/>
    <cellStyle name="Hipervínculo visitado" xfId="31501" builtinId="9" hidden="1"/>
    <cellStyle name="Hipervínculo visitado" xfId="31503" builtinId="9" hidden="1"/>
    <cellStyle name="Hipervínculo visitado" xfId="31505" builtinId="9" hidden="1"/>
    <cellStyle name="Hipervínculo visitado" xfId="31507" builtinId="9" hidden="1"/>
    <cellStyle name="Hipervínculo visitado" xfId="31509" builtinId="9" hidden="1"/>
    <cellStyle name="Hipervínculo visitado" xfId="31511" builtinId="9" hidden="1"/>
    <cellStyle name="Hipervínculo visitado" xfId="31513" builtinId="9" hidden="1"/>
    <cellStyle name="Hipervínculo visitado" xfId="31515" builtinId="9" hidden="1"/>
    <cellStyle name="Hipervínculo visitado" xfId="31517" builtinId="9" hidden="1"/>
    <cellStyle name="Hipervínculo visitado" xfId="31519" builtinId="9" hidden="1"/>
    <cellStyle name="Hipervínculo visitado" xfId="31521" builtinId="9" hidden="1"/>
    <cellStyle name="Hipervínculo visitado" xfId="31523" builtinId="9" hidden="1"/>
    <cellStyle name="Hipervínculo visitado" xfId="31525" builtinId="9" hidden="1"/>
    <cellStyle name="Hipervínculo visitado" xfId="31527" builtinId="9" hidden="1"/>
    <cellStyle name="Hipervínculo visitado" xfId="31529" builtinId="9" hidden="1"/>
    <cellStyle name="Hipervínculo visitado" xfId="31531" builtinId="9" hidden="1"/>
    <cellStyle name="Hipervínculo visitado" xfId="31533" builtinId="9" hidden="1"/>
    <cellStyle name="Hipervínculo visitado" xfId="31535" builtinId="9" hidden="1"/>
    <cellStyle name="Hipervínculo visitado" xfId="31537" builtinId="9" hidden="1"/>
    <cellStyle name="Hipervínculo visitado" xfId="31539" builtinId="9" hidden="1"/>
    <cellStyle name="Hipervínculo visitado" xfId="31541" builtinId="9" hidden="1"/>
    <cellStyle name="Hipervínculo visitado" xfId="31543" builtinId="9" hidden="1"/>
    <cellStyle name="Hipervínculo visitado" xfId="31545" builtinId="9" hidden="1"/>
    <cellStyle name="Hipervínculo visitado" xfId="31547" builtinId="9" hidden="1"/>
    <cellStyle name="Hipervínculo visitado" xfId="31549" builtinId="9" hidden="1"/>
    <cellStyle name="Hipervínculo visitado" xfId="31551" builtinId="9" hidden="1"/>
    <cellStyle name="Hipervínculo visitado" xfId="31553" builtinId="9" hidden="1"/>
    <cellStyle name="Hipervínculo visitado" xfId="31555" builtinId="9" hidden="1"/>
    <cellStyle name="Hipervínculo visitado" xfId="31557" builtinId="9" hidden="1"/>
    <cellStyle name="Hipervínculo visitado" xfId="31559" builtinId="9" hidden="1"/>
    <cellStyle name="Hipervínculo visitado" xfId="31561" builtinId="9" hidden="1"/>
    <cellStyle name="Hipervínculo visitado" xfId="31563" builtinId="9" hidden="1"/>
    <cellStyle name="Hipervínculo visitado" xfId="31565" builtinId="9" hidden="1"/>
    <cellStyle name="Hipervínculo visitado" xfId="31567" builtinId="9" hidden="1"/>
    <cellStyle name="Hipervínculo visitado" xfId="31569" builtinId="9" hidden="1"/>
    <cellStyle name="Hipervínculo visitado" xfId="31571" builtinId="9" hidden="1"/>
    <cellStyle name="Hipervínculo visitado" xfId="31573" builtinId="9" hidden="1"/>
    <cellStyle name="Hipervínculo visitado" xfId="31575" builtinId="9" hidden="1"/>
    <cellStyle name="Hipervínculo visitado" xfId="31577" builtinId="9" hidden="1"/>
    <cellStyle name="Hipervínculo visitado" xfId="31579" builtinId="9" hidden="1"/>
    <cellStyle name="Hipervínculo visitado" xfId="31581" builtinId="9" hidden="1"/>
    <cellStyle name="Hipervínculo visitado" xfId="31583" builtinId="9" hidden="1"/>
    <cellStyle name="Hipervínculo visitado" xfId="31585" builtinId="9" hidden="1"/>
    <cellStyle name="Hipervínculo visitado" xfId="31587" builtinId="9" hidden="1"/>
    <cellStyle name="Hipervínculo visitado" xfId="31589" builtinId="9" hidden="1"/>
    <cellStyle name="Hipervínculo visitado" xfId="31591" builtinId="9" hidden="1"/>
    <cellStyle name="Hipervínculo visitado" xfId="31593" builtinId="9" hidden="1"/>
    <cellStyle name="Hipervínculo visitado" xfId="31595" builtinId="9" hidden="1"/>
    <cellStyle name="Hipervínculo visitado" xfId="31597" builtinId="9" hidden="1"/>
    <cellStyle name="Hipervínculo visitado" xfId="31599" builtinId="9" hidden="1"/>
    <cellStyle name="Hipervínculo visitado" xfId="31601" builtinId="9" hidden="1"/>
    <cellStyle name="Hipervínculo visitado" xfId="31603" builtinId="9" hidden="1"/>
    <cellStyle name="Hipervínculo visitado" xfId="31605" builtinId="9" hidden="1"/>
    <cellStyle name="Hipervínculo visitado" xfId="31607" builtinId="9" hidden="1"/>
    <cellStyle name="Hipervínculo visitado" xfId="31609" builtinId="9" hidden="1"/>
    <cellStyle name="Hipervínculo visitado" xfId="31611" builtinId="9" hidden="1"/>
    <cellStyle name="Hipervínculo visitado" xfId="31613" builtinId="9" hidden="1"/>
    <cellStyle name="Hipervínculo visitado" xfId="31615" builtinId="9" hidden="1"/>
    <cellStyle name="Hipervínculo visitado" xfId="31617" builtinId="9" hidden="1"/>
    <cellStyle name="Hipervínculo visitado" xfId="31619" builtinId="9" hidden="1"/>
    <cellStyle name="Hipervínculo visitado" xfId="31621" builtinId="9" hidden="1"/>
    <cellStyle name="Hipervínculo visitado" xfId="31623" builtinId="9" hidden="1"/>
    <cellStyle name="Hipervínculo visitado" xfId="31625" builtinId="9" hidden="1"/>
    <cellStyle name="Hipervínculo visitado" xfId="31627" builtinId="9" hidden="1"/>
    <cellStyle name="Hipervínculo visitado" xfId="31629" builtinId="9" hidden="1"/>
    <cellStyle name="Hipervínculo visitado" xfId="31631" builtinId="9" hidden="1"/>
    <cellStyle name="Hipervínculo visitado" xfId="31633" builtinId="9" hidden="1"/>
    <cellStyle name="Hipervínculo visitado" xfId="31635" builtinId="9" hidden="1"/>
    <cellStyle name="Hipervínculo visitado" xfId="31637" builtinId="9" hidden="1"/>
    <cellStyle name="Hipervínculo visitado" xfId="31639" builtinId="9" hidden="1"/>
    <cellStyle name="Hipervínculo visitado" xfId="31641" builtinId="9" hidden="1"/>
    <cellStyle name="Hipervínculo visitado" xfId="31643" builtinId="9" hidden="1"/>
    <cellStyle name="Hipervínculo visitado" xfId="31645" builtinId="9" hidden="1"/>
    <cellStyle name="Hipervínculo visitado" xfId="31647" builtinId="9" hidden="1"/>
    <cellStyle name="Hipervínculo visitado" xfId="31649" builtinId="9" hidden="1"/>
    <cellStyle name="Hipervínculo visitado" xfId="31651" builtinId="9" hidden="1"/>
    <cellStyle name="Hipervínculo visitado" xfId="31653" builtinId="9" hidden="1"/>
    <cellStyle name="Hipervínculo visitado" xfId="31655" builtinId="9" hidden="1"/>
    <cellStyle name="Hipervínculo visitado" xfId="31657" builtinId="9" hidden="1"/>
    <cellStyle name="Hipervínculo visitado" xfId="31659" builtinId="9" hidden="1"/>
    <cellStyle name="Hipervínculo visitado" xfId="31661" builtinId="9" hidden="1"/>
    <cellStyle name="Hipervínculo visitado" xfId="31663" builtinId="9" hidden="1"/>
    <cellStyle name="Hipervínculo visitado" xfId="31665" builtinId="9" hidden="1"/>
    <cellStyle name="Hipervínculo visitado" xfId="31667" builtinId="9" hidden="1"/>
    <cellStyle name="Hipervínculo visitado" xfId="31669" builtinId="9" hidden="1"/>
    <cellStyle name="Hipervínculo visitado" xfId="31671" builtinId="9" hidden="1"/>
    <cellStyle name="Hipervínculo visitado" xfId="31673" builtinId="9" hidden="1"/>
    <cellStyle name="Hipervínculo visitado" xfId="31675" builtinId="9" hidden="1"/>
    <cellStyle name="Hipervínculo visitado" xfId="31677" builtinId="9" hidden="1"/>
    <cellStyle name="Hipervínculo visitado" xfId="31679" builtinId="9" hidden="1"/>
    <cellStyle name="Hipervínculo visitado" xfId="31681" builtinId="9" hidden="1"/>
    <cellStyle name="Hipervínculo visitado" xfId="31683" builtinId="9" hidden="1"/>
    <cellStyle name="Hipervínculo visitado" xfId="31685" builtinId="9" hidden="1"/>
    <cellStyle name="Hipervínculo visitado" xfId="31687" builtinId="9" hidden="1"/>
    <cellStyle name="Hipervínculo visitado" xfId="31689" builtinId="9" hidden="1"/>
    <cellStyle name="Hipervínculo visitado" xfId="31691" builtinId="9" hidden="1"/>
    <cellStyle name="Hipervínculo visitado" xfId="31693" builtinId="9" hidden="1"/>
    <cellStyle name="Hipervínculo visitado" xfId="31695" builtinId="9" hidden="1"/>
    <cellStyle name="Hipervínculo visitado" xfId="31697" builtinId="9" hidden="1"/>
    <cellStyle name="Hipervínculo visitado" xfId="31699" builtinId="9" hidden="1"/>
    <cellStyle name="Hipervínculo visitado" xfId="31701" builtinId="9" hidden="1"/>
    <cellStyle name="Hipervínculo visitado" xfId="31703" builtinId="9" hidden="1"/>
    <cellStyle name="Hipervínculo visitado" xfId="31705" builtinId="9" hidden="1"/>
    <cellStyle name="Hipervínculo visitado" xfId="31707" builtinId="9" hidden="1"/>
    <cellStyle name="Hipervínculo visitado" xfId="31709" builtinId="9" hidden="1"/>
    <cellStyle name="Hipervínculo visitado" xfId="31711" builtinId="9" hidden="1"/>
    <cellStyle name="Hipervínculo visitado" xfId="31713" builtinId="9" hidden="1"/>
    <cellStyle name="Hipervínculo visitado" xfId="31715" builtinId="9" hidden="1"/>
    <cellStyle name="Hipervínculo visitado" xfId="31717" builtinId="9" hidden="1"/>
    <cellStyle name="Hipervínculo visitado" xfId="31719" builtinId="9" hidden="1"/>
    <cellStyle name="Hipervínculo visitado" xfId="31721" builtinId="9" hidden="1"/>
    <cellStyle name="Hipervínculo visitado" xfId="31723" builtinId="9" hidden="1"/>
    <cellStyle name="Hipervínculo visitado" xfId="31725" builtinId="9" hidden="1"/>
    <cellStyle name="Hipervínculo visitado" xfId="31727" builtinId="9" hidden="1"/>
    <cellStyle name="Hipervínculo visitado" xfId="31729" builtinId="9" hidden="1"/>
    <cellStyle name="Hipervínculo visitado" xfId="31731" builtinId="9" hidden="1"/>
    <cellStyle name="Hipervínculo visitado" xfId="31733" builtinId="9" hidden="1"/>
    <cellStyle name="Hipervínculo visitado" xfId="31735" builtinId="9" hidden="1"/>
    <cellStyle name="Hipervínculo visitado" xfId="31737" builtinId="9" hidden="1"/>
    <cellStyle name="Hipervínculo visitado" xfId="31739" builtinId="9" hidden="1"/>
    <cellStyle name="Hipervínculo visitado" xfId="31741" builtinId="9" hidden="1"/>
    <cellStyle name="Hipervínculo visitado" xfId="31743" builtinId="9" hidden="1"/>
    <cellStyle name="Hipervínculo visitado" xfId="31745" builtinId="9" hidden="1"/>
    <cellStyle name="Hipervínculo visitado" xfId="31747" builtinId="9" hidden="1"/>
    <cellStyle name="Hipervínculo visitado" xfId="31749" builtinId="9" hidden="1"/>
    <cellStyle name="Hipervínculo visitado" xfId="31751" builtinId="9" hidden="1"/>
    <cellStyle name="Hipervínculo visitado" xfId="31753" builtinId="9" hidden="1"/>
    <cellStyle name="Hipervínculo visitado" xfId="31755" builtinId="9" hidden="1"/>
    <cellStyle name="Hipervínculo visitado" xfId="31757" builtinId="9" hidden="1"/>
    <cellStyle name="Hipervínculo visitado" xfId="31759" builtinId="9" hidden="1"/>
    <cellStyle name="Hipervínculo visitado" xfId="31761" builtinId="9" hidden="1"/>
    <cellStyle name="Hipervínculo visitado" xfId="31763" builtinId="9" hidden="1"/>
    <cellStyle name="Hipervínculo visitado" xfId="31765" builtinId="9" hidden="1"/>
    <cellStyle name="Hipervínculo visitado" xfId="31767" builtinId="9" hidden="1"/>
    <cellStyle name="Hipervínculo visitado" xfId="31769" builtinId="9" hidden="1"/>
    <cellStyle name="Hipervínculo visitado" xfId="31771" builtinId="9" hidden="1"/>
    <cellStyle name="Hipervínculo visitado" xfId="31773" builtinId="9" hidden="1"/>
    <cellStyle name="Hipervínculo visitado" xfId="31775" builtinId="9" hidden="1"/>
    <cellStyle name="Hipervínculo visitado" xfId="31777" builtinId="9" hidden="1"/>
    <cellStyle name="Hipervínculo visitado" xfId="31779" builtinId="9" hidden="1"/>
    <cellStyle name="Hipervínculo visitado" xfId="31781" builtinId="9" hidden="1"/>
    <cellStyle name="Hipervínculo visitado" xfId="31783" builtinId="9" hidden="1"/>
    <cellStyle name="Hipervínculo visitado" xfId="31785" builtinId="9" hidden="1"/>
    <cellStyle name="Hipervínculo visitado" xfId="31787" builtinId="9" hidden="1"/>
    <cellStyle name="Hipervínculo visitado" xfId="31789" builtinId="9" hidden="1"/>
    <cellStyle name="Hipervínculo visitado" xfId="31791" builtinId="9" hidden="1"/>
    <cellStyle name="Hipervínculo visitado" xfId="31793" builtinId="9" hidden="1"/>
    <cellStyle name="Hipervínculo visitado" xfId="31795" builtinId="9" hidden="1"/>
    <cellStyle name="Hipervínculo visitado" xfId="31797" builtinId="9" hidden="1"/>
    <cellStyle name="Hipervínculo visitado" xfId="31799" builtinId="9" hidden="1"/>
    <cellStyle name="Hipervínculo visitado" xfId="31801" builtinId="9" hidden="1"/>
    <cellStyle name="Hipervínculo visitado" xfId="31803" builtinId="9" hidden="1"/>
    <cellStyle name="Hipervínculo visitado" xfId="31805" builtinId="9" hidden="1"/>
    <cellStyle name="Hipervínculo visitado" xfId="31807" builtinId="9" hidden="1"/>
    <cellStyle name="Hipervínculo visitado" xfId="31809" builtinId="9" hidden="1"/>
    <cellStyle name="Hipervínculo visitado" xfId="31811" builtinId="9" hidden="1"/>
    <cellStyle name="Hipervínculo visitado" xfId="31813" builtinId="9" hidden="1"/>
    <cellStyle name="Hipervínculo visitado" xfId="31815" builtinId="9" hidden="1"/>
    <cellStyle name="Hipervínculo visitado" xfId="31817" builtinId="9" hidden="1"/>
    <cellStyle name="Hipervínculo visitado" xfId="31819" builtinId="9" hidden="1"/>
    <cellStyle name="Hipervínculo visitado" xfId="31821" builtinId="9" hidden="1"/>
    <cellStyle name="Hipervínculo visitado" xfId="31823" builtinId="9" hidden="1"/>
    <cellStyle name="Hipervínculo visitado" xfId="31825" builtinId="9" hidden="1"/>
    <cellStyle name="Hipervínculo visitado" xfId="31827" builtinId="9" hidden="1"/>
    <cellStyle name="Hipervínculo visitado" xfId="31829" builtinId="9" hidden="1"/>
    <cellStyle name="Hipervínculo visitado" xfId="31831" builtinId="9" hidden="1"/>
    <cellStyle name="Hipervínculo visitado" xfId="31833" builtinId="9" hidden="1"/>
    <cellStyle name="Hipervínculo visitado" xfId="31835" builtinId="9" hidden="1"/>
    <cellStyle name="Hipervínculo visitado" xfId="31837" builtinId="9" hidden="1"/>
    <cellStyle name="Hipervínculo visitado" xfId="31839" builtinId="9" hidden="1"/>
    <cellStyle name="Hipervínculo visitado" xfId="31841" builtinId="9" hidden="1"/>
    <cellStyle name="Hipervínculo visitado" xfId="31843" builtinId="9" hidden="1"/>
    <cellStyle name="Hipervínculo visitado" xfId="31845" builtinId="9" hidden="1"/>
    <cellStyle name="Hipervínculo visitado" xfId="31847" builtinId="9" hidden="1"/>
    <cellStyle name="Hipervínculo visitado" xfId="31849" builtinId="9" hidden="1"/>
    <cellStyle name="Hipervínculo visitado" xfId="31851" builtinId="9" hidden="1"/>
    <cellStyle name="Hipervínculo visitado" xfId="31853" builtinId="9" hidden="1"/>
    <cellStyle name="Hipervínculo visitado" xfId="31855" builtinId="9" hidden="1"/>
    <cellStyle name="Hipervínculo visitado" xfId="31857" builtinId="9" hidden="1"/>
    <cellStyle name="Hipervínculo visitado" xfId="31859" builtinId="9" hidden="1"/>
    <cellStyle name="Hipervínculo visitado" xfId="31861" builtinId="9" hidden="1"/>
    <cellStyle name="Hipervínculo visitado" xfId="31863" builtinId="9" hidden="1"/>
    <cellStyle name="Hipervínculo visitado" xfId="31865" builtinId="9" hidden="1"/>
    <cellStyle name="Hipervínculo visitado" xfId="31867" builtinId="9" hidden="1"/>
    <cellStyle name="Hipervínculo visitado" xfId="31869" builtinId="9" hidden="1"/>
    <cellStyle name="Hipervínculo visitado" xfId="31871" builtinId="9" hidden="1"/>
    <cellStyle name="Hipervínculo visitado" xfId="31873" builtinId="9" hidden="1"/>
    <cellStyle name="Hipervínculo visitado" xfId="31875" builtinId="9" hidden="1"/>
    <cellStyle name="Hipervínculo visitado" xfId="31877" builtinId="9" hidden="1"/>
    <cellStyle name="Hipervínculo visitado" xfId="31879" builtinId="9" hidden="1"/>
    <cellStyle name="Hipervínculo visitado" xfId="31881" builtinId="9" hidden="1"/>
    <cellStyle name="Hipervínculo visitado" xfId="31883" builtinId="9" hidden="1"/>
    <cellStyle name="Hipervínculo visitado" xfId="31885" builtinId="9" hidden="1"/>
    <cellStyle name="Hipervínculo visitado" xfId="31887" builtinId="9" hidden="1"/>
    <cellStyle name="Hipervínculo visitado" xfId="31889" builtinId="9" hidden="1"/>
    <cellStyle name="Hipervínculo visitado" xfId="31891" builtinId="9" hidden="1"/>
    <cellStyle name="Hipervínculo visitado" xfId="31893" builtinId="9" hidden="1"/>
    <cellStyle name="Hipervínculo visitado" xfId="31895" builtinId="9" hidden="1"/>
    <cellStyle name="Hipervínculo visitado" xfId="31897" builtinId="9" hidden="1"/>
    <cellStyle name="Hipervínculo visitado" xfId="31899" builtinId="9" hidden="1"/>
    <cellStyle name="Hipervínculo visitado" xfId="31901" builtinId="9" hidden="1"/>
    <cellStyle name="Hipervínculo visitado" xfId="31903" builtinId="9" hidden="1"/>
    <cellStyle name="Hipervínculo visitado" xfId="31905" builtinId="9" hidden="1"/>
    <cellStyle name="Hipervínculo visitado" xfId="31907" builtinId="9" hidden="1"/>
    <cellStyle name="Hipervínculo visitado" xfId="31909" builtinId="9" hidden="1"/>
    <cellStyle name="Hipervínculo visitado" xfId="31911" builtinId="9" hidden="1"/>
    <cellStyle name="Hipervínculo visitado" xfId="31913" builtinId="9" hidden="1"/>
    <cellStyle name="Hipervínculo visitado" xfId="31915" builtinId="9" hidden="1"/>
    <cellStyle name="Hipervínculo visitado" xfId="31917" builtinId="9" hidden="1"/>
    <cellStyle name="Hipervínculo visitado" xfId="31919" builtinId="9" hidden="1"/>
    <cellStyle name="Hipervínculo visitado" xfId="31921" builtinId="9" hidden="1"/>
    <cellStyle name="Hipervínculo visitado" xfId="31923" builtinId="9" hidden="1"/>
    <cellStyle name="Hipervínculo visitado" xfId="31925" builtinId="9" hidden="1"/>
    <cellStyle name="Hipervínculo visitado" xfId="31927" builtinId="9" hidden="1"/>
    <cellStyle name="Hipervínculo visitado" xfId="31929" builtinId="9" hidden="1"/>
    <cellStyle name="Hipervínculo visitado" xfId="31931" builtinId="9" hidden="1"/>
    <cellStyle name="Hipervínculo visitado" xfId="31933" builtinId="9" hidden="1"/>
    <cellStyle name="Hipervínculo visitado" xfId="31935" builtinId="9" hidden="1"/>
    <cellStyle name="Hipervínculo visitado" xfId="31937" builtinId="9" hidden="1"/>
    <cellStyle name="Hipervínculo visitado" xfId="31939" builtinId="9" hidden="1"/>
    <cellStyle name="Hipervínculo visitado" xfId="31941" builtinId="9" hidden="1"/>
    <cellStyle name="Hipervínculo visitado" xfId="31943" builtinId="9" hidden="1"/>
    <cellStyle name="Hipervínculo visitado" xfId="31945" builtinId="9" hidden="1"/>
    <cellStyle name="Hipervínculo visitado" xfId="31947" builtinId="9" hidden="1"/>
    <cellStyle name="Hipervínculo visitado" xfId="31949" builtinId="9" hidden="1"/>
    <cellStyle name="Hipervínculo visitado" xfId="31951" builtinId="9" hidden="1"/>
    <cellStyle name="Hipervínculo visitado" xfId="31953" builtinId="9" hidden="1"/>
    <cellStyle name="Hipervínculo visitado" xfId="31955" builtinId="9" hidden="1"/>
    <cellStyle name="Hipervínculo visitado" xfId="31957" builtinId="9" hidden="1"/>
    <cellStyle name="Hipervínculo visitado" xfId="31959" builtinId="9" hidden="1"/>
    <cellStyle name="Hipervínculo visitado" xfId="31961" builtinId="9" hidden="1"/>
    <cellStyle name="Hipervínculo visitado" xfId="31963" builtinId="9" hidden="1"/>
    <cellStyle name="Hipervínculo visitado" xfId="31965" builtinId="9" hidden="1"/>
    <cellStyle name="Hipervínculo visitado" xfId="31967" builtinId="9" hidden="1"/>
    <cellStyle name="Hipervínculo visitado" xfId="31969" builtinId="9" hidden="1"/>
    <cellStyle name="Hipervínculo visitado" xfId="31971" builtinId="9" hidden="1"/>
    <cellStyle name="Hipervínculo visitado" xfId="31973" builtinId="9" hidden="1"/>
    <cellStyle name="Hipervínculo visitado" xfId="31975" builtinId="9" hidden="1"/>
    <cellStyle name="Hipervínculo visitado" xfId="31977" builtinId="9" hidden="1"/>
    <cellStyle name="Hipervínculo visitado" xfId="31979" builtinId="9" hidden="1"/>
    <cellStyle name="Hipervínculo visitado" xfId="31981" builtinId="9" hidden="1"/>
    <cellStyle name="Hipervínculo visitado" xfId="31983" builtinId="9" hidden="1"/>
    <cellStyle name="Hipervínculo visitado" xfId="31985" builtinId="9" hidden="1"/>
    <cellStyle name="Hipervínculo visitado" xfId="31987" builtinId="9" hidden="1"/>
    <cellStyle name="Hipervínculo visitado" xfId="31989" builtinId="9" hidden="1"/>
    <cellStyle name="Hipervínculo visitado" xfId="31991" builtinId="9" hidden="1"/>
    <cellStyle name="Hipervínculo visitado" xfId="31993" builtinId="9" hidden="1"/>
    <cellStyle name="Hipervínculo visitado" xfId="31995" builtinId="9" hidden="1"/>
    <cellStyle name="Hipervínculo visitado" xfId="31997" builtinId="9" hidden="1"/>
    <cellStyle name="Hipervínculo visitado" xfId="31999" builtinId="9" hidden="1"/>
    <cellStyle name="Hipervínculo visitado" xfId="32001" builtinId="9" hidden="1"/>
    <cellStyle name="Hipervínculo visitado" xfId="32003" builtinId="9" hidden="1"/>
    <cellStyle name="Hipervínculo visitado" xfId="32005" builtinId="9" hidden="1"/>
    <cellStyle name="Hipervínculo visitado" xfId="32007" builtinId="9" hidden="1"/>
    <cellStyle name="Hipervínculo visitado" xfId="32009" builtinId="9" hidden="1"/>
    <cellStyle name="Hipervínculo visitado" xfId="32011" builtinId="9" hidden="1"/>
    <cellStyle name="Hipervínculo visitado" xfId="32013" builtinId="9" hidden="1"/>
    <cellStyle name="Hipervínculo visitado" xfId="32015" builtinId="9" hidden="1"/>
    <cellStyle name="Hipervínculo visitado" xfId="32017" builtinId="9" hidden="1"/>
    <cellStyle name="Hipervínculo visitado" xfId="32019" builtinId="9" hidden="1"/>
    <cellStyle name="Hipervínculo visitado" xfId="32021" builtinId="9" hidden="1"/>
    <cellStyle name="Hipervínculo visitado" xfId="32023" builtinId="9" hidden="1"/>
    <cellStyle name="Hipervínculo visitado" xfId="32025" builtinId="9" hidden="1"/>
    <cellStyle name="Hipervínculo visitado" xfId="32027" builtinId="9" hidden="1"/>
    <cellStyle name="Hipervínculo visitado" xfId="32029" builtinId="9" hidden="1"/>
    <cellStyle name="Hipervínculo visitado" xfId="32031" builtinId="9" hidden="1"/>
    <cellStyle name="Hipervínculo visitado" xfId="32033" builtinId="9" hidden="1"/>
    <cellStyle name="Hipervínculo visitado" xfId="32035" builtinId="9" hidden="1"/>
    <cellStyle name="Hipervínculo visitado" xfId="32037" builtinId="9" hidden="1"/>
    <cellStyle name="Hipervínculo visitado" xfId="32039" builtinId="9" hidden="1"/>
    <cellStyle name="Hipervínculo visitado" xfId="32041" builtinId="9" hidden="1"/>
    <cellStyle name="Hipervínculo visitado" xfId="32043" builtinId="9" hidden="1"/>
    <cellStyle name="Hipervínculo visitado" xfId="32045" builtinId="9" hidden="1"/>
    <cellStyle name="Hipervínculo visitado" xfId="32047" builtinId="9" hidden="1"/>
    <cellStyle name="Hipervínculo visitado" xfId="32049" builtinId="9" hidden="1"/>
    <cellStyle name="Hipervínculo visitado" xfId="32051" builtinId="9" hidden="1"/>
    <cellStyle name="Hipervínculo visitado" xfId="32053" builtinId="9" hidden="1"/>
    <cellStyle name="Hipervínculo visitado" xfId="32055" builtinId="9" hidden="1"/>
    <cellStyle name="Hipervínculo visitado" xfId="32057" builtinId="9" hidden="1"/>
    <cellStyle name="Hipervínculo visitado" xfId="32059" builtinId="9" hidden="1"/>
    <cellStyle name="Hipervínculo visitado" xfId="32061" builtinId="9" hidden="1"/>
    <cellStyle name="Hipervínculo visitado" xfId="32063" builtinId="9" hidden="1"/>
    <cellStyle name="Hipervínculo visitado" xfId="32065" builtinId="9" hidden="1"/>
    <cellStyle name="Hipervínculo visitado" xfId="32067" builtinId="9" hidden="1"/>
    <cellStyle name="Hipervínculo visitado" xfId="32069" builtinId="9" hidden="1"/>
    <cellStyle name="Hipervínculo visitado" xfId="32071" builtinId="9" hidden="1"/>
    <cellStyle name="Hipervínculo visitado" xfId="32073" builtinId="9" hidden="1"/>
    <cellStyle name="Hipervínculo visitado" xfId="32075" builtinId="9" hidden="1"/>
    <cellStyle name="Hipervínculo visitado" xfId="32077" builtinId="9" hidden="1"/>
    <cellStyle name="Hipervínculo visitado" xfId="32079" builtinId="9" hidden="1"/>
    <cellStyle name="Hipervínculo visitado" xfId="32081" builtinId="9" hidden="1"/>
    <cellStyle name="Hipervínculo visitado" xfId="32083" builtinId="9" hidden="1"/>
    <cellStyle name="Hipervínculo visitado" xfId="32085" builtinId="9" hidden="1"/>
    <cellStyle name="Hipervínculo visitado" xfId="32087" builtinId="9" hidden="1"/>
    <cellStyle name="Hipervínculo visitado" xfId="32089" builtinId="9" hidden="1"/>
    <cellStyle name="Hipervínculo visitado" xfId="32091" builtinId="9" hidden="1"/>
    <cellStyle name="Hipervínculo visitado" xfId="32093" builtinId="9" hidden="1"/>
    <cellStyle name="Hipervínculo visitado" xfId="32095" builtinId="9" hidden="1"/>
    <cellStyle name="Hipervínculo visitado" xfId="32097" builtinId="9" hidden="1"/>
    <cellStyle name="Hipervínculo visitado" xfId="32099" builtinId="9" hidden="1"/>
    <cellStyle name="Hipervínculo visitado" xfId="32101" builtinId="9" hidden="1"/>
    <cellStyle name="Hipervínculo visitado" xfId="32103" builtinId="9" hidden="1"/>
    <cellStyle name="Hipervínculo visitado" xfId="32105" builtinId="9" hidden="1"/>
    <cellStyle name="Hipervínculo visitado" xfId="32107" builtinId="9" hidden="1"/>
    <cellStyle name="Hipervínculo visitado" xfId="32109" builtinId="9" hidden="1"/>
    <cellStyle name="Hipervínculo visitado" xfId="32111" builtinId="9" hidden="1"/>
    <cellStyle name="Hipervínculo visitado" xfId="32113" builtinId="9" hidden="1"/>
    <cellStyle name="Hipervínculo visitado" xfId="32115" builtinId="9" hidden="1"/>
    <cellStyle name="Hipervínculo visitado" xfId="32117" builtinId="9" hidden="1"/>
    <cellStyle name="Hipervínculo visitado" xfId="32119" builtinId="9" hidden="1"/>
    <cellStyle name="Hipervínculo visitado" xfId="32121" builtinId="9" hidden="1"/>
    <cellStyle name="Hipervínculo visitado" xfId="32123" builtinId="9" hidden="1"/>
    <cellStyle name="Hipervínculo visitado" xfId="32125" builtinId="9" hidden="1"/>
    <cellStyle name="Hipervínculo visitado" xfId="32127" builtinId="9" hidden="1"/>
    <cellStyle name="Hipervínculo visitado" xfId="32129" builtinId="9" hidden="1"/>
    <cellStyle name="Hipervínculo visitado" xfId="32131" builtinId="9" hidden="1"/>
    <cellStyle name="Hipervínculo visitado" xfId="32133" builtinId="9" hidden="1"/>
    <cellStyle name="Hipervínculo visitado" xfId="32135" builtinId="9" hidden="1"/>
    <cellStyle name="Hipervínculo visitado" xfId="32137" builtinId="9" hidden="1"/>
    <cellStyle name="Hipervínculo visitado" xfId="32139" builtinId="9" hidden="1"/>
    <cellStyle name="Hipervínculo visitado" xfId="32141" builtinId="9" hidden="1"/>
    <cellStyle name="Hipervínculo visitado" xfId="32143" builtinId="9" hidden="1"/>
    <cellStyle name="Hipervínculo visitado" xfId="32145" builtinId="9" hidden="1"/>
    <cellStyle name="Hipervínculo visitado" xfId="32147" builtinId="9" hidden="1"/>
    <cellStyle name="Hipervínculo visitado" xfId="32149" builtinId="9" hidden="1"/>
    <cellStyle name="Hipervínculo visitado" xfId="32151" builtinId="9" hidden="1"/>
    <cellStyle name="Hipervínculo visitado" xfId="32153" builtinId="9" hidden="1"/>
    <cellStyle name="Hipervínculo visitado" xfId="32155" builtinId="9" hidden="1"/>
    <cellStyle name="Hipervínculo visitado" xfId="32157" builtinId="9" hidden="1"/>
    <cellStyle name="Hipervínculo visitado" xfId="32159" builtinId="9" hidden="1"/>
    <cellStyle name="Hipervínculo visitado" xfId="32161" builtinId="9" hidden="1"/>
    <cellStyle name="Hipervínculo visitado" xfId="32163" builtinId="9" hidden="1"/>
    <cellStyle name="Hipervínculo visitado" xfId="32165" builtinId="9" hidden="1"/>
    <cellStyle name="Hipervínculo visitado" xfId="32167" builtinId="9" hidden="1"/>
    <cellStyle name="Hipervínculo visitado" xfId="32169" builtinId="9" hidden="1"/>
    <cellStyle name="Hipervínculo visitado" xfId="32171" builtinId="9" hidden="1"/>
    <cellStyle name="Hipervínculo visitado" xfId="32173" builtinId="9" hidden="1"/>
    <cellStyle name="Hipervínculo visitado" xfId="32175" builtinId="9" hidden="1"/>
    <cellStyle name="Hipervínculo visitado" xfId="32177" builtinId="9" hidden="1"/>
    <cellStyle name="Hipervínculo visitado" xfId="32179" builtinId="9" hidden="1"/>
    <cellStyle name="Hipervínculo visitado" xfId="32181" builtinId="9" hidden="1"/>
    <cellStyle name="Hipervínculo visitado" xfId="32183" builtinId="9" hidden="1"/>
    <cellStyle name="Hipervínculo visitado" xfId="32185" builtinId="9" hidden="1"/>
    <cellStyle name="Hipervínculo visitado" xfId="32187" builtinId="9" hidden="1"/>
    <cellStyle name="Hipervínculo visitado" xfId="32189" builtinId="9" hidden="1"/>
    <cellStyle name="Hipervínculo visitado" xfId="32191" builtinId="9" hidden="1"/>
    <cellStyle name="Hipervínculo visitado" xfId="32193" builtinId="9" hidden="1"/>
    <cellStyle name="Hipervínculo visitado" xfId="32195" builtinId="9" hidden="1"/>
    <cellStyle name="Hipervínculo visitado" xfId="32197" builtinId="9" hidden="1"/>
    <cellStyle name="Hipervínculo visitado" xfId="32199" builtinId="9" hidden="1"/>
    <cellStyle name="Hipervínculo visitado" xfId="32201" builtinId="9" hidden="1"/>
    <cellStyle name="Hipervínculo visitado" xfId="32203" builtinId="9" hidden="1"/>
    <cellStyle name="Hipervínculo visitado" xfId="32205" builtinId="9" hidden="1"/>
    <cellStyle name="Hipervínculo visitado" xfId="32207" builtinId="9" hidden="1"/>
    <cellStyle name="Hipervínculo visitado" xfId="32209" builtinId="9" hidden="1"/>
    <cellStyle name="Hipervínculo visitado" xfId="32211" builtinId="9" hidden="1"/>
    <cellStyle name="Hipervínculo visitado" xfId="32213" builtinId="9" hidden="1"/>
    <cellStyle name="Hipervínculo visitado" xfId="32215" builtinId="9" hidden="1"/>
    <cellStyle name="Hipervínculo visitado" xfId="32217" builtinId="9" hidden="1"/>
    <cellStyle name="Hipervínculo visitado" xfId="32219" builtinId="9" hidden="1"/>
    <cellStyle name="Hipervínculo visitado" xfId="32221" builtinId="9" hidden="1"/>
    <cellStyle name="Hipervínculo visitado" xfId="32223" builtinId="9" hidden="1"/>
    <cellStyle name="Hipervínculo visitado" xfId="32225" builtinId="9" hidden="1"/>
    <cellStyle name="Hipervínculo visitado" xfId="32227" builtinId="9" hidden="1"/>
    <cellStyle name="Hipervínculo visitado" xfId="32229" builtinId="9" hidden="1"/>
    <cellStyle name="Hipervínculo visitado" xfId="32231" builtinId="9" hidden="1"/>
    <cellStyle name="Hipervínculo visitado" xfId="32233" builtinId="9" hidden="1"/>
    <cellStyle name="Hipervínculo visitado" xfId="32235" builtinId="9" hidden="1"/>
    <cellStyle name="Hipervínculo visitado" xfId="32237" builtinId="9" hidden="1"/>
    <cellStyle name="Hipervínculo visitado" xfId="32239" builtinId="9" hidden="1"/>
    <cellStyle name="Hipervínculo visitado" xfId="32241" builtinId="9" hidden="1"/>
    <cellStyle name="Hipervínculo visitado" xfId="32243" builtinId="9" hidden="1"/>
    <cellStyle name="Hipervínculo visitado" xfId="32245" builtinId="9" hidden="1"/>
    <cellStyle name="Hipervínculo visitado" xfId="32247" builtinId="9" hidden="1"/>
    <cellStyle name="Hipervínculo visitado" xfId="32249" builtinId="9" hidden="1"/>
    <cellStyle name="Hipervínculo visitado" xfId="32251" builtinId="9" hidden="1"/>
    <cellStyle name="Hipervínculo visitado" xfId="32253" builtinId="9" hidden="1"/>
    <cellStyle name="Hipervínculo visitado" xfId="32255" builtinId="9" hidden="1"/>
    <cellStyle name="Hipervínculo visitado" xfId="32257" builtinId="9" hidden="1"/>
    <cellStyle name="Hipervínculo visitado" xfId="32259" builtinId="9" hidden="1"/>
    <cellStyle name="Hipervínculo visitado" xfId="32261" builtinId="9" hidden="1"/>
    <cellStyle name="Hipervínculo visitado" xfId="32263" builtinId="9" hidden="1"/>
    <cellStyle name="Hipervínculo visitado" xfId="32265" builtinId="9" hidden="1"/>
    <cellStyle name="Hipervínculo visitado" xfId="32267" builtinId="9" hidden="1"/>
    <cellStyle name="Hipervínculo visitado" xfId="32269" builtinId="9" hidden="1"/>
    <cellStyle name="Hipervínculo visitado" xfId="32271" builtinId="9" hidden="1"/>
    <cellStyle name="Hipervínculo visitado" xfId="32273" builtinId="9" hidden="1"/>
    <cellStyle name="Hipervínculo visitado" xfId="32275" builtinId="9" hidden="1"/>
    <cellStyle name="Hipervínculo visitado" xfId="32277" builtinId="9" hidden="1"/>
    <cellStyle name="Hipervínculo visitado" xfId="32279" builtinId="9" hidden="1"/>
    <cellStyle name="Hipervínculo visitado" xfId="32281" builtinId="9" hidden="1"/>
    <cellStyle name="Hipervínculo visitado" xfId="32283" builtinId="9" hidden="1"/>
    <cellStyle name="Hipervínculo visitado" xfId="32285" builtinId="9" hidden="1"/>
    <cellStyle name="Hipervínculo visitado" xfId="32287" builtinId="9" hidden="1"/>
    <cellStyle name="Hipervínculo visitado" xfId="32289" builtinId="9" hidden="1"/>
    <cellStyle name="Hipervínculo visitado" xfId="32291" builtinId="9" hidden="1"/>
    <cellStyle name="Hipervínculo visitado" xfId="32293" builtinId="9" hidden="1"/>
    <cellStyle name="Hipervínculo visitado" xfId="32295" builtinId="9" hidden="1"/>
    <cellStyle name="Hipervínculo visitado" xfId="32297" builtinId="9" hidden="1"/>
    <cellStyle name="Hipervínculo visitado" xfId="32299" builtinId="9" hidden="1"/>
    <cellStyle name="Hipervínculo visitado" xfId="32301" builtinId="9" hidden="1"/>
    <cellStyle name="Hipervínculo visitado" xfId="32303" builtinId="9" hidden="1"/>
    <cellStyle name="Hipervínculo visitado" xfId="32305" builtinId="9" hidden="1"/>
    <cellStyle name="Hipervínculo visitado" xfId="32307" builtinId="9" hidden="1"/>
    <cellStyle name="Hipervínculo visitado" xfId="32309" builtinId="9" hidden="1"/>
    <cellStyle name="Hipervínculo visitado" xfId="32311" builtinId="9" hidden="1"/>
    <cellStyle name="Hipervínculo visitado" xfId="32313" builtinId="9" hidden="1"/>
    <cellStyle name="Hipervínculo visitado" xfId="32315" builtinId="9" hidden="1"/>
    <cellStyle name="Hipervínculo visitado" xfId="32317" builtinId="9" hidden="1"/>
    <cellStyle name="Hipervínculo visitado" xfId="32319" builtinId="9" hidden="1"/>
    <cellStyle name="Hipervínculo visitado" xfId="32321" builtinId="9" hidden="1"/>
    <cellStyle name="Hipervínculo visitado" xfId="32323" builtinId="9" hidden="1"/>
    <cellStyle name="Hipervínculo visitado" xfId="32325" builtinId="9" hidden="1"/>
    <cellStyle name="Hipervínculo visitado" xfId="32327" builtinId="9" hidden="1"/>
    <cellStyle name="Hipervínculo visitado" xfId="32329" builtinId="9" hidden="1"/>
    <cellStyle name="Hipervínculo visitado" xfId="32331" builtinId="9" hidden="1"/>
    <cellStyle name="Hipervínculo visitado" xfId="32333" builtinId="9" hidden="1"/>
    <cellStyle name="Hipervínculo visitado" xfId="32335" builtinId="9" hidden="1"/>
    <cellStyle name="Hipervínculo visitado" xfId="32337" builtinId="9" hidden="1"/>
    <cellStyle name="Hipervínculo visitado" xfId="32339" builtinId="9" hidden="1"/>
    <cellStyle name="Hipervínculo visitado" xfId="32341" builtinId="9" hidden="1"/>
    <cellStyle name="Hipervínculo visitado" xfId="32343" builtinId="9" hidden="1"/>
    <cellStyle name="Hipervínculo visitado" xfId="32345" builtinId="9" hidden="1"/>
    <cellStyle name="Hipervínculo visitado" xfId="32347" builtinId="9" hidden="1"/>
    <cellStyle name="Hipervínculo visitado" xfId="32349" builtinId="9" hidden="1"/>
    <cellStyle name="Hipervínculo visitado" xfId="32351" builtinId="9" hidden="1"/>
    <cellStyle name="Hipervínculo visitado" xfId="32353" builtinId="9" hidden="1"/>
    <cellStyle name="Hipervínculo visitado" xfId="32355" builtinId="9" hidden="1"/>
    <cellStyle name="Hipervínculo visitado" xfId="32357" builtinId="9" hidden="1"/>
    <cellStyle name="Hipervínculo visitado" xfId="32359" builtinId="9" hidden="1"/>
    <cellStyle name="Hipervínculo visitado" xfId="32361" builtinId="9" hidden="1"/>
    <cellStyle name="Hipervínculo visitado" xfId="32363" builtinId="9" hidden="1"/>
    <cellStyle name="Hipervínculo visitado" xfId="32365" builtinId="9" hidden="1"/>
    <cellStyle name="Hipervínculo visitado" xfId="32367" builtinId="9" hidden="1"/>
    <cellStyle name="Hipervínculo visitado" xfId="32369" builtinId="9" hidden="1"/>
    <cellStyle name="Hipervínculo visitado" xfId="32371" builtinId="9" hidden="1"/>
    <cellStyle name="Hipervínculo visitado" xfId="32373" builtinId="9" hidden="1"/>
    <cellStyle name="Hipervínculo visitado" xfId="32375" builtinId="9" hidden="1"/>
    <cellStyle name="Hipervínculo visitado" xfId="32377" builtinId="9" hidden="1"/>
    <cellStyle name="Hipervínculo visitado" xfId="32379" builtinId="9" hidden="1"/>
    <cellStyle name="Hipervínculo visitado" xfId="32381" builtinId="9" hidden="1"/>
    <cellStyle name="Hipervínculo visitado" xfId="32383" builtinId="9" hidden="1"/>
    <cellStyle name="Hipervínculo visitado" xfId="32385" builtinId="9" hidden="1"/>
    <cellStyle name="Hipervínculo visitado" xfId="32387" builtinId="9" hidden="1"/>
    <cellStyle name="Hipervínculo visitado" xfId="32389" builtinId="9" hidden="1"/>
    <cellStyle name="Hipervínculo visitado" xfId="32391" builtinId="9" hidden="1"/>
    <cellStyle name="Hipervínculo visitado" xfId="32393" builtinId="9" hidden="1"/>
    <cellStyle name="Hipervínculo visitado" xfId="32395" builtinId="9" hidden="1"/>
    <cellStyle name="Hipervínculo visitado" xfId="32397" builtinId="9" hidden="1"/>
    <cellStyle name="Hipervínculo visitado" xfId="32399" builtinId="9" hidden="1"/>
    <cellStyle name="Hipervínculo visitado" xfId="32401" builtinId="9" hidden="1"/>
    <cellStyle name="Hipervínculo visitado" xfId="32403" builtinId="9" hidden="1"/>
    <cellStyle name="Hipervínculo visitado" xfId="32405" builtinId="9" hidden="1"/>
    <cellStyle name="Hipervínculo visitado" xfId="32407" builtinId="9" hidden="1"/>
    <cellStyle name="Hipervínculo visitado" xfId="32409" builtinId="9" hidden="1"/>
    <cellStyle name="Hipervínculo visitado" xfId="32411" builtinId="9" hidden="1"/>
    <cellStyle name="Hipervínculo visitado" xfId="32413" builtinId="9" hidden="1"/>
    <cellStyle name="Hipervínculo visitado" xfId="32415" builtinId="9" hidden="1"/>
    <cellStyle name="Hipervínculo visitado" xfId="32417" builtinId="9" hidden="1"/>
    <cellStyle name="Hipervínculo visitado" xfId="32419" builtinId="9" hidden="1"/>
    <cellStyle name="Hipervínculo visitado" xfId="32421" builtinId="9" hidden="1"/>
    <cellStyle name="Hipervínculo visitado" xfId="32423" builtinId="9" hidden="1"/>
    <cellStyle name="Hipervínculo visitado" xfId="32425" builtinId="9" hidden="1"/>
    <cellStyle name="Hipervínculo visitado" xfId="32427" builtinId="9" hidden="1"/>
    <cellStyle name="Hipervínculo visitado" xfId="32429" builtinId="9" hidden="1"/>
    <cellStyle name="Hipervínculo visitado" xfId="32431" builtinId="9" hidden="1"/>
    <cellStyle name="Hipervínculo visitado" xfId="32433" builtinId="9" hidden="1"/>
    <cellStyle name="Hipervínculo visitado" xfId="32435" builtinId="9" hidden="1"/>
    <cellStyle name="Hipervínculo visitado" xfId="32437" builtinId="9" hidden="1"/>
    <cellStyle name="Hipervínculo visitado" xfId="32439" builtinId="9" hidden="1"/>
    <cellStyle name="Hipervínculo visitado" xfId="32441" builtinId="9" hidden="1"/>
    <cellStyle name="Hipervínculo visitado" xfId="32443" builtinId="9" hidden="1"/>
    <cellStyle name="Hipervínculo visitado" xfId="32445" builtinId="9" hidden="1"/>
    <cellStyle name="Hipervínculo visitado" xfId="32447" builtinId="9" hidden="1"/>
    <cellStyle name="Hipervínculo visitado" xfId="32449" builtinId="9" hidden="1"/>
    <cellStyle name="Hipervínculo visitado" xfId="32451" builtinId="9" hidden="1"/>
    <cellStyle name="Hipervínculo visitado" xfId="32453" builtinId="9" hidden="1"/>
    <cellStyle name="Hipervínculo visitado" xfId="32455" builtinId="9" hidden="1"/>
    <cellStyle name="Hipervínculo visitado" xfId="32457" builtinId="9" hidden="1"/>
    <cellStyle name="Hipervínculo visitado" xfId="32459" builtinId="9" hidden="1"/>
    <cellStyle name="Hipervínculo visitado" xfId="32461" builtinId="9" hidden="1"/>
    <cellStyle name="Hipervínculo visitado" xfId="32463" builtinId="9" hidden="1"/>
    <cellStyle name="Hipervínculo visitado" xfId="32465" builtinId="9" hidden="1"/>
    <cellStyle name="Hipervínculo visitado" xfId="32467" builtinId="9" hidden="1"/>
    <cellStyle name="Hipervínculo visitado" xfId="32469" builtinId="9" hidden="1"/>
    <cellStyle name="Hipervínculo visitado" xfId="32471" builtinId="9" hidden="1"/>
    <cellStyle name="Hipervínculo visitado" xfId="32473" builtinId="9" hidden="1"/>
    <cellStyle name="Hipervínculo visitado" xfId="32475" builtinId="9" hidden="1"/>
    <cellStyle name="Hipervínculo visitado" xfId="32477" builtinId="9" hidden="1"/>
    <cellStyle name="Hipervínculo visitado" xfId="32479" builtinId="9" hidden="1"/>
    <cellStyle name="Hipervínculo visitado" xfId="32481" builtinId="9" hidden="1"/>
    <cellStyle name="Hipervínculo visitado" xfId="32483" builtinId="9" hidden="1"/>
    <cellStyle name="Hipervínculo visitado" xfId="32485" builtinId="9" hidden="1"/>
    <cellStyle name="Hipervínculo visitado" xfId="32487" builtinId="9" hidden="1"/>
    <cellStyle name="Hipervínculo visitado" xfId="32489" builtinId="9" hidden="1"/>
    <cellStyle name="Hipervínculo visitado" xfId="32491" builtinId="9" hidden="1"/>
    <cellStyle name="Hipervínculo visitado" xfId="32493" builtinId="9" hidden="1"/>
    <cellStyle name="Hipervínculo visitado" xfId="32495" builtinId="9" hidden="1"/>
    <cellStyle name="Hipervínculo visitado" xfId="32497" builtinId="9" hidden="1"/>
    <cellStyle name="Hipervínculo visitado" xfId="32499" builtinId="9" hidden="1"/>
    <cellStyle name="Hipervínculo visitado" xfId="32501" builtinId="9" hidden="1"/>
    <cellStyle name="Hipervínculo visitado" xfId="32503" builtinId="9" hidden="1"/>
    <cellStyle name="Hipervínculo visitado" xfId="32505" builtinId="9" hidden="1"/>
    <cellStyle name="Hipervínculo visitado" xfId="32507" builtinId="9" hidden="1"/>
    <cellStyle name="Hipervínculo visitado" xfId="32509" builtinId="9" hidden="1"/>
    <cellStyle name="Hipervínculo visitado" xfId="32511" builtinId="9" hidden="1"/>
    <cellStyle name="Hipervínculo visitado" xfId="32513" builtinId="9" hidden="1"/>
    <cellStyle name="Hipervínculo visitado" xfId="32515" builtinId="9" hidden="1"/>
    <cellStyle name="Hipervínculo visitado" xfId="32517" builtinId="9" hidden="1"/>
    <cellStyle name="Hipervínculo visitado" xfId="32519" builtinId="9" hidden="1"/>
    <cellStyle name="Hipervínculo visitado" xfId="32521" builtinId="9" hidden="1"/>
    <cellStyle name="Hipervínculo visitado" xfId="32523" builtinId="9" hidden="1"/>
    <cellStyle name="Hipervínculo visitado" xfId="32525" builtinId="9" hidden="1"/>
    <cellStyle name="Hipervínculo visitado" xfId="32527" builtinId="9" hidden="1"/>
    <cellStyle name="Hipervínculo visitado" xfId="32529" builtinId="9" hidden="1"/>
    <cellStyle name="Hipervínculo visitado" xfId="32531" builtinId="9" hidden="1"/>
    <cellStyle name="Hipervínculo visitado" xfId="32533" builtinId="9" hidden="1"/>
    <cellStyle name="Hipervínculo visitado" xfId="32535" builtinId="9" hidden="1"/>
    <cellStyle name="Hipervínculo visitado" xfId="32537" builtinId="9" hidden="1"/>
    <cellStyle name="Hipervínculo visitado" xfId="32539" builtinId="9" hidden="1"/>
    <cellStyle name="Hipervínculo visitado" xfId="32541" builtinId="9" hidden="1"/>
    <cellStyle name="Hipervínculo visitado" xfId="32543" builtinId="9" hidden="1"/>
    <cellStyle name="Hipervínculo visitado" xfId="32545" builtinId="9" hidden="1"/>
    <cellStyle name="Hipervínculo visitado" xfId="32547" builtinId="9" hidden="1"/>
    <cellStyle name="Hipervínculo visitado" xfId="32549" builtinId="9" hidden="1"/>
    <cellStyle name="Hipervínculo visitado" xfId="32551" builtinId="9" hidden="1"/>
    <cellStyle name="Hipervínculo visitado" xfId="32553" builtinId="9" hidden="1"/>
    <cellStyle name="Hipervínculo visitado" xfId="32555" builtinId="9" hidden="1"/>
    <cellStyle name="Hipervínculo visitado" xfId="32557" builtinId="9" hidden="1"/>
    <cellStyle name="Hipervínculo visitado" xfId="32559" builtinId="9" hidden="1"/>
    <cellStyle name="Hipervínculo visitado" xfId="32561" builtinId="9" hidden="1"/>
    <cellStyle name="Hipervínculo visitado" xfId="32563" builtinId="9" hidden="1"/>
    <cellStyle name="Hipervínculo visitado" xfId="32565" builtinId="9" hidden="1"/>
    <cellStyle name="Hipervínculo visitado" xfId="32567" builtinId="9" hidden="1"/>
    <cellStyle name="Hipervínculo visitado" xfId="32569" builtinId="9" hidden="1"/>
    <cellStyle name="Hipervínculo visitado" xfId="32571" builtinId="9" hidden="1"/>
    <cellStyle name="Hipervínculo visitado" xfId="32573" builtinId="9" hidden="1"/>
    <cellStyle name="Hipervínculo visitado" xfId="32575" builtinId="9" hidden="1"/>
    <cellStyle name="Hipervínculo visitado" xfId="32577" builtinId="9" hidden="1"/>
    <cellStyle name="Hipervínculo visitado" xfId="32579" builtinId="9" hidden="1"/>
    <cellStyle name="Hipervínculo visitado" xfId="32581" builtinId="9" hidden="1"/>
    <cellStyle name="Hipervínculo visitado" xfId="32583" builtinId="9" hidden="1"/>
    <cellStyle name="Hipervínculo visitado" xfId="32585" builtinId="9" hidden="1"/>
    <cellStyle name="Hipervínculo visitado" xfId="32587" builtinId="9" hidden="1"/>
    <cellStyle name="Hipervínculo visitado" xfId="32589" builtinId="9" hidden="1"/>
    <cellStyle name="Hipervínculo visitado" xfId="32591" builtinId="9" hidden="1"/>
    <cellStyle name="Hipervínculo visitado" xfId="32593" builtinId="9" hidden="1"/>
    <cellStyle name="Hipervínculo visitado" xfId="32595" builtinId="9" hidden="1"/>
    <cellStyle name="Hipervínculo visitado" xfId="32597" builtinId="9" hidden="1"/>
    <cellStyle name="Hipervínculo visitado" xfId="32599" builtinId="9" hidden="1"/>
    <cellStyle name="Hipervínculo visitado" xfId="32601" builtinId="9" hidden="1"/>
    <cellStyle name="Hipervínculo visitado" xfId="32603" builtinId="9" hidden="1"/>
    <cellStyle name="Hipervínculo visitado" xfId="32605" builtinId="9" hidden="1"/>
    <cellStyle name="Hipervínculo visitado" xfId="32607" builtinId="9" hidden="1"/>
    <cellStyle name="Hipervínculo visitado" xfId="32609" builtinId="9" hidden="1"/>
    <cellStyle name="Hipervínculo visitado" xfId="32611" builtinId="9" hidden="1"/>
    <cellStyle name="Hipervínculo visitado" xfId="32613" builtinId="9" hidden="1"/>
    <cellStyle name="Hipervínculo visitado" xfId="32615" builtinId="9" hidden="1"/>
    <cellStyle name="Hipervínculo visitado" xfId="32617" builtinId="9" hidden="1"/>
    <cellStyle name="Hipervínculo visitado" xfId="32619" builtinId="9" hidden="1"/>
    <cellStyle name="Hipervínculo visitado" xfId="32621" builtinId="9" hidden="1"/>
    <cellStyle name="Hipervínculo visitado" xfId="32623" builtinId="9" hidden="1"/>
    <cellStyle name="Hipervínculo visitado" xfId="32625" builtinId="9" hidden="1"/>
    <cellStyle name="Hipervínculo visitado" xfId="32627" builtinId="9" hidden="1"/>
    <cellStyle name="Hipervínculo visitado" xfId="32629" builtinId="9" hidden="1"/>
    <cellStyle name="Hipervínculo visitado" xfId="32631" builtinId="9" hidden="1"/>
    <cellStyle name="Hipervínculo visitado" xfId="32633" builtinId="9" hidden="1"/>
    <cellStyle name="Hipervínculo visitado" xfId="32635" builtinId="9" hidden="1"/>
    <cellStyle name="Hipervínculo visitado" xfId="32637" builtinId="9" hidden="1"/>
    <cellStyle name="Hipervínculo visitado" xfId="32639" builtinId="9" hidden="1"/>
    <cellStyle name="Hipervínculo visitado" xfId="32641" builtinId="9" hidden="1"/>
    <cellStyle name="Hipervínculo visitado" xfId="32643" builtinId="9" hidden="1"/>
    <cellStyle name="Hipervínculo visitado" xfId="32645" builtinId="9" hidden="1"/>
    <cellStyle name="Hipervínculo visitado" xfId="32647" builtinId="9" hidden="1"/>
    <cellStyle name="Hipervínculo visitado" xfId="32649" builtinId="9" hidden="1"/>
    <cellStyle name="Hipervínculo visitado" xfId="32651" builtinId="9" hidden="1"/>
    <cellStyle name="Hipervínculo visitado" xfId="32653" builtinId="9" hidden="1"/>
    <cellStyle name="Hipervínculo visitado" xfId="32655" builtinId="9" hidden="1"/>
    <cellStyle name="Hipervínculo visitado" xfId="32657" builtinId="9" hidden="1"/>
    <cellStyle name="Hipervínculo visitado" xfId="32659" builtinId="9" hidden="1"/>
    <cellStyle name="Hipervínculo visitado" xfId="32661" builtinId="9" hidden="1"/>
    <cellStyle name="Hipervínculo visitado" xfId="32663" builtinId="9" hidden="1"/>
    <cellStyle name="Hipervínculo visitado" xfId="32665" builtinId="9" hidden="1"/>
    <cellStyle name="Hipervínculo visitado" xfId="32667" builtinId="9" hidden="1"/>
    <cellStyle name="Hipervínculo visitado" xfId="32669" builtinId="9" hidden="1"/>
    <cellStyle name="Hipervínculo visitado" xfId="32671" builtinId="9" hidden="1"/>
    <cellStyle name="Hipervínculo visitado" xfId="32673" builtinId="9" hidden="1"/>
    <cellStyle name="Hipervínculo visitado" xfId="32675" builtinId="9" hidden="1"/>
    <cellStyle name="Hipervínculo visitado" xfId="32677" builtinId="9" hidden="1"/>
    <cellStyle name="Hipervínculo visitado" xfId="32679" builtinId="9" hidden="1"/>
    <cellStyle name="Hipervínculo visitado" xfId="32681" builtinId="9" hidden="1"/>
    <cellStyle name="Hipervínculo visitado" xfId="32683" builtinId="9" hidden="1"/>
    <cellStyle name="Hipervínculo visitado" xfId="32685" builtinId="9" hidden="1"/>
    <cellStyle name="Hipervínculo visitado" xfId="32687" builtinId="9" hidden="1"/>
    <cellStyle name="Hipervínculo visitado" xfId="32689" builtinId="9" hidden="1"/>
    <cellStyle name="Hipervínculo visitado" xfId="32691" builtinId="9" hidden="1"/>
    <cellStyle name="Hipervínculo visitado" xfId="32693" builtinId="9" hidden="1"/>
    <cellStyle name="Hipervínculo visitado" xfId="32695" builtinId="9" hidden="1"/>
    <cellStyle name="Hipervínculo visitado" xfId="32697" builtinId="9" hidden="1"/>
    <cellStyle name="Hipervínculo visitado" xfId="32699" builtinId="9" hidden="1"/>
    <cellStyle name="Hipervínculo visitado" xfId="32701" builtinId="9" hidden="1"/>
    <cellStyle name="Hipervínculo visitado" xfId="32703" builtinId="9" hidden="1"/>
    <cellStyle name="Hipervínculo visitado" xfId="32705" builtinId="9" hidden="1"/>
    <cellStyle name="Hipervínculo visitado" xfId="32707" builtinId="9" hidden="1"/>
    <cellStyle name="Hipervínculo visitado" xfId="32709" builtinId="9" hidden="1"/>
    <cellStyle name="Hipervínculo visitado" xfId="32711" builtinId="9" hidden="1"/>
    <cellStyle name="Hipervínculo visitado" xfId="32713" builtinId="9" hidden="1"/>
    <cellStyle name="Hipervínculo visitado" xfId="32715" builtinId="9" hidden="1"/>
    <cellStyle name="Hipervínculo visitado" xfId="32717" builtinId="9" hidden="1"/>
    <cellStyle name="Hipervínculo visitado" xfId="32719" builtinId="9" hidden="1"/>
    <cellStyle name="Hipervínculo visitado" xfId="32721" builtinId="9" hidden="1"/>
    <cellStyle name="Hipervínculo visitado" xfId="32723" builtinId="9" hidden="1"/>
    <cellStyle name="Hipervínculo visitado" xfId="32725" builtinId="9" hidden="1"/>
    <cellStyle name="Hipervínculo visitado" xfId="32727" builtinId="9" hidden="1"/>
    <cellStyle name="Hipervínculo visitado" xfId="32729" builtinId="9" hidden="1"/>
    <cellStyle name="Hipervínculo visitado" xfId="32731" builtinId="9" hidden="1"/>
    <cellStyle name="Hipervínculo visitado" xfId="32733" builtinId="9" hidden="1"/>
    <cellStyle name="Hipervínculo visitado" xfId="32735" builtinId="9" hidden="1"/>
    <cellStyle name="Hipervínculo visitado" xfId="32737" builtinId="9" hidden="1"/>
    <cellStyle name="Hipervínculo visitado" xfId="32739" builtinId="9" hidden="1"/>
    <cellStyle name="Hipervínculo visitado" xfId="32741" builtinId="9" hidden="1"/>
    <cellStyle name="Hipervínculo visitado" xfId="32743" builtinId="9" hidden="1"/>
    <cellStyle name="Hipervínculo visitado" xfId="32745" builtinId="9" hidden="1"/>
    <cellStyle name="Hipervínculo visitado" xfId="32747" builtinId="9" hidden="1"/>
    <cellStyle name="Hipervínculo visitado" xfId="32749" builtinId="9" hidden="1"/>
    <cellStyle name="Hipervínculo visitado" xfId="32751" builtinId="9" hidden="1"/>
    <cellStyle name="Hipervínculo visitado" xfId="32753" builtinId="9" hidden="1"/>
    <cellStyle name="Hipervínculo visitado" xfId="32755" builtinId="9" hidden="1"/>
    <cellStyle name="Hipervínculo visitado" xfId="32757" builtinId="9" hidden="1"/>
    <cellStyle name="Hipervínculo visitado" xfId="32759" builtinId="9" hidden="1"/>
    <cellStyle name="Hipervínculo visitado" xfId="32761" builtinId="9" hidden="1"/>
    <cellStyle name="Hipervínculo visitado" xfId="32763" builtinId="9" hidden="1"/>
    <cellStyle name="Hipervínculo visitado" xfId="32765" builtinId="9" hidden="1"/>
    <cellStyle name="Hipervínculo visitado" xfId="32767" builtinId="9" hidden="1"/>
    <cellStyle name="Hipervínculo visitado" xfId="32769" builtinId="9" hidden="1"/>
    <cellStyle name="Hipervínculo visitado" xfId="32771" builtinId="9" hidden="1"/>
    <cellStyle name="Hipervínculo visitado" xfId="32773" builtinId="9" hidden="1"/>
    <cellStyle name="Hipervínculo visitado" xfId="32775" builtinId="9" hidden="1"/>
    <cellStyle name="Hipervínculo visitado" xfId="32777" builtinId="9" hidden="1"/>
    <cellStyle name="Hipervínculo visitado" xfId="32779" builtinId="9" hidden="1"/>
    <cellStyle name="Hipervínculo visitado" xfId="32781" builtinId="9" hidden="1"/>
    <cellStyle name="Hipervínculo visitado" xfId="32783" builtinId="9" hidden="1"/>
    <cellStyle name="Hipervínculo visitado" xfId="32785" builtinId="9" hidden="1"/>
    <cellStyle name="Hipervínculo visitado" xfId="32787" builtinId="9" hidden="1"/>
    <cellStyle name="Hipervínculo visitado" xfId="32789" builtinId="9" hidden="1"/>
    <cellStyle name="Hipervínculo visitado" xfId="32791" builtinId="9" hidden="1"/>
    <cellStyle name="Hipervínculo visitado" xfId="32793" builtinId="9" hidden="1"/>
    <cellStyle name="Hipervínculo visitado" xfId="32795" builtinId="9" hidden="1"/>
    <cellStyle name="Hipervínculo visitado" xfId="32797" builtinId="9" hidden="1"/>
    <cellStyle name="Hipervínculo visitado" xfId="32799" builtinId="9" hidden="1"/>
    <cellStyle name="Hipervínculo visitado" xfId="32801" builtinId="9" hidden="1"/>
    <cellStyle name="Hipervínculo visitado" xfId="32803" builtinId="9" hidden="1"/>
    <cellStyle name="Hipervínculo visitado" xfId="32805" builtinId="9" hidden="1"/>
    <cellStyle name="Hipervínculo visitado" xfId="32807" builtinId="9" hidden="1"/>
    <cellStyle name="Hipervínculo visitado" xfId="32809" builtinId="9" hidden="1"/>
    <cellStyle name="Hipervínculo visitado" xfId="32811" builtinId="9" hidden="1"/>
    <cellStyle name="Hipervínculo visitado" xfId="32813" builtinId="9" hidden="1"/>
    <cellStyle name="Hipervínculo visitado" xfId="32815" builtinId="9" hidden="1"/>
    <cellStyle name="Hipervínculo visitado" xfId="32817" builtinId="9" hidden="1"/>
    <cellStyle name="Hipervínculo visitado" xfId="32819" builtinId="9" hidden="1"/>
    <cellStyle name="Hipervínculo visitado" xfId="32821" builtinId="9" hidden="1"/>
    <cellStyle name="Hipervínculo visitado" xfId="32823" builtinId="9" hidden="1"/>
    <cellStyle name="Hipervínculo visitado" xfId="32825" builtinId="9" hidden="1"/>
    <cellStyle name="Hipervínculo visitado" xfId="32827" builtinId="9" hidden="1"/>
    <cellStyle name="Hipervínculo visitado" xfId="32829" builtinId="9" hidden="1"/>
    <cellStyle name="Hipervínculo visitado" xfId="32831" builtinId="9" hidden="1"/>
    <cellStyle name="Hipervínculo visitado" xfId="32833" builtinId="9" hidden="1"/>
    <cellStyle name="Hipervínculo visitado" xfId="32835" builtinId="9" hidden="1"/>
    <cellStyle name="Hipervínculo visitado" xfId="32837" builtinId="9" hidden="1"/>
    <cellStyle name="Hipervínculo visitado" xfId="32839" builtinId="9" hidden="1"/>
    <cellStyle name="Hipervínculo visitado" xfId="32841" builtinId="9" hidden="1"/>
    <cellStyle name="Hipervínculo visitado" xfId="32843" builtinId="9" hidden="1"/>
    <cellStyle name="Hipervínculo visitado" xfId="32845" builtinId="9" hidden="1"/>
    <cellStyle name="Hipervínculo visitado" xfId="32847" builtinId="9" hidden="1"/>
    <cellStyle name="Hipervínculo visitado" xfId="32849" builtinId="9" hidden="1"/>
    <cellStyle name="Hipervínculo visitado" xfId="32851" builtinId="9" hidden="1"/>
    <cellStyle name="Hipervínculo visitado" xfId="32853" builtinId="9" hidden="1"/>
    <cellStyle name="Hipervínculo visitado" xfId="32855" builtinId="9" hidden="1"/>
    <cellStyle name="Hipervínculo visitado" xfId="32857" builtinId="9" hidden="1"/>
    <cellStyle name="Hipervínculo visitado" xfId="32859" builtinId="9" hidden="1"/>
    <cellStyle name="Hipervínculo visitado" xfId="32861" builtinId="9" hidden="1"/>
    <cellStyle name="Hipervínculo visitado" xfId="32863" builtinId="9" hidden="1"/>
    <cellStyle name="Hipervínculo visitado" xfId="32865" builtinId="9" hidden="1"/>
    <cellStyle name="Hipervínculo visitado" xfId="32867" builtinId="9" hidden="1"/>
    <cellStyle name="Hipervínculo visitado" xfId="32869" builtinId="9" hidden="1"/>
    <cellStyle name="Hipervínculo visitado" xfId="32871" builtinId="9" hidden="1"/>
    <cellStyle name="Hipervínculo visitado" xfId="32873" builtinId="9" hidden="1"/>
    <cellStyle name="Hipervínculo visitado" xfId="32875" builtinId="9" hidden="1"/>
    <cellStyle name="Hipervínculo visitado" xfId="32877" builtinId="9" hidden="1"/>
    <cellStyle name="Hipervínculo visitado" xfId="32879" builtinId="9" hidden="1"/>
    <cellStyle name="Hipervínculo visitado" xfId="32881" builtinId="9" hidden="1"/>
    <cellStyle name="Hipervínculo visitado" xfId="32883" builtinId="9" hidden="1"/>
    <cellStyle name="Hipervínculo visitado" xfId="32885" builtinId="9" hidden="1"/>
    <cellStyle name="Hipervínculo visitado" xfId="32887" builtinId="9" hidden="1"/>
    <cellStyle name="Hipervínculo visitado" xfId="32889" builtinId="9" hidden="1"/>
    <cellStyle name="Hipervínculo visitado" xfId="32891" builtinId="9" hidden="1"/>
    <cellStyle name="Hipervínculo visitado" xfId="32893" builtinId="9" hidden="1"/>
    <cellStyle name="Hipervínculo visitado" xfId="32895" builtinId="9" hidden="1"/>
    <cellStyle name="Hipervínculo visitado" xfId="32897" builtinId="9" hidden="1"/>
    <cellStyle name="Hipervínculo visitado" xfId="32899" builtinId="9" hidden="1"/>
    <cellStyle name="Hipervínculo visitado" xfId="32901" builtinId="9" hidden="1"/>
    <cellStyle name="Hipervínculo visitado" xfId="32903" builtinId="9" hidden="1"/>
    <cellStyle name="Hipervínculo visitado" xfId="32905" builtinId="9" hidden="1"/>
    <cellStyle name="Hipervínculo visitado" xfId="32907" builtinId="9" hidden="1"/>
    <cellStyle name="Hipervínculo visitado" xfId="32909" builtinId="9" hidden="1"/>
    <cellStyle name="Hipervínculo visitado" xfId="32911" builtinId="9" hidden="1"/>
    <cellStyle name="Hipervínculo visitado" xfId="32913" builtinId="9" hidden="1"/>
    <cellStyle name="Hipervínculo visitado" xfId="32915" builtinId="9" hidden="1"/>
    <cellStyle name="Hipervínculo visitado" xfId="32917" builtinId="9" hidden="1"/>
    <cellStyle name="Hipervínculo visitado" xfId="32919" builtinId="9" hidden="1"/>
    <cellStyle name="Hipervínculo visitado" xfId="32921" builtinId="9" hidden="1"/>
    <cellStyle name="Hipervínculo visitado" xfId="32923" builtinId="9" hidden="1"/>
    <cellStyle name="Hipervínculo visitado" xfId="32925" builtinId="9" hidden="1"/>
    <cellStyle name="Hipervínculo visitado" xfId="32927" builtinId="9" hidden="1"/>
    <cellStyle name="Hipervínculo visitado" xfId="32929" builtinId="9" hidden="1"/>
    <cellStyle name="Hipervínculo visitado" xfId="32931" builtinId="9" hidden="1"/>
    <cellStyle name="Hipervínculo visitado" xfId="32933" builtinId="9" hidden="1"/>
    <cellStyle name="Hipervínculo visitado" xfId="32935" builtinId="9" hidden="1"/>
    <cellStyle name="Hipervínculo visitado" xfId="32937" builtinId="9" hidden="1"/>
    <cellStyle name="Hipervínculo visitado" xfId="32939" builtinId="9" hidden="1"/>
    <cellStyle name="Hipervínculo visitado" xfId="32941" builtinId="9" hidden="1"/>
    <cellStyle name="Hipervínculo visitado" xfId="32943" builtinId="9" hidden="1"/>
    <cellStyle name="Hipervínculo visitado" xfId="32945" builtinId="9" hidden="1"/>
    <cellStyle name="Hipervínculo visitado" xfId="32947" builtinId="9" hidden="1"/>
    <cellStyle name="Hipervínculo visitado" xfId="32949" builtinId="9" hidden="1"/>
    <cellStyle name="Hipervínculo visitado" xfId="32951" builtinId="9" hidden="1"/>
    <cellStyle name="Hipervínculo visitado" xfId="32953" builtinId="9" hidden="1"/>
    <cellStyle name="Hipervínculo visitado" xfId="32955" builtinId="9" hidden="1"/>
    <cellStyle name="Hipervínculo visitado" xfId="32957" builtinId="9" hidden="1"/>
    <cellStyle name="Hipervínculo visitado" xfId="32959" builtinId="9" hidden="1"/>
    <cellStyle name="Hipervínculo visitado" xfId="32961" builtinId="9" hidden="1"/>
    <cellStyle name="Hipervínculo visitado" xfId="32963" builtinId="9" hidden="1"/>
    <cellStyle name="Hipervínculo visitado" xfId="32965" builtinId="9" hidden="1"/>
    <cellStyle name="Hipervínculo visitado" xfId="32967" builtinId="9" hidden="1"/>
    <cellStyle name="Hipervínculo visitado" xfId="32969" builtinId="9" hidden="1"/>
    <cellStyle name="Hipervínculo visitado" xfId="32971" builtinId="9" hidden="1"/>
    <cellStyle name="Hipervínculo visitado" xfId="32973" builtinId="9" hidden="1"/>
    <cellStyle name="Hipervínculo visitado" xfId="32975" builtinId="9" hidden="1"/>
    <cellStyle name="Hipervínculo visitado" xfId="32977" builtinId="9" hidden="1"/>
    <cellStyle name="Hipervínculo visitado" xfId="32979" builtinId="9" hidden="1"/>
    <cellStyle name="Hipervínculo visitado" xfId="32981" builtinId="9" hidden="1"/>
    <cellStyle name="Hipervínculo visitado" xfId="32983" builtinId="9" hidden="1"/>
    <cellStyle name="Hipervínculo visitado" xfId="32985" builtinId="9" hidden="1"/>
    <cellStyle name="Hipervínculo visitado" xfId="32987" builtinId="9" hidden="1"/>
    <cellStyle name="Hipervínculo visitado" xfId="32989" builtinId="9" hidden="1"/>
    <cellStyle name="Hipervínculo visitado" xfId="32991" builtinId="9" hidden="1"/>
    <cellStyle name="Hipervínculo visitado" xfId="32993" builtinId="9" hidden="1"/>
    <cellStyle name="Hipervínculo visitado" xfId="32995" builtinId="9" hidden="1"/>
    <cellStyle name="Hipervínculo visitado" xfId="32997" builtinId="9" hidden="1"/>
    <cellStyle name="Hipervínculo visitado" xfId="32999" builtinId="9" hidden="1"/>
    <cellStyle name="Hipervínculo visitado" xfId="33001" builtinId="9" hidden="1"/>
    <cellStyle name="Hipervínculo visitado" xfId="33003" builtinId="9" hidden="1"/>
    <cellStyle name="Hipervínculo visitado" xfId="33005" builtinId="9" hidden="1"/>
    <cellStyle name="Hipervínculo visitado" xfId="33007" builtinId="9" hidden="1"/>
    <cellStyle name="Hipervínculo visitado" xfId="33009" builtinId="9" hidden="1"/>
    <cellStyle name="Hipervínculo visitado" xfId="33011" builtinId="9" hidden="1"/>
    <cellStyle name="Hipervínculo visitado" xfId="33013" builtinId="9" hidden="1"/>
    <cellStyle name="Hipervínculo visitado" xfId="33015" builtinId="9" hidden="1"/>
    <cellStyle name="Hipervínculo visitado" xfId="33017" builtinId="9" hidden="1"/>
    <cellStyle name="Hipervínculo visitado" xfId="33019" builtinId="9" hidden="1"/>
    <cellStyle name="Hipervínculo visitado" xfId="33021" builtinId="9" hidden="1"/>
    <cellStyle name="Hipervínculo visitado" xfId="33023" builtinId="9" hidden="1"/>
    <cellStyle name="Hipervínculo visitado" xfId="33025" builtinId="9" hidden="1"/>
    <cellStyle name="Hipervínculo visitado" xfId="33027" builtinId="9" hidden="1"/>
    <cellStyle name="Hipervínculo visitado" xfId="33029" builtinId="9" hidden="1"/>
    <cellStyle name="Hipervínculo visitado" xfId="33031" builtinId="9" hidden="1"/>
    <cellStyle name="Hipervínculo visitado" xfId="33033" builtinId="9" hidden="1"/>
    <cellStyle name="Hipervínculo visitado" xfId="33035" builtinId="9" hidden="1"/>
    <cellStyle name="Hipervínculo visitado" xfId="33037" builtinId="9" hidden="1"/>
    <cellStyle name="Hipervínculo visitado" xfId="33039" builtinId="9" hidden="1"/>
    <cellStyle name="Hipervínculo visitado" xfId="33041" builtinId="9" hidden="1"/>
    <cellStyle name="Hipervínculo visitado" xfId="33043" builtinId="9" hidden="1"/>
    <cellStyle name="Hipervínculo visitado" xfId="33045" builtinId="9" hidden="1"/>
    <cellStyle name="Hipervínculo visitado" xfId="33047" builtinId="9" hidden="1"/>
    <cellStyle name="Hipervínculo visitado" xfId="33049" builtinId="9" hidden="1"/>
    <cellStyle name="Hipervínculo visitado" xfId="33051" builtinId="9" hidden="1"/>
    <cellStyle name="Hipervínculo visitado" xfId="33053" builtinId="9" hidden="1"/>
    <cellStyle name="Hipervínculo visitado" xfId="33055" builtinId="9" hidden="1"/>
    <cellStyle name="Hipervínculo visitado" xfId="33057" builtinId="9" hidden="1"/>
    <cellStyle name="Hipervínculo visitado" xfId="33059" builtinId="9" hidden="1"/>
    <cellStyle name="Hipervínculo visitado" xfId="33061" builtinId="9" hidden="1"/>
    <cellStyle name="Hipervínculo visitado" xfId="33063" builtinId="9" hidden="1"/>
    <cellStyle name="Hipervínculo visitado" xfId="33065" builtinId="9" hidden="1"/>
    <cellStyle name="Hipervínculo visitado" xfId="33067" builtinId="9" hidden="1"/>
    <cellStyle name="Hipervínculo visitado" xfId="33069" builtinId="9" hidden="1"/>
    <cellStyle name="Hipervínculo visitado" xfId="33071" builtinId="9" hidden="1"/>
    <cellStyle name="Hipervínculo visitado" xfId="33073" builtinId="9" hidden="1"/>
    <cellStyle name="Hipervínculo visitado" xfId="33075" builtinId="9" hidden="1"/>
    <cellStyle name="Hipervínculo visitado" xfId="33077" builtinId="9" hidden="1"/>
    <cellStyle name="Hipervínculo visitado" xfId="33079" builtinId="9" hidden="1"/>
    <cellStyle name="Hipervínculo visitado" xfId="33081" builtinId="9" hidden="1"/>
    <cellStyle name="Hipervínculo visitado" xfId="33083" builtinId="9" hidden="1"/>
    <cellStyle name="Hipervínculo visitado" xfId="33085" builtinId="9" hidden="1"/>
    <cellStyle name="Hipervínculo visitado" xfId="33087" builtinId="9" hidden="1"/>
    <cellStyle name="Hipervínculo visitado" xfId="33089" builtinId="9" hidden="1"/>
    <cellStyle name="Hipervínculo visitado" xfId="33091" builtinId="9" hidden="1"/>
    <cellStyle name="Hipervínculo visitado" xfId="33093" builtinId="9" hidden="1"/>
    <cellStyle name="Hipervínculo visitado" xfId="33095" builtinId="9" hidden="1"/>
    <cellStyle name="Hipervínculo visitado" xfId="33097" builtinId="9" hidden="1"/>
    <cellStyle name="Hipervínculo visitado" xfId="33099" builtinId="9" hidden="1"/>
    <cellStyle name="Hipervínculo visitado" xfId="33101" builtinId="9" hidden="1"/>
    <cellStyle name="Hipervínculo visitado" xfId="33103" builtinId="9" hidden="1"/>
    <cellStyle name="Hipervínculo visitado" xfId="33105" builtinId="9" hidden="1"/>
    <cellStyle name="Hipervínculo visitado" xfId="33107" builtinId="9" hidden="1"/>
    <cellStyle name="Hipervínculo visitado" xfId="33109" builtinId="9" hidden="1"/>
    <cellStyle name="Hipervínculo visitado" xfId="33111" builtinId="9" hidden="1"/>
    <cellStyle name="Hipervínculo visitado" xfId="33113" builtinId="9" hidden="1"/>
    <cellStyle name="Hipervínculo visitado" xfId="33115" builtinId="9" hidden="1"/>
    <cellStyle name="Hipervínculo visitado" xfId="33117" builtinId="9" hidden="1"/>
    <cellStyle name="Hipervínculo visitado" xfId="33119" builtinId="9" hidden="1"/>
    <cellStyle name="Hipervínculo visitado" xfId="33121" builtinId="9" hidden="1"/>
    <cellStyle name="Hipervínculo visitado" xfId="33123" builtinId="9" hidden="1"/>
    <cellStyle name="Hipervínculo visitado" xfId="33125" builtinId="9" hidden="1"/>
    <cellStyle name="Hipervínculo visitado" xfId="33127" builtinId="9" hidden="1"/>
    <cellStyle name="Hipervínculo visitado" xfId="33129" builtinId="9" hidden="1"/>
    <cellStyle name="Hipervínculo visitado" xfId="33131" builtinId="9" hidden="1"/>
    <cellStyle name="Hipervínculo visitado" xfId="33133" builtinId="9" hidden="1"/>
    <cellStyle name="Hipervínculo visitado" xfId="33135" builtinId="9" hidden="1"/>
    <cellStyle name="Hipervínculo visitado" xfId="33137" builtinId="9" hidden="1"/>
    <cellStyle name="Hipervínculo visitado" xfId="33139" builtinId="9" hidden="1"/>
    <cellStyle name="Hipervínculo visitado" xfId="33141" builtinId="9" hidden="1"/>
    <cellStyle name="Hipervínculo visitado" xfId="33143" builtinId="9" hidden="1"/>
    <cellStyle name="Hipervínculo visitado" xfId="33145" builtinId="9" hidden="1"/>
    <cellStyle name="Hipervínculo visitado" xfId="33147" builtinId="9" hidden="1"/>
    <cellStyle name="Hipervínculo visitado" xfId="33149" builtinId="9" hidden="1"/>
    <cellStyle name="Hipervínculo visitado" xfId="33151" builtinId="9" hidden="1"/>
    <cellStyle name="Hipervínculo visitado" xfId="33153" builtinId="9" hidden="1"/>
    <cellStyle name="Hipervínculo visitado" xfId="33155" builtinId="9" hidden="1"/>
    <cellStyle name="Hipervínculo visitado" xfId="33157" builtinId="9" hidden="1"/>
    <cellStyle name="Hipervínculo visitado" xfId="33159" builtinId="9" hidden="1"/>
    <cellStyle name="Hipervínculo visitado" xfId="33161" builtinId="9" hidden="1"/>
    <cellStyle name="Hipervínculo visitado" xfId="33163" builtinId="9" hidden="1"/>
    <cellStyle name="Hipervínculo visitado" xfId="33165" builtinId="9" hidden="1"/>
    <cellStyle name="Hipervínculo visitado" xfId="33167" builtinId="9" hidden="1"/>
    <cellStyle name="Hipervínculo visitado" xfId="33169" builtinId="9" hidden="1"/>
    <cellStyle name="Hipervínculo visitado" xfId="33171" builtinId="9" hidden="1"/>
    <cellStyle name="Hipervínculo visitado" xfId="33173" builtinId="9" hidden="1"/>
    <cellStyle name="Hipervínculo visitado" xfId="33175" builtinId="9" hidden="1"/>
    <cellStyle name="Hipervínculo visitado" xfId="33177" builtinId="9" hidden="1"/>
    <cellStyle name="Hipervínculo visitado" xfId="33179" builtinId="9" hidden="1"/>
    <cellStyle name="Hipervínculo visitado" xfId="33181" builtinId="9" hidden="1"/>
    <cellStyle name="Hipervínculo visitado" xfId="33183" builtinId="9" hidden="1"/>
    <cellStyle name="Hipervínculo visitado" xfId="33185" builtinId="9" hidden="1"/>
    <cellStyle name="Hipervínculo visitado" xfId="33187" builtinId="9" hidden="1"/>
    <cellStyle name="Hipervínculo visitado" xfId="33189" builtinId="9" hidden="1"/>
    <cellStyle name="Hipervínculo visitado" xfId="33191" builtinId="9" hidden="1"/>
    <cellStyle name="Hipervínculo visitado" xfId="33193" builtinId="9" hidden="1"/>
    <cellStyle name="Hipervínculo visitado" xfId="33195" builtinId="9" hidden="1"/>
    <cellStyle name="Hipervínculo visitado" xfId="33197" builtinId="9" hidden="1"/>
    <cellStyle name="Hipervínculo visitado" xfId="33199" builtinId="9" hidden="1"/>
    <cellStyle name="Hipervínculo visitado" xfId="33201" builtinId="9" hidden="1"/>
    <cellStyle name="Hipervínculo visitado" xfId="33203" builtinId="9" hidden="1"/>
    <cellStyle name="Hipervínculo visitado" xfId="33205" builtinId="9" hidden="1"/>
    <cellStyle name="Hipervínculo visitado" xfId="33207" builtinId="9" hidden="1"/>
    <cellStyle name="Hipervínculo visitado" xfId="33209" builtinId="9" hidden="1"/>
    <cellStyle name="Hipervínculo visitado" xfId="33211" builtinId="9" hidden="1"/>
    <cellStyle name="Hipervínculo visitado" xfId="33213" builtinId="9" hidden="1"/>
    <cellStyle name="Hipervínculo visitado" xfId="33215" builtinId="9" hidden="1"/>
    <cellStyle name="Hipervínculo visitado" xfId="33217" builtinId="9" hidden="1"/>
    <cellStyle name="Hipervínculo visitado" xfId="33219" builtinId="9" hidden="1"/>
    <cellStyle name="Hipervínculo visitado" xfId="33221" builtinId="9" hidden="1"/>
    <cellStyle name="Hipervínculo visitado" xfId="33223" builtinId="9" hidden="1"/>
    <cellStyle name="Hipervínculo visitado" xfId="33225" builtinId="9" hidden="1"/>
    <cellStyle name="Hipervínculo visitado" xfId="33227" builtinId="9" hidden="1"/>
    <cellStyle name="Hipervínculo visitado" xfId="33229" builtinId="9" hidden="1"/>
    <cellStyle name="Hipervínculo visitado" xfId="33231" builtinId="9" hidden="1"/>
    <cellStyle name="Hipervínculo visitado" xfId="33233" builtinId="9" hidden="1"/>
    <cellStyle name="Hipervínculo visitado" xfId="33235" builtinId="9" hidden="1"/>
    <cellStyle name="Hipervínculo visitado" xfId="33237" builtinId="9" hidden="1"/>
    <cellStyle name="Hipervínculo visitado" xfId="33239" builtinId="9" hidden="1"/>
    <cellStyle name="Hipervínculo visitado" xfId="33241" builtinId="9" hidden="1"/>
    <cellStyle name="Hipervínculo visitado" xfId="33243" builtinId="9" hidden="1"/>
    <cellStyle name="Hipervínculo visitado" xfId="33245" builtinId="9" hidden="1"/>
    <cellStyle name="Hipervínculo visitado" xfId="33247" builtinId="9" hidden="1"/>
    <cellStyle name="Hipervínculo visitado" xfId="33249" builtinId="9" hidden="1"/>
    <cellStyle name="Hipervínculo visitado" xfId="33251" builtinId="9" hidden="1"/>
    <cellStyle name="Hipervínculo visitado" xfId="33253" builtinId="9" hidden="1"/>
    <cellStyle name="Hipervínculo visitado" xfId="33255" builtinId="9" hidden="1"/>
    <cellStyle name="Hipervínculo visitado" xfId="33257" builtinId="9" hidden="1"/>
    <cellStyle name="Hipervínculo visitado" xfId="33259" builtinId="9" hidden="1"/>
    <cellStyle name="Hipervínculo visitado" xfId="33261" builtinId="9" hidden="1"/>
    <cellStyle name="Hipervínculo visitado" xfId="33263" builtinId="9" hidden="1"/>
    <cellStyle name="Hipervínculo visitado" xfId="33265" builtinId="9" hidden="1"/>
    <cellStyle name="Hipervínculo visitado" xfId="33267" builtinId="9" hidden="1"/>
    <cellStyle name="Hipervínculo visitado" xfId="33269" builtinId="9" hidden="1"/>
    <cellStyle name="Hipervínculo visitado" xfId="33271" builtinId="9" hidden="1"/>
    <cellStyle name="Hipervínculo visitado" xfId="33273" builtinId="9" hidden="1"/>
    <cellStyle name="Hipervínculo visitado" xfId="33275" builtinId="9" hidden="1"/>
    <cellStyle name="Hipervínculo visitado" xfId="33277" builtinId="9" hidden="1"/>
    <cellStyle name="Hipervínculo visitado" xfId="33279" builtinId="9" hidden="1"/>
    <cellStyle name="Hipervínculo visitado" xfId="33281" builtinId="9" hidden="1"/>
    <cellStyle name="Hipervínculo visitado" xfId="33283" builtinId="9" hidden="1"/>
    <cellStyle name="Hipervínculo visitado" xfId="33285" builtinId="9" hidden="1"/>
    <cellStyle name="Hipervínculo visitado" xfId="33287" builtinId="9" hidden="1"/>
    <cellStyle name="Hipervínculo visitado" xfId="33289" builtinId="9" hidden="1"/>
    <cellStyle name="Hipervínculo visitado" xfId="33291" builtinId="9" hidden="1"/>
    <cellStyle name="Hipervínculo visitado" xfId="33293" builtinId="9" hidden="1"/>
    <cellStyle name="Hipervínculo visitado" xfId="33295" builtinId="9" hidden="1"/>
    <cellStyle name="Hipervínculo visitado" xfId="33297" builtinId="9" hidden="1"/>
    <cellStyle name="Hipervínculo visitado" xfId="33299" builtinId="9" hidden="1"/>
    <cellStyle name="Hipervínculo visitado" xfId="33301" builtinId="9" hidden="1"/>
    <cellStyle name="Hipervínculo visitado" xfId="33303" builtinId="9" hidden="1"/>
    <cellStyle name="Hipervínculo visitado" xfId="33305" builtinId="9" hidden="1"/>
    <cellStyle name="Hipervínculo visitado" xfId="33307" builtinId="9" hidden="1"/>
    <cellStyle name="Hipervínculo visitado" xfId="33309" builtinId="9" hidden="1"/>
    <cellStyle name="Hipervínculo visitado" xfId="33311" builtinId="9" hidden="1"/>
    <cellStyle name="Hipervínculo visitado" xfId="33313" builtinId="9" hidden="1"/>
    <cellStyle name="Hipervínculo visitado" xfId="33315" builtinId="9" hidden="1"/>
    <cellStyle name="Hipervínculo visitado" xfId="33317" builtinId="9" hidden="1"/>
    <cellStyle name="Hipervínculo visitado" xfId="33319" builtinId="9" hidden="1"/>
    <cellStyle name="Hipervínculo visitado" xfId="33321" builtinId="9" hidden="1"/>
    <cellStyle name="Hipervínculo visitado" xfId="33323" builtinId="9" hidden="1"/>
    <cellStyle name="Hipervínculo visitado" xfId="33325" builtinId="9" hidden="1"/>
    <cellStyle name="Hipervínculo visitado" xfId="33327" builtinId="9" hidden="1"/>
    <cellStyle name="Hipervínculo visitado" xfId="33329" builtinId="9" hidden="1"/>
    <cellStyle name="Hipervínculo visitado" xfId="33331" builtinId="9" hidden="1"/>
    <cellStyle name="Hipervínculo visitado" xfId="33333" builtinId="9" hidden="1"/>
    <cellStyle name="Hipervínculo visitado" xfId="33335" builtinId="9" hidden="1"/>
    <cellStyle name="Hipervínculo visitado" xfId="33337" builtinId="9" hidden="1"/>
    <cellStyle name="Hipervínculo visitado" xfId="33339" builtinId="9" hidden="1"/>
    <cellStyle name="Hipervínculo visitado" xfId="33341" builtinId="9" hidden="1"/>
    <cellStyle name="Hipervínculo visitado" xfId="33343" builtinId="9" hidden="1"/>
    <cellStyle name="Hipervínculo visitado" xfId="33345" builtinId="9" hidden="1"/>
    <cellStyle name="Hipervínculo visitado" xfId="33347" builtinId="9" hidden="1"/>
    <cellStyle name="Hipervínculo visitado" xfId="33349" builtinId="9" hidden="1"/>
    <cellStyle name="Hipervínculo visitado" xfId="33351" builtinId="9" hidden="1"/>
    <cellStyle name="Hipervínculo visitado" xfId="33353" builtinId="9" hidden="1"/>
    <cellStyle name="Hipervínculo visitado" xfId="33355" builtinId="9" hidden="1"/>
    <cellStyle name="Hipervínculo visitado" xfId="33357" builtinId="9" hidden="1"/>
    <cellStyle name="Hipervínculo visitado" xfId="33359" builtinId="9" hidden="1"/>
    <cellStyle name="Hipervínculo visitado" xfId="33361" builtinId="9" hidden="1"/>
    <cellStyle name="Hipervínculo visitado" xfId="33363" builtinId="9" hidden="1"/>
    <cellStyle name="Hipervínculo visitado" xfId="33365" builtinId="9" hidden="1"/>
    <cellStyle name="Hipervínculo visitado" xfId="33367" builtinId="9" hidden="1"/>
    <cellStyle name="Hipervínculo visitado" xfId="33369" builtinId="9" hidden="1"/>
    <cellStyle name="Hipervínculo visitado" xfId="33371" builtinId="9" hidden="1"/>
    <cellStyle name="Hipervínculo visitado" xfId="33373" builtinId="9" hidden="1"/>
    <cellStyle name="Hipervínculo visitado" xfId="33375" builtinId="9" hidden="1"/>
    <cellStyle name="Hipervínculo visitado" xfId="33377" builtinId="9" hidden="1"/>
    <cellStyle name="Hipervínculo visitado" xfId="33379" builtinId="9" hidden="1"/>
    <cellStyle name="Hipervínculo visitado" xfId="33381" builtinId="9" hidden="1"/>
    <cellStyle name="Hipervínculo visitado" xfId="33383" builtinId="9" hidden="1"/>
    <cellStyle name="Hipervínculo visitado" xfId="33385" builtinId="9" hidden="1"/>
    <cellStyle name="Hipervínculo visitado" xfId="33387" builtinId="9" hidden="1"/>
    <cellStyle name="Hipervínculo visitado" xfId="33389" builtinId="9" hidden="1"/>
    <cellStyle name="Hipervínculo visitado" xfId="33391" builtinId="9" hidden="1"/>
    <cellStyle name="Hipervínculo visitado" xfId="33393" builtinId="9" hidden="1"/>
    <cellStyle name="Hipervínculo visitado" xfId="33395" builtinId="9" hidden="1"/>
    <cellStyle name="Hipervínculo visitado" xfId="33397" builtinId="9" hidden="1"/>
    <cellStyle name="Hipervínculo visitado" xfId="33399" builtinId="9" hidden="1"/>
    <cellStyle name="Hipervínculo visitado" xfId="33401" builtinId="9" hidden="1"/>
    <cellStyle name="Hipervínculo visitado" xfId="33403" builtinId="9" hidden="1"/>
    <cellStyle name="Hipervínculo visitado" xfId="33405" builtinId="9" hidden="1"/>
    <cellStyle name="Hipervínculo visitado" xfId="33407" builtinId="9" hidden="1"/>
    <cellStyle name="Hipervínculo visitado" xfId="33409" builtinId="9" hidden="1"/>
    <cellStyle name="Hipervínculo visitado" xfId="33411" builtinId="9" hidden="1"/>
    <cellStyle name="Hipervínculo visitado" xfId="33413" builtinId="9" hidden="1"/>
    <cellStyle name="Hipervínculo visitado" xfId="33415" builtinId="9" hidden="1"/>
    <cellStyle name="Hipervínculo visitado" xfId="33417" builtinId="9" hidden="1"/>
    <cellStyle name="Hipervínculo visitado" xfId="33419" builtinId="9" hidden="1"/>
    <cellStyle name="Hipervínculo visitado" xfId="33421" builtinId="9" hidden="1"/>
    <cellStyle name="Hipervínculo visitado" xfId="33423" builtinId="9" hidden="1"/>
    <cellStyle name="Hipervínculo visitado" xfId="33425" builtinId="9" hidden="1"/>
    <cellStyle name="Hipervínculo visitado" xfId="33427" builtinId="9" hidden="1"/>
    <cellStyle name="Hipervínculo visitado" xfId="33429" builtinId="9" hidden="1"/>
    <cellStyle name="Hipervínculo visitado" xfId="33431" builtinId="9" hidden="1"/>
    <cellStyle name="Hipervínculo visitado" xfId="33433" builtinId="9" hidden="1"/>
    <cellStyle name="Hipervínculo visitado" xfId="33435" builtinId="9" hidden="1"/>
    <cellStyle name="Hipervínculo visitado" xfId="33437" builtinId="9" hidden="1"/>
    <cellStyle name="Hipervínculo visitado" xfId="33439" builtinId="9" hidden="1"/>
    <cellStyle name="Hipervínculo visitado" xfId="33441" builtinId="9" hidden="1"/>
    <cellStyle name="Hipervínculo visitado" xfId="33443" builtinId="9" hidden="1"/>
    <cellStyle name="Hipervínculo visitado" xfId="33445" builtinId="9" hidden="1"/>
    <cellStyle name="Hipervínculo visitado" xfId="33447" builtinId="9" hidden="1"/>
    <cellStyle name="Hipervínculo visitado" xfId="33449" builtinId="9" hidden="1"/>
    <cellStyle name="Hipervínculo visitado" xfId="33451" builtinId="9" hidden="1"/>
    <cellStyle name="Hipervínculo visitado" xfId="33453" builtinId="9" hidden="1"/>
    <cellStyle name="Hipervínculo visitado" xfId="33455" builtinId="9" hidden="1"/>
    <cellStyle name="Hipervínculo visitado" xfId="33457" builtinId="9" hidden="1"/>
    <cellStyle name="Hipervínculo visitado" xfId="33459" builtinId="9" hidden="1"/>
    <cellStyle name="Hipervínculo visitado" xfId="33461" builtinId="9" hidden="1"/>
    <cellStyle name="Hipervínculo visitado" xfId="33463" builtinId="9" hidden="1"/>
    <cellStyle name="Hipervínculo visitado" xfId="33465" builtinId="9" hidden="1"/>
    <cellStyle name="Hipervínculo visitado" xfId="33467" builtinId="9" hidden="1"/>
    <cellStyle name="Hipervínculo visitado" xfId="33469" builtinId="9" hidden="1"/>
    <cellStyle name="Hipervínculo visitado" xfId="33471" builtinId="9" hidden="1"/>
    <cellStyle name="Hipervínculo visitado" xfId="33473" builtinId="9" hidden="1"/>
    <cellStyle name="Hipervínculo visitado" xfId="33475" builtinId="9" hidden="1"/>
    <cellStyle name="Hipervínculo visitado" xfId="33477" builtinId="9" hidden="1"/>
    <cellStyle name="Hipervínculo visitado" xfId="33479" builtinId="9" hidden="1"/>
    <cellStyle name="Hipervínculo visitado" xfId="33481" builtinId="9" hidden="1"/>
    <cellStyle name="Hipervínculo visitado" xfId="33483" builtinId="9" hidden="1"/>
    <cellStyle name="Hipervínculo visitado" xfId="33485" builtinId="9" hidden="1"/>
    <cellStyle name="Hipervínculo visitado" xfId="33487" builtinId="9" hidden="1"/>
    <cellStyle name="Hipervínculo visitado" xfId="33489" builtinId="9" hidden="1"/>
    <cellStyle name="Hipervínculo visitado" xfId="33491" builtinId="9" hidden="1"/>
    <cellStyle name="Hipervínculo visitado" xfId="33493" builtinId="9" hidden="1"/>
    <cellStyle name="Hipervínculo visitado" xfId="33495" builtinId="9" hidden="1"/>
    <cellStyle name="Hipervínculo visitado" xfId="33497" builtinId="9" hidden="1"/>
    <cellStyle name="Hipervínculo visitado" xfId="33499" builtinId="9" hidden="1"/>
    <cellStyle name="Hipervínculo visitado" xfId="33501" builtinId="9" hidden="1"/>
    <cellStyle name="Hipervínculo visitado" xfId="33503" builtinId="9" hidden="1"/>
    <cellStyle name="Hipervínculo visitado" xfId="33505" builtinId="9" hidden="1"/>
    <cellStyle name="Hipervínculo visitado" xfId="33507" builtinId="9" hidden="1"/>
    <cellStyle name="Hipervínculo visitado" xfId="33509" builtinId="9" hidden="1"/>
    <cellStyle name="Hipervínculo visitado" xfId="33511" builtinId="9" hidden="1"/>
    <cellStyle name="Hipervínculo visitado" xfId="33513" builtinId="9" hidden="1"/>
    <cellStyle name="Hipervínculo visitado" xfId="33515" builtinId="9" hidden="1"/>
    <cellStyle name="Hipervínculo visitado" xfId="33517" builtinId="9" hidden="1"/>
    <cellStyle name="Hipervínculo visitado" xfId="33519" builtinId="9" hidden="1"/>
    <cellStyle name="Hipervínculo visitado" xfId="33521" builtinId="9" hidden="1"/>
    <cellStyle name="Hipervínculo visitado" xfId="33523" builtinId="9" hidden="1"/>
    <cellStyle name="Hipervínculo visitado" xfId="33525" builtinId="9" hidden="1"/>
    <cellStyle name="Hipervínculo visitado" xfId="33527" builtinId="9" hidden="1"/>
    <cellStyle name="Hipervínculo visitado" xfId="33529" builtinId="9" hidden="1"/>
    <cellStyle name="Hipervínculo visitado" xfId="33531" builtinId="9" hidden="1"/>
    <cellStyle name="Hipervínculo visitado" xfId="33533" builtinId="9" hidden="1"/>
    <cellStyle name="Hipervínculo visitado" xfId="33535" builtinId="9" hidden="1"/>
    <cellStyle name="Hipervínculo visitado" xfId="33537" builtinId="9" hidden="1"/>
    <cellStyle name="Hipervínculo visitado" xfId="33539" builtinId="9" hidden="1"/>
    <cellStyle name="Hipervínculo visitado" xfId="33541" builtinId="9" hidden="1"/>
    <cellStyle name="Hipervínculo visitado" xfId="33543" builtinId="9" hidden="1"/>
    <cellStyle name="Hipervínculo visitado" xfId="33545" builtinId="9" hidden="1"/>
    <cellStyle name="Hipervínculo visitado" xfId="33547" builtinId="9" hidden="1"/>
    <cellStyle name="Hipervínculo visitado" xfId="33549" builtinId="9" hidden="1"/>
    <cellStyle name="Hipervínculo visitado" xfId="33551" builtinId="9" hidden="1"/>
    <cellStyle name="Hipervínculo visitado" xfId="33553" builtinId="9" hidden="1"/>
    <cellStyle name="Hipervínculo visitado" xfId="33555" builtinId="9" hidden="1"/>
    <cellStyle name="Hipervínculo visitado" xfId="33557" builtinId="9" hidden="1"/>
    <cellStyle name="Hipervínculo visitado" xfId="33559" builtinId="9" hidden="1"/>
    <cellStyle name="Hipervínculo visitado" xfId="33561" builtinId="9" hidden="1"/>
    <cellStyle name="Hipervínculo visitado" xfId="33563" builtinId="9" hidden="1"/>
    <cellStyle name="Hipervínculo visitado" xfId="33565" builtinId="9" hidden="1"/>
    <cellStyle name="Hipervínculo visitado" xfId="33567" builtinId="9" hidden="1"/>
    <cellStyle name="Hipervínculo visitado" xfId="33569" builtinId="9" hidden="1"/>
    <cellStyle name="Hipervínculo visitado" xfId="33571" builtinId="9" hidden="1"/>
    <cellStyle name="Hipervínculo visitado" xfId="33573" builtinId="9" hidden="1"/>
    <cellStyle name="Hipervínculo visitado" xfId="33575" builtinId="9" hidden="1"/>
    <cellStyle name="Hipervínculo visitado" xfId="33577" builtinId="9" hidden="1"/>
    <cellStyle name="Hipervínculo visitado" xfId="33579" builtinId="9" hidden="1"/>
    <cellStyle name="Hipervínculo visitado" xfId="33581" builtinId="9" hidden="1"/>
    <cellStyle name="Hipervínculo visitado" xfId="33583" builtinId="9" hidden="1"/>
    <cellStyle name="Hipervínculo visitado" xfId="33585" builtinId="9" hidden="1"/>
    <cellStyle name="Hipervínculo visitado" xfId="33587" builtinId="9" hidden="1"/>
    <cellStyle name="Hipervínculo visitado" xfId="33589" builtinId="9" hidden="1"/>
    <cellStyle name="Hipervínculo visitado" xfId="33591" builtinId="9" hidden="1"/>
    <cellStyle name="Hipervínculo visitado" xfId="33593" builtinId="9" hidden="1"/>
    <cellStyle name="Hipervínculo visitado" xfId="33595" builtinId="9" hidden="1"/>
    <cellStyle name="Hipervínculo visitado" xfId="33597" builtinId="9" hidden="1"/>
    <cellStyle name="Hipervínculo visitado" xfId="33599" builtinId="9" hidden="1"/>
    <cellStyle name="Hipervínculo visitado" xfId="33601" builtinId="9" hidden="1"/>
    <cellStyle name="Hipervínculo visitado" xfId="33603" builtinId="9" hidden="1"/>
    <cellStyle name="Hipervínculo visitado" xfId="33605" builtinId="9" hidden="1"/>
    <cellStyle name="Hipervínculo visitado" xfId="33607" builtinId="9" hidden="1"/>
    <cellStyle name="Hipervínculo visitado" xfId="33609" builtinId="9" hidden="1"/>
    <cellStyle name="Hipervínculo visitado" xfId="33611" builtinId="9" hidden="1"/>
    <cellStyle name="Hipervínculo visitado" xfId="33613" builtinId="9" hidden="1"/>
    <cellStyle name="Hipervínculo visitado" xfId="33615" builtinId="9" hidden="1"/>
    <cellStyle name="Hipervínculo visitado" xfId="33617" builtinId="9" hidden="1"/>
    <cellStyle name="Hipervínculo visitado" xfId="33619" builtinId="9" hidden="1"/>
    <cellStyle name="Hipervínculo visitado" xfId="33621" builtinId="9" hidden="1"/>
    <cellStyle name="Hipervínculo visitado" xfId="33623" builtinId="9" hidden="1"/>
    <cellStyle name="Hipervínculo visitado" xfId="33625" builtinId="9" hidden="1"/>
    <cellStyle name="Hipervínculo visitado" xfId="33627" builtinId="9" hidden="1"/>
    <cellStyle name="Hipervínculo visitado" xfId="33629" builtinId="9" hidden="1"/>
    <cellStyle name="Hipervínculo visitado" xfId="33631" builtinId="9" hidden="1"/>
    <cellStyle name="Hipervínculo visitado" xfId="33633" builtinId="9" hidden="1"/>
    <cellStyle name="Hipervínculo visitado" xfId="33635" builtinId="9" hidden="1"/>
    <cellStyle name="Hipervínculo visitado" xfId="33637" builtinId="9" hidden="1"/>
    <cellStyle name="Hipervínculo visitado" xfId="33639" builtinId="9" hidden="1"/>
    <cellStyle name="Hipervínculo visitado" xfId="33641" builtinId="9" hidden="1"/>
    <cellStyle name="Hipervínculo visitado" xfId="33643" builtinId="9" hidden="1"/>
    <cellStyle name="Hipervínculo visitado" xfId="33645" builtinId="9" hidden="1"/>
    <cellStyle name="Hipervínculo visitado" xfId="33647" builtinId="9" hidden="1"/>
    <cellStyle name="Hipervínculo visitado" xfId="33649" builtinId="9" hidden="1"/>
    <cellStyle name="Hipervínculo visitado" xfId="33651" builtinId="9" hidden="1"/>
    <cellStyle name="Hipervínculo visitado" xfId="33653" builtinId="9" hidden="1"/>
    <cellStyle name="Hipervínculo visitado" xfId="33655" builtinId="9" hidden="1"/>
    <cellStyle name="Hipervínculo visitado" xfId="33657" builtinId="9" hidden="1"/>
    <cellStyle name="Hipervínculo visitado" xfId="33659" builtinId="9" hidden="1"/>
    <cellStyle name="Hipervínculo visitado" xfId="33661" builtinId="9" hidden="1"/>
    <cellStyle name="Hipervínculo visitado" xfId="33663" builtinId="9" hidden="1"/>
    <cellStyle name="Hipervínculo visitado" xfId="33665" builtinId="9" hidden="1"/>
    <cellStyle name="Hipervínculo visitado" xfId="33667" builtinId="9" hidden="1"/>
    <cellStyle name="Hipervínculo visitado" xfId="33669" builtinId="9" hidden="1"/>
    <cellStyle name="Hipervínculo visitado" xfId="33671" builtinId="9" hidden="1"/>
    <cellStyle name="Hipervínculo visitado" xfId="33673" builtinId="9" hidden="1"/>
    <cellStyle name="Hipervínculo visitado" xfId="33675" builtinId="9" hidden="1"/>
    <cellStyle name="Hipervínculo visitado" xfId="33677" builtinId="9" hidden="1"/>
    <cellStyle name="Hipervínculo visitado" xfId="33679" builtinId="9" hidden="1"/>
    <cellStyle name="Hipervínculo visitado" xfId="33681" builtinId="9" hidden="1"/>
    <cellStyle name="Hipervínculo visitado" xfId="33683" builtinId="9" hidden="1"/>
    <cellStyle name="Hipervínculo visitado" xfId="33685" builtinId="9" hidden="1"/>
    <cellStyle name="Hipervínculo visitado" xfId="33687" builtinId="9" hidden="1"/>
    <cellStyle name="Hipervínculo visitado" xfId="33689" builtinId="9" hidden="1"/>
    <cellStyle name="Hipervínculo visitado" xfId="33691" builtinId="9" hidden="1"/>
    <cellStyle name="Hipervínculo visitado" xfId="33693" builtinId="9" hidden="1"/>
    <cellStyle name="Hipervínculo visitado" xfId="33695" builtinId="9" hidden="1"/>
    <cellStyle name="Hipervínculo visitado" xfId="33697" builtinId="9" hidden="1"/>
    <cellStyle name="Hipervínculo visitado" xfId="33699" builtinId="9" hidden="1"/>
    <cellStyle name="Hipervínculo visitado" xfId="33701" builtinId="9" hidden="1"/>
    <cellStyle name="Hipervínculo visitado" xfId="33703" builtinId="9" hidden="1"/>
    <cellStyle name="Hipervínculo visitado" xfId="33705" builtinId="9" hidden="1"/>
    <cellStyle name="Hipervínculo visitado" xfId="33707" builtinId="9" hidden="1"/>
    <cellStyle name="Hipervínculo visitado" xfId="33709" builtinId="9" hidden="1"/>
    <cellStyle name="Hipervínculo visitado" xfId="33711" builtinId="9" hidden="1"/>
    <cellStyle name="Hipervínculo visitado" xfId="33713" builtinId="9" hidden="1"/>
    <cellStyle name="Hipervínculo visitado" xfId="33715" builtinId="9" hidden="1"/>
    <cellStyle name="Hipervínculo visitado" xfId="33717" builtinId="9" hidden="1"/>
    <cellStyle name="Hipervínculo visitado" xfId="33719" builtinId="9" hidden="1"/>
    <cellStyle name="Hipervínculo visitado" xfId="33721" builtinId="9" hidden="1"/>
    <cellStyle name="Hipervínculo visitado" xfId="33723" builtinId="9" hidden="1"/>
    <cellStyle name="Hipervínculo visitado" xfId="33725" builtinId="9" hidden="1"/>
    <cellStyle name="Hipervínculo visitado" xfId="33727" builtinId="9" hidden="1"/>
    <cellStyle name="Hipervínculo visitado" xfId="33729" builtinId="9" hidden="1"/>
    <cellStyle name="Hipervínculo visitado" xfId="33731" builtinId="9" hidden="1"/>
    <cellStyle name="Hipervínculo visitado" xfId="33733" builtinId="9" hidden="1"/>
    <cellStyle name="Hipervínculo visitado" xfId="33735" builtinId="9" hidden="1"/>
    <cellStyle name="Hipervínculo visitado" xfId="33737" builtinId="9" hidden="1"/>
    <cellStyle name="Hipervínculo visitado" xfId="33739" builtinId="9" hidden="1"/>
    <cellStyle name="Hipervínculo visitado" xfId="33741" builtinId="9" hidden="1"/>
    <cellStyle name="Hipervínculo visitado" xfId="33743" builtinId="9" hidden="1"/>
    <cellStyle name="Hipervínculo visitado" xfId="33745" builtinId="9" hidden="1"/>
    <cellStyle name="Hipervínculo visitado" xfId="33747" builtinId="9" hidden="1"/>
    <cellStyle name="Hipervínculo visitado" xfId="33749" builtinId="9" hidden="1"/>
    <cellStyle name="Hipervínculo visitado" xfId="33751" builtinId="9" hidden="1"/>
    <cellStyle name="Hipervínculo visitado" xfId="33753" builtinId="9" hidden="1"/>
    <cellStyle name="Hipervínculo visitado" xfId="33755" builtinId="9" hidden="1"/>
    <cellStyle name="Hipervínculo visitado" xfId="33757" builtinId="9" hidden="1"/>
    <cellStyle name="Hipervínculo visitado" xfId="33759" builtinId="9" hidden="1"/>
    <cellStyle name="Hipervínculo visitado" xfId="33761" builtinId="9" hidden="1"/>
    <cellStyle name="Hipervínculo visitado" xfId="33763" builtinId="9" hidden="1"/>
    <cellStyle name="Hipervínculo visitado" xfId="33765" builtinId="9" hidden="1"/>
    <cellStyle name="Hipervínculo visitado" xfId="33767" builtinId="9" hidden="1"/>
    <cellStyle name="Hipervínculo visitado" xfId="33769" builtinId="9" hidden="1"/>
    <cellStyle name="Hipervínculo visitado" xfId="33771" builtinId="9" hidden="1"/>
    <cellStyle name="Hipervínculo visitado" xfId="33773" builtinId="9" hidden="1"/>
    <cellStyle name="Hipervínculo visitado" xfId="33775" builtinId="9" hidden="1"/>
    <cellStyle name="Hipervínculo visitado" xfId="33777" builtinId="9" hidden="1"/>
    <cellStyle name="Hipervínculo visitado" xfId="33779" builtinId="9" hidden="1"/>
    <cellStyle name="Hipervínculo visitado" xfId="33781" builtinId="9" hidden="1"/>
    <cellStyle name="Hipervínculo visitado" xfId="33783" builtinId="9" hidden="1"/>
    <cellStyle name="Hipervínculo visitado" xfId="33785" builtinId="9" hidden="1"/>
    <cellStyle name="Hipervínculo visitado" xfId="33787" builtinId="9" hidden="1"/>
    <cellStyle name="Hipervínculo visitado" xfId="33789" builtinId="9" hidden="1"/>
    <cellStyle name="Hipervínculo visitado" xfId="33791" builtinId="9" hidden="1"/>
    <cellStyle name="Hipervínculo visitado" xfId="33793" builtinId="9" hidden="1"/>
    <cellStyle name="Hipervínculo visitado" xfId="33795" builtinId="9" hidden="1"/>
    <cellStyle name="Hipervínculo visitado" xfId="33797" builtinId="9" hidden="1"/>
    <cellStyle name="Hipervínculo visitado" xfId="33799" builtinId="9" hidden="1"/>
    <cellStyle name="Hipervínculo visitado" xfId="33801" builtinId="9" hidden="1"/>
    <cellStyle name="Hipervínculo visitado" xfId="33803" builtinId="9" hidden="1"/>
    <cellStyle name="Hipervínculo visitado" xfId="33805" builtinId="9" hidden="1"/>
    <cellStyle name="Hipervínculo visitado" xfId="33807" builtinId="9" hidden="1"/>
    <cellStyle name="Hipervínculo visitado" xfId="33809" builtinId="9" hidden="1"/>
    <cellStyle name="Hipervínculo visitado" xfId="33811" builtinId="9" hidden="1"/>
    <cellStyle name="Hipervínculo visitado" xfId="33813" builtinId="9" hidden="1"/>
    <cellStyle name="Hipervínculo visitado" xfId="33815" builtinId="9" hidden="1"/>
    <cellStyle name="Hipervínculo visitado" xfId="33817" builtinId="9" hidden="1"/>
    <cellStyle name="Hipervínculo visitado" xfId="33819" builtinId="9" hidden="1"/>
    <cellStyle name="Hipervínculo visitado" xfId="33821" builtinId="9" hidden="1"/>
    <cellStyle name="Hipervínculo visitado" xfId="33823" builtinId="9" hidden="1"/>
    <cellStyle name="Hipervínculo visitado" xfId="33825" builtinId="9" hidden="1"/>
    <cellStyle name="Hipervínculo visitado" xfId="33827" builtinId="9" hidden="1"/>
    <cellStyle name="Hipervínculo visitado" xfId="33829" builtinId="9" hidden="1"/>
    <cellStyle name="Hipervínculo visitado" xfId="33831" builtinId="9" hidden="1"/>
    <cellStyle name="Hipervínculo visitado" xfId="33833" builtinId="9" hidden="1"/>
    <cellStyle name="Hipervínculo visitado" xfId="33835" builtinId="9" hidden="1"/>
    <cellStyle name="Hipervínculo visitado" xfId="33837" builtinId="9" hidden="1"/>
    <cellStyle name="Hipervínculo visitado" xfId="33839" builtinId="9" hidden="1"/>
    <cellStyle name="Hipervínculo visitado" xfId="33841" builtinId="9" hidden="1"/>
    <cellStyle name="Hipervínculo visitado" xfId="33843" builtinId="9" hidden="1"/>
    <cellStyle name="Hipervínculo visitado" xfId="33845" builtinId="9" hidden="1"/>
    <cellStyle name="Hipervínculo visitado" xfId="33847" builtinId="9" hidden="1"/>
    <cellStyle name="Hipervínculo visitado" xfId="33849" builtinId="9" hidden="1"/>
    <cellStyle name="Hipervínculo visitado" xfId="33851" builtinId="9" hidden="1"/>
    <cellStyle name="Hipervínculo visitado" xfId="33853" builtinId="9" hidden="1"/>
    <cellStyle name="Hipervínculo visitado" xfId="33855" builtinId="9" hidden="1"/>
    <cellStyle name="Hipervínculo visitado" xfId="33857" builtinId="9" hidden="1"/>
    <cellStyle name="Hipervínculo visitado" xfId="33859" builtinId="9" hidden="1"/>
    <cellStyle name="Hipervínculo visitado" xfId="33861" builtinId="9" hidden="1"/>
    <cellStyle name="Hipervínculo visitado" xfId="33863" builtinId="9" hidden="1"/>
    <cellStyle name="Hipervínculo visitado" xfId="33865" builtinId="9" hidden="1"/>
    <cellStyle name="Hipervínculo visitado" xfId="33867" builtinId="9" hidden="1"/>
    <cellStyle name="Hipervínculo visitado" xfId="33869" builtinId="9" hidden="1"/>
    <cellStyle name="Hipervínculo visitado" xfId="33871" builtinId="9" hidden="1"/>
    <cellStyle name="Hipervínculo visitado" xfId="33873" builtinId="9" hidden="1"/>
    <cellStyle name="Hipervínculo visitado" xfId="33875" builtinId="9" hidden="1"/>
    <cellStyle name="Hipervínculo visitado" xfId="33877" builtinId="9" hidden="1"/>
    <cellStyle name="Hipervínculo visitado" xfId="33879" builtinId="9" hidden="1"/>
    <cellStyle name="Hipervínculo visitado" xfId="33881" builtinId="9" hidden="1"/>
    <cellStyle name="Hipervínculo visitado" xfId="33883" builtinId="9" hidden="1"/>
    <cellStyle name="Hipervínculo visitado" xfId="33885" builtinId="9" hidden="1"/>
    <cellStyle name="Hipervínculo visitado" xfId="33887" builtinId="9" hidden="1"/>
    <cellStyle name="Hipervínculo visitado" xfId="33889" builtinId="9" hidden="1"/>
    <cellStyle name="Hipervínculo visitado" xfId="33891" builtinId="9" hidden="1"/>
    <cellStyle name="Hipervínculo visitado" xfId="33893" builtinId="9" hidden="1"/>
    <cellStyle name="Hipervínculo visitado" xfId="33895" builtinId="9" hidden="1"/>
    <cellStyle name="Hipervínculo visitado" xfId="33897" builtinId="9" hidden="1"/>
    <cellStyle name="Hipervínculo visitado" xfId="33899" builtinId="9" hidden="1"/>
    <cellStyle name="Hipervínculo visitado" xfId="33901" builtinId="9" hidden="1"/>
    <cellStyle name="Hipervínculo visitado" xfId="33903" builtinId="9" hidden="1"/>
    <cellStyle name="Hipervínculo visitado" xfId="33905" builtinId="9" hidden="1"/>
    <cellStyle name="Hipervínculo visitado" xfId="33907" builtinId="9" hidden="1"/>
    <cellStyle name="Hipervínculo visitado" xfId="33909" builtinId="9" hidden="1"/>
    <cellStyle name="Hipervínculo visitado" xfId="33911" builtinId="9" hidden="1"/>
    <cellStyle name="Hipervínculo visitado" xfId="33913" builtinId="9" hidden="1"/>
    <cellStyle name="Hipervínculo visitado" xfId="33915" builtinId="9" hidden="1"/>
    <cellStyle name="Hipervínculo visitado" xfId="33917" builtinId="9" hidden="1"/>
    <cellStyle name="Hipervínculo visitado" xfId="33919" builtinId="9" hidden="1"/>
    <cellStyle name="Hipervínculo visitado" xfId="33921" builtinId="9" hidden="1"/>
    <cellStyle name="Hipervínculo visitado" xfId="33923" builtinId="9" hidden="1"/>
    <cellStyle name="Hipervínculo visitado" xfId="33925" builtinId="9" hidden="1"/>
    <cellStyle name="Hipervínculo visitado" xfId="33927" builtinId="9" hidden="1"/>
    <cellStyle name="Hipervínculo visitado" xfId="33929" builtinId="9" hidden="1"/>
    <cellStyle name="Hipervínculo visitado" xfId="33931" builtinId="9" hidden="1"/>
    <cellStyle name="Hipervínculo visitado" xfId="33933" builtinId="9" hidden="1"/>
    <cellStyle name="Hipervínculo visitado" xfId="33935" builtinId="9" hidden="1"/>
    <cellStyle name="Hipervínculo visitado" xfId="33937" builtinId="9" hidden="1"/>
    <cellStyle name="Hipervínculo visitado" xfId="33939" builtinId="9" hidden="1"/>
    <cellStyle name="Hipervínculo visitado" xfId="33941" builtinId="9" hidden="1"/>
    <cellStyle name="Hipervínculo visitado" xfId="33943" builtinId="9" hidden="1"/>
    <cellStyle name="Hipervínculo visitado" xfId="33945" builtinId="9" hidden="1"/>
    <cellStyle name="Hipervínculo visitado" xfId="33947" builtinId="9" hidden="1"/>
    <cellStyle name="Hipervínculo visitado" xfId="33949" builtinId="9" hidden="1"/>
    <cellStyle name="Hipervínculo visitado" xfId="33951" builtinId="9" hidden="1"/>
    <cellStyle name="Hipervínculo visitado" xfId="33953" builtinId="9" hidden="1"/>
    <cellStyle name="Hipervínculo visitado" xfId="33955" builtinId="9" hidden="1"/>
    <cellStyle name="Hipervínculo visitado" xfId="33957" builtinId="9" hidden="1"/>
    <cellStyle name="Hipervínculo visitado" xfId="33959" builtinId="9" hidden="1"/>
    <cellStyle name="Hipervínculo visitado" xfId="33961" builtinId="9" hidden="1"/>
    <cellStyle name="Hipervínculo visitado" xfId="33963" builtinId="9" hidden="1"/>
    <cellStyle name="Hipervínculo visitado" xfId="33965" builtinId="9" hidden="1"/>
    <cellStyle name="Hipervínculo visitado" xfId="33967" builtinId="9" hidden="1"/>
    <cellStyle name="Hipervínculo visitado" xfId="33969" builtinId="9" hidden="1"/>
    <cellStyle name="Hipervínculo visitado" xfId="33971" builtinId="9" hidden="1"/>
    <cellStyle name="Hipervínculo visitado" xfId="33973" builtinId="9" hidden="1"/>
    <cellStyle name="Hipervínculo visitado" xfId="33975" builtinId="9" hidden="1"/>
    <cellStyle name="Hipervínculo visitado" xfId="33977" builtinId="9" hidden="1"/>
    <cellStyle name="Hipervínculo visitado" xfId="33979" builtinId="9" hidden="1"/>
    <cellStyle name="Hipervínculo visitado" xfId="33981" builtinId="9" hidden="1"/>
    <cellStyle name="Hipervínculo visitado" xfId="33983" builtinId="9" hidden="1"/>
    <cellStyle name="Hipervínculo visitado" xfId="33985" builtinId="9" hidden="1"/>
    <cellStyle name="Hipervínculo visitado" xfId="33987" builtinId="9" hidden="1"/>
    <cellStyle name="Hipervínculo visitado" xfId="33989" builtinId="9" hidden="1"/>
    <cellStyle name="Hipervínculo visitado" xfId="33991" builtinId="9" hidden="1"/>
    <cellStyle name="Hipervínculo visitado" xfId="33993" builtinId="9" hidden="1"/>
    <cellStyle name="Hipervínculo visitado" xfId="33995" builtinId="9" hidden="1"/>
    <cellStyle name="Hipervínculo visitado" xfId="33997" builtinId="9" hidden="1"/>
    <cellStyle name="Hipervínculo visitado" xfId="33999" builtinId="9" hidden="1"/>
    <cellStyle name="Hipervínculo visitado" xfId="34001" builtinId="9" hidden="1"/>
    <cellStyle name="Hipervínculo visitado" xfId="34003" builtinId="9" hidden="1"/>
    <cellStyle name="Hipervínculo visitado" xfId="34005" builtinId="9" hidden="1"/>
    <cellStyle name="Hipervínculo visitado" xfId="34007" builtinId="9" hidden="1"/>
    <cellStyle name="Hipervínculo visitado" xfId="34009" builtinId="9" hidden="1"/>
    <cellStyle name="Hipervínculo visitado" xfId="34011" builtinId="9" hidden="1"/>
    <cellStyle name="Hipervínculo visitado" xfId="34013" builtinId="9" hidden="1"/>
    <cellStyle name="Hipervínculo visitado" xfId="34015" builtinId="9" hidden="1"/>
    <cellStyle name="Hipervínculo visitado" xfId="34017" builtinId="9" hidden="1"/>
    <cellStyle name="Hipervínculo visitado" xfId="34019" builtinId="9" hidden="1"/>
    <cellStyle name="Hipervínculo visitado" xfId="34021" builtinId="9" hidden="1"/>
    <cellStyle name="Hipervínculo visitado" xfId="34023" builtinId="9" hidden="1"/>
    <cellStyle name="Hipervínculo visitado" xfId="34025" builtinId="9" hidden="1"/>
    <cellStyle name="Hipervínculo visitado" xfId="34027" builtinId="9" hidden="1"/>
    <cellStyle name="Hipervínculo visitado" xfId="34029" builtinId="9" hidden="1"/>
    <cellStyle name="Hipervínculo visitado" xfId="34031" builtinId="9" hidden="1"/>
    <cellStyle name="Hipervínculo visitado" xfId="34033" builtinId="9" hidden="1"/>
    <cellStyle name="Hipervínculo visitado" xfId="34035" builtinId="9" hidden="1"/>
    <cellStyle name="Hipervínculo visitado" xfId="34037" builtinId="9" hidden="1"/>
    <cellStyle name="Hipervínculo visitado" xfId="34039" builtinId="9" hidden="1"/>
    <cellStyle name="Hipervínculo visitado" xfId="34041" builtinId="9" hidden="1"/>
    <cellStyle name="Hipervínculo visitado" xfId="34043" builtinId="9" hidden="1"/>
    <cellStyle name="Hipervínculo visitado" xfId="34045" builtinId="9" hidden="1"/>
    <cellStyle name="Hipervínculo visitado" xfId="34047" builtinId="9" hidden="1"/>
    <cellStyle name="Hipervínculo visitado" xfId="34049" builtinId="9" hidden="1"/>
    <cellStyle name="Hipervínculo visitado" xfId="34051" builtinId="9" hidden="1"/>
    <cellStyle name="Hipervínculo visitado" xfId="34053" builtinId="9" hidden="1"/>
    <cellStyle name="Hipervínculo visitado" xfId="34055" builtinId="9" hidden="1"/>
    <cellStyle name="Hipervínculo visitado" xfId="34057" builtinId="9" hidden="1"/>
    <cellStyle name="Hipervínculo visitado" xfId="34059" builtinId="9" hidden="1"/>
    <cellStyle name="Hipervínculo visitado" xfId="34061" builtinId="9" hidden="1"/>
    <cellStyle name="Hipervínculo visitado" xfId="34063" builtinId="9" hidden="1"/>
    <cellStyle name="Hipervínculo visitado" xfId="34065" builtinId="9" hidden="1"/>
    <cellStyle name="Hipervínculo visitado" xfId="34067" builtinId="9" hidden="1"/>
    <cellStyle name="Hipervínculo visitado" xfId="34069" builtinId="9" hidden="1"/>
    <cellStyle name="Hipervínculo visitado" xfId="34071" builtinId="9" hidden="1"/>
    <cellStyle name="Hipervínculo visitado" xfId="34073" builtinId="9" hidden="1"/>
    <cellStyle name="Hipervínculo visitado" xfId="34075" builtinId="9" hidden="1"/>
    <cellStyle name="Hipervínculo visitado" xfId="34077" builtinId="9" hidden="1"/>
    <cellStyle name="Hipervínculo visitado" xfId="34079" builtinId="9" hidden="1"/>
    <cellStyle name="Hipervínculo visitado" xfId="34081" builtinId="9" hidden="1"/>
    <cellStyle name="Hipervínculo visitado" xfId="34083" builtinId="9" hidden="1"/>
    <cellStyle name="Hipervínculo visitado" xfId="34085" builtinId="9" hidden="1"/>
    <cellStyle name="Hipervínculo visitado" xfId="34087" builtinId="9" hidden="1"/>
    <cellStyle name="Hipervínculo visitado" xfId="34089" builtinId="9" hidden="1"/>
    <cellStyle name="Hipervínculo visitado" xfId="34091" builtinId="9" hidden="1"/>
    <cellStyle name="Hipervínculo visitado" xfId="34093" builtinId="9" hidden="1"/>
    <cellStyle name="Hipervínculo visitado" xfId="34095" builtinId="9" hidden="1"/>
    <cellStyle name="Hipervínculo visitado" xfId="34097" builtinId="9" hidden="1"/>
    <cellStyle name="Hipervínculo visitado" xfId="34099" builtinId="9" hidden="1"/>
    <cellStyle name="Hipervínculo visitado" xfId="34101" builtinId="9" hidden="1"/>
    <cellStyle name="Hipervínculo visitado" xfId="34103" builtinId="9" hidden="1"/>
    <cellStyle name="Hipervínculo visitado" xfId="34105" builtinId="9" hidden="1"/>
    <cellStyle name="Hipervínculo visitado" xfId="34107" builtinId="9" hidden="1"/>
    <cellStyle name="Hipervínculo visitado" xfId="34109" builtinId="9" hidden="1"/>
    <cellStyle name="Hipervínculo visitado" xfId="34111" builtinId="9" hidden="1"/>
    <cellStyle name="Hipervínculo visitado" xfId="34113" builtinId="9" hidden="1"/>
    <cellStyle name="Hipervínculo visitado" xfId="34115" builtinId="9" hidden="1"/>
    <cellStyle name="Hipervínculo visitado" xfId="34117" builtinId="9" hidden="1"/>
    <cellStyle name="Hipervínculo visitado" xfId="34119" builtinId="9" hidden="1"/>
    <cellStyle name="Hipervínculo visitado" xfId="34121" builtinId="9" hidden="1"/>
    <cellStyle name="Hipervínculo visitado" xfId="34123" builtinId="9" hidden="1"/>
    <cellStyle name="Hipervínculo visitado" xfId="34125" builtinId="9" hidden="1"/>
    <cellStyle name="Hipervínculo visitado" xfId="34127" builtinId="9" hidden="1"/>
    <cellStyle name="Hipervínculo visitado" xfId="34129" builtinId="9" hidden="1"/>
    <cellStyle name="Hipervínculo visitado" xfId="34131" builtinId="9" hidden="1"/>
    <cellStyle name="Hipervínculo visitado" xfId="34133" builtinId="9" hidden="1"/>
    <cellStyle name="Hipervínculo visitado" xfId="34135" builtinId="9" hidden="1"/>
    <cellStyle name="Hipervínculo visitado" xfId="34137" builtinId="9" hidden="1"/>
    <cellStyle name="Hipervínculo visitado" xfId="34139" builtinId="9" hidden="1"/>
    <cellStyle name="Hipervínculo visitado" xfId="34141" builtinId="9" hidden="1"/>
    <cellStyle name="Hipervínculo visitado" xfId="34143" builtinId="9" hidden="1"/>
    <cellStyle name="Hipervínculo visitado" xfId="34145" builtinId="9" hidden="1"/>
    <cellStyle name="Hipervínculo visitado" xfId="34147" builtinId="9" hidden="1"/>
    <cellStyle name="Hipervínculo visitado" xfId="34149" builtinId="9" hidden="1"/>
    <cellStyle name="Hipervínculo visitado" xfId="34151" builtinId="9" hidden="1"/>
    <cellStyle name="Hipervínculo visitado" xfId="34153" builtinId="9" hidden="1"/>
    <cellStyle name="Hipervínculo visitado" xfId="34155" builtinId="9" hidden="1"/>
    <cellStyle name="Hipervínculo visitado" xfId="34157" builtinId="9" hidden="1"/>
    <cellStyle name="Hipervínculo visitado" xfId="34159" builtinId="9" hidden="1"/>
    <cellStyle name="Hipervínculo visitado" xfId="34161" builtinId="9" hidden="1"/>
    <cellStyle name="Hipervínculo visitado" xfId="34163" builtinId="9" hidden="1"/>
    <cellStyle name="Hipervínculo visitado" xfId="34165" builtinId="9" hidden="1"/>
    <cellStyle name="Hipervínculo visitado" xfId="34167" builtinId="9" hidden="1"/>
    <cellStyle name="Hipervínculo visitado" xfId="34169" builtinId="9" hidden="1"/>
    <cellStyle name="Hipervínculo visitado" xfId="34171" builtinId="9" hidden="1"/>
    <cellStyle name="Hipervínculo visitado" xfId="34173" builtinId="9" hidden="1"/>
    <cellStyle name="Hipervínculo visitado" xfId="34175" builtinId="9" hidden="1"/>
    <cellStyle name="Hipervínculo visitado" xfId="34177" builtinId="9" hidden="1"/>
    <cellStyle name="Hipervínculo visitado" xfId="34179" builtinId="9" hidden="1"/>
    <cellStyle name="Hipervínculo visitado" xfId="34181" builtinId="9" hidden="1"/>
    <cellStyle name="Hipervínculo visitado" xfId="34183" builtinId="9" hidden="1"/>
    <cellStyle name="Hipervínculo visitado" xfId="34185" builtinId="9" hidden="1"/>
    <cellStyle name="Hipervínculo visitado" xfId="34187" builtinId="9" hidden="1"/>
    <cellStyle name="Hipervínculo visitado" xfId="34189" builtinId="9" hidden="1"/>
    <cellStyle name="Hipervínculo visitado" xfId="34191" builtinId="9" hidden="1"/>
    <cellStyle name="Hipervínculo visitado" xfId="34193" builtinId="9" hidden="1"/>
    <cellStyle name="Hipervínculo visitado" xfId="34195" builtinId="9" hidden="1"/>
    <cellStyle name="Hipervínculo visitado" xfId="34197" builtinId="9" hidden="1"/>
    <cellStyle name="Hipervínculo visitado" xfId="34199" builtinId="9" hidden="1"/>
    <cellStyle name="Hipervínculo visitado" xfId="34201" builtinId="9" hidden="1"/>
    <cellStyle name="Hipervínculo visitado" xfId="34203" builtinId="9" hidden="1"/>
    <cellStyle name="Hipervínculo visitado" xfId="34205" builtinId="9" hidden="1"/>
    <cellStyle name="Hipervínculo visitado" xfId="34207" builtinId="9" hidden="1"/>
    <cellStyle name="Hipervínculo visitado" xfId="34209" builtinId="9" hidden="1"/>
    <cellStyle name="Hipervínculo visitado" xfId="34211" builtinId="9" hidden="1"/>
    <cellStyle name="Hipervínculo visitado" xfId="34213" builtinId="9" hidden="1"/>
    <cellStyle name="Hipervínculo visitado" xfId="34215" builtinId="9" hidden="1"/>
    <cellStyle name="Hipervínculo visitado" xfId="34217" builtinId="9" hidden="1"/>
    <cellStyle name="Hipervínculo visitado" xfId="34219" builtinId="9" hidden="1"/>
    <cellStyle name="Hipervínculo visitado" xfId="34221" builtinId="9" hidden="1"/>
    <cellStyle name="Hipervínculo visitado" xfId="34223" builtinId="9" hidden="1"/>
    <cellStyle name="Hipervínculo visitado" xfId="34225" builtinId="9" hidden="1"/>
    <cellStyle name="Hipervínculo visitado" xfId="34227" builtinId="9" hidden="1"/>
    <cellStyle name="Hipervínculo visitado" xfId="34229" builtinId="9" hidden="1"/>
    <cellStyle name="Hipervínculo visitado" xfId="34231" builtinId="9" hidden="1"/>
    <cellStyle name="Hipervínculo visitado" xfId="34233" builtinId="9" hidden="1"/>
    <cellStyle name="Hipervínculo visitado" xfId="34235" builtinId="9" hidden="1"/>
    <cellStyle name="Hipervínculo visitado" xfId="34237" builtinId="9" hidden="1"/>
    <cellStyle name="Hipervínculo visitado" xfId="34239" builtinId="9" hidden="1"/>
    <cellStyle name="Hipervínculo visitado" xfId="34241" builtinId="9" hidden="1"/>
    <cellStyle name="Hipervínculo visitado" xfId="34243" builtinId="9" hidden="1"/>
    <cellStyle name="Hipervínculo visitado" xfId="34245" builtinId="9" hidden="1"/>
    <cellStyle name="Hipervínculo visitado" xfId="34247" builtinId="9" hidden="1"/>
    <cellStyle name="Hipervínculo visitado" xfId="34249" builtinId="9" hidden="1"/>
    <cellStyle name="Hipervínculo visitado" xfId="34251" builtinId="9" hidden="1"/>
    <cellStyle name="Hipervínculo visitado" xfId="34253" builtinId="9" hidden="1"/>
    <cellStyle name="Hipervínculo visitado" xfId="34255" builtinId="9" hidden="1"/>
    <cellStyle name="Hipervínculo visitado" xfId="34257" builtinId="9" hidden="1"/>
    <cellStyle name="Hipervínculo visitado" xfId="34259" builtinId="9" hidden="1"/>
    <cellStyle name="Hipervínculo visitado" xfId="34261" builtinId="9" hidden="1"/>
    <cellStyle name="Hipervínculo visitado" xfId="34263" builtinId="9" hidden="1"/>
    <cellStyle name="Hipervínculo visitado" xfId="34265" builtinId="9" hidden="1"/>
    <cellStyle name="Hipervínculo visitado" xfId="34267" builtinId="9" hidden="1"/>
    <cellStyle name="Hipervínculo visitado" xfId="34269" builtinId="9" hidden="1"/>
    <cellStyle name="Hipervínculo visitado" xfId="34271" builtinId="9" hidden="1"/>
    <cellStyle name="Hipervínculo visitado" xfId="34273" builtinId="9" hidden="1"/>
    <cellStyle name="Hipervínculo visitado" xfId="34275" builtinId="9" hidden="1"/>
    <cellStyle name="Hipervínculo visitado" xfId="34277" builtinId="9" hidden="1"/>
    <cellStyle name="Hipervínculo visitado" xfId="34279" builtinId="9" hidden="1"/>
    <cellStyle name="Hipervínculo visitado" xfId="34281" builtinId="9" hidden="1"/>
    <cellStyle name="Hipervínculo visitado" xfId="34283" builtinId="9" hidden="1"/>
    <cellStyle name="Hipervínculo visitado" xfId="34285" builtinId="9" hidden="1"/>
    <cellStyle name="Hipervínculo visitado" xfId="34287" builtinId="9" hidden="1"/>
    <cellStyle name="Hipervínculo visitado" xfId="34289" builtinId="9" hidden="1"/>
    <cellStyle name="Hipervínculo visitado" xfId="34291" builtinId="9" hidden="1"/>
    <cellStyle name="Hipervínculo visitado" xfId="34293" builtinId="9" hidden="1"/>
    <cellStyle name="Hipervínculo visitado" xfId="34295" builtinId="9" hidden="1"/>
    <cellStyle name="Hipervínculo visitado" xfId="34297" builtinId="9" hidden="1"/>
    <cellStyle name="Hipervínculo visitado" xfId="34299" builtinId="9" hidden="1"/>
    <cellStyle name="Hipervínculo visitado" xfId="34301" builtinId="9" hidden="1"/>
    <cellStyle name="Hipervínculo visitado" xfId="34303" builtinId="9" hidden="1"/>
    <cellStyle name="Hipervínculo visitado" xfId="34305" builtinId="9" hidden="1"/>
    <cellStyle name="Hipervínculo visitado" xfId="34307" builtinId="9" hidden="1"/>
    <cellStyle name="Hipervínculo visitado" xfId="34309" builtinId="9" hidden="1"/>
    <cellStyle name="Hipervínculo visitado" xfId="34311" builtinId="9" hidden="1"/>
    <cellStyle name="Hipervínculo visitado" xfId="34313" builtinId="9" hidden="1"/>
    <cellStyle name="Hipervínculo visitado" xfId="34315" builtinId="9" hidden="1"/>
    <cellStyle name="Hipervínculo visitado" xfId="34317" builtinId="9" hidden="1"/>
    <cellStyle name="Hipervínculo visitado" xfId="34319" builtinId="9" hidden="1"/>
    <cellStyle name="Hipervínculo visitado" xfId="34321" builtinId="9" hidden="1"/>
    <cellStyle name="Hipervínculo visitado" xfId="34323" builtinId="9" hidden="1"/>
    <cellStyle name="Hipervínculo visitado" xfId="34325" builtinId="9" hidden="1"/>
    <cellStyle name="Hipervínculo visitado" xfId="34327" builtinId="9" hidden="1"/>
    <cellStyle name="Hipervínculo visitado" xfId="34329" builtinId="9" hidden="1"/>
    <cellStyle name="Hipervínculo visitado" xfId="34331" builtinId="9" hidden="1"/>
    <cellStyle name="Hipervínculo visitado" xfId="34333" builtinId="9" hidden="1"/>
    <cellStyle name="Hipervínculo visitado" xfId="34335" builtinId="9" hidden="1"/>
    <cellStyle name="Hipervínculo visitado" xfId="34337" builtinId="9" hidden="1"/>
    <cellStyle name="Hipervínculo visitado" xfId="34339" builtinId="9" hidden="1"/>
    <cellStyle name="Hipervínculo visitado" xfId="34341" builtinId="9" hidden="1"/>
    <cellStyle name="Hipervínculo visitado" xfId="34343" builtinId="9" hidden="1"/>
    <cellStyle name="Hipervínculo visitado" xfId="34345" builtinId="9" hidden="1"/>
    <cellStyle name="Hipervínculo visitado" xfId="34347" builtinId="9" hidden="1"/>
    <cellStyle name="Hipervínculo visitado" xfId="34349" builtinId="9" hidden="1"/>
    <cellStyle name="Hipervínculo visitado" xfId="34351" builtinId="9" hidden="1"/>
    <cellStyle name="Hipervínculo visitado" xfId="34353" builtinId="9" hidden="1"/>
    <cellStyle name="Hipervínculo visitado" xfId="34355" builtinId="9" hidden="1"/>
    <cellStyle name="Hipervínculo visitado" xfId="34357" builtinId="9" hidden="1"/>
    <cellStyle name="Hipervínculo visitado" xfId="34359" builtinId="9" hidden="1"/>
    <cellStyle name="Hipervínculo visitado" xfId="34361" builtinId="9" hidden="1"/>
    <cellStyle name="Hipervínculo visitado" xfId="34363" builtinId="9" hidden="1"/>
    <cellStyle name="Hipervínculo visitado" xfId="34365" builtinId="9" hidden="1"/>
    <cellStyle name="Hipervínculo visitado" xfId="34367" builtinId="9" hidden="1"/>
    <cellStyle name="Hipervínculo visitado" xfId="34369" builtinId="9" hidden="1"/>
    <cellStyle name="Hipervínculo visitado" xfId="34371" builtinId="9" hidden="1"/>
    <cellStyle name="Hipervínculo visitado" xfId="34373" builtinId="9" hidden="1"/>
    <cellStyle name="Hipervínculo visitado" xfId="34375" builtinId="9" hidden="1"/>
    <cellStyle name="Hipervínculo visitado" xfId="34377" builtinId="9" hidden="1"/>
    <cellStyle name="Hipervínculo visitado" xfId="34379" builtinId="9" hidden="1"/>
    <cellStyle name="Hipervínculo visitado" xfId="34381" builtinId="9" hidden="1"/>
    <cellStyle name="Hipervínculo visitado" xfId="34383" builtinId="9" hidden="1"/>
    <cellStyle name="Hipervínculo visitado" xfId="34385" builtinId="9" hidden="1"/>
    <cellStyle name="Hipervínculo visitado" xfId="34387" builtinId="9" hidden="1"/>
    <cellStyle name="Hipervínculo visitado" xfId="34389" builtinId="9" hidden="1"/>
    <cellStyle name="Hipervínculo visitado" xfId="34391" builtinId="9" hidden="1"/>
    <cellStyle name="Hipervínculo visitado" xfId="34393" builtinId="9" hidden="1"/>
    <cellStyle name="Hipervínculo visitado" xfId="34395" builtinId="9" hidden="1"/>
    <cellStyle name="Hipervínculo visitado" xfId="34397" builtinId="9" hidden="1"/>
    <cellStyle name="Hipervínculo visitado" xfId="34399" builtinId="9" hidden="1"/>
    <cellStyle name="Hipervínculo visitado" xfId="34401" builtinId="9" hidden="1"/>
    <cellStyle name="Hipervínculo visitado" xfId="34403" builtinId="9" hidden="1"/>
    <cellStyle name="Hipervínculo visitado" xfId="34405" builtinId="9" hidden="1"/>
    <cellStyle name="Hipervínculo visitado" xfId="34407" builtinId="9" hidden="1"/>
    <cellStyle name="Hipervínculo visitado" xfId="34409" builtinId="9" hidden="1"/>
    <cellStyle name="Hipervínculo visitado" xfId="34411" builtinId="9" hidden="1"/>
    <cellStyle name="Hipervínculo visitado" xfId="34413" builtinId="9" hidden="1"/>
    <cellStyle name="Hipervínculo visitado" xfId="34415" builtinId="9" hidden="1"/>
    <cellStyle name="Hipervínculo visitado" xfId="34417" builtinId="9" hidden="1"/>
    <cellStyle name="Hipervínculo visitado" xfId="34419" builtinId="9" hidden="1"/>
    <cellStyle name="Hipervínculo visitado" xfId="34421" builtinId="9" hidden="1"/>
    <cellStyle name="Hipervínculo visitado" xfId="34423" builtinId="9" hidden="1"/>
    <cellStyle name="Hipervínculo visitado" xfId="34425" builtinId="9" hidden="1"/>
    <cellStyle name="Hipervínculo visitado" xfId="34427" builtinId="9" hidden="1"/>
    <cellStyle name="Hipervínculo visitado" xfId="34429" builtinId="9" hidden="1"/>
    <cellStyle name="Hipervínculo visitado" xfId="34431" builtinId="9" hidden="1"/>
    <cellStyle name="Hipervínculo visitado" xfId="34433" builtinId="9" hidden="1"/>
    <cellStyle name="Hipervínculo visitado" xfId="34435" builtinId="9" hidden="1"/>
    <cellStyle name="Hipervínculo visitado" xfId="34437" builtinId="9" hidden="1"/>
    <cellStyle name="Hipervínculo visitado" xfId="34439" builtinId="9" hidden="1"/>
    <cellStyle name="Hipervínculo visitado" xfId="34441" builtinId="9" hidden="1"/>
    <cellStyle name="Hipervínculo visitado" xfId="34443" builtinId="9" hidden="1"/>
    <cellStyle name="Hipervínculo visitado" xfId="34445" builtinId="9" hidden="1"/>
    <cellStyle name="Hipervínculo visitado" xfId="34447" builtinId="9" hidden="1"/>
    <cellStyle name="Hipervínculo visitado" xfId="34449" builtinId="9" hidden="1"/>
    <cellStyle name="Hipervínculo visitado" xfId="34451" builtinId="9" hidden="1"/>
    <cellStyle name="Hipervínculo visitado" xfId="34453" builtinId="9" hidden="1"/>
    <cellStyle name="Hipervínculo visitado" xfId="34455" builtinId="9" hidden="1"/>
    <cellStyle name="Hipervínculo visitado" xfId="34457" builtinId="9" hidden="1"/>
    <cellStyle name="Hipervínculo visitado" xfId="34459" builtinId="9" hidden="1"/>
    <cellStyle name="Hipervínculo visitado" xfId="34461" builtinId="9" hidden="1"/>
    <cellStyle name="Hipervínculo visitado" xfId="34463" builtinId="9" hidden="1"/>
    <cellStyle name="Hipervínculo visitado" xfId="34465" builtinId="9" hidden="1"/>
    <cellStyle name="Hipervínculo visitado" xfId="34467" builtinId="9" hidden="1"/>
    <cellStyle name="Hipervínculo visitado" xfId="34469" builtinId="9" hidden="1"/>
    <cellStyle name="Hipervínculo visitado" xfId="34471" builtinId="9" hidden="1"/>
    <cellStyle name="Hipervínculo visitado" xfId="34473" builtinId="9" hidden="1"/>
    <cellStyle name="Hipervínculo visitado" xfId="34475" builtinId="9" hidden="1"/>
    <cellStyle name="Hipervínculo visitado" xfId="34477" builtinId="9" hidden="1"/>
    <cellStyle name="Hipervínculo visitado" xfId="34479" builtinId="9" hidden="1"/>
    <cellStyle name="Hipervínculo visitado" xfId="34481" builtinId="9" hidden="1"/>
    <cellStyle name="Hipervínculo visitado" xfId="34483" builtinId="9" hidden="1"/>
    <cellStyle name="Hipervínculo visitado" xfId="34485" builtinId="9" hidden="1"/>
    <cellStyle name="Hipervínculo visitado" xfId="34487" builtinId="9" hidden="1"/>
    <cellStyle name="Hipervínculo visitado" xfId="34489" builtinId="9" hidden="1"/>
    <cellStyle name="Hipervínculo visitado" xfId="34491" builtinId="9" hidden="1"/>
    <cellStyle name="Hipervínculo visitado" xfId="34493" builtinId="9" hidden="1"/>
    <cellStyle name="Hipervínculo visitado" xfId="34495" builtinId="9" hidden="1"/>
    <cellStyle name="Hipervínculo visitado" xfId="34497" builtinId="9" hidden="1"/>
    <cellStyle name="Hipervínculo visitado" xfId="34499" builtinId="9" hidden="1"/>
    <cellStyle name="Hipervínculo visitado" xfId="34501" builtinId="9" hidden="1"/>
    <cellStyle name="Hipervínculo visitado" xfId="34503" builtinId="9" hidden="1"/>
    <cellStyle name="Hipervínculo visitado" xfId="34505" builtinId="9" hidden="1"/>
    <cellStyle name="Hipervínculo visitado" xfId="34507" builtinId="9" hidden="1"/>
    <cellStyle name="Hipervínculo visitado" xfId="34509" builtinId="9" hidden="1"/>
    <cellStyle name="Hipervínculo visitado" xfId="34511" builtinId="9" hidden="1"/>
    <cellStyle name="Hipervínculo visitado" xfId="34513" builtinId="9" hidden="1"/>
    <cellStyle name="Hipervínculo visitado" xfId="34515" builtinId="9" hidden="1"/>
    <cellStyle name="Hipervínculo visitado" xfId="34517" builtinId="9" hidden="1"/>
    <cellStyle name="Hipervínculo visitado" xfId="34519" builtinId="9" hidden="1"/>
    <cellStyle name="Hipervínculo visitado" xfId="34521" builtinId="9" hidden="1"/>
    <cellStyle name="Hipervínculo visitado" xfId="34523" builtinId="9" hidden="1"/>
    <cellStyle name="Hipervínculo visitado" xfId="34525" builtinId="9" hidden="1"/>
    <cellStyle name="Hipervínculo visitado" xfId="34527" builtinId="9" hidden="1"/>
    <cellStyle name="Hipervínculo visitado" xfId="34529" builtinId="9" hidden="1"/>
    <cellStyle name="Hipervínculo visitado" xfId="34531" builtinId="9" hidden="1"/>
    <cellStyle name="Hipervínculo visitado" xfId="34533" builtinId="9" hidden="1"/>
    <cellStyle name="Hipervínculo visitado" xfId="34535" builtinId="9" hidden="1"/>
    <cellStyle name="Hipervínculo visitado" xfId="34537" builtinId="9" hidden="1"/>
    <cellStyle name="Hipervínculo visitado" xfId="34539" builtinId="9" hidden="1"/>
    <cellStyle name="Hipervínculo visitado" xfId="34541" builtinId="9" hidden="1"/>
    <cellStyle name="Hipervínculo visitado" xfId="34543" builtinId="9" hidden="1"/>
    <cellStyle name="Hipervínculo visitado" xfId="34545" builtinId="9" hidden="1"/>
    <cellStyle name="Hipervínculo visitado" xfId="34547" builtinId="9" hidden="1"/>
    <cellStyle name="Hipervínculo visitado" xfId="34549" builtinId="9" hidden="1"/>
    <cellStyle name="Hipervínculo visitado" xfId="34551" builtinId="9" hidden="1"/>
    <cellStyle name="Hipervínculo visitado" xfId="34553" builtinId="9" hidden="1"/>
    <cellStyle name="Hipervínculo visitado" xfId="34555" builtinId="9" hidden="1"/>
    <cellStyle name="Hipervínculo visitado" xfId="34557" builtinId="9" hidden="1"/>
    <cellStyle name="Hipervínculo visitado" xfId="34559" builtinId="9" hidden="1"/>
    <cellStyle name="Hipervínculo visitado" xfId="34561" builtinId="9" hidden="1"/>
    <cellStyle name="Hipervínculo visitado" xfId="34563" builtinId="9" hidden="1"/>
    <cellStyle name="Hipervínculo visitado" xfId="34565" builtinId="9" hidden="1"/>
    <cellStyle name="Hipervínculo visitado" xfId="34567" builtinId="9" hidden="1"/>
    <cellStyle name="Hipervínculo visitado" xfId="34569" builtinId="9" hidden="1"/>
    <cellStyle name="Hipervínculo visitado" xfId="34571" builtinId="9" hidden="1"/>
    <cellStyle name="Hipervínculo visitado" xfId="34573" builtinId="9" hidden="1"/>
    <cellStyle name="Hipervínculo visitado" xfId="34575" builtinId="9" hidden="1"/>
    <cellStyle name="Hipervínculo visitado" xfId="34577" builtinId="9" hidden="1"/>
    <cellStyle name="Hipervínculo visitado" xfId="34579" builtinId="9" hidden="1"/>
    <cellStyle name="Hipervínculo visitado" xfId="34581" builtinId="9" hidden="1"/>
    <cellStyle name="Hipervínculo visitado" xfId="34583" builtinId="9" hidden="1"/>
    <cellStyle name="Hipervínculo visitado" xfId="34585" builtinId="9" hidden="1"/>
    <cellStyle name="Hipervínculo visitado" xfId="34587" builtinId="9" hidden="1"/>
    <cellStyle name="Hipervínculo visitado" xfId="34589" builtinId="9" hidden="1"/>
    <cellStyle name="Hipervínculo visitado" xfId="34591" builtinId="9" hidden="1"/>
    <cellStyle name="Hipervínculo visitado" xfId="34593" builtinId="9" hidden="1"/>
    <cellStyle name="Hipervínculo visitado" xfId="34595" builtinId="9" hidden="1"/>
    <cellStyle name="Hipervínculo visitado" xfId="34597" builtinId="9" hidden="1"/>
    <cellStyle name="Hipervínculo visitado" xfId="34599" builtinId="9" hidden="1"/>
    <cellStyle name="Hipervínculo visitado" xfId="34601" builtinId="9" hidden="1"/>
    <cellStyle name="Hipervínculo visitado" xfId="34603" builtinId="9" hidden="1"/>
    <cellStyle name="Hipervínculo visitado" xfId="34605" builtinId="9" hidden="1"/>
    <cellStyle name="Hipervínculo visitado" xfId="34607" builtinId="9" hidden="1"/>
    <cellStyle name="Hipervínculo visitado" xfId="34609" builtinId="9" hidden="1"/>
    <cellStyle name="Hipervínculo visitado" xfId="34611" builtinId="9" hidden="1"/>
    <cellStyle name="Hipervínculo visitado" xfId="34613" builtinId="9" hidden="1"/>
    <cellStyle name="Hipervínculo visitado" xfId="34615" builtinId="9" hidden="1"/>
    <cellStyle name="Hipervínculo visitado" xfId="34617" builtinId="9" hidden="1"/>
    <cellStyle name="Hipervínculo visitado" xfId="34619" builtinId="9" hidden="1"/>
    <cellStyle name="Hipervínculo visitado" xfId="34621" builtinId="9" hidden="1"/>
    <cellStyle name="Hipervínculo visitado" xfId="34623" builtinId="9" hidden="1"/>
    <cellStyle name="Hipervínculo visitado" xfId="34625" builtinId="9" hidden="1"/>
    <cellStyle name="Hipervínculo visitado" xfId="34627" builtinId="9" hidden="1"/>
    <cellStyle name="Hipervínculo visitado" xfId="34629" builtinId="9" hidden="1"/>
    <cellStyle name="Hipervínculo visitado" xfId="34631" builtinId="9" hidden="1"/>
    <cellStyle name="Hipervínculo visitado" xfId="34633" builtinId="9" hidden="1"/>
    <cellStyle name="Hipervínculo visitado" xfId="34635" builtinId="9" hidden="1"/>
    <cellStyle name="Hipervínculo visitado" xfId="34637" builtinId="9" hidden="1"/>
    <cellStyle name="Hipervínculo visitado" xfId="34639" builtinId="9" hidden="1"/>
    <cellStyle name="Hipervínculo visitado" xfId="34641" builtinId="9" hidden="1"/>
    <cellStyle name="Hipervínculo visitado" xfId="34643" builtinId="9" hidden="1"/>
    <cellStyle name="Hipervínculo visitado" xfId="34645" builtinId="9" hidden="1"/>
    <cellStyle name="Hipervínculo visitado" xfId="34647" builtinId="9" hidden="1"/>
    <cellStyle name="Hipervínculo visitado" xfId="34649" builtinId="9" hidden="1"/>
    <cellStyle name="Hipervínculo visitado" xfId="34651" builtinId="9" hidden="1"/>
    <cellStyle name="Hipervínculo visitado" xfId="34653" builtinId="9" hidden="1"/>
    <cellStyle name="Hipervínculo visitado" xfId="34655" builtinId="9" hidden="1"/>
    <cellStyle name="Hipervínculo visitado" xfId="34657" builtinId="9" hidden="1"/>
    <cellStyle name="Hipervínculo visitado" xfId="34659" builtinId="9" hidden="1"/>
    <cellStyle name="Hipervínculo visitado" xfId="34661" builtinId="9" hidden="1"/>
    <cellStyle name="Hipervínculo visitado" xfId="34663" builtinId="9" hidden="1"/>
    <cellStyle name="Hipervínculo visitado" xfId="34665" builtinId="9" hidden="1"/>
    <cellStyle name="Hipervínculo visitado" xfId="34667" builtinId="9" hidden="1"/>
    <cellStyle name="Hipervínculo visitado" xfId="34669" builtinId="9" hidden="1"/>
    <cellStyle name="Hipervínculo visitado" xfId="34671" builtinId="9" hidden="1"/>
    <cellStyle name="Hipervínculo visitado" xfId="34673" builtinId="9" hidden="1"/>
    <cellStyle name="Hipervínculo visitado" xfId="34675" builtinId="9" hidden="1"/>
    <cellStyle name="Hipervínculo visitado" xfId="34677" builtinId="9" hidden="1"/>
    <cellStyle name="Hipervínculo visitado" xfId="34679" builtinId="9" hidden="1"/>
    <cellStyle name="Hipervínculo visitado" xfId="34681" builtinId="9" hidden="1"/>
    <cellStyle name="Hipervínculo visitado" xfId="34683" builtinId="9" hidden="1"/>
    <cellStyle name="Hipervínculo visitado" xfId="34685" builtinId="9" hidden="1"/>
    <cellStyle name="Hipervínculo visitado" xfId="34687" builtinId="9" hidden="1"/>
    <cellStyle name="Hipervínculo visitado" xfId="34689" builtinId="9" hidden="1"/>
    <cellStyle name="Hipervínculo visitado" xfId="34691" builtinId="9" hidden="1"/>
    <cellStyle name="Hipervínculo visitado" xfId="34693" builtinId="9" hidden="1"/>
    <cellStyle name="Hipervínculo visitado" xfId="34695" builtinId="9" hidden="1"/>
    <cellStyle name="Hipervínculo visitado" xfId="34697" builtinId="9" hidden="1"/>
    <cellStyle name="Hipervínculo visitado" xfId="34699" builtinId="9" hidden="1"/>
    <cellStyle name="Hipervínculo visitado" xfId="34701" builtinId="9" hidden="1"/>
    <cellStyle name="Hipervínculo visitado" xfId="34703" builtinId="9" hidden="1"/>
    <cellStyle name="Hipervínculo visitado" xfId="34705" builtinId="9" hidden="1"/>
    <cellStyle name="Hipervínculo visitado" xfId="34707" builtinId="9" hidden="1"/>
    <cellStyle name="Hipervínculo visitado" xfId="34709" builtinId="9" hidden="1"/>
    <cellStyle name="Hipervínculo visitado" xfId="34711" builtinId="9" hidden="1"/>
    <cellStyle name="Hipervínculo visitado" xfId="34713" builtinId="9" hidden="1"/>
    <cellStyle name="Hipervínculo visitado" xfId="34715" builtinId="9" hidden="1"/>
    <cellStyle name="Hipervínculo visitado" xfId="34717" builtinId="9" hidden="1"/>
    <cellStyle name="Hipervínculo visitado" xfId="34719" builtinId="9" hidden="1"/>
    <cellStyle name="Hipervínculo visitado" xfId="34721" builtinId="9" hidden="1"/>
    <cellStyle name="Hipervínculo visitado" xfId="34723" builtinId="9" hidden="1"/>
    <cellStyle name="Hipervínculo visitado" xfId="34725" builtinId="9" hidden="1"/>
    <cellStyle name="Hipervínculo visitado" xfId="34727" builtinId="9" hidden="1"/>
    <cellStyle name="Hipervínculo visitado" xfId="34729" builtinId="9" hidden="1"/>
    <cellStyle name="Hipervínculo visitado" xfId="34731" builtinId="9" hidden="1"/>
    <cellStyle name="Hipervínculo visitado" xfId="34733" builtinId="9" hidden="1"/>
    <cellStyle name="Hipervínculo visitado" xfId="34735" builtinId="9" hidden="1"/>
    <cellStyle name="Hipervínculo visitado" xfId="34737" builtinId="9" hidden="1"/>
    <cellStyle name="Hipervínculo visitado" xfId="34739" builtinId="9" hidden="1"/>
    <cellStyle name="Hipervínculo visitado" xfId="34741" builtinId="9" hidden="1"/>
    <cellStyle name="Hipervínculo visitado" xfId="34743" builtinId="9" hidden="1"/>
    <cellStyle name="Hipervínculo visitado" xfId="34745" builtinId="9" hidden="1"/>
    <cellStyle name="Hipervínculo visitado" xfId="34747" builtinId="9" hidden="1"/>
    <cellStyle name="Hipervínculo visitado" xfId="34749" builtinId="9" hidden="1"/>
    <cellStyle name="Hipervínculo visitado" xfId="34751" builtinId="9" hidden="1"/>
    <cellStyle name="Hipervínculo visitado" xfId="34753" builtinId="9" hidden="1"/>
    <cellStyle name="Hipervínculo visitado" xfId="34755" builtinId="9" hidden="1"/>
    <cellStyle name="Hipervínculo visitado" xfId="34757" builtinId="9" hidden="1"/>
    <cellStyle name="Hipervínculo visitado" xfId="34759" builtinId="9" hidden="1"/>
    <cellStyle name="Hipervínculo visitado" xfId="34761" builtinId="9" hidden="1"/>
    <cellStyle name="Hipervínculo visitado" xfId="34763" builtinId="9" hidden="1"/>
    <cellStyle name="Hipervínculo visitado" xfId="34765" builtinId="9" hidden="1"/>
    <cellStyle name="Hipervínculo visitado" xfId="34767" builtinId="9" hidden="1"/>
    <cellStyle name="Hipervínculo visitado" xfId="34769" builtinId="9" hidden="1"/>
    <cellStyle name="Hipervínculo visitado" xfId="34771" builtinId="9" hidden="1"/>
    <cellStyle name="Hipervínculo visitado" xfId="34773" builtinId="9" hidden="1"/>
    <cellStyle name="Hipervínculo visitado" xfId="34775" builtinId="9" hidden="1"/>
    <cellStyle name="Hipervínculo visitado" xfId="34777" builtinId="9" hidden="1"/>
    <cellStyle name="Hipervínculo visitado" xfId="34779" builtinId="9" hidden="1"/>
    <cellStyle name="Hipervínculo visitado" xfId="34781" builtinId="9" hidden="1"/>
    <cellStyle name="Hipervínculo visitado" xfId="34783" builtinId="9" hidden="1"/>
    <cellStyle name="Hipervínculo visitado" xfId="34785" builtinId="9" hidden="1"/>
    <cellStyle name="Hipervínculo visitado" xfId="34787" builtinId="9" hidden="1"/>
    <cellStyle name="Hipervínculo visitado" xfId="34789" builtinId="9" hidden="1"/>
    <cellStyle name="Hipervínculo visitado" xfId="34791" builtinId="9" hidden="1"/>
    <cellStyle name="Hipervínculo visitado" xfId="34793" builtinId="9" hidden="1"/>
    <cellStyle name="Hipervínculo visitado" xfId="34795" builtinId="9" hidden="1"/>
    <cellStyle name="Hipervínculo visitado" xfId="34797" builtinId="9" hidden="1"/>
    <cellStyle name="Hipervínculo visitado" xfId="34799" builtinId="9" hidden="1"/>
    <cellStyle name="Hipervínculo visitado" xfId="34801" builtinId="9" hidden="1"/>
    <cellStyle name="Hipervínculo visitado" xfId="34803" builtinId="9" hidden="1"/>
    <cellStyle name="Hipervínculo visitado" xfId="34805" builtinId="9" hidden="1"/>
    <cellStyle name="Hipervínculo visitado" xfId="34807" builtinId="9" hidden="1"/>
    <cellStyle name="Hipervínculo visitado" xfId="34809" builtinId="9" hidden="1"/>
    <cellStyle name="Hipervínculo visitado" xfId="34811" builtinId="9" hidden="1"/>
    <cellStyle name="Hipervínculo visitado" xfId="34813" builtinId="9" hidden="1"/>
    <cellStyle name="Hipervínculo visitado" xfId="34815" builtinId="9" hidden="1"/>
    <cellStyle name="Hipervínculo visitado" xfId="34817" builtinId="9" hidden="1"/>
    <cellStyle name="Hipervínculo visitado" xfId="34819" builtinId="9" hidden="1"/>
    <cellStyle name="Hipervínculo visitado" xfId="34821" builtinId="9" hidden="1"/>
    <cellStyle name="Hipervínculo visitado" xfId="34823" builtinId="9" hidden="1"/>
    <cellStyle name="Hipervínculo visitado" xfId="34825" builtinId="9" hidden="1"/>
    <cellStyle name="Hipervínculo visitado" xfId="34827" builtinId="9" hidden="1"/>
    <cellStyle name="Hipervínculo visitado" xfId="34829" builtinId="9" hidden="1"/>
    <cellStyle name="Hipervínculo visitado" xfId="34831" builtinId="9" hidden="1"/>
    <cellStyle name="Hipervínculo visitado" xfId="34833" builtinId="9" hidden="1"/>
    <cellStyle name="Hipervínculo visitado" xfId="34835" builtinId="9" hidden="1"/>
    <cellStyle name="Hipervínculo visitado" xfId="34837" builtinId="9" hidden="1"/>
    <cellStyle name="Hipervínculo visitado" xfId="34839" builtinId="9" hidden="1"/>
    <cellStyle name="Hipervínculo visitado" xfId="34841" builtinId="9" hidden="1"/>
    <cellStyle name="Hipervínculo visitado" xfId="34843" builtinId="9" hidden="1"/>
    <cellStyle name="Hipervínculo visitado" xfId="34845" builtinId="9" hidden="1"/>
    <cellStyle name="Hipervínculo visitado" xfId="34847" builtinId="9" hidden="1"/>
    <cellStyle name="Hipervínculo visitado" xfId="34849" builtinId="9" hidden="1"/>
    <cellStyle name="Hipervínculo visitado" xfId="34851" builtinId="9" hidden="1"/>
    <cellStyle name="Hipervínculo visitado" xfId="34853" builtinId="9" hidden="1"/>
    <cellStyle name="Hipervínculo visitado" xfId="34855" builtinId="9" hidden="1"/>
    <cellStyle name="Hipervínculo visitado" xfId="34857" builtinId="9" hidden="1"/>
    <cellStyle name="Hipervínculo visitado" xfId="34859" builtinId="9" hidden="1"/>
    <cellStyle name="Hipervínculo visitado" xfId="34861" builtinId="9" hidden="1"/>
    <cellStyle name="Hipervínculo visitado" xfId="34863" builtinId="9" hidden="1"/>
    <cellStyle name="Hipervínculo visitado" xfId="34865" builtinId="9" hidden="1"/>
    <cellStyle name="Hipervínculo visitado" xfId="34867" builtinId="9" hidden="1"/>
    <cellStyle name="Hipervínculo visitado" xfId="34869" builtinId="9" hidden="1"/>
    <cellStyle name="Hipervínculo visitado" xfId="34871" builtinId="9" hidden="1"/>
    <cellStyle name="Hipervínculo visitado" xfId="34873" builtinId="9" hidden="1"/>
    <cellStyle name="Hipervínculo visitado" xfId="34875" builtinId="9" hidden="1"/>
    <cellStyle name="Hipervínculo visitado" xfId="34877" builtinId="9" hidden="1"/>
    <cellStyle name="Hipervínculo visitado" xfId="34879" builtinId="9" hidden="1"/>
    <cellStyle name="Hipervínculo visitado" xfId="34881" builtinId="9" hidden="1"/>
    <cellStyle name="Hipervínculo visitado" xfId="34883" builtinId="9" hidden="1"/>
    <cellStyle name="Hipervínculo visitado" xfId="34885" builtinId="9" hidden="1"/>
    <cellStyle name="Hipervínculo visitado" xfId="34887" builtinId="9" hidden="1"/>
    <cellStyle name="Hipervínculo visitado" xfId="34889" builtinId="9" hidden="1"/>
    <cellStyle name="Hipervínculo visitado" xfId="34891" builtinId="9" hidden="1"/>
    <cellStyle name="Hipervínculo visitado" xfId="34893" builtinId="9" hidden="1"/>
    <cellStyle name="Hipervínculo visitado" xfId="34895" builtinId="9" hidden="1"/>
    <cellStyle name="Hipervínculo visitado" xfId="34897" builtinId="9" hidden="1"/>
    <cellStyle name="Hipervínculo visitado" xfId="34899" builtinId="9" hidden="1"/>
    <cellStyle name="Hipervínculo visitado" xfId="34901" builtinId="9" hidden="1"/>
    <cellStyle name="Hipervínculo visitado" xfId="34903" builtinId="9" hidden="1"/>
    <cellStyle name="Hipervínculo visitado" xfId="34905" builtinId="9" hidden="1"/>
    <cellStyle name="Hipervínculo visitado" xfId="34907" builtinId="9" hidden="1"/>
    <cellStyle name="Hipervínculo visitado" xfId="34909" builtinId="9" hidden="1"/>
    <cellStyle name="Hipervínculo visitado" xfId="34911" builtinId="9" hidden="1"/>
    <cellStyle name="Hipervínculo visitado" xfId="34913" builtinId="9" hidden="1"/>
    <cellStyle name="Hipervínculo visitado" xfId="34915" builtinId="9" hidden="1"/>
    <cellStyle name="Hipervínculo visitado" xfId="34917" builtinId="9" hidden="1"/>
    <cellStyle name="Hipervínculo visitado" xfId="34919" builtinId="9" hidden="1"/>
    <cellStyle name="Hipervínculo visitado" xfId="34921" builtinId="9" hidden="1"/>
    <cellStyle name="Hipervínculo visitado" xfId="34923" builtinId="9" hidden="1"/>
    <cellStyle name="Hipervínculo visitado" xfId="34925" builtinId="9" hidden="1"/>
    <cellStyle name="Hipervínculo visitado" xfId="34927" builtinId="9" hidden="1"/>
    <cellStyle name="Hipervínculo visitado" xfId="34929" builtinId="9" hidden="1"/>
    <cellStyle name="Hipervínculo visitado" xfId="34931" builtinId="9" hidden="1"/>
    <cellStyle name="Hipervínculo visitado" xfId="34933" builtinId="9" hidden="1"/>
    <cellStyle name="Hipervínculo visitado" xfId="34935" builtinId="9" hidden="1"/>
    <cellStyle name="Hipervínculo visitado" xfId="34937" builtinId="9" hidden="1"/>
    <cellStyle name="Hipervínculo visitado" xfId="34939" builtinId="9" hidden="1"/>
    <cellStyle name="Hipervínculo visitado" xfId="34941" builtinId="9" hidden="1"/>
    <cellStyle name="Hipervínculo visitado" xfId="34943" builtinId="9" hidden="1"/>
    <cellStyle name="Hipervínculo visitado" xfId="34945" builtinId="9" hidden="1"/>
    <cellStyle name="Hipervínculo visitado" xfId="34947" builtinId="9" hidden="1"/>
    <cellStyle name="Hipervínculo visitado" xfId="34949" builtinId="9" hidden="1"/>
    <cellStyle name="Hipervínculo visitado" xfId="34951" builtinId="9" hidden="1"/>
    <cellStyle name="Hipervínculo visitado" xfId="34953" builtinId="9" hidden="1"/>
    <cellStyle name="Hipervínculo visitado" xfId="34955" builtinId="9" hidden="1"/>
    <cellStyle name="Hipervínculo visitado" xfId="34957" builtinId="9" hidden="1"/>
    <cellStyle name="Hipervínculo visitado" xfId="34959" builtinId="9" hidden="1"/>
    <cellStyle name="Hipervínculo visitado" xfId="34961" builtinId="9" hidden="1"/>
    <cellStyle name="Hipervínculo visitado" xfId="34963" builtinId="9" hidden="1"/>
    <cellStyle name="Hipervínculo visitado" xfId="34965" builtinId="9" hidden="1"/>
    <cellStyle name="Hipervínculo visitado" xfId="34967" builtinId="9" hidden="1"/>
    <cellStyle name="Hipervínculo visitado" xfId="34969" builtinId="9" hidden="1"/>
    <cellStyle name="Hipervínculo visitado" xfId="34971" builtinId="9" hidden="1"/>
    <cellStyle name="Hipervínculo visitado" xfId="34973" builtinId="9" hidden="1"/>
    <cellStyle name="Hipervínculo visitado" xfId="34975" builtinId="9" hidden="1"/>
    <cellStyle name="Hipervínculo visitado" xfId="34977" builtinId="9" hidden="1"/>
    <cellStyle name="Hipervínculo visitado" xfId="34979" builtinId="9" hidden="1"/>
    <cellStyle name="Hipervínculo visitado" xfId="34981" builtinId="9" hidden="1"/>
    <cellStyle name="Hipervínculo visitado" xfId="34983" builtinId="9" hidden="1"/>
    <cellStyle name="Hipervínculo visitado" xfId="34985" builtinId="9" hidden="1"/>
    <cellStyle name="Hipervínculo visitado" xfId="34987" builtinId="9" hidden="1"/>
    <cellStyle name="Hipervínculo visitado" xfId="34989" builtinId="9" hidden="1"/>
    <cellStyle name="Hipervínculo visitado" xfId="34991" builtinId="9" hidden="1"/>
    <cellStyle name="Hipervínculo visitado" xfId="34993" builtinId="9" hidden="1"/>
    <cellStyle name="Hipervínculo visitado" xfId="34995" builtinId="9" hidden="1"/>
    <cellStyle name="Hipervínculo visitado" xfId="34997" builtinId="9" hidden="1"/>
    <cellStyle name="Hipervínculo visitado" xfId="34999" builtinId="9" hidden="1"/>
    <cellStyle name="Hipervínculo visitado" xfId="35001" builtinId="9" hidden="1"/>
    <cellStyle name="Hipervínculo visitado" xfId="35003" builtinId="9" hidden="1"/>
    <cellStyle name="Hipervínculo visitado" xfId="35005" builtinId="9" hidden="1"/>
    <cellStyle name="Hipervínculo visitado" xfId="35007" builtinId="9" hidden="1"/>
    <cellStyle name="Hipervínculo visitado" xfId="35009" builtinId="9" hidden="1"/>
    <cellStyle name="Hipervínculo visitado" xfId="35011" builtinId="9" hidden="1"/>
    <cellStyle name="Hipervínculo visitado" xfId="35013" builtinId="9" hidden="1"/>
    <cellStyle name="Hipervínculo visitado" xfId="35015" builtinId="9" hidden="1"/>
    <cellStyle name="Hipervínculo visitado" xfId="35017" builtinId="9" hidden="1"/>
    <cellStyle name="Hipervínculo visitado" xfId="35019" builtinId="9" hidden="1"/>
    <cellStyle name="Hipervínculo visitado" xfId="35021" builtinId="9" hidden="1"/>
    <cellStyle name="Hipervínculo visitado" xfId="35023" builtinId="9" hidden="1"/>
    <cellStyle name="Hipervínculo visitado" xfId="35025" builtinId="9" hidden="1"/>
    <cellStyle name="Hipervínculo visitado" xfId="35027" builtinId="9" hidden="1"/>
    <cellStyle name="Hipervínculo visitado" xfId="35029" builtinId="9" hidden="1"/>
    <cellStyle name="Hipervínculo visitado" xfId="35031" builtinId="9" hidden="1"/>
    <cellStyle name="Hipervínculo visitado" xfId="35033" builtinId="9" hidden="1"/>
    <cellStyle name="Hipervínculo visitado" xfId="35035" builtinId="9" hidden="1"/>
    <cellStyle name="Hipervínculo visitado" xfId="35037" builtinId="9" hidden="1"/>
    <cellStyle name="Hipervínculo visitado" xfId="35039" builtinId="9" hidden="1"/>
    <cellStyle name="Hipervínculo visitado" xfId="35041" builtinId="9" hidden="1"/>
    <cellStyle name="Hipervínculo visitado" xfId="35043" builtinId="9" hidden="1"/>
    <cellStyle name="Hipervínculo visitado" xfId="35045" builtinId="9" hidden="1"/>
    <cellStyle name="Hipervínculo visitado" xfId="35047" builtinId="9" hidden="1"/>
    <cellStyle name="Hipervínculo visitado" xfId="35049" builtinId="9" hidden="1"/>
    <cellStyle name="Hipervínculo visitado" xfId="35051" builtinId="9" hidden="1"/>
    <cellStyle name="Hipervínculo visitado" xfId="35053" builtinId="9" hidden="1"/>
    <cellStyle name="Hipervínculo visitado" xfId="35055" builtinId="9" hidden="1"/>
    <cellStyle name="Hipervínculo visitado" xfId="35057" builtinId="9" hidden="1"/>
    <cellStyle name="Hipervínculo visitado" xfId="35059" builtinId="9" hidden="1"/>
    <cellStyle name="Hipervínculo visitado" xfId="35061" builtinId="9" hidden="1"/>
    <cellStyle name="Hipervínculo visitado" xfId="35063" builtinId="9" hidden="1"/>
    <cellStyle name="Hipervínculo visitado" xfId="35065" builtinId="9" hidden="1"/>
    <cellStyle name="Hipervínculo visitado" xfId="35067" builtinId="9" hidden="1"/>
    <cellStyle name="Hipervínculo visitado" xfId="35069" builtinId="9" hidden="1"/>
    <cellStyle name="Hipervínculo visitado" xfId="35071" builtinId="9" hidden="1"/>
    <cellStyle name="Hipervínculo visitado" xfId="35073" builtinId="9" hidden="1"/>
    <cellStyle name="Hipervínculo visitado" xfId="35075" builtinId="9" hidden="1"/>
    <cellStyle name="Hipervínculo visitado" xfId="35077" builtinId="9" hidden="1"/>
    <cellStyle name="Hipervínculo visitado" xfId="35079" builtinId="9" hidden="1"/>
    <cellStyle name="Hipervínculo visitado" xfId="35081" builtinId="9" hidden="1"/>
    <cellStyle name="Hipervínculo visitado" xfId="35083" builtinId="9" hidden="1"/>
    <cellStyle name="Hipervínculo visitado" xfId="35085" builtinId="9" hidden="1"/>
    <cellStyle name="Hipervínculo visitado" xfId="35087" builtinId="9" hidden="1"/>
    <cellStyle name="Hipervínculo visitado" xfId="35089" builtinId="9" hidden="1"/>
    <cellStyle name="Hipervínculo visitado" xfId="35091" builtinId="9" hidden="1"/>
    <cellStyle name="Hipervínculo visitado" xfId="35093" builtinId="9" hidden="1"/>
    <cellStyle name="Hipervínculo visitado" xfId="35095" builtinId="9" hidden="1"/>
    <cellStyle name="Hipervínculo visitado" xfId="35097" builtinId="9" hidden="1"/>
    <cellStyle name="Hipervínculo visitado" xfId="35099" builtinId="9" hidden="1"/>
    <cellStyle name="Hipervínculo visitado" xfId="35101" builtinId="9" hidden="1"/>
    <cellStyle name="Hipervínculo visitado" xfId="35103" builtinId="9" hidden="1"/>
    <cellStyle name="Hipervínculo visitado" xfId="35105" builtinId="9" hidden="1"/>
    <cellStyle name="Hipervínculo visitado" xfId="35107" builtinId="9" hidden="1"/>
    <cellStyle name="Hipervínculo visitado" xfId="35109" builtinId="9" hidden="1"/>
    <cellStyle name="Hipervínculo visitado" xfId="35111" builtinId="9" hidden="1"/>
    <cellStyle name="Hipervínculo visitado" xfId="35113" builtinId="9" hidden="1"/>
    <cellStyle name="Hipervínculo visitado" xfId="35115" builtinId="9" hidden="1"/>
    <cellStyle name="Hipervínculo visitado" xfId="35117" builtinId="9" hidden="1"/>
    <cellStyle name="Hipervínculo visitado" xfId="35119" builtinId="9" hidden="1"/>
    <cellStyle name="Hipervínculo visitado" xfId="35121" builtinId="9" hidden="1"/>
    <cellStyle name="Hipervínculo visitado" xfId="35123" builtinId="9" hidden="1"/>
    <cellStyle name="Hipervínculo visitado" xfId="35125" builtinId="9" hidden="1"/>
    <cellStyle name="Hipervínculo visitado" xfId="35127" builtinId="9" hidden="1"/>
    <cellStyle name="Hipervínculo visitado" xfId="35129" builtinId="9" hidden="1"/>
    <cellStyle name="Hipervínculo visitado" xfId="35131" builtinId="9" hidden="1"/>
    <cellStyle name="Hipervínculo visitado" xfId="35133" builtinId="9" hidden="1"/>
    <cellStyle name="Hipervínculo visitado" xfId="35135" builtinId="9" hidden="1"/>
    <cellStyle name="Hipervínculo visitado" xfId="35137" builtinId="9" hidden="1"/>
    <cellStyle name="Hipervínculo visitado" xfId="35139" builtinId="9" hidden="1"/>
    <cellStyle name="Hipervínculo visitado" xfId="35141" builtinId="9" hidden="1"/>
    <cellStyle name="Hipervínculo visitado" xfId="35143" builtinId="9" hidden="1"/>
    <cellStyle name="Hipervínculo visitado" xfId="35145" builtinId="9" hidden="1"/>
    <cellStyle name="Hipervínculo visitado" xfId="35147" builtinId="9" hidden="1"/>
    <cellStyle name="Hipervínculo visitado" xfId="35149" builtinId="9" hidden="1"/>
    <cellStyle name="Hipervínculo visitado" xfId="35151" builtinId="9" hidden="1"/>
    <cellStyle name="Hipervínculo visitado" xfId="35153" builtinId="9" hidden="1"/>
    <cellStyle name="Hipervínculo visitado" xfId="35155" builtinId="9" hidden="1"/>
    <cellStyle name="Hipervínculo visitado" xfId="35157" builtinId="9" hidden="1"/>
    <cellStyle name="Hipervínculo visitado" xfId="35159" builtinId="9" hidden="1"/>
    <cellStyle name="Hipervínculo visitado" xfId="35161" builtinId="9" hidden="1"/>
    <cellStyle name="Hipervínculo visitado" xfId="35163" builtinId="9" hidden="1"/>
    <cellStyle name="Hipervínculo visitado" xfId="35165" builtinId="9" hidden="1"/>
    <cellStyle name="Hipervínculo visitado" xfId="35167" builtinId="9" hidden="1"/>
    <cellStyle name="Hipervínculo visitado" xfId="35169" builtinId="9" hidden="1"/>
    <cellStyle name="Hipervínculo visitado" xfId="35171" builtinId="9" hidden="1"/>
    <cellStyle name="Hipervínculo visitado" xfId="35173" builtinId="9" hidden="1"/>
    <cellStyle name="Hipervínculo visitado" xfId="35175" builtinId="9" hidden="1"/>
    <cellStyle name="Hipervínculo visitado" xfId="35177" builtinId="9" hidden="1"/>
    <cellStyle name="Hipervínculo visitado" xfId="35179" builtinId="9" hidden="1"/>
    <cellStyle name="Hipervínculo visitado" xfId="35181" builtinId="9" hidden="1"/>
    <cellStyle name="Hipervínculo visitado" xfId="35183" builtinId="9" hidden="1"/>
    <cellStyle name="Hipervínculo visitado" xfId="35185" builtinId="9" hidden="1"/>
    <cellStyle name="Hipervínculo visitado" xfId="35187" builtinId="9" hidden="1"/>
    <cellStyle name="Hipervínculo visitado" xfId="35189" builtinId="9" hidden="1"/>
    <cellStyle name="Hipervínculo visitado" xfId="35191" builtinId="9" hidden="1"/>
    <cellStyle name="Hipervínculo visitado" xfId="35193" builtinId="9" hidden="1"/>
    <cellStyle name="Hipervínculo visitado" xfId="35195" builtinId="9" hidden="1"/>
    <cellStyle name="Hipervínculo visitado" xfId="35197" builtinId="9" hidden="1"/>
    <cellStyle name="Hipervínculo visitado" xfId="35199" builtinId="9" hidden="1"/>
    <cellStyle name="Hipervínculo visitado" xfId="35201" builtinId="9" hidden="1"/>
    <cellStyle name="Hipervínculo visitado" xfId="35203" builtinId="9" hidden="1"/>
    <cellStyle name="Hipervínculo visitado" xfId="35205" builtinId="9" hidden="1"/>
    <cellStyle name="Hipervínculo visitado" xfId="35207" builtinId="9" hidden="1"/>
    <cellStyle name="Hipervínculo visitado" xfId="35209" builtinId="9" hidden="1"/>
    <cellStyle name="Hipervínculo visitado" xfId="35211" builtinId="9" hidden="1"/>
    <cellStyle name="Hipervínculo visitado" xfId="35213" builtinId="9" hidden="1"/>
    <cellStyle name="Hipervínculo visitado" xfId="35215" builtinId="9" hidden="1"/>
    <cellStyle name="Hipervínculo visitado" xfId="35217" builtinId="9" hidden="1"/>
    <cellStyle name="Hipervínculo visitado" xfId="35219" builtinId="9" hidden="1"/>
    <cellStyle name="Hipervínculo visitado" xfId="35221" builtinId="9" hidden="1"/>
    <cellStyle name="Hipervínculo visitado" xfId="35223" builtinId="9" hidden="1"/>
    <cellStyle name="Hipervínculo visitado" xfId="35225" builtinId="9" hidden="1"/>
    <cellStyle name="Hipervínculo visitado" xfId="35227" builtinId="9" hidden="1"/>
    <cellStyle name="Hipervínculo visitado" xfId="35229" builtinId="9" hidden="1"/>
    <cellStyle name="Hipervínculo visitado" xfId="35231" builtinId="9" hidden="1"/>
    <cellStyle name="Hipervínculo visitado" xfId="35233" builtinId="9" hidden="1"/>
    <cellStyle name="Hipervínculo visitado" xfId="35235" builtinId="9" hidden="1"/>
    <cellStyle name="Hipervínculo visitado" xfId="35237" builtinId="9" hidden="1"/>
    <cellStyle name="Hipervínculo visitado" xfId="35239" builtinId="9" hidden="1"/>
    <cellStyle name="Hipervínculo visitado" xfId="35241" builtinId="9" hidden="1"/>
    <cellStyle name="Hipervínculo visitado" xfId="35243" builtinId="9" hidden="1"/>
    <cellStyle name="Hipervínculo visitado" xfId="35245" builtinId="9" hidden="1"/>
    <cellStyle name="Hipervínculo visitado" xfId="35247" builtinId="9" hidden="1"/>
    <cellStyle name="Hipervínculo visitado" xfId="35249" builtinId="9" hidden="1"/>
    <cellStyle name="Hipervínculo visitado" xfId="35251" builtinId="9" hidden="1"/>
    <cellStyle name="Hipervínculo visitado" xfId="35253" builtinId="9" hidden="1"/>
    <cellStyle name="Hipervínculo visitado" xfId="35255" builtinId="9" hidden="1"/>
    <cellStyle name="Hipervínculo visitado" xfId="35257" builtinId="9" hidden="1"/>
    <cellStyle name="Hipervínculo visitado" xfId="35259" builtinId="9" hidden="1"/>
    <cellStyle name="Hipervínculo visitado" xfId="35261" builtinId="9" hidden="1"/>
    <cellStyle name="Hipervínculo visitado" xfId="35263" builtinId="9" hidden="1"/>
    <cellStyle name="Hipervínculo visitado" xfId="35265" builtinId="9" hidden="1"/>
    <cellStyle name="Hipervínculo visitado" xfId="35267" builtinId="9" hidden="1"/>
    <cellStyle name="Hipervínculo visitado" xfId="35269" builtinId="9" hidden="1"/>
    <cellStyle name="Hipervínculo visitado" xfId="35271" builtinId="9" hidden="1"/>
    <cellStyle name="Hipervínculo visitado" xfId="35273" builtinId="9" hidden="1"/>
    <cellStyle name="Hipervínculo visitado" xfId="35275" builtinId="9" hidden="1"/>
    <cellStyle name="Hipervínculo visitado" xfId="35277" builtinId="9" hidden="1"/>
    <cellStyle name="Hipervínculo visitado" xfId="35279" builtinId="9" hidden="1"/>
    <cellStyle name="Hipervínculo visitado" xfId="35281" builtinId="9" hidden="1"/>
    <cellStyle name="Hipervínculo visitado" xfId="35283" builtinId="9" hidden="1"/>
    <cellStyle name="Hipervínculo visitado" xfId="35285" builtinId="9" hidden="1"/>
    <cellStyle name="Hipervínculo visitado" xfId="35287" builtinId="9" hidden="1"/>
    <cellStyle name="Hipervínculo visitado" xfId="35289" builtinId="9" hidden="1"/>
    <cellStyle name="Hipervínculo visitado" xfId="35291" builtinId="9" hidden="1"/>
    <cellStyle name="Hipervínculo visitado" xfId="35293" builtinId="9" hidden="1"/>
    <cellStyle name="Hipervínculo visitado" xfId="35295" builtinId="9" hidden="1"/>
    <cellStyle name="Hipervínculo visitado" xfId="35297" builtinId="9" hidden="1"/>
    <cellStyle name="Hipervínculo visitado" xfId="35299" builtinId="9" hidden="1"/>
    <cellStyle name="Hipervínculo visitado" xfId="35301" builtinId="9" hidden="1"/>
    <cellStyle name="Hipervínculo visitado" xfId="35303" builtinId="9" hidden="1"/>
    <cellStyle name="Hipervínculo visitado" xfId="35305" builtinId="9" hidden="1"/>
    <cellStyle name="Hipervínculo visitado" xfId="35307" builtinId="9" hidden="1"/>
    <cellStyle name="Hipervínculo visitado" xfId="35309" builtinId="9" hidden="1"/>
    <cellStyle name="Hipervínculo visitado" xfId="35311" builtinId="9" hidden="1"/>
    <cellStyle name="Hipervínculo visitado" xfId="35313" builtinId="9" hidden="1"/>
    <cellStyle name="Hipervínculo visitado" xfId="35315" builtinId="9" hidden="1"/>
    <cellStyle name="Hipervínculo visitado" xfId="35317" builtinId="9" hidden="1"/>
    <cellStyle name="Hipervínculo visitado" xfId="35319" builtinId="9" hidden="1"/>
    <cellStyle name="Hipervínculo visitado" xfId="35321" builtinId="9" hidden="1"/>
    <cellStyle name="Hipervínculo visitado" xfId="35323" builtinId="9" hidden="1"/>
    <cellStyle name="Hipervínculo visitado" xfId="35325" builtinId="9" hidden="1"/>
    <cellStyle name="Hipervínculo visitado" xfId="35327" builtinId="9" hidden="1"/>
    <cellStyle name="Hipervínculo visitado" xfId="35329" builtinId="9" hidden="1"/>
    <cellStyle name="Hipervínculo visitado" xfId="35331" builtinId="9" hidden="1"/>
    <cellStyle name="Hipervínculo visitado" xfId="35333" builtinId="9" hidden="1"/>
    <cellStyle name="Hipervínculo visitado" xfId="35335" builtinId="9" hidden="1"/>
    <cellStyle name="Hipervínculo visitado" xfId="35337" builtinId="9" hidden="1"/>
    <cellStyle name="Hipervínculo visitado" xfId="35339" builtinId="9" hidden="1"/>
    <cellStyle name="Hipervínculo visitado" xfId="35341" builtinId="9" hidden="1"/>
    <cellStyle name="Hipervínculo visitado" xfId="35343" builtinId="9" hidden="1"/>
    <cellStyle name="Hipervínculo visitado" xfId="35345" builtinId="9" hidden="1"/>
    <cellStyle name="Hipervínculo visitado" xfId="35347" builtinId="9" hidden="1"/>
    <cellStyle name="Hipervínculo visitado" xfId="35349" builtinId="9" hidden="1"/>
    <cellStyle name="Hipervínculo visitado" xfId="35351" builtinId="9" hidden="1"/>
    <cellStyle name="Hipervínculo visitado" xfId="35353" builtinId="9" hidden="1"/>
    <cellStyle name="Hipervínculo visitado" xfId="35355" builtinId="9" hidden="1"/>
    <cellStyle name="Hipervínculo visitado" xfId="35357" builtinId="9" hidden="1"/>
    <cellStyle name="Hipervínculo visitado" xfId="35359" builtinId="9" hidden="1"/>
    <cellStyle name="Hipervínculo visitado" xfId="35361" builtinId="9" hidden="1"/>
    <cellStyle name="Hipervínculo visitado" xfId="35363" builtinId="9" hidden="1"/>
    <cellStyle name="Hipervínculo visitado" xfId="35365" builtinId="9" hidden="1"/>
    <cellStyle name="Hipervínculo visitado" xfId="35367" builtinId="9" hidden="1"/>
    <cellStyle name="Hipervínculo visitado" xfId="35369" builtinId="9" hidden="1"/>
    <cellStyle name="Hipervínculo visitado" xfId="35371" builtinId="9" hidden="1"/>
    <cellStyle name="Hipervínculo visitado" xfId="35373" builtinId="9" hidden="1"/>
    <cellStyle name="Hipervínculo visitado" xfId="35375" builtinId="9" hidden="1"/>
    <cellStyle name="Hipervínculo visitado" xfId="35377" builtinId="9" hidden="1"/>
    <cellStyle name="Hipervínculo visitado" xfId="35379" builtinId="9" hidden="1"/>
    <cellStyle name="Hipervínculo visitado" xfId="35381" builtinId="9" hidden="1"/>
    <cellStyle name="Hipervínculo visitado" xfId="35383" builtinId="9" hidden="1"/>
    <cellStyle name="Hipervínculo visitado" xfId="35385" builtinId="9" hidden="1"/>
    <cellStyle name="Hipervínculo visitado" xfId="35387" builtinId="9" hidden="1"/>
    <cellStyle name="Hipervínculo visitado" xfId="35389" builtinId="9" hidden="1"/>
    <cellStyle name="Hipervínculo visitado" xfId="35391" builtinId="9" hidden="1"/>
    <cellStyle name="Hipervínculo visitado" xfId="35393" builtinId="9" hidden="1"/>
    <cellStyle name="Hipervínculo visitado" xfId="35395" builtinId="9" hidden="1"/>
    <cellStyle name="Hipervínculo visitado" xfId="35397" builtinId="9" hidden="1"/>
    <cellStyle name="Hipervínculo visitado" xfId="35399" builtinId="9" hidden="1"/>
    <cellStyle name="Hipervínculo visitado" xfId="35401" builtinId="9" hidden="1"/>
    <cellStyle name="Hipervínculo visitado" xfId="35403" builtinId="9" hidden="1"/>
    <cellStyle name="Hipervínculo visitado" xfId="35405" builtinId="9" hidden="1"/>
    <cellStyle name="Hipervínculo visitado" xfId="35407" builtinId="9" hidden="1"/>
    <cellStyle name="Hipervínculo visitado" xfId="35409" builtinId="9" hidden="1"/>
    <cellStyle name="Hipervínculo visitado" xfId="35411" builtinId="9" hidden="1"/>
    <cellStyle name="Hipervínculo visitado" xfId="35413" builtinId="9" hidden="1"/>
    <cellStyle name="Hipervínculo visitado" xfId="35415" builtinId="9" hidden="1"/>
    <cellStyle name="Hipervínculo visitado" xfId="35417" builtinId="9" hidden="1"/>
    <cellStyle name="Hipervínculo visitado" xfId="35419" builtinId="9" hidden="1"/>
    <cellStyle name="Hipervínculo visitado" xfId="35421" builtinId="9" hidden="1"/>
    <cellStyle name="Hipervínculo visitado" xfId="35423" builtinId="9" hidden="1"/>
    <cellStyle name="Hipervínculo visitado" xfId="35425" builtinId="9" hidden="1"/>
    <cellStyle name="Hipervínculo visitado" xfId="35427" builtinId="9" hidden="1"/>
    <cellStyle name="Hipervínculo visitado" xfId="35429" builtinId="9" hidden="1"/>
    <cellStyle name="Hipervínculo visitado" xfId="35431" builtinId="9" hidden="1"/>
    <cellStyle name="Hipervínculo visitado" xfId="35433" builtinId="9" hidden="1"/>
    <cellStyle name="Hipervínculo visitado" xfId="35435" builtinId="9" hidden="1"/>
    <cellStyle name="Hipervínculo visitado" xfId="35437" builtinId="9" hidden="1"/>
    <cellStyle name="Hipervínculo visitado" xfId="35439" builtinId="9" hidden="1"/>
    <cellStyle name="Hipervínculo visitado" xfId="35441" builtinId="9" hidden="1"/>
    <cellStyle name="Hipervínculo visitado" xfId="35443" builtinId="9" hidden="1"/>
    <cellStyle name="Hipervínculo visitado" xfId="35445" builtinId="9" hidden="1"/>
    <cellStyle name="Hipervínculo visitado" xfId="35447" builtinId="9" hidden="1"/>
    <cellStyle name="Hipervínculo visitado" xfId="35449" builtinId="9" hidden="1"/>
    <cellStyle name="Hipervínculo visitado" xfId="35451" builtinId="9" hidden="1"/>
    <cellStyle name="Hipervínculo visitado" xfId="35453" builtinId="9" hidden="1"/>
    <cellStyle name="Hipervínculo visitado" xfId="35455" builtinId="9" hidden="1"/>
    <cellStyle name="Hipervínculo visitado" xfId="35457" builtinId="9" hidden="1"/>
    <cellStyle name="Hipervínculo visitado" xfId="35459" builtinId="9" hidden="1"/>
    <cellStyle name="Hipervínculo visitado" xfId="35461" builtinId="9" hidden="1"/>
    <cellStyle name="Hipervínculo visitado" xfId="35463" builtinId="9" hidden="1"/>
    <cellStyle name="Hipervínculo visitado" xfId="35465" builtinId="9" hidden="1"/>
    <cellStyle name="Hipervínculo visitado" xfId="35467" builtinId="9" hidden="1"/>
    <cellStyle name="Hipervínculo visitado" xfId="35469" builtinId="9" hidden="1"/>
    <cellStyle name="Hipervínculo visitado" xfId="35471" builtinId="9" hidden="1"/>
    <cellStyle name="Hipervínculo visitado" xfId="35473" builtinId="9" hidden="1"/>
    <cellStyle name="Hipervínculo visitado" xfId="35475" builtinId="9" hidden="1"/>
    <cellStyle name="Hipervínculo visitado" xfId="35477" builtinId="9" hidden="1"/>
    <cellStyle name="Hipervínculo visitado" xfId="35479" builtinId="9" hidden="1"/>
    <cellStyle name="Hipervínculo visitado" xfId="35481" builtinId="9" hidden="1"/>
    <cellStyle name="Hipervínculo visitado" xfId="35483" builtinId="9" hidden="1"/>
    <cellStyle name="Hipervínculo visitado" xfId="35485" builtinId="9" hidden="1"/>
    <cellStyle name="Hipervínculo visitado" xfId="35487" builtinId="9" hidden="1"/>
    <cellStyle name="Hipervínculo visitado" xfId="35489" builtinId="9" hidden="1"/>
    <cellStyle name="Hipervínculo visitado" xfId="35491" builtinId="9" hidden="1"/>
    <cellStyle name="Hipervínculo visitado" xfId="35493" builtinId="9" hidden="1"/>
    <cellStyle name="Hipervínculo visitado" xfId="35495" builtinId="9" hidden="1"/>
    <cellStyle name="Hipervínculo visitado" xfId="35497" builtinId="9" hidden="1"/>
    <cellStyle name="Hipervínculo visitado" xfId="35499" builtinId="9" hidden="1"/>
    <cellStyle name="Hipervínculo visitado" xfId="35501" builtinId="9" hidden="1"/>
    <cellStyle name="Hipervínculo visitado" xfId="35503" builtinId="9" hidden="1"/>
    <cellStyle name="Hipervínculo visitado" xfId="35505" builtinId="9" hidden="1"/>
    <cellStyle name="Hipervínculo visitado" xfId="35507" builtinId="9" hidden="1"/>
    <cellStyle name="Hipervínculo visitado" xfId="35509" builtinId="9" hidden="1"/>
    <cellStyle name="Hipervínculo visitado" xfId="35511" builtinId="9" hidden="1"/>
    <cellStyle name="Hipervínculo visitado" xfId="35513" builtinId="9" hidden="1"/>
    <cellStyle name="Hipervínculo visitado" xfId="35515" builtinId="9" hidden="1"/>
    <cellStyle name="Hipervínculo visitado" xfId="35517" builtinId="9" hidden="1"/>
    <cellStyle name="Hipervínculo visitado" xfId="35519" builtinId="9" hidden="1"/>
    <cellStyle name="Hipervínculo visitado" xfId="35521" builtinId="9" hidden="1"/>
    <cellStyle name="Hipervínculo visitado" xfId="35523" builtinId="9" hidden="1"/>
    <cellStyle name="Hipervínculo visitado" xfId="35525" builtinId="9" hidden="1"/>
    <cellStyle name="Hipervínculo visitado" xfId="35527" builtinId="9" hidden="1"/>
    <cellStyle name="Hipervínculo visitado" xfId="35529" builtinId="9" hidden="1"/>
    <cellStyle name="Hipervínculo visitado" xfId="35531" builtinId="9" hidden="1"/>
    <cellStyle name="Hipervínculo visitado" xfId="35533" builtinId="9" hidden="1"/>
    <cellStyle name="Hipervínculo visitado" xfId="35535" builtinId="9" hidden="1"/>
    <cellStyle name="Hipervínculo visitado" xfId="35537" builtinId="9" hidden="1"/>
    <cellStyle name="Hipervínculo visitado" xfId="35539" builtinId="9" hidden="1"/>
    <cellStyle name="Hipervínculo visitado" xfId="35541" builtinId="9" hidden="1"/>
    <cellStyle name="Hipervínculo visitado" xfId="35543" builtinId="9" hidden="1"/>
    <cellStyle name="Hipervínculo visitado" xfId="35545" builtinId="9" hidden="1"/>
    <cellStyle name="Hipervínculo visitado" xfId="35547" builtinId="9" hidden="1"/>
    <cellStyle name="Hipervínculo visitado" xfId="35549" builtinId="9" hidden="1"/>
    <cellStyle name="Hipervínculo visitado" xfId="35551" builtinId="9" hidden="1"/>
    <cellStyle name="Hipervínculo visitado" xfId="35553" builtinId="9" hidden="1"/>
    <cellStyle name="Hipervínculo visitado" xfId="35555" builtinId="9" hidden="1"/>
    <cellStyle name="Hipervínculo visitado" xfId="35557" builtinId="9" hidden="1"/>
    <cellStyle name="Hipervínculo visitado" xfId="35559" builtinId="9" hidden="1"/>
    <cellStyle name="Hipervínculo visitado" xfId="35561" builtinId="9" hidden="1"/>
    <cellStyle name="Hipervínculo visitado" xfId="35563" builtinId="9" hidden="1"/>
    <cellStyle name="Hipervínculo visitado" xfId="35565" builtinId="9" hidden="1"/>
    <cellStyle name="Hipervínculo visitado" xfId="35567" builtinId="9" hidden="1"/>
    <cellStyle name="Hipervínculo visitado" xfId="35569" builtinId="9" hidden="1"/>
    <cellStyle name="Hipervínculo visitado" xfId="35571" builtinId="9" hidden="1"/>
    <cellStyle name="Hipervínculo visitado" xfId="35573" builtinId="9" hidden="1"/>
    <cellStyle name="Hipervínculo visitado" xfId="35575" builtinId="9" hidden="1"/>
    <cellStyle name="Hipervínculo visitado" xfId="35577" builtinId="9" hidden="1"/>
    <cellStyle name="Hipervínculo visitado" xfId="35579" builtinId="9" hidden="1"/>
    <cellStyle name="Hipervínculo visitado" xfId="35581" builtinId="9" hidden="1"/>
    <cellStyle name="Hipervínculo visitado" xfId="35583" builtinId="9" hidden="1"/>
    <cellStyle name="Hipervínculo visitado" xfId="35585" builtinId="9" hidden="1"/>
    <cellStyle name="Hipervínculo visitado" xfId="35587" builtinId="9" hidden="1"/>
    <cellStyle name="Hipervínculo visitado" xfId="35589" builtinId="9" hidden="1"/>
    <cellStyle name="Hipervínculo visitado" xfId="35591" builtinId="9" hidden="1"/>
    <cellStyle name="Hipervínculo visitado" xfId="35593" builtinId="9" hidden="1"/>
    <cellStyle name="Hipervínculo visitado" xfId="35595" builtinId="9" hidden="1"/>
    <cellStyle name="Hipervínculo visitado" xfId="35597" builtinId="9" hidden="1"/>
    <cellStyle name="Hipervínculo visitado" xfId="35599" builtinId="9" hidden="1"/>
    <cellStyle name="Hipervínculo visitado" xfId="35601" builtinId="9" hidden="1"/>
    <cellStyle name="Hipervínculo visitado" xfId="35603" builtinId="9" hidden="1"/>
    <cellStyle name="Hipervínculo visitado" xfId="35605" builtinId="9" hidden="1"/>
    <cellStyle name="Hipervínculo visitado" xfId="35607" builtinId="9" hidden="1"/>
    <cellStyle name="Hipervínculo visitado" xfId="35609" builtinId="9" hidden="1"/>
    <cellStyle name="Hipervínculo visitado" xfId="35611" builtinId="9" hidden="1"/>
    <cellStyle name="Hipervínculo visitado" xfId="35613" builtinId="9" hidden="1"/>
    <cellStyle name="Hipervínculo visitado" xfId="35615" builtinId="9" hidden="1"/>
    <cellStyle name="Hipervínculo visitado" xfId="35617" builtinId="9" hidden="1"/>
    <cellStyle name="Hipervínculo visitado" xfId="35619" builtinId="9" hidden="1"/>
    <cellStyle name="Hipervínculo visitado" xfId="35621" builtinId="9" hidden="1"/>
    <cellStyle name="Hipervínculo visitado" xfId="35623" builtinId="9" hidden="1"/>
    <cellStyle name="Hipervínculo visitado" xfId="35625" builtinId="9" hidden="1"/>
    <cellStyle name="Hipervínculo visitado" xfId="35627" builtinId="9" hidden="1"/>
    <cellStyle name="Hipervínculo visitado" xfId="35629" builtinId="9" hidden="1"/>
    <cellStyle name="Hipervínculo visitado" xfId="35631" builtinId="9" hidden="1"/>
    <cellStyle name="Hipervínculo visitado" xfId="35633" builtinId="9" hidden="1"/>
    <cellStyle name="Hipervínculo visitado" xfId="35635" builtinId="9" hidden="1"/>
    <cellStyle name="Hipervínculo visitado" xfId="35637" builtinId="9" hidden="1"/>
    <cellStyle name="Hipervínculo visitado" xfId="35639" builtinId="9" hidden="1"/>
    <cellStyle name="Hipervínculo visitado" xfId="35641" builtinId="9" hidden="1"/>
    <cellStyle name="Hipervínculo visitado" xfId="35643" builtinId="9" hidden="1"/>
    <cellStyle name="Hipervínculo visitado" xfId="35645" builtinId="9" hidden="1"/>
    <cellStyle name="Hipervínculo visitado" xfId="35647" builtinId="9" hidden="1"/>
    <cellStyle name="Hipervínculo visitado" xfId="35649" builtinId="9" hidden="1"/>
    <cellStyle name="Hipervínculo visitado" xfId="35651" builtinId="9" hidden="1"/>
    <cellStyle name="Hipervínculo visitado" xfId="35653" builtinId="9" hidden="1"/>
    <cellStyle name="Hipervínculo visitado" xfId="35655" builtinId="9" hidden="1"/>
    <cellStyle name="Hipervínculo visitado" xfId="35657" builtinId="9" hidden="1"/>
    <cellStyle name="Hipervínculo visitado" xfId="35659" builtinId="9" hidden="1"/>
    <cellStyle name="Hipervínculo visitado" xfId="35661" builtinId="9" hidden="1"/>
    <cellStyle name="Hipervínculo visitado" xfId="35663" builtinId="9" hidden="1"/>
    <cellStyle name="Hipervínculo visitado" xfId="35665" builtinId="9" hidden="1"/>
    <cellStyle name="Hipervínculo visitado" xfId="35667" builtinId="9" hidden="1"/>
    <cellStyle name="Hipervínculo visitado" xfId="35669" builtinId="9" hidden="1"/>
    <cellStyle name="Hipervínculo visitado" xfId="35671" builtinId="9" hidden="1"/>
    <cellStyle name="Hipervínculo visitado" xfId="35673" builtinId="9" hidden="1"/>
    <cellStyle name="Hipervínculo visitado" xfId="35675" builtinId="9" hidden="1"/>
    <cellStyle name="Hipervínculo visitado" xfId="35677" builtinId="9" hidden="1"/>
    <cellStyle name="Hipervínculo visitado" xfId="35679" builtinId="9" hidden="1"/>
    <cellStyle name="Hipervínculo visitado" xfId="35681" builtinId="9" hidden="1"/>
    <cellStyle name="Hipervínculo visitado" xfId="35683" builtinId="9" hidden="1"/>
    <cellStyle name="Hipervínculo visitado" xfId="35685" builtinId="9" hidden="1"/>
    <cellStyle name="Hipervínculo visitado" xfId="35687" builtinId="9" hidden="1"/>
    <cellStyle name="Hipervínculo visitado" xfId="35689" builtinId="9" hidden="1"/>
    <cellStyle name="Hipervínculo visitado" xfId="35691" builtinId="9" hidden="1"/>
    <cellStyle name="Hipervínculo visitado" xfId="35693" builtinId="9" hidden="1"/>
    <cellStyle name="Hipervínculo visitado" xfId="35695" builtinId="9" hidden="1"/>
    <cellStyle name="Hipervínculo visitado" xfId="35697" builtinId="9" hidden="1"/>
    <cellStyle name="Hipervínculo visitado" xfId="35699" builtinId="9" hidden="1"/>
    <cellStyle name="Hipervínculo visitado" xfId="35701" builtinId="9" hidden="1"/>
    <cellStyle name="Hipervínculo visitado" xfId="35703" builtinId="9" hidden="1"/>
    <cellStyle name="Hipervínculo visitado" xfId="35705" builtinId="9" hidden="1"/>
    <cellStyle name="Hipervínculo visitado" xfId="35707" builtinId="9" hidden="1"/>
    <cellStyle name="Hipervínculo visitado" xfId="35709" builtinId="9" hidden="1"/>
    <cellStyle name="Hipervínculo visitado" xfId="35711" builtinId="9" hidden="1"/>
    <cellStyle name="Hipervínculo visitado" xfId="35713" builtinId="9" hidden="1"/>
    <cellStyle name="Hipervínculo visitado" xfId="35715" builtinId="9" hidden="1"/>
    <cellStyle name="Hipervínculo visitado" xfId="35717" builtinId="9" hidden="1"/>
    <cellStyle name="Hipervínculo visitado" xfId="35719" builtinId="9" hidden="1"/>
    <cellStyle name="Hipervínculo visitado" xfId="35721" builtinId="9" hidden="1"/>
    <cellStyle name="Hipervínculo visitado" xfId="35723" builtinId="9" hidden="1"/>
    <cellStyle name="Hipervínculo visitado" xfId="35725" builtinId="9" hidden="1"/>
    <cellStyle name="Hipervínculo visitado" xfId="35727" builtinId="9" hidden="1"/>
    <cellStyle name="Hipervínculo visitado" xfId="35729" builtinId="9" hidden="1"/>
    <cellStyle name="Hipervínculo visitado" xfId="35731" builtinId="9" hidden="1"/>
    <cellStyle name="Hipervínculo visitado" xfId="35733" builtinId="9" hidden="1"/>
    <cellStyle name="Hipervínculo visitado" xfId="35735" builtinId="9" hidden="1"/>
    <cellStyle name="Hipervínculo visitado" xfId="35737" builtinId="9" hidden="1"/>
    <cellStyle name="Hipervínculo visitado" xfId="35739" builtinId="9" hidden="1"/>
    <cellStyle name="Hipervínculo visitado" xfId="35741" builtinId="9" hidden="1"/>
    <cellStyle name="Hipervínculo visitado" xfId="35743" builtinId="9" hidden="1"/>
    <cellStyle name="Hipervínculo visitado" xfId="35745" builtinId="9" hidden="1"/>
    <cellStyle name="Hipervínculo visitado" xfId="35747" builtinId="9" hidden="1"/>
    <cellStyle name="Hipervínculo visitado" xfId="35749" builtinId="9" hidden="1"/>
    <cellStyle name="Hipervínculo visitado" xfId="35751" builtinId="9" hidden="1"/>
    <cellStyle name="Hipervínculo visitado" xfId="35753" builtinId="9" hidden="1"/>
    <cellStyle name="Hipervínculo visitado" xfId="35755" builtinId="9" hidden="1"/>
    <cellStyle name="Hipervínculo visitado" xfId="35757" builtinId="9" hidden="1"/>
    <cellStyle name="Hipervínculo visitado" xfId="35759" builtinId="9" hidden="1"/>
    <cellStyle name="Hipervínculo visitado" xfId="35761" builtinId="9" hidden="1"/>
    <cellStyle name="Hipervínculo visitado" xfId="35763" builtinId="9" hidden="1"/>
    <cellStyle name="Hipervínculo visitado" xfId="35765" builtinId="9" hidden="1"/>
    <cellStyle name="Hipervínculo visitado" xfId="35767" builtinId="9" hidden="1"/>
    <cellStyle name="Hipervínculo visitado" xfId="35769" builtinId="9" hidden="1"/>
    <cellStyle name="Hipervínculo visitado" xfId="35771" builtinId="9" hidden="1"/>
    <cellStyle name="Hipervínculo visitado" xfId="35773" builtinId="9" hidden="1"/>
    <cellStyle name="Hipervínculo visitado" xfId="35775" builtinId="9" hidden="1"/>
    <cellStyle name="Hipervínculo visitado" xfId="35777" builtinId="9" hidden="1"/>
    <cellStyle name="Hipervínculo visitado" xfId="35779" builtinId="9" hidden="1"/>
    <cellStyle name="Hipervínculo visitado" xfId="35781" builtinId="9" hidden="1"/>
    <cellStyle name="Hipervínculo visitado" xfId="35783" builtinId="9" hidden="1"/>
    <cellStyle name="Hipervínculo visitado" xfId="35785" builtinId="9" hidden="1"/>
    <cellStyle name="Hipervínculo visitado" xfId="35787" builtinId="9" hidden="1"/>
    <cellStyle name="Hipervínculo visitado" xfId="35789" builtinId="9" hidden="1"/>
    <cellStyle name="Hipervínculo visitado" xfId="35791" builtinId="9" hidden="1"/>
    <cellStyle name="Hipervínculo visitado" xfId="35793" builtinId="9" hidden="1"/>
    <cellStyle name="Hipervínculo visitado" xfId="35795" builtinId="9" hidden="1"/>
    <cellStyle name="Hipervínculo visitado" xfId="35797" builtinId="9" hidden="1"/>
    <cellStyle name="Hipervínculo visitado" xfId="35799" builtinId="9" hidden="1"/>
    <cellStyle name="Hipervínculo visitado" xfId="35801" builtinId="9" hidden="1"/>
    <cellStyle name="Hipervínculo visitado" xfId="35803" builtinId="9" hidden="1"/>
    <cellStyle name="Hipervínculo visitado" xfId="35805" builtinId="9" hidden="1"/>
    <cellStyle name="Hipervínculo visitado" xfId="35807" builtinId="9" hidden="1"/>
    <cellStyle name="Hipervínculo visitado" xfId="35809" builtinId="9" hidden="1"/>
    <cellStyle name="Hipervínculo visitado" xfId="35811" builtinId="9" hidden="1"/>
    <cellStyle name="Hipervínculo visitado" xfId="35813" builtinId="9" hidden="1"/>
    <cellStyle name="Hipervínculo visitado" xfId="35815" builtinId="9" hidden="1"/>
    <cellStyle name="Hipervínculo visitado" xfId="35817" builtinId="9" hidden="1"/>
    <cellStyle name="Hipervínculo visitado" xfId="35819" builtinId="9" hidden="1"/>
    <cellStyle name="Hipervínculo visitado" xfId="35821" builtinId="9" hidden="1"/>
    <cellStyle name="Hipervínculo visitado" xfId="35823" builtinId="9" hidden="1"/>
    <cellStyle name="Hipervínculo visitado" xfId="35825" builtinId="9" hidden="1"/>
    <cellStyle name="Hipervínculo visitado" xfId="35827" builtinId="9" hidden="1"/>
    <cellStyle name="Hipervínculo visitado" xfId="35829" builtinId="9" hidden="1"/>
    <cellStyle name="Hipervínculo visitado" xfId="35831" builtinId="9" hidden="1"/>
    <cellStyle name="Hipervínculo visitado" xfId="35833" builtinId="9" hidden="1"/>
    <cellStyle name="Hipervínculo visitado" xfId="35835" builtinId="9" hidden="1"/>
    <cellStyle name="Hipervínculo visitado" xfId="35837" builtinId="9" hidden="1"/>
    <cellStyle name="Hipervínculo visitado" xfId="35839" builtinId="9" hidden="1"/>
    <cellStyle name="Hipervínculo visitado" xfId="35841" builtinId="9" hidden="1"/>
    <cellStyle name="Hipervínculo visitado" xfId="35843" builtinId="9" hidden="1"/>
    <cellStyle name="Hipervínculo visitado" xfId="35845" builtinId="9" hidden="1"/>
    <cellStyle name="Hipervínculo visitado" xfId="35847" builtinId="9" hidden="1"/>
    <cellStyle name="Hipervínculo visitado" xfId="35849" builtinId="9" hidden="1"/>
    <cellStyle name="Hipervínculo visitado" xfId="35851" builtinId="9" hidden="1"/>
    <cellStyle name="Hipervínculo visitado" xfId="35853" builtinId="9" hidden="1"/>
    <cellStyle name="Hipervínculo visitado" xfId="35855" builtinId="9" hidden="1"/>
    <cellStyle name="Hipervínculo visitado" xfId="35857" builtinId="9" hidden="1"/>
    <cellStyle name="Hipervínculo visitado" xfId="35859" builtinId="9" hidden="1"/>
    <cellStyle name="Hipervínculo visitado" xfId="35861" builtinId="9" hidden="1"/>
    <cellStyle name="Hipervínculo visitado" xfId="35863" builtinId="9" hidden="1"/>
    <cellStyle name="Hipervínculo visitado" xfId="35865" builtinId="9" hidden="1"/>
    <cellStyle name="Hipervínculo visitado" xfId="35867" builtinId="9" hidden="1"/>
    <cellStyle name="Hipervínculo visitado" xfId="35869" builtinId="9" hidden="1"/>
    <cellStyle name="Hipervínculo visitado" xfId="35871" builtinId="9" hidden="1"/>
    <cellStyle name="Hipervínculo visitado" xfId="35873" builtinId="9" hidden="1"/>
    <cellStyle name="Hipervínculo visitado" xfId="35875" builtinId="9" hidden="1"/>
    <cellStyle name="Hipervínculo visitado" xfId="35877" builtinId="9" hidden="1"/>
    <cellStyle name="Hipervínculo visitado" xfId="35879" builtinId="9" hidden="1"/>
    <cellStyle name="Hipervínculo visitado" xfId="35881" builtinId="9" hidden="1"/>
    <cellStyle name="Hipervínculo visitado" xfId="35883" builtinId="9" hidden="1"/>
    <cellStyle name="Hipervínculo visitado" xfId="35885" builtinId="9" hidden="1"/>
    <cellStyle name="Hipervínculo visitado" xfId="35887" builtinId="9" hidden="1"/>
    <cellStyle name="Hipervínculo visitado" xfId="35889" builtinId="9" hidden="1"/>
    <cellStyle name="Hipervínculo visitado" xfId="35891" builtinId="9" hidden="1"/>
    <cellStyle name="Hipervínculo visitado" xfId="35893" builtinId="9" hidden="1"/>
    <cellStyle name="Hipervínculo visitado" xfId="35895" builtinId="9" hidden="1"/>
    <cellStyle name="Hipervínculo visitado" xfId="35897" builtinId="9" hidden="1"/>
    <cellStyle name="Hipervínculo visitado" xfId="35899" builtinId="9" hidden="1"/>
    <cellStyle name="Hipervínculo visitado" xfId="35901" builtinId="9" hidden="1"/>
    <cellStyle name="Hipervínculo visitado" xfId="35903" builtinId="9" hidden="1"/>
    <cellStyle name="Hipervínculo visitado" xfId="35905" builtinId="9" hidden="1"/>
    <cellStyle name="Hipervínculo visitado" xfId="35907" builtinId="9" hidden="1"/>
    <cellStyle name="Hipervínculo visitado" xfId="35909" builtinId="9" hidden="1"/>
    <cellStyle name="Hipervínculo visitado" xfId="35911" builtinId="9" hidden="1"/>
    <cellStyle name="Hipervínculo visitado" xfId="35913" builtinId="9" hidden="1"/>
    <cellStyle name="Hipervínculo visitado" xfId="35915" builtinId="9" hidden="1"/>
    <cellStyle name="Hipervínculo visitado" xfId="35917" builtinId="9" hidden="1"/>
    <cellStyle name="Hipervínculo visitado" xfId="35919" builtinId="9" hidden="1"/>
    <cellStyle name="Hipervínculo visitado" xfId="35921" builtinId="9" hidden="1"/>
    <cellStyle name="Hipervínculo visitado" xfId="35923" builtinId="9" hidden="1"/>
    <cellStyle name="Hipervínculo visitado" xfId="35925" builtinId="9" hidden="1"/>
    <cellStyle name="Hipervínculo visitado" xfId="35927" builtinId="9" hidden="1"/>
    <cellStyle name="Hipervínculo visitado" xfId="35929" builtinId="9" hidden="1"/>
    <cellStyle name="Hipervínculo visitado" xfId="35931" builtinId="9" hidden="1"/>
    <cellStyle name="Hipervínculo visitado" xfId="35933" builtinId="9" hidden="1"/>
    <cellStyle name="Hipervínculo visitado" xfId="35935" builtinId="9" hidden="1"/>
    <cellStyle name="Hipervínculo visitado" xfId="35937" builtinId="9" hidden="1"/>
    <cellStyle name="Hipervínculo visitado" xfId="35939" builtinId="9" hidden="1"/>
    <cellStyle name="Hipervínculo visitado" xfId="35941" builtinId="9" hidden="1"/>
    <cellStyle name="Hipervínculo visitado" xfId="35943" builtinId="9" hidden="1"/>
    <cellStyle name="Hipervínculo visitado" xfId="35945" builtinId="9" hidden="1"/>
    <cellStyle name="Hipervínculo visitado" xfId="35947" builtinId="9" hidden="1"/>
    <cellStyle name="Hipervínculo visitado" xfId="35949" builtinId="9" hidden="1"/>
    <cellStyle name="Hipervínculo visitado" xfId="35951" builtinId="9" hidden="1"/>
    <cellStyle name="Hipervínculo visitado" xfId="35953" builtinId="9" hidden="1"/>
    <cellStyle name="Hipervínculo visitado" xfId="35955" builtinId="9" hidden="1"/>
    <cellStyle name="Hipervínculo visitado" xfId="35957" builtinId="9" hidden="1"/>
    <cellStyle name="Hipervínculo visitado" xfId="35959" builtinId="9" hidden="1"/>
    <cellStyle name="Hipervínculo visitado" xfId="35961" builtinId="9" hidden="1"/>
    <cellStyle name="Hipervínculo visitado" xfId="35963" builtinId="9" hidden="1"/>
    <cellStyle name="Hipervínculo visitado" xfId="35965" builtinId="9" hidden="1"/>
    <cellStyle name="Hipervínculo visitado" xfId="35967" builtinId="9" hidden="1"/>
    <cellStyle name="Hipervínculo visitado" xfId="35969" builtinId="9" hidden="1"/>
    <cellStyle name="Hipervínculo visitado" xfId="35971" builtinId="9" hidden="1"/>
    <cellStyle name="Hipervínculo visitado" xfId="35973" builtinId="9" hidden="1"/>
    <cellStyle name="Hipervínculo visitado" xfId="35975" builtinId="9" hidden="1"/>
    <cellStyle name="Hipervínculo visitado" xfId="35977" builtinId="9" hidden="1"/>
    <cellStyle name="Hipervínculo visitado" xfId="35979" builtinId="9" hidden="1"/>
    <cellStyle name="Hipervínculo visitado" xfId="35981" builtinId="9" hidden="1"/>
    <cellStyle name="Hipervínculo visitado" xfId="35983" builtinId="9" hidden="1"/>
    <cellStyle name="Hipervínculo visitado" xfId="35985" builtinId="9" hidden="1"/>
    <cellStyle name="Hipervínculo visitado" xfId="35987" builtinId="9" hidden="1"/>
    <cellStyle name="Hipervínculo visitado" xfId="35989" builtinId="9" hidden="1"/>
    <cellStyle name="Hipervínculo visitado" xfId="35991" builtinId="9" hidden="1"/>
    <cellStyle name="Hipervínculo visitado" xfId="35993" builtinId="9" hidden="1"/>
    <cellStyle name="Hipervínculo visitado" xfId="35995" builtinId="9" hidden="1"/>
    <cellStyle name="Hipervínculo visitado" xfId="35997" builtinId="9" hidden="1"/>
    <cellStyle name="Hipervínculo visitado" xfId="35999" builtinId="9" hidden="1"/>
    <cellStyle name="Hipervínculo visitado" xfId="36001" builtinId="9" hidden="1"/>
    <cellStyle name="Hipervínculo visitado" xfId="36003" builtinId="9" hidden="1"/>
    <cellStyle name="Hipervínculo visitado" xfId="36005" builtinId="9" hidden="1"/>
    <cellStyle name="Hipervínculo visitado" xfId="36007" builtinId="9" hidden="1"/>
    <cellStyle name="Hipervínculo visitado" xfId="36009" builtinId="9" hidden="1"/>
    <cellStyle name="Hipervínculo visitado" xfId="36011" builtinId="9" hidden="1"/>
    <cellStyle name="Hipervínculo visitado" xfId="36013" builtinId="9" hidden="1"/>
    <cellStyle name="Hipervínculo visitado" xfId="36015" builtinId="9" hidden="1"/>
    <cellStyle name="Hipervínculo visitado" xfId="36017" builtinId="9" hidden="1"/>
    <cellStyle name="Hipervínculo visitado" xfId="36019" builtinId="9" hidden="1"/>
    <cellStyle name="Hipervínculo visitado" xfId="36021" builtinId="9" hidden="1"/>
    <cellStyle name="Hipervínculo visitado" xfId="36023" builtinId="9" hidden="1"/>
    <cellStyle name="Hipervínculo visitado" xfId="36025" builtinId="9" hidden="1"/>
    <cellStyle name="Hipervínculo visitado" xfId="36027" builtinId="9" hidden="1"/>
    <cellStyle name="Hipervínculo visitado" xfId="36029" builtinId="9" hidden="1"/>
    <cellStyle name="Hipervínculo visitado" xfId="36031" builtinId="9" hidden="1"/>
    <cellStyle name="Hipervínculo visitado" xfId="36033" builtinId="9" hidden="1"/>
    <cellStyle name="Hipervínculo visitado" xfId="36035" builtinId="9" hidden="1"/>
    <cellStyle name="Hipervínculo visitado" xfId="36037" builtinId="9" hidden="1"/>
    <cellStyle name="Hipervínculo visitado" xfId="36039" builtinId="9" hidden="1"/>
    <cellStyle name="Hipervínculo visitado" xfId="36041" builtinId="9" hidden="1"/>
    <cellStyle name="Hipervínculo visitado" xfId="36043" builtinId="9" hidden="1"/>
    <cellStyle name="Hipervínculo visitado" xfId="36045" builtinId="9" hidden="1"/>
    <cellStyle name="Hipervínculo visitado" xfId="36047" builtinId="9" hidden="1"/>
    <cellStyle name="Hipervínculo visitado" xfId="36049" builtinId="9" hidden="1"/>
    <cellStyle name="Hipervínculo visitado" xfId="36051" builtinId="9" hidden="1"/>
    <cellStyle name="Hipervínculo visitado" xfId="36053" builtinId="9" hidden="1"/>
    <cellStyle name="Hipervínculo visitado" xfId="36055" builtinId="9" hidden="1"/>
    <cellStyle name="Hipervínculo visitado" xfId="36057" builtinId="9" hidden="1"/>
    <cellStyle name="Hipervínculo visitado" xfId="36059" builtinId="9" hidden="1"/>
    <cellStyle name="Hipervínculo visitado" xfId="36061" builtinId="9" hidden="1"/>
    <cellStyle name="Hipervínculo visitado" xfId="36063" builtinId="9" hidden="1"/>
    <cellStyle name="Hipervínculo visitado" xfId="36065" builtinId="9" hidden="1"/>
    <cellStyle name="Hipervínculo visitado" xfId="36067" builtinId="9" hidden="1"/>
    <cellStyle name="Hipervínculo visitado" xfId="36069" builtinId="9" hidden="1"/>
    <cellStyle name="Hipervínculo visitado" xfId="36071" builtinId="9" hidden="1"/>
    <cellStyle name="Hipervínculo visitado" xfId="36073" builtinId="9" hidden="1"/>
    <cellStyle name="Hipervínculo visitado" xfId="36075" builtinId="9" hidden="1"/>
    <cellStyle name="Hipervínculo visitado" xfId="36077" builtinId="9" hidden="1"/>
    <cellStyle name="Hipervínculo visitado" xfId="36079" builtinId="9" hidden="1"/>
    <cellStyle name="Hipervínculo visitado" xfId="36081" builtinId="9" hidden="1"/>
    <cellStyle name="Hipervínculo visitado" xfId="36083" builtinId="9" hidden="1"/>
    <cellStyle name="Hipervínculo visitado" xfId="36085" builtinId="9" hidden="1"/>
    <cellStyle name="Hipervínculo visitado" xfId="36087" builtinId="9" hidden="1"/>
    <cellStyle name="Hipervínculo visitado" xfId="36089" builtinId="9" hidden="1"/>
    <cellStyle name="Hipervínculo visitado" xfId="36091" builtinId="9" hidden="1"/>
    <cellStyle name="Hipervínculo visitado" xfId="36093" builtinId="9" hidden="1"/>
    <cellStyle name="Hipervínculo visitado" xfId="36095" builtinId="9" hidden="1"/>
    <cellStyle name="Hipervínculo visitado" xfId="36097" builtinId="9" hidden="1"/>
    <cellStyle name="Hipervínculo visitado" xfId="36099" builtinId="9" hidden="1"/>
    <cellStyle name="Hipervínculo visitado" xfId="36101" builtinId="9" hidden="1"/>
    <cellStyle name="Hipervínculo visitado" xfId="36103" builtinId="9" hidden="1"/>
    <cellStyle name="Hipervínculo visitado" xfId="36105" builtinId="9" hidden="1"/>
    <cellStyle name="Hipervínculo visitado" xfId="36107" builtinId="9" hidden="1"/>
    <cellStyle name="Hipervínculo visitado" xfId="36109" builtinId="9" hidden="1"/>
    <cellStyle name="Hipervínculo visitado" xfId="36111" builtinId="9" hidden="1"/>
    <cellStyle name="Hipervínculo visitado" xfId="36113" builtinId="9" hidden="1"/>
    <cellStyle name="Hipervínculo visitado" xfId="36115" builtinId="9" hidden="1"/>
    <cellStyle name="Hipervínculo visitado" xfId="36117" builtinId="9" hidden="1"/>
    <cellStyle name="Hipervínculo visitado" xfId="36119" builtinId="9" hidden="1"/>
    <cellStyle name="Hipervínculo visitado" xfId="36121" builtinId="9" hidden="1"/>
    <cellStyle name="Hipervínculo visitado" xfId="36123" builtinId="9" hidden="1"/>
    <cellStyle name="Hipervínculo visitado" xfId="36125" builtinId="9" hidden="1"/>
    <cellStyle name="Hipervínculo visitado" xfId="36127" builtinId="9" hidden="1"/>
    <cellStyle name="Hipervínculo visitado" xfId="36129" builtinId="9" hidden="1"/>
    <cellStyle name="Hipervínculo visitado" xfId="36131" builtinId="9" hidden="1"/>
    <cellStyle name="Hipervínculo visitado" xfId="36133" builtinId="9" hidden="1"/>
    <cellStyle name="Hipervínculo visitado" xfId="36135" builtinId="9" hidden="1"/>
    <cellStyle name="Hipervínculo visitado" xfId="36137" builtinId="9" hidden="1"/>
    <cellStyle name="Hipervínculo visitado" xfId="36139" builtinId="9" hidden="1"/>
    <cellStyle name="Hipervínculo visitado" xfId="36141" builtinId="9" hidden="1"/>
    <cellStyle name="Hipervínculo visitado" xfId="36143" builtinId="9" hidden="1"/>
    <cellStyle name="Hipervínculo visitado" xfId="36145" builtinId="9" hidden="1"/>
    <cellStyle name="Hipervínculo visitado" xfId="36147" builtinId="9" hidden="1"/>
    <cellStyle name="Hipervínculo visitado" xfId="36149" builtinId="9" hidden="1"/>
    <cellStyle name="Hipervínculo visitado" xfId="36151" builtinId="9" hidden="1"/>
    <cellStyle name="Hipervínculo visitado" xfId="36153" builtinId="9" hidden="1"/>
    <cellStyle name="Hipervínculo visitado" xfId="36155" builtinId="9" hidden="1"/>
    <cellStyle name="Hipervínculo visitado" xfId="36157" builtinId="9" hidden="1"/>
    <cellStyle name="Hipervínculo visitado" xfId="36159" builtinId="9" hidden="1"/>
    <cellStyle name="Hipervínculo visitado" xfId="36161" builtinId="9" hidden="1"/>
    <cellStyle name="Hipervínculo visitado" xfId="36163" builtinId="9" hidden="1"/>
    <cellStyle name="Hipervínculo visitado" xfId="36165" builtinId="9" hidden="1"/>
    <cellStyle name="Hipervínculo visitado" xfId="36167" builtinId="9" hidden="1"/>
    <cellStyle name="Hipervínculo visitado" xfId="36169" builtinId="9" hidden="1"/>
    <cellStyle name="Hipervínculo visitado" xfId="36171" builtinId="9" hidden="1"/>
    <cellStyle name="Hipervínculo visitado" xfId="36173" builtinId="9" hidden="1"/>
    <cellStyle name="Hipervínculo visitado" xfId="36175" builtinId="9" hidden="1"/>
    <cellStyle name="Hipervínculo visitado" xfId="36177" builtinId="9" hidden="1"/>
    <cellStyle name="Hipervínculo visitado" xfId="36179" builtinId="9" hidden="1"/>
    <cellStyle name="Hipervínculo visitado" xfId="36181" builtinId="9" hidden="1"/>
    <cellStyle name="Hipervínculo visitado" xfId="36183" builtinId="9" hidden="1"/>
    <cellStyle name="Hipervínculo visitado" xfId="36185" builtinId="9" hidden="1"/>
    <cellStyle name="Hipervínculo visitado" xfId="36187" builtinId="9" hidden="1"/>
    <cellStyle name="Hipervínculo visitado" xfId="36189" builtinId="9" hidden="1"/>
    <cellStyle name="Hipervínculo visitado" xfId="36191" builtinId="9" hidden="1"/>
    <cellStyle name="Hipervínculo visitado" xfId="36193" builtinId="9" hidden="1"/>
    <cellStyle name="Hipervínculo visitado" xfId="36195" builtinId="9" hidden="1"/>
    <cellStyle name="Hipervínculo visitado" xfId="36197" builtinId="9" hidden="1"/>
    <cellStyle name="Hipervínculo visitado" xfId="36199" builtinId="9" hidden="1"/>
    <cellStyle name="Hipervínculo visitado" xfId="36201" builtinId="9" hidden="1"/>
    <cellStyle name="Hipervínculo visitado" xfId="36203" builtinId="9" hidden="1"/>
    <cellStyle name="Hipervínculo visitado" xfId="36205" builtinId="9" hidden="1"/>
    <cellStyle name="Hipervínculo visitado" xfId="36207" builtinId="9" hidden="1"/>
    <cellStyle name="Hipervínculo visitado" xfId="36209" builtinId="9" hidden="1"/>
    <cellStyle name="Hipervínculo visitado" xfId="36211" builtinId="9" hidden="1"/>
    <cellStyle name="Hipervínculo visitado" xfId="36213" builtinId="9" hidden="1"/>
    <cellStyle name="Hipervínculo visitado" xfId="36215" builtinId="9" hidden="1"/>
    <cellStyle name="Hipervínculo visitado" xfId="36217" builtinId="9" hidden="1"/>
    <cellStyle name="Hipervínculo visitado" xfId="36219" builtinId="9" hidden="1"/>
    <cellStyle name="Hipervínculo visitado" xfId="36221" builtinId="9" hidden="1"/>
    <cellStyle name="Hipervínculo visitado" xfId="36223" builtinId="9" hidden="1"/>
    <cellStyle name="Hipervínculo visitado" xfId="36225" builtinId="9" hidden="1"/>
    <cellStyle name="Hipervínculo visitado" xfId="36227" builtinId="9" hidden="1"/>
    <cellStyle name="Hipervínculo visitado" xfId="36229" builtinId="9" hidden="1"/>
    <cellStyle name="Hipervínculo visitado" xfId="36231" builtinId="9" hidden="1"/>
    <cellStyle name="Hipervínculo visitado" xfId="36233" builtinId="9" hidden="1"/>
    <cellStyle name="Hipervínculo visitado" xfId="36235" builtinId="9" hidden="1"/>
    <cellStyle name="Hipervínculo visitado" xfId="36237" builtinId="9" hidden="1"/>
    <cellStyle name="Hipervínculo visitado" xfId="36239" builtinId="9" hidden="1"/>
    <cellStyle name="Hipervínculo visitado" xfId="36241" builtinId="9" hidden="1"/>
    <cellStyle name="Hipervínculo visitado" xfId="36243" builtinId="9" hidden="1"/>
    <cellStyle name="Hipervínculo visitado" xfId="36245" builtinId="9" hidden="1"/>
    <cellStyle name="Hipervínculo visitado" xfId="36247" builtinId="9" hidden="1"/>
    <cellStyle name="Hipervínculo visitado" xfId="36249" builtinId="9" hidden="1"/>
    <cellStyle name="Hipervínculo visitado" xfId="36251" builtinId="9" hidden="1"/>
    <cellStyle name="Hipervínculo visitado" xfId="36253" builtinId="9" hidden="1"/>
    <cellStyle name="Hipervínculo visitado" xfId="36255" builtinId="9" hidden="1"/>
    <cellStyle name="Hipervínculo visitado" xfId="36257" builtinId="9" hidden="1"/>
    <cellStyle name="Hipervínculo visitado" xfId="36259" builtinId="9" hidden="1"/>
    <cellStyle name="Hipervínculo visitado" xfId="36261" builtinId="9" hidden="1"/>
    <cellStyle name="Hipervínculo visitado" xfId="36263" builtinId="9" hidden="1"/>
    <cellStyle name="Hipervínculo visitado" xfId="36265" builtinId="9" hidden="1"/>
    <cellStyle name="Hipervínculo visitado" xfId="36267" builtinId="9" hidden="1"/>
    <cellStyle name="Hipervínculo visitado" xfId="36269" builtinId="9" hidden="1"/>
    <cellStyle name="Hipervínculo visitado" xfId="36271" builtinId="9" hidden="1"/>
    <cellStyle name="Hipervínculo visitado" xfId="36273" builtinId="9" hidden="1"/>
    <cellStyle name="Hipervínculo visitado" xfId="36275" builtinId="9" hidden="1"/>
    <cellStyle name="Hipervínculo visitado" xfId="36277" builtinId="9" hidden="1"/>
    <cellStyle name="Hipervínculo visitado" xfId="36279" builtinId="9" hidden="1"/>
    <cellStyle name="Hipervínculo visitado" xfId="36281" builtinId="9" hidden="1"/>
    <cellStyle name="Hipervínculo visitado" xfId="36283" builtinId="9" hidden="1"/>
    <cellStyle name="Hipervínculo visitado" xfId="36285" builtinId="9" hidden="1"/>
    <cellStyle name="Hipervínculo visitado" xfId="36287" builtinId="9" hidden="1"/>
    <cellStyle name="Hipervínculo visitado" xfId="36289" builtinId="9" hidden="1"/>
    <cellStyle name="Hipervínculo visitado" xfId="36291" builtinId="9" hidden="1"/>
    <cellStyle name="Hipervínculo visitado" xfId="36293" builtinId="9" hidden="1"/>
    <cellStyle name="Hipervínculo visitado" xfId="36295" builtinId="9" hidden="1"/>
    <cellStyle name="Hipervínculo visitado" xfId="36297" builtinId="9" hidden="1"/>
    <cellStyle name="Hipervínculo visitado" xfId="36299" builtinId="9" hidden="1"/>
    <cellStyle name="Hipervínculo visitado" xfId="36301" builtinId="9" hidden="1"/>
    <cellStyle name="Hipervínculo visitado" xfId="36303" builtinId="9" hidden="1"/>
    <cellStyle name="Hipervínculo visitado" xfId="36305" builtinId="9" hidden="1"/>
    <cellStyle name="Hipervínculo visitado" xfId="36307" builtinId="9" hidden="1"/>
    <cellStyle name="Hipervínculo visitado" xfId="36309" builtinId="9" hidden="1"/>
    <cellStyle name="Hipervínculo visitado" xfId="36311" builtinId="9" hidden="1"/>
    <cellStyle name="Hipervínculo visitado" xfId="36313" builtinId="9" hidden="1"/>
    <cellStyle name="Hipervínculo visitado" xfId="36315" builtinId="9" hidden="1"/>
    <cellStyle name="Hipervínculo visitado" xfId="36317" builtinId="9" hidden="1"/>
    <cellStyle name="Hipervínculo visitado" xfId="36319" builtinId="9" hidden="1"/>
    <cellStyle name="Hipervínculo visitado" xfId="36321" builtinId="9" hidden="1"/>
    <cellStyle name="Hipervínculo visitado" xfId="36323" builtinId="9" hidden="1"/>
    <cellStyle name="Hipervínculo visitado" xfId="36325" builtinId="9" hidden="1"/>
    <cellStyle name="Hipervínculo visitado" xfId="36327" builtinId="9" hidden="1"/>
    <cellStyle name="Hipervínculo visitado" xfId="36329" builtinId="9" hidden="1"/>
    <cellStyle name="Hipervínculo visitado" xfId="36331" builtinId="9" hidden="1"/>
    <cellStyle name="Hipervínculo visitado" xfId="36333" builtinId="9" hidden="1"/>
    <cellStyle name="Hipervínculo visitado" xfId="36335" builtinId="9" hidden="1"/>
    <cellStyle name="Hipervínculo visitado" xfId="36337" builtinId="9" hidden="1"/>
    <cellStyle name="Hipervínculo visitado" xfId="36339" builtinId="9" hidden="1"/>
    <cellStyle name="Hipervínculo visitado" xfId="36341" builtinId="9" hidden="1"/>
    <cellStyle name="Hipervínculo visitado" xfId="36343" builtinId="9" hidden="1"/>
    <cellStyle name="Hipervínculo visitado" xfId="36345" builtinId="9" hidden="1"/>
    <cellStyle name="Hipervínculo visitado" xfId="36347" builtinId="9" hidden="1"/>
    <cellStyle name="Hipervínculo visitado" xfId="36349" builtinId="9" hidden="1"/>
    <cellStyle name="Hipervínculo visitado" xfId="36351" builtinId="9" hidden="1"/>
    <cellStyle name="Hipervínculo visitado" xfId="36353" builtinId="9" hidden="1"/>
    <cellStyle name="Hipervínculo visitado" xfId="36355" builtinId="9" hidden="1"/>
    <cellStyle name="Hipervínculo visitado" xfId="36357" builtinId="9" hidden="1"/>
    <cellStyle name="Hipervínculo visitado" xfId="36359" builtinId="9" hidden="1"/>
    <cellStyle name="Hipervínculo visitado" xfId="36361" builtinId="9" hidden="1"/>
    <cellStyle name="Hipervínculo visitado" xfId="36363" builtinId="9" hidden="1"/>
    <cellStyle name="Hipervínculo visitado" xfId="36365" builtinId="9" hidden="1"/>
    <cellStyle name="Hipervínculo visitado" xfId="36367" builtinId="9" hidden="1"/>
    <cellStyle name="Hipervínculo visitado" xfId="36369" builtinId="9" hidden="1"/>
    <cellStyle name="Hipervínculo visitado" xfId="36371" builtinId="9" hidden="1"/>
    <cellStyle name="Hipervínculo visitado" xfId="36373" builtinId="9" hidden="1"/>
    <cellStyle name="Hipervínculo visitado" xfId="36375" builtinId="9" hidden="1"/>
    <cellStyle name="Hipervínculo visitado" xfId="36377" builtinId="9" hidden="1"/>
    <cellStyle name="Hipervínculo visitado" xfId="36379" builtinId="9" hidden="1"/>
    <cellStyle name="Hipervínculo visitado" xfId="36381" builtinId="9" hidden="1"/>
    <cellStyle name="Hipervínculo visitado" xfId="36383" builtinId="9" hidden="1"/>
    <cellStyle name="Hipervínculo visitado" xfId="36385" builtinId="9" hidden="1"/>
    <cellStyle name="Hipervínculo visitado" xfId="36387" builtinId="9" hidden="1"/>
    <cellStyle name="Hipervínculo visitado" xfId="36389" builtinId="9" hidden="1"/>
    <cellStyle name="Hipervínculo visitado" xfId="36391" builtinId="9" hidden="1"/>
    <cellStyle name="Hipervínculo visitado" xfId="36393" builtinId="9" hidden="1"/>
    <cellStyle name="Hipervínculo visitado" xfId="36395" builtinId="9" hidden="1"/>
    <cellStyle name="Hipervínculo visitado" xfId="36397" builtinId="9" hidden="1"/>
    <cellStyle name="Hipervínculo visitado" xfId="36399" builtinId="9" hidden="1"/>
    <cellStyle name="Hipervínculo visitado" xfId="36401" builtinId="9" hidden="1"/>
    <cellStyle name="Hipervínculo visitado" xfId="36403" builtinId="9" hidden="1"/>
    <cellStyle name="Hipervínculo visitado" xfId="36405" builtinId="9" hidden="1"/>
    <cellStyle name="Hipervínculo visitado" xfId="36407" builtinId="9" hidden="1"/>
    <cellStyle name="Hipervínculo visitado" xfId="36409" builtinId="9" hidden="1"/>
    <cellStyle name="Hipervínculo visitado" xfId="36411" builtinId="9" hidden="1"/>
    <cellStyle name="Hipervínculo visitado" xfId="36413" builtinId="9" hidden="1"/>
    <cellStyle name="Hipervínculo visitado" xfId="36415" builtinId="9" hidden="1"/>
    <cellStyle name="Hipervínculo visitado" xfId="36417" builtinId="9" hidden="1"/>
    <cellStyle name="Hipervínculo visitado" xfId="36419" builtinId="9" hidden="1"/>
    <cellStyle name="Hipervínculo visitado" xfId="36421" builtinId="9" hidden="1"/>
    <cellStyle name="Hipervínculo visitado" xfId="36423" builtinId="9" hidden="1"/>
    <cellStyle name="Hipervínculo visitado" xfId="36425" builtinId="9" hidden="1"/>
    <cellStyle name="Hipervínculo visitado" xfId="36427" builtinId="9" hidden="1"/>
    <cellStyle name="Hipervínculo visitado" xfId="36429" builtinId="9" hidden="1"/>
    <cellStyle name="Hipervínculo visitado" xfId="36431" builtinId="9" hidden="1"/>
    <cellStyle name="Hipervínculo visitado" xfId="36433" builtinId="9" hidden="1"/>
    <cellStyle name="Hipervínculo visitado" xfId="36435" builtinId="9" hidden="1"/>
    <cellStyle name="Hipervínculo visitado" xfId="36437" builtinId="9" hidden="1"/>
    <cellStyle name="Hipervínculo visitado" xfId="36439" builtinId="9" hidden="1"/>
    <cellStyle name="Hipervínculo visitado" xfId="36441" builtinId="9" hidden="1"/>
    <cellStyle name="Hipervínculo visitado" xfId="36443" builtinId="9" hidden="1"/>
    <cellStyle name="Hipervínculo visitado" xfId="36445" builtinId="9" hidden="1"/>
    <cellStyle name="Hipervínculo visitado" xfId="36447" builtinId="9" hidden="1"/>
    <cellStyle name="Hipervínculo visitado" xfId="36449" builtinId="9" hidden="1"/>
    <cellStyle name="Hipervínculo visitado" xfId="36451" builtinId="9" hidden="1"/>
    <cellStyle name="Hipervínculo visitado" xfId="36453" builtinId="9" hidden="1"/>
    <cellStyle name="Hipervínculo visitado" xfId="36455" builtinId="9" hidden="1"/>
    <cellStyle name="Hipervínculo visitado" xfId="36457" builtinId="9" hidden="1"/>
    <cellStyle name="Hipervínculo visitado" xfId="36459" builtinId="9" hidden="1"/>
    <cellStyle name="Hipervínculo visitado" xfId="36461" builtinId="9" hidden="1"/>
    <cellStyle name="Hipervínculo visitado" xfId="36463" builtinId="9" hidden="1"/>
    <cellStyle name="Hipervínculo visitado" xfId="36465" builtinId="9" hidden="1"/>
    <cellStyle name="Hipervínculo visitado" xfId="36467" builtinId="9" hidden="1"/>
    <cellStyle name="Hipervínculo visitado" xfId="36469" builtinId="9" hidden="1"/>
    <cellStyle name="Hipervínculo visitado" xfId="36471" builtinId="9" hidden="1"/>
    <cellStyle name="Hipervínculo visitado" xfId="36473" builtinId="9" hidden="1"/>
    <cellStyle name="Hipervínculo visitado" xfId="36475" builtinId="9" hidden="1"/>
    <cellStyle name="Hipervínculo visitado" xfId="36477" builtinId="9" hidden="1"/>
    <cellStyle name="Hipervínculo visitado" xfId="36479" builtinId="9" hidden="1"/>
    <cellStyle name="Hipervínculo visitado" xfId="36481" builtinId="9" hidden="1"/>
    <cellStyle name="Hipervínculo visitado" xfId="36483" builtinId="9" hidden="1"/>
    <cellStyle name="Hipervínculo visitado" xfId="36485" builtinId="9" hidden="1"/>
    <cellStyle name="Hipervínculo visitado" xfId="36487" builtinId="9" hidden="1"/>
    <cellStyle name="Hipervínculo visitado" xfId="36489" builtinId="9" hidden="1"/>
    <cellStyle name="Hipervínculo visitado" xfId="36491" builtinId="9" hidden="1"/>
    <cellStyle name="Hipervínculo visitado" xfId="36493" builtinId="9" hidden="1"/>
    <cellStyle name="Hipervínculo visitado" xfId="36495" builtinId="9" hidden="1"/>
    <cellStyle name="Hipervínculo visitado" xfId="36497" builtinId="9" hidden="1"/>
    <cellStyle name="Hipervínculo visitado" xfId="36499" builtinId="9" hidden="1"/>
    <cellStyle name="Hipervínculo visitado" xfId="36501" builtinId="9" hidden="1"/>
    <cellStyle name="Hipervínculo visitado" xfId="36503" builtinId="9" hidden="1"/>
    <cellStyle name="Hipervínculo visitado" xfId="36505" builtinId="9" hidden="1"/>
    <cellStyle name="Hipervínculo visitado" xfId="36507" builtinId="9" hidden="1"/>
    <cellStyle name="Hipervínculo visitado" xfId="36509" builtinId="9" hidden="1"/>
    <cellStyle name="Hipervínculo visitado" xfId="36511" builtinId="9" hidden="1"/>
    <cellStyle name="Hipervínculo visitado" xfId="36513" builtinId="9" hidden="1"/>
    <cellStyle name="Hipervínculo visitado" xfId="36515" builtinId="9" hidden="1"/>
    <cellStyle name="Hipervínculo visitado" xfId="36517" builtinId="9" hidden="1"/>
    <cellStyle name="Hipervínculo visitado" xfId="36519" builtinId="9" hidden="1"/>
    <cellStyle name="Hipervínculo visitado" xfId="36521" builtinId="9" hidden="1"/>
    <cellStyle name="Hipervínculo visitado" xfId="36523" builtinId="9" hidden="1"/>
    <cellStyle name="Hipervínculo visitado" xfId="36525" builtinId="9" hidden="1"/>
    <cellStyle name="Hipervínculo visitado" xfId="36527" builtinId="9" hidden="1"/>
    <cellStyle name="Hipervínculo visitado" xfId="36529" builtinId="9" hidden="1"/>
    <cellStyle name="Hipervínculo visitado" xfId="36531" builtinId="9" hidden="1"/>
    <cellStyle name="Hipervínculo visitado" xfId="36533" builtinId="9" hidden="1"/>
    <cellStyle name="Hipervínculo visitado" xfId="36535" builtinId="9" hidden="1"/>
    <cellStyle name="Hipervínculo visitado" xfId="36537" builtinId="9" hidden="1"/>
    <cellStyle name="Hipervínculo visitado" xfId="36539" builtinId="9" hidden="1"/>
    <cellStyle name="Hipervínculo visitado" xfId="36541" builtinId="9" hidden="1"/>
    <cellStyle name="Hipervínculo visitado" xfId="36543" builtinId="9" hidden="1"/>
    <cellStyle name="Hipervínculo visitado" xfId="36545" builtinId="9" hidden="1"/>
    <cellStyle name="Hipervínculo visitado" xfId="36547" builtinId="9" hidden="1"/>
    <cellStyle name="Hipervínculo visitado" xfId="36549" builtinId="9" hidden="1"/>
    <cellStyle name="Hipervínculo visitado" xfId="36551" builtinId="9" hidden="1"/>
    <cellStyle name="Hipervínculo visitado" xfId="36553" builtinId="9" hidden="1"/>
    <cellStyle name="Hipervínculo visitado" xfId="36555" builtinId="9" hidden="1"/>
    <cellStyle name="Hipervínculo visitado" xfId="36557" builtinId="9" hidden="1"/>
    <cellStyle name="Hipervínculo visitado" xfId="36559" builtinId="9" hidden="1"/>
    <cellStyle name="Hipervínculo visitado" xfId="36561" builtinId="9" hidden="1"/>
    <cellStyle name="Hipervínculo visitado" xfId="36563" builtinId="9" hidden="1"/>
    <cellStyle name="Hipervínculo visitado" xfId="36565" builtinId="9" hidden="1"/>
    <cellStyle name="Hipervínculo visitado" xfId="36567" builtinId="9" hidden="1"/>
    <cellStyle name="Hipervínculo visitado" xfId="36569" builtinId="9" hidden="1"/>
    <cellStyle name="Hipervínculo visitado" xfId="36571" builtinId="9" hidden="1"/>
    <cellStyle name="Hipervínculo visitado" xfId="36573" builtinId="9" hidden="1"/>
    <cellStyle name="Hipervínculo visitado" xfId="36575" builtinId="9" hidden="1"/>
    <cellStyle name="Hipervínculo visitado" xfId="36577" builtinId="9" hidden="1"/>
    <cellStyle name="Hipervínculo visitado" xfId="36579" builtinId="9" hidden="1"/>
    <cellStyle name="Hipervínculo visitado" xfId="36581" builtinId="9" hidden="1"/>
    <cellStyle name="Hipervínculo visitado" xfId="36583" builtinId="9" hidden="1"/>
    <cellStyle name="Hipervínculo visitado" xfId="36585" builtinId="9" hidden="1"/>
    <cellStyle name="Hipervínculo visitado" xfId="36587" builtinId="9" hidden="1"/>
    <cellStyle name="Hipervínculo visitado" xfId="36589" builtinId="9" hidden="1"/>
    <cellStyle name="Hipervínculo visitado" xfId="36591" builtinId="9" hidden="1"/>
    <cellStyle name="Hipervínculo visitado" xfId="36593" builtinId="9" hidden="1"/>
    <cellStyle name="Hipervínculo visitado" xfId="36595" builtinId="9" hidden="1"/>
    <cellStyle name="Hipervínculo visitado" xfId="36597" builtinId="9" hidden="1"/>
    <cellStyle name="Hipervínculo visitado" xfId="36599" builtinId="9" hidden="1"/>
    <cellStyle name="Hipervínculo visitado" xfId="36601" builtinId="9" hidden="1"/>
    <cellStyle name="Hipervínculo visitado" xfId="36603" builtinId="9" hidden="1"/>
    <cellStyle name="Hipervínculo visitado" xfId="36605" builtinId="9" hidden="1"/>
    <cellStyle name="Hipervínculo visitado" xfId="36607" builtinId="9" hidden="1"/>
    <cellStyle name="Hipervínculo visitado" xfId="36609" builtinId="9" hidden="1"/>
    <cellStyle name="Hipervínculo visitado" xfId="36611" builtinId="9" hidden="1"/>
    <cellStyle name="Hipervínculo visitado" xfId="36613" builtinId="9" hidden="1"/>
    <cellStyle name="Hipervínculo visitado" xfId="36615" builtinId="9" hidden="1"/>
    <cellStyle name="Hipervínculo visitado" xfId="36617" builtinId="9" hidden="1"/>
    <cellStyle name="Hipervínculo visitado" xfId="36619" builtinId="9" hidden="1"/>
    <cellStyle name="Hipervínculo visitado" xfId="36621" builtinId="9" hidden="1"/>
    <cellStyle name="Hipervínculo visitado" xfId="36623" builtinId="9" hidden="1"/>
    <cellStyle name="Hipervínculo visitado" xfId="36625" builtinId="9" hidden="1"/>
    <cellStyle name="Hipervínculo visitado" xfId="36627" builtinId="9" hidden="1"/>
    <cellStyle name="Hipervínculo visitado" xfId="36629" builtinId="9" hidden="1"/>
    <cellStyle name="Hipervínculo visitado" xfId="36631" builtinId="9" hidden="1"/>
    <cellStyle name="Hipervínculo visitado" xfId="36633" builtinId="9" hidden="1"/>
    <cellStyle name="Hipervínculo visitado" xfId="36635" builtinId="9" hidden="1"/>
    <cellStyle name="Hipervínculo visitado" xfId="36637" builtinId="9" hidden="1"/>
    <cellStyle name="Hipervínculo visitado" xfId="36639" builtinId="9" hidden="1"/>
    <cellStyle name="Hipervínculo visitado" xfId="36641" builtinId="9" hidden="1"/>
    <cellStyle name="Hipervínculo visitado" xfId="36643" builtinId="9" hidden="1"/>
    <cellStyle name="Hipervínculo visitado" xfId="36645" builtinId="9" hidden="1"/>
    <cellStyle name="Hipervínculo visitado" xfId="36647" builtinId="9" hidden="1"/>
    <cellStyle name="Hipervínculo visitado" xfId="36649" builtinId="9" hidden="1"/>
    <cellStyle name="Hipervínculo visitado" xfId="36651" builtinId="9" hidden="1"/>
    <cellStyle name="Hipervínculo visitado" xfId="36653" builtinId="9" hidden="1"/>
    <cellStyle name="Hipervínculo visitado" xfId="36655" builtinId="9" hidden="1"/>
    <cellStyle name="Hipervínculo visitado" xfId="36657" builtinId="9" hidden="1"/>
    <cellStyle name="Hipervínculo visitado" xfId="36659" builtinId="9" hidden="1"/>
    <cellStyle name="Hipervínculo visitado" xfId="36661" builtinId="9" hidden="1"/>
    <cellStyle name="Hipervínculo visitado" xfId="36663" builtinId="9" hidden="1"/>
    <cellStyle name="Hipervínculo visitado" xfId="36665" builtinId="9" hidden="1"/>
    <cellStyle name="Hipervínculo visitado" xfId="36667" builtinId="9" hidden="1"/>
    <cellStyle name="Hipervínculo visitado" xfId="36669" builtinId="9" hidden="1"/>
    <cellStyle name="Hipervínculo visitado" xfId="36671" builtinId="9" hidden="1"/>
    <cellStyle name="Hipervínculo visitado" xfId="36673" builtinId="9" hidden="1"/>
    <cellStyle name="Hipervínculo visitado" xfId="36675" builtinId="9" hidden="1"/>
    <cellStyle name="Hipervínculo visitado" xfId="36677" builtinId="9" hidden="1"/>
    <cellStyle name="Hipervínculo visitado" xfId="36679" builtinId="9" hidden="1"/>
    <cellStyle name="Hipervínculo visitado" xfId="36681" builtinId="9" hidden="1"/>
    <cellStyle name="Hipervínculo visitado" xfId="36683" builtinId="9" hidden="1"/>
    <cellStyle name="Hipervínculo visitado" xfId="36685" builtinId="9" hidden="1"/>
    <cellStyle name="Hipervínculo visitado" xfId="36687" builtinId="9" hidden="1"/>
    <cellStyle name="Hipervínculo visitado" xfId="36689" builtinId="9" hidden="1"/>
    <cellStyle name="Hipervínculo visitado" xfId="36691" builtinId="9" hidden="1"/>
    <cellStyle name="Hipervínculo visitado" xfId="36693" builtinId="9" hidden="1"/>
    <cellStyle name="Hipervínculo visitado" xfId="36695" builtinId="9" hidden="1"/>
    <cellStyle name="Hipervínculo visitado" xfId="36697" builtinId="9" hidden="1"/>
    <cellStyle name="Hipervínculo visitado" xfId="36699" builtinId="9" hidden="1"/>
    <cellStyle name="Hipervínculo visitado" xfId="36701" builtinId="9" hidden="1"/>
    <cellStyle name="Hipervínculo visitado" xfId="36703" builtinId="9" hidden="1"/>
    <cellStyle name="Hipervínculo visitado" xfId="36705" builtinId="9" hidden="1"/>
    <cellStyle name="Hipervínculo visitado" xfId="36707" builtinId="9" hidden="1"/>
    <cellStyle name="Hipervínculo visitado" xfId="36709" builtinId="9" hidden="1"/>
    <cellStyle name="Hipervínculo visitado" xfId="36711" builtinId="9" hidden="1"/>
    <cellStyle name="Hipervínculo visitado" xfId="36713" builtinId="9" hidden="1"/>
    <cellStyle name="Hipervínculo visitado" xfId="36715" builtinId="9" hidden="1"/>
    <cellStyle name="Hipervínculo visitado" xfId="36717" builtinId="9" hidden="1"/>
    <cellStyle name="Hipervínculo visitado" xfId="36719" builtinId="9" hidden="1"/>
    <cellStyle name="Hipervínculo visitado" xfId="36721" builtinId="9" hidden="1"/>
    <cellStyle name="Hipervínculo visitado" xfId="36723" builtinId="9" hidden="1"/>
    <cellStyle name="Hipervínculo visitado" xfId="36725" builtinId="9" hidden="1"/>
    <cellStyle name="Hipervínculo visitado" xfId="36727" builtinId="9" hidden="1"/>
    <cellStyle name="Hipervínculo visitado" xfId="36729" builtinId="9" hidden="1"/>
    <cellStyle name="Hipervínculo visitado" xfId="36731" builtinId="9" hidden="1"/>
    <cellStyle name="Hipervínculo visitado" xfId="36733" builtinId="9" hidden="1"/>
    <cellStyle name="Hipervínculo visitado" xfId="36735" builtinId="9" hidden="1"/>
    <cellStyle name="Hipervínculo visitado" xfId="36737" builtinId="9" hidden="1"/>
    <cellStyle name="Hipervínculo visitado" xfId="36739" builtinId="9" hidden="1"/>
    <cellStyle name="Hipervínculo visitado" xfId="36741" builtinId="9" hidden="1"/>
    <cellStyle name="Hipervínculo visitado" xfId="36743" builtinId="9" hidden="1"/>
    <cellStyle name="Hipervínculo visitado" xfId="36745" builtinId="9" hidden="1"/>
    <cellStyle name="Hipervínculo visitado" xfId="36747" builtinId="9" hidden="1"/>
    <cellStyle name="Hipervínculo visitado" xfId="36749" builtinId="9" hidden="1"/>
    <cellStyle name="Hipervínculo visitado" xfId="36751" builtinId="9" hidden="1"/>
    <cellStyle name="Hipervínculo visitado" xfId="36753" builtinId="9" hidden="1"/>
    <cellStyle name="Hipervínculo visitado" xfId="36755" builtinId="9" hidden="1"/>
    <cellStyle name="Hipervínculo visitado" xfId="36757" builtinId="9" hidden="1"/>
    <cellStyle name="Hipervínculo visitado" xfId="36759" builtinId="9" hidden="1"/>
    <cellStyle name="Hipervínculo visitado" xfId="36761" builtinId="9" hidden="1"/>
    <cellStyle name="Hipervínculo visitado" xfId="36763" builtinId="9" hidden="1"/>
    <cellStyle name="Hipervínculo visitado" xfId="36765" builtinId="9" hidden="1"/>
    <cellStyle name="Hipervínculo visitado" xfId="36767" builtinId="9" hidden="1"/>
    <cellStyle name="Hipervínculo visitado" xfId="36769" builtinId="9" hidden="1"/>
    <cellStyle name="Hipervínculo visitado" xfId="36771" builtinId="9" hidden="1"/>
    <cellStyle name="Hipervínculo visitado" xfId="36773" builtinId="9" hidden="1"/>
    <cellStyle name="Hipervínculo visitado" xfId="36775" builtinId="9" hidden="1"/>
    <cellStyle name="Hipervínculo visitado" xfId="36777" builtinId="9" hidden="1"/>
    <cellStyle name="Hipervínculo visitado" xfId="36779" builtinId="9" hidden="1"/>
    <cellStyle name="Hipervínculo visitado" xfId="36781" builtinId="9" hidden="1"/>
    <cellStyle name="Hipervínculo visitado" xfId="36783" builtinId="9" hidden="1"/>
    <cellStyle name="Hipervínculo visitado" xfId="36785" builtinId="9" hidden="1"/>
    <cellStyle name="Hipervínculo visitado" xfId="36787" builtinId="9" hidden="1"/>
    <cellStyle name="Hipervínculo visitado" xfId="36789" builtinId="9" hidden="1"/>
    <cellStyle name="Hipervínculo visitado" xfId="36791" builtinId="9" hidden="1"/>
    <cellStyle name="Hipervínculo visitado" xfId="36793" builtinId="9" hidden="1"/>
    <cellStyle name="Hipervínculo visitado" xfId="36795" builtinId="9" hidden="1"/>
    <cellStyle name="Hipervínculo visitado" xfId="36797" builtinId="9" hidden="1"/>
    <cellStyle name="Hipervínculo visitado" xfId="36799" builtinId="9" hidden="1"/>
    <cellStyle name="Hipervínculo visitado" xfId="36801" builtinId="9" hidden="1"/>
    <cellStyle name="Hipervínculo visitado" xfId="36803" builtinId="9" hidden="1"/>
    <cellStyle name="Hipervínculo visitado" xfId="36805" builtinId="9" hidden="1"/>
    <cellStyle name="Hipervínculo visitado" xfId="36807" builtinId="9" hidden="1"/>
    <cellStyle name="Hipervínculo visitado" xfId="36809" builtinId="9" hidden="1"/>
    <cellStyle name="Hipervínculo visitado" xfId="36811" builtinId="9" hidden="1"/>
    <cellStyle name="Hipervínculo visitado" xfId="36813" builtinId="9" hidden="1"/>
    <cellStyle name="Hipervínculo visitado" xfId="36815" builtinId="9" hidden="1"/>
    <cellStyle name="Hipervínculo visitado" xfId="36817" builtinId="9" hidden="1"/>
    <cellStyle name="Hipervínculo visitado" xfId="36819" builtinId="9" hidden="1"/>
    <cellStyle name="Hipervínculo visitado" xfId="36821" builtinId="9" hidden="1"/>
    <cellStyle name="Hipervínculo visitado" xfId="36823" builtinId="9" hidden="1"/>
    <cellStyle name="Hipervínculo visitado" xfId="36825" builtinId="9" hidden="1"/>
    <cellStyle name="Hipervínculo visitado" xfId="36827" builtinId="9" hidden="1"/>
    <cellStyle name="Hipervínculo visitado" xfId="36829" builtinId="9" hidden="1"/>
    <cellStyle name="Hipervínculo visitado" xfId="36831" builtinId="9" hidden="1"/>
    <cellStyle name="Hipervínculo visitado" xfId="36833" builtinId="9" hidden="1"/>
    <cellStyle name="Hipervínculo visitado" xfId="36835" builtinId="9" hidden="1"/>
    <cellStyle name="Hipervínculo visitado" xfId="36837" builtinId="9" hidden="1"/>
    <cellStyle name="Hipervínculo visitado" xfId="36839" builtinId="9" hidden="1"/>
    <cellStyle name="Hipervínculo visitado" xfId="36841" builtinId="9" hidden="1"/>
    <cellStyle name="Hipervínculo visitado" xfId="36843" builtinId="9" hidden="1"/>
    <cellStyle name="Hipervínculo visitado" xfId="36845" builtinId="9" hidden="1"/>
    <cellStyle name="Hipervínculo visitado" xfId="36847" builtinId="9" hidden="1"/>
    <cellStyle name="Hipervínculo visitado" xfId="36849" builtinId="9" hidden="1"/>
    <cellStyle name="Hipervínculo visitado" xfId="36851" builtinId="9" hidden="1"/>
    <cellStyle name="Hipervínculo visitado" xfId="36853" builtinId="9" hidden="1"/>
    <cellStyle name="Hipervínculo visitado" xfId="36855" builtinId="9" hidden="1"/>
    <cellStyle name="Hipervínculo visitado" xfId="36857" builtinId="9" hidden="1"/>
    <cellStyle name="Hipervínculo visitado" xfId="36859" builtinId="9" hidden="1"/>
    <cellStyle name="Hipervínculo visitado" xfId="36861" builtinId="9" hidden="1"/>
    <cellStyle name="Hipervínculo visitado" xfId="36863" builtinId="9" hidden="1"/>
    <cellStyle name="Hipervínculo visitado" xfId="36865" builtinId="9" hidden="1"/>
    <cellStyle name="Hipervínculo visitado" xfId="36867" builtinId="9" hidden="1"/>
    <cellStyle name="Hipervínculo visitado" xfId="36869" builtinId="9" hidden="1"/>
    <cellStyle name="Hipervínculo visitado" xfId="36871" builtinId="9" hidden="1"/>
    <cellStyle name="Hipervínculo visitado" xfId="36873" builtinId="9" hidden="1"/>
    <cellStyle name="Hipervínculo visitado" xfId="36875" builtinId="9" hidden="1"/>
    <cellStyle name="Hipervínculo visitado" xfId="36877" builtinId="9" hidden="1"/>
    <cellStyle name="Hipervínculo visitado" xfId="36879" builtinId="9" hidden="1"/>
    <cellStyle name="Hipervínculo visitado" xfId="36881" builtinId="9" hidden="1"/>
    <cellStyle name="Hipervínculo visitado" xfId="36883" builtinId="9" hidden="1"/>
    <cellStyle name="Hipervínculo visitado" xfId="36885" builtinId="9" hidden="1"/>
    <cellStyle name="Hipervínculo visitado" xfId="36887" builtinId="9" hidden="1"/>
    <cellStyle name="Hipervínculo visitado" xfId="36889" builtinId="9" hidden="1"/>
    <cellStyle name="Hipervínculo visitado" xfId="36891" builtinId="9" hidden="1"/>
    <cellStyle name="Hipervínculo visitado" xfId="36893" builtinId="9" hidden="1"/>
    <cellStyle name="Hipervínculo visitado" xfId="36895" builtinId="9" hidden="1"/>
    <cellStyle name="Hipervínculo visitado" xfId="36897" builtinId="9" hidden="1"/>
    <cellStyle name="Hipervínculo visitado" xfId="36899" builtinId="9" hidden="1"/>
    <cellStyle name="Hipervínculo visitado" xfId="36901" builtinId="9" hidden="1"/>
    <cellStyle name="Hipervínculo visitado" xfId="36903" builtinId="9" hidden="1"/>
    <cellStyle name="Hipervínculo visitado" xfId="36905" builtinId="9" hidden="1"/>
    <cellStyle name="Hipervínculo visitado" xfId="36907" builtinId="9" hidden="1"/>
    <cellStyle name="Hipervínculo visitado" xfId="36909" builtinId="9" hidden="1"/>
    <cellStyle name="Hipervínculo visitado" xfId="36911" builtinId="9" hidden="1"/>
    <cellStyle name="Hipervínculo visitado" xfId="36913" builtinId="9" hidden="1"/>
    <cellStyle name="Hipervínculo visitado" xfId="36915" builtinId="9" hidden="1"/>
    <cellStyle name="Hipervínculo visitado" xfId="36917" builtinId="9" hidden="1"/>
    <cellStyle name="Hipervínculo visitado" xfId="36919" builtinId="9" hidden="1"/>
    <cellStyle name="Hipervínculo visitado" xfId="36921" builtinId="9" hidden="1"/>
    <cellStyle name="Hipervínculo visitado" xfId="36923" builtinId="9" hidden="1"/>
    <cellStyle name="Hipervínculo visitado" xfId="36925" builtinId="9" hidden="1"/>
    <cellStyle name="Hipervínculo visitado" xfId="36927" builtinId="9" hidden="1"/>
    <cellStyle name="Hipervínculo visitado" xfId="36929" builtinId="9" hidden="1"/>
    <cellStyle name="Hipervínculo visitado" xfId="36931" builtinId="9" hidden="1"/>
    <cellStyle name="Hipervínculo visitado" xfId="36933" builtinId="9" hidden="1"/>
    <cellStyle name="Hipervínculo visitado" xfId="36935" builtinId="9" hidden="1"/>
    <cellStyle name="Hipervínculo visitado" xfId="36937" builtinId="9" hidden="1"/>
    <cellStyle name="Hipervínculo visitado" xfId="36939" builtinId="9" hidden="1"/>
    <cellStyle name="Hipervínculo visitado" xfId="36941" builtinId="9" hidden="1"/>
    <cellStyle name="Hipervínculo visitado" xfId="36943" builtinId="9" hidden="1"/>
    <cellStyle name="Hipervínculo visitado" xfId="36945" builtinId="9" hidden="1"/>
    <cellStyle name="Hipervínculo visitado" xfId="36947" builtinId="9" hidden="1"/>
    <cellStyle name="Hipervínculo visitado" xfId="36949" builtinId="9" hidden="1"/>
    <cellStyle name="Hipervínculo visitado" xfId="36951" builtinId="9" hidden="1"/>
    <cellStyle name="Hipervínculo visitado" xfId="36953" builtinId="9" hidden="1"/>
    <cellStyle name="Hipervínculo visitado" xfId="36955" builtinId="9" hidden="1"/>
    <cellStyle name="Hipervínculo visitado" xfId="36957" builtinId="9" hidden="1"/>
    <cellStyle name="Hipervínculo visitado" xfId="36959" builtinId="9" hidden="1"/>
    <cellStyle name="Hipervínculo visitado" xfId="36961" builtinId="9" hidden="1"/>
    <cellStyle name="Hipervínculo visitado" xfId="36963" builtinId="9" hidden="1"/>
    <cellStyle name="Hipervínculo visitado" xfId="36965" builtinId="9" hidden="1"/>
    <cellStyle name="Hipervínculo visitado" xfId="36967" builtinId="9" hidden="1"/>
    <cellStyle name="Hipervínculo visitado" xfId="36969" builtinId="9" hidden="1"/>
    <cellStyle name="Hipervínculo visitado" xfId="36971" builtinId="9" hidden="1"/>
    <cellStyle name="Hipervínculo visitado" xfId="36973" builtinId="9" hidden="1"/>
    <cellStyle name="Hipervínculo visitado" xfId="36975" builtinId="9" hidden="1"/>
    <cellStyle name="Hipervínculo visitado" xfId="36977" builtinId="9" hidden="1"/>
    <cellStyle name="Hipervínculo visitado" xfId="36979" builtinId="9" hidden="1"/>
    <cellStyle name="Hipervínculo visitado" xfId="36981" builtinId="9" hidden="1"/>
    <cellStyle name="Hipervínculo visitado" xfId="36983" builtinId="9" hidden="1"/>
    <cellStyle name="Hipervínculo visitado" xfId="36985" builtinId="9" hidden="1"/>
    <cellStyle name="Hipervínculo visitado" xfId="36987" builtinId="9" hidden="1"/>
    <cellStyle name="Hipervínculo visitado" xfId="36989" builtinId="9" hidden="1"/>
    <cellStyle name="Hipervínculo visitado" xfId="36991" builtinId="9" hidden="1"/>
    <cellStyle name="Hipervínculo visitado" xfId="36993" builtinId="9" hidden="1"/>
    <cellStyle name="Hipervínculo visitado" xfId="36995" builtinId="9" hidden="1"/>
    <cellStyle name="Hipervínculo visitado" xfId="36997" builtinId="9" hidden="1"/>
    <cellStyle name="Hipervínculo visitado" xfId="36999" builtinId="9" hidden="1"/>
    <cellStyle name="Hipervínculo visitado" xfId="37001" builtinId="9" hidden="1"/>
    <cellStyle name="Hipervínculo visitado" xfId="37003" builtinId="9" hidden="1"/>
    <cellStyle name="Hipervínculo visitado" xfId="37005" builtinId="9" hidden="1"/>
    <cellStyle name="Hipervínculo visitado" xfId="37007" builtinId="9" hidden="1"/>
    <cellStyle name="Hipervínculo visitado" xfId="37009" builtinId="9" hidden="1"/>
    <cellStyle name="Hipervínculo visitado" xfId="37011" builtinId="9" hidden="1"/>
    <cellStyle name="Hipervínculo visitado" xfId="37013" builtinId="9" hidden="1"/>
    <cellStyle name="Hipervínculo visitado" xfId="37015" builtinId="9" hidden="1"/>
    <cellStyle name="Hipervínculo visitado" xfId="37017" builtinId="9" hidden="1"/>
    <cellStyle name="Hipervínculo visitado" xfId="37019" builtinId="9" hidden="1"/>
    <cellStyle name="Hipervínculo visitado" xfId="37021" builtinId="9" hidden="1"/>
    <cellStyle name="Hipervínculo visitado" xfId="37023" builtinId="9" hidden="1"/>
    <cellStyle name="Hipervínculo visitado" xfId="37025" builtinId="9" hidden="1"/>
    <cellStyle name="Hipervínculo visitado" xfId="37027" builtinId="9" hidden="1"/>
    <cellStyle name="Hipervínculo visitado" xfId="37029" builtinId="9" hidden="1"/>
    <cellStyle name="Hipervínculo visitado" xfId="37031" builtinId="9" hidden="1"/>
    <cellStyle name="Hipervínculo visitado" xfId="37033" builtinId="9" hidden="1"/>
    <cellStyle name="Hipervínculo visitado" xfId="37035" builtinId="9" hidden="1"/>
    <cellStyle name="Hipervínculo visitado" xfId="37037" builtinId="9" hidden="1"/>
    <cellStyle name="Hipervínculo visitado" xfId="37039" builtinId="9" hidden="1"/>
    <cellStyle name="Hipervínculo visitado" xfId="37041" builtinId="9" hidden="1"/>
    <cellStyle name="Hipervínculo visitado" xfId="37043" builtinId="9" hidden="1"/>
    <cellStyle name="Hipervínculo visitado" xfId="37045" builtinId="9" hidden="1"/>
    <cellStyle name="Hipervínculo visitado" xfId="37047" builtinId="9" hidden="1"/>
    <cellStyle name="Hipervínculo visitado" xfId="37049" builtinId="9" hidden="1"/>
    <cellStyle name="Hipervínculo visitado" xfId="37051" builtinId="9" hidden="1"/>
    <cellStyle name="Hipervínculo visitado" xfId="37053" builtinId="9" hidden="1"/>
    <cellStyle name="Hipervínculo visitado" xfId="37055" builtinId="9" hidden="1"/>
    <cellStyle name="Hipervínculo visitado" xfId="37057" builtinId="9" hidden="1"/>
    <cellStyle name="Hipervínculo visitado" xfId="37059" builtinId="9" hidden="1"/>
    <cellStyle name="Hipervínculo visitado" xfId="37061" builtinId="9" hidden="1"/>
    <cellStyle name="Hipervínculo visitado" xfId="37063" builtinId="9" hidden="1"/>
    <cellStyle name="Hipervínculo visitado" xfId="37065" builtinId="9" hidden="1"/>
    <cellStyle name="Hipervínculo visitado" xfId="37067" builtinId="9" hidden="1"/>
    <cellStyle name="Hipervínculo visitado" xfId="37069" builtinId="9" hidden="1"/>
    <cellStyle name="Hipervínculo visitado" xfId="37071" builtinId="9" hidden="1"/>
    <cellStyle name="Hipervínculo visitado" xfId="37073" builtinId="9" hidden="1"/>
    <cellStyle name="Hipervínculo visitado" xfId="37075" builtinId="9" hidden="1"/>
    <cellStyle name="Hipervínculo visitado" xfId="37077" builtinId="9" hidden="1"/>
    <cellStyle name="Hipervínculo visitado" xfId="37079" builtinId="9" hidden="1"/>
    <cellStyle name="Hipervínculo visitado" xfId="37081" builtinId="9" hidden="1"/>
    <cellStyle name="Hipervínculo visitado" xfId="37083" builtinId="9" hidden="1"/>
    <cellStyle name="Hipervínculo visitado" xfId="37085" builtinId="9" hidden="1"/>
    <cellStyle name="Hipervínculo visitado" xfId="37087" builtinId="9" hidden="1"/>
    <cellStyle name="Hipervínculo visitado" xfId="37089" builtinId="9" hidden="1"/>
    <cellStyle name="Hipervínculo visitado" xfId="37091" builtinId="9" hidden="1"/>
    <cellStyle name="Hipervínculo visitado" xfId="37093" builtinId="9" hidden="1"/>
    <cellStyle name="Hipervínculo visitado" xfId="37095" builtinId="9" hidden="1"/>
    <cellStyle name="Hipervínculo visitado" xfId="37097" builtinId="9" hidden="1"/>
    <cellStyle name="Hipervínculo visitado" xfId="37099" builtinId="9" hidden="1"/>
    <cellStyle name="Hipervínculo visitado" xfId="37101" builtinId="9" hidden="1"/>
    <cellStyle name="Hipervínculo visitado" xfId="37103" builtinId="9" hidden="1"/>
    <cellStyle name="Hipervínculo visitado" xfId="37105" builtinId="9" hidden="1"/>
    <cellStyle name="Hipervínculo visitado" xfId="37107" builtinId="9" hidden="1"/>
    <cellStyle name="Hipervínculo visitado" xfId="37109" builtinId="9" hidden="1"/>
    <cellStyle name="Hipervínculo visitado" xfId="37111" builtinId="9" hidden="1"/>
    <cellStyle name="Hipervínculo visitado" xfId="37113" builtinId="9" hidden="1"/>
    <cellStyle name="Hipervínculo visitado" xfId="37115" builtinId="9" hidden="1"/>
    <cellStyle name="Hipervínculo visitado" xfId="37117" builtinId="9" hidden="1"/>
    <cellStyle name="Hipervínculo visitado" xfId="37119" builtinId="9" hidden="1"/>
    <cellStyle name="Hipervínculo visitado" xfId="37121" builtinId="9" hidden="1"/>
    <cellStyle name="Hipervínculo visitado" xfId="37123" builtinId="9" hidden="1"/>
    <cellStyle name="Hipervínculo visitado" xfId="37125" builtinId="9" hidden="1"/>
    <cellStyle name="Hipervínculo visitado" xfId="37127" builtinId="9" hidden="1"/>
    <cellStyle name="Hipervínculo visitado" xfId="37129" builtinId="9" hidden="1"/>
    <cellStyle name="Hipervínculo visitado" xfId="37131" builtinId="9" hidden="1"/>
    <cellStyle name="Hipervínculo visitado" xfId="37133" builtinId="9" hidden="1"/>
    <cellStyle name="Hipervínculo visitado" xfId="37135" builtinId="9" hidden="1"/>
    <cellStyle name="Hipervínculo visitado" xfId="37137" builtinId="9" hidden="1"/>
    <cellStyle name="Hipervínculo visitado" xfId="37139" builtinId="9" hidden="1"/>
    <cellStyle name="Hipervínculo visitado" xfId="37141" builtinId="9" hidden="1"/>
    <cellStyle name="Hipervínculo visitado" xfId="37143" builtinId="9" hidden="1"/>
    <cellStyle name="Hipervínculo visitado" xfId="37145" builtinId="9" hidden="1"/>
    <cellStyle name="Hipervínculo visitado" xfId="37147" builtinId="9" hidden="1"/>
    <cellStyle name="Hipervínculo visitado" xfId="37149" builtinId="9" hidden="1"/>
    <cellStyle name="Hipervínculo visitado" xfId="37151" builtinId="9" hidden="1"/>
    <cellStyle name="Hipervínculo visitado" xfId="37153" builtinId="9" hidden="1"/>
    <cellStyle name="Hipervínculo visitado" xfId="37155" builtinId="9" hidden="1"/>
    <cellStyle name="Hipervínculo visitado" xfId="37157" builtinId="9" hidden="1"/>
    <cellStyle name="Hipervínculo visitado" xfId="37159" builtinId="9" hidden="1"/>
    <cellStyle name="Hipervínculo visitado" xfId="37161" builtinId="9" hidden="1"/>
    <cellStyle name="Hipervínculo visitado" xfId="37163" builtinId="9" hidden="1"/>
    <cellStyle name="Hipervínculo visitado" xfId="37165" builtinId="9" hidden="1"/>
    <cellStyle name="Hipervínculo visitado" xfId="37167" builtinId="9" hidden="1"/>
    <cellStyle name="Hipervínculo visitado" xfId="37169" builtinId="9" hidden="1"/>
    <cellStyle name="Hipervínculo visitado" xfId="37171" builtinId="9" hidden="1"/>
    <cellStyle name="Hipervínculo visitado" xfId="37173" builtinId="9" hidden="1"/>
    <cellStyle name="Hipervínculo visitado" xfId="37175" builtinId="9" hidden="1"/>
    <cellStyle name="Hipervínculo visitado" xfId="37177" builtinId="9" hidden="1"/>
    <cellStyle name="Hipervínculo visitado" xfId="37179" builtinId="9" hidden="1"/>
    <cellStyle name="Hipervínculo visitado" xfId="37181" builtinId="9" hidden="1"/>
    <cellStyle name="Hipervínculo visitado" xfId="37183" builtinId="9" hidden="1"/>
    <cellStyle name="Hipervínculo visitado" xfId="37185" builtinId="9" hidden="1"/>
    <cellStyle name="Hipervínculo visitado" xfId="37187" builtinId="9" hidden="1"/>
    <cellStyle name="Hipervínculo visitado" xfId="37189" builtinId="9" hidden="1"/>
    <cellStyle name="Hipervínculo visitado" xfId="37191" builtinId="9" hidden="1"/>
    <cellStyle name="Hipervínculo visitado" xfId="37193" builtinId="9" hidden="1"/>
    <cellStyle name="Hipervínculo visitado" xfId="37195" builtinId="9" hidden="1"/>
    <cellStyle name="Hipervínculo visitado" xfId="37197" builtinId="9" hidden="1"/>
    <cellStyle name="Hipervínculo visitado" xfId="37199" builtinId="9" hidden="1"/>
    <cellStyle name="Hipervínculo visitado" xfId="37201" builtinId="9" hidden="1"/>
    <cellStyle name="Hipervínculo visitado" xfId="37203" builtinId="9" hidden="1"/>
    <cellStyle name="Hipervínculo visitado" xfId="37205" builtinId="9" hidden="1"/>
    <cellStyle name="Hipervínculo visitado" xfId="37207" builtinId="9" hidden="1"/>
    <cellStyle name="Hipervínculo visitado" xfId="37209" builtinId="9" hidden="1"/>
    <cellStyle name="Hipervínculo visitado" xfId="37211" builtinId="9" hidden="1"/>
    <cellStyle name="Hipervínculo visitado" xfId="37213" builtinId="9" hidden="1"/>
    <cellStyle name="Hipervínculo visitado" xfId="37215" builtinId="9" hidden="1"/>
    <cellStyle name="Hipervínculo visitado" xfId="37217" builtinId="9" hidden="1"/>
    <cellStyle name="Hipervínculo visitado" xfId="37219" builtinId="9" hidden="1"/>
    <cellStyle name="Hipervínculo visitado" xfId="37221" builtinId="9" hidden="1"/>
    <cellStyle name="Hipervínculo visitado" xfId="37223" builtinId="9" hidden="1"/>
    <cellStyle name="Hipervínculo visitado" xfId="37225" builtinId="9" hidden="1"/>
    <cellStyle name="Hipervínculo visitado" xfId="37227" builtinId="9" hidden="1"/>
    <cellStyle name="Hipervínculo visitado" xfId="37229" builtinId="9" hidden="1"/>
    <cellStyle name="Hipervínculo visitado" xfId="37231" builtinId="9" hidden="1"/>
    <cellStyle name="Hipervínculo visitado" xfId="37233" builtinId="9" hidden="1"/>
    <cellStyle name="Hipervínculo visitado" xfId="37235" builtinId="9" hidden="1"/>
    <cellStyle name="Hipervínculo visitado" xfId="37237" builtinId="9" hidden="1"/>
    <cellStyle name="Hipervínculo visitado" xfId="37239" builtinId="9" hidden="1"/>
    <cellStyle name="Hipervínculo visitado" xfId="37241" builtinId="9" hidden="1"/>
    <cellStyle name="Hipervínculo visitado" xfId="37243" builtinId="9" hidden="1"/>
    <cellStyle name="Hipervínculo visitado" xfId="37245" builtinId="9" hidden="1"/>
    <cellStyle name="Hipervínculo visitado" xfId="37247" builtinId="9" hidden="1"/>
    <cellStyle name="Hipervínculo visitado" xfId="37249" builtinId="9" hidden="1"/>
    <cellStyle name="Hipervínculo visitado" xfId="37251" builtinId="9" hidden="1"/>
    <cellStyle name="Hipervínculo visitado" xfId="37253" builtinId="9" hidden="1"/>
    <cellStyle name="Hipervínculo visitado" xfId="37255" builtinId="9" hidden="1"/>
    <cellStyle name="Hipervínculo visitado" xfId="37257" builtinId="9" hidden="1"/>
    <cellStyle name="Hipervínculo visitado" xfId="37259" builtinId="9" hidden="1"/>
    <cellStyle name="Hipervínculo visitado" xfId="37261" builtinId="9" hidden="1"/>
    <cellStyle name="Hipervínculo visitado" xfId="37263" builtinId="9" hidden="1"/>
    <cellStyle name="Hipervínculo visitado" xfId="37265" builtinId="9" hidden="1"/>
    <cellStyle name="Hipervínculo visitado" xfId="37267" builtinId="9" hidden="1"/>
    <cellStyle name="Hipervínculo visitado" xfId="37269" builtinId="9" hidden="1"/>
    <cellStyle name="Hipervínculo visitado" xfId="37271" builtinId="9" hidden="1"/>
    <cellStyle name="Hipervínculo visitado" xfId="37273" builtinId="9" hidden="1"/>
    <cellStyle name="Hipervínculo visitado" xfId="37275" builtinId="9" hidden="1"/>
    <cellStyle name="Hipervínculo visitado" xfId="37277" builtinId="9" hidden="1"/>
    <cellStyle name="Hipervínculo visitado" xfId="37279" builtinId="9" hidden="1"/>
    <cellStyle name="Hipervínculo visitado" xfId="37281" builtinId="9" hidden="1"/>
    <cellStyle name="Hipervínculo visitado" xfId="37283" builtinId="9" hidden="1"/>
    <cellStyle name="Hipervínculo visitado" xfId="37285" builtinId="9" hidden="1"/>
    <cellStyle name="Hipervínculo visitado" xfId="37287" builtinId="9" hidden="1"/>
    <cellStyle name="Hipervínculo visitado" xfId="37289" builtinId="9" hidden="1"/>
    <cellStyle name="Hipervínculo visitado" xfId="37291" builtinId="9" hidden="1"/>
    <cellStyle name="Hipervínculo visitado" xfId="37293" builtinId="9" hidden="1"/>
    <cellStyle name="Hipervínculo visitado" xfId="37295" builtinId="9" hidden="1"/>
    <cellStyle name="Hipervínculo visitado" xfId="37297" builtinId="9" hidden="1"/>
    <cellStyle name="Hipervínculo visitado" xfId="37299" builtinId="9" hidden="1"/>
    <cellStyle name="Hipervínculo visitado" xfId="37301" builtinId="9" hidden="1"/>
    <cellStyle name="Hipervínculo visitado" xfId="37303" builtinId="9" hidden="1"/>
    <cellStyle name="Hipervínculo visitado" xfId="37305" builtinId="9" hidden="1"/>
    <cellStyle name="Hipervínculo visitado" xfId="37307" builtinId="9" hidden="1"/>
    <cellStyle name="Hipervínculo visitado" xfId="37309" builtinId="9" hidden="1"/>
    <cellStyle name="Hipervínculo visitado" xfId="37311" builtinId="9" hidden="1"/>
    <cellStyle name="Hipervínculo visitado" xfId="37313" builtinId="9" hidden="1"/>
    <cellStyle name="Hipervínculo visitado" xfId="37315" builtinId="9" hidden="1"/>
    <cellStyle name="Hipervínculo visitado" xfId="37317" builtinId="9" hidden="1"/>
    <cellStyle name="Hipervínculo visitado" xfId="37319" builtinId="9" hidden="1"/>
    <cellStyle name="Hipervínculo visitado" xfId="37321" builtinId="9" hidden="1"/>
    <cellStyle name="Hipervínculo visitado" xfId="37323" builtinId="9" hidden="1"/>
    <cellStyle name="Hipervínculo visitado" xfId="37325" builtinId="9" hidden="1"/>
    <cellStyle name="Hipervínculo visitado" xfId="37327" builtinId="9" hidden="1"/>
    <cellStyle name="Hipervínculo visitado" xfId="37329" builtinId="9" hidden="1"/>
    <cellStyle name="Hipervínculo visitado" xfId="37331" builtinId="9" hidden="1"/>
    <cellStyle name="Hipervínculo visitado" xfId="37333" builtinId="9" hidden="1"/>
    <cellStyle name="Hipervínculo visitado" xfId="37335" builtinId="9" hidden="1"/>
    <cellStyle name="Hipervínculo visitado" xfId="37337" builtinId="9" hidden="1"/>
    <cellStyle name="Hipervínculo visitado" xfId="37339" builtinId="9" hidden="1"/>
    <cellStyle name="Hipervínculo visitado" xfId="37341" builtinId="9" hidden="1"/>
    <cellStyle name="Hipervínculo visitado" xfId="37343" builtinId="9" hidden="1"/>
    <cellStyle name="Hipervínculo visitado" xfId="37345" builtinId="9" hidden="1"/>
    <cellStyle name="Hipervínculo visitado" xfId="37347" builtinId="9" hidden="1"/>
    <cellStyle name="Hipervínculo visitado" xfId="37349" builtinId="9" hidden="1"/>
    <cellStyle name="Hipervínculo visitado" xfId="37351" builtinId="9" hidden="1"/>
    <cellStyle name="Hipervínculo visitado" xfId="37353" builtinId="9" hidden="1"/>
    <cellStyle name="Hipervínculo visitado" xfId="37355" builtinId="9" hidden="1"/>
    <cellStyle name="Hipervínculo visitado" xfId="37357" builtinId="9" hidden="1"/>
    <cellStyle name="Hipervínculo visitado" xfId="37359" builtinId="9" hidden="1"/>
    <cellStyle name="Hipervínculo visitado" xfId="37361" builtinId="9" hidden="1"/>
    <cellStyle name="Hipervínculo visitado" xfId="37363" builtinId="9" hidden="1"/>
    <cellStyle name="Hipervínculo visitado" xfId="37365" builtinId="9" hidden="1"/>
    <cellStyle name="Hipervínculo visitado" xfId="37367" builtinId="9" hidden="1"/>
    <cellStyle name="Hipervínculo visitado" xfId="37369" builtinId="9" hidden="1"/>
    <cellStyle name="Hipervínculo visitado" xfId="37371" builtinId="9" hidden="1"/>
    <cellStyle name="Hipervínculo visitado" xfId="37373" builtinId="9" hidden="1"/>
    <cellStyle name="Hipervínculo visitado" xfId="37375" builtinId="9" hidden="1"/>
    <cellStyle name="Hipervínculo visitado" xfId="37377" builtinId="9" hidden="1"/>
    <cellStyle name="Hipervínculo visitado" xfId="37379" builtinId="9" hidden="1"/>
    <cellStyle name="Hipervínculo visitado" xfId="37381" builtinId="9" hidden="1"/>
    <cellStyle name="Hipervínculo visitado" xfId="37383" builtinId="9" hidden="1"/>
    <cellStyle name="Hipervínculo visitado" xfId="37385" builtinId="9" hidden="1"/>
    <cellStyle name="Hipervínculo visitado" xfId="37387" builtinId="9" hidden="1"/>
    <cellStyle name="Hipervínculo visitado" xfId="37389" builtinId="9" hidden="1"/>
    <cellStyle name="Hipervínculo visitado" xfId="37391" builtinId="9" hidden="1"/>
    <cellStyle name="Hipervínculo visitado" xfId="37393" builtinId="9" hidden="1"/>
    <cellStyle name="Hipervínculo visitado" xfId="37395" builtinId="9" hidden="1"/>
    <cellStyle name="Hipervínculo visitado" xfId="37397" builtinId="9" hidden="1"/>
    <cellStyle name="Hipervínculo visitado" xfId="37399" builtinId="9" hidden="1"/>
    <cellStyle name="Hipervínculo visitado" xfId="37401" builtinId="9" hidden="1"/>
    <cellStyle name="Hipervínculo visitado" xfId="37403" builtinId="9" hidden="1"/>
    <cellStyle name="Hipervínculo visitado" xfId="37405" builtinId="9" hidden="1"/>
    <cellStyle name="Hipervínculo visitado" xfId="37407" builtinId="9" hidden="1"/>
    <cellStyle name="Hipervínculo visitado" xfId="37409" builtinId="9" hidden="1"/>
    <cellStyle name="Hipervínculo visitado" xfId="37411" builtinId="9" hidden="1"/>
    <cellStyle name="Hipervínculo visitado" xfId="37413" builtinId="9" hidden="1"/>
    <cellStyle name="Hipervínculo visitado" xfId="37415" builtinId="9" hidden="1"/>
    <cellStyle name="Hipervínculo visitado" xfId="37417" builtinId="9" hidden="1"/>
    <cellStyle name="Hipervínculo visitado" xfId="37419" builtinId="9" hidden="1"/>
    <cellStyle name="Hipervínculo visitado" xfId="37421" builtinId="9" hidden="1"/>
    <cellStyle name="Hipervínculo visitado" xfId="37423" builtinId="9" hidden="1"/>
    <cellStyle name="Hipervínculo visitado" xfId="37425" builtinId="9" hidden="1"/>
    <cellStyle name="Hipervínculo visitado" xfId="37427" builtinId="9" hidden="1"/>
    <cellStyle name="Hipervínculo visitado" xfId="37429" builtinId="9" hidden="1"/>
    <cellStyle name="Hipervínculo visitado" xfId="37431" builtinId="9" hidden="1"/>
    <cellStyle name="Hipervínculo visitado" xfId="37433" builtinId="9" hidden="1"/>
    <cellStyle name="Hipervínculo visitado" xfId="37435" builtinId="9" hidden="1"/>
    <cellStyle name="Hipervínculo visitado" xfId="37437" builtinId="9" hidden="1"/>
    <cellStyle name="Hipervínculo visitado" xfId="37439" builtinId="9" hidden="1"/>
    <cellStyle name="Hipervínculo visitado" xfId="37441" builtinId="9" hidden="1"/>
    <cellStyle name="Hipervínculo visitado" xfId="37443" builtinId="9" hidden="1"/>
    <cellStyle name="Hipervínculo visitado" xfId="37445" builtinId="9" hidden="1"/>
    <cellStyle name="Hipervínculo visitado" xfId="37447" builtinId="9" hidden="1"/>
    <cellStyle name="Hipervínculo visitado" xfId="37449" builtinId="9" hidden="1"/>
    <cellStyle name="Hipervínculo visitado" xfId="37451" builtinId="9" hidden="1"/>
    <cellStyle name="Hipervínculo visitado" xfId="37453" builtinId="9" hidden="1"/>
    <cellStyle name="Hipervínculo visitado" xfId="37455" builtinId="9" hidden="1"/>
    <cellStyle name="Hipervínculo visitado" xfId="37457" builtinId="9" hidden="1"/>
    <cellStyle name="Hipervínculo visitado" xfId="37459" builtinId="9" hidden="1"/>
    <cellStyle name="Hipervínculo visitado" xfId="37461" builtinId="9" hidden="1"/>
    <cellStyle name="Hipervínculo visitado" xfId="37463" builtinId="9" hidden="1"/>
    <cellStyle name="Hipervínculo visitado" xfId="37465" builtinId="9" hidden="1"/>
    <cellStyle name="Hipervínculo visitado" xfId="37467" builtinId="9" hidden="1"/>
    <cellStyle name="Hipervínculo visitado" xfId="37469" builtinId="9" hidden="1"/>
    <cellStyle name="Hipervínculo visitado" xfId="37471" builtinId="9" hidden="1"/>
    <cellStyle name="Hipervínculo visitado" xfId="37473" builtinId="9" hidden="1"/>
    <cellStyle name="Hipervínculo visitado" xfId="37475" builtinId="9" hidden="1"/>
    <cellStyle name="Hipervínculo visitado" xfId="37477" builtinId="9" hidden="1"/>
    <cellStyle name="Hipervínculo visitado" xfId="37479" builtinId="9" hidden="1"/>
    <cellStyle name="Hipervínculo visitado" xfId="37481" builtinId="9" hidden="1"/>
    <cellStyle name="Hipervínculo visitado" xfId="37483" builtinId="9" hidden="1"/>
    <cellStyle name="Hipervínculo visitado" xfId="37485" builtinId="9" hidden="1"/>
    <cellStyle name="Hipervínculo visitado" xfId="37487" builtinId="9" hidden="1"/>
    <cellStyle name="Hipervínculo visitado" xfId="37489" builtinId="9" hidden="1"/>
    <cellStyle name="Hipervínculo visitado" xfId="37491" builtinId="9" hidden="1"/>
    <cellStyle name="Hipervínculo visitado" xfId="37493" builtinId="9" hidden="1"/>
    <cellStyle name="Hipervínculo visitado" xfId="37495" builtinId="9" hidden="1"/>
    <cellStyle name="Hipervínculo visitado" xfId="37497" builtinId="9" hidden="1"/>
    <cellStyle name="Hipervínculo visitado" xfId="37499" builtinId="9" hidden="1"/>
    <cellStyle name="Hipervínculo visitado" xfId="37501" builtinId="9" hidden="1"/>
    <cellStyle name="Hipervínculo visitado" xfId="37503" builtinId="9" hidden="1"/>
    <cellStyle name="Hipervínculo visitado" xfId="37505" builtinId="9" hidden="1"/>
    <cellStyle name="Hipervínculo visitado" xfId="37507" builtinId="9" hidden="1"/>
    <cellStyle name="Hipervínculo visitado" xfId="37509" builtinId="9" hidden="1"/>
    <cellStyle name="Hipervínculo visitado" xfId="37511" builtinId="9" hidden="1"/>
    <cellStyle name="Hipervínculo visitado" xfId="37513" builtinId="9" hidden="1"/>
    <cellStyle name="Hipervínculo visitado" xfId="37515" builtinId="9" hidden="1"/>
    <cellStyle name="Hipervínculo visitado" xfId="37517" builtinId="9" hidden="1"/>
    <cellStyle name="Hipervínculo visitado" xfId="37519" builtinId="9" hidden="1"/>
    <cellStyle name="Hipervínculo visitado" xfId="37521" builtinId="9" hidden="1"/>
    <cellStyle name="Hipervínculo visitado" xfId="37523" builtinId="9" hidden="1"/>
    <cellStyle name="Hipervínculo visitado" xfId="37525" builtinId="9" hidden="1"/>
    <cellStyle name="Hipervínculo visitado" xfId="37527" builtinId="9" hidden="1"/>
    <cellStyle name="Hipervínculo visitado" xfId="37529" builtinId="9" hidden="1"/>
    <cellStyle name="Hipervínculo visitado" xfId="37531" builtinId="9" hidden="1"/>
    <cellStyle name="Hipervínculo visitado" xfId="37533" builtinId="9" hidden="1"/>
    <cellStyle name="Hipervínculo visitado" xfId="37535" builtinId="9" hidden="1"/>
    <cellStyle name="Hipervínculo visitado" xfId="37537" builtinId="9" hidden="1"/>
    <cellStyle name="Hipervínculo visitado" xfId="37539" builtinId="9" hidden="1"/>
    <cellStyle name="Hipervínculo visitado" xfId="37541" builtinId="9" hidden="1"/>
    <cellStyle name="Hipervínculo visitado" xfId="37543" builtinId="9" hidden="1"/>
    <cellStyle name="Hipervínculo visitado" xfId="37545" builtinId="9" hidden="1"/>
    <cellStyle name="Hipervínculo visitado" xfId="37547" builtinId="9" hidden="1"/>
    <cellStyle name="Hipervínculo visitado" xfId="37549" builtinId="9" hidden="1"/>
    <cellStyle name="Hipervínculo visitado" xfId="37551" builtinId="9" hidden="1"/>
    <cellStyle name="Hipervínculo visitado" xfId="37553" builtinId="9" hidden="1"/>
    <cellStyle name="Hipervínculo visitado" xfId="37555" builtinId="9" hidden="1"/>
    <cellStyle name="Hipervínculo visitado" xfId="37557" builtinId="9" hidden="1"/>
    <cellStyle name="Hipervínculo visitado" xfId="37559" builtinId="9" hidden="1"/>
    <cellStyle name="Hipervínculo visitado" xfId="37561" builtinId="9" hidden="1"/>
    <cellStyle name="Hipervínculo visitado" xfId="37563" builtinId="9" hidden="1"/>
    <cellStyle name="Hipervínculo visitado" xfId="37565" builtinId="9" hidden="1"/>
    <cellStyle name="Hipervínculo visitado" xfId="37567" builtinId="9" hidden="1"/>
    <cellStyle name="Hipervínculo visitado" xfId="37569" builtinId="9" hidden="1"/>
    <cellStyle name="Hipervínculo visitado" xfId="37571" builtinId="9" hidden="1"/>
    <cellStyle name="Hipervínculo visitado" xfId="37573" builtinId="9" hidden="1"/>
    <cellStyle name="Hipervínculo visitado" xfId="37575" builtinId="9" hidden="1"/>
    <cellStyle name="Hipervínculo visitado" xfId="37577" builtinId="9" hidden="1"/>
    <cellStyle name="Hipervínculo visitado" xfId="37579" builtinId="9" hidden="1"/>
    <cellStyle name="Hipervínculo visitado" xfId="37581" builtinId="9" hidden="1"/>
    <cellStyle name="Hipervínculo visitado" xfId="37583" builtinId="9" hidden="1"/>
    <cellStyle name="Hipervínculo visitado" xfId="37585" builtinId="9" hidden="1"/>
    <cellStyle name="Hipervínculo visitado" xfId="37587" builtinId="9" hidden="1"/>
    <cellStyle name="Hipervínculo visitado" xfId="37589" builtinId="9" hidden="1"/>
    <cellStyle name="Hipervínculo visitado" xfId="37591" builtinId="9" hidden="1"/>
    <cellStyle name="Hipervínculo visitado" xfId="37593" builtinId="9" hidden="1"/>
    <cellStyle name="Hipervínculo visitado" xfId="37595" builtinId="9" hidden="1"/>
    <cellStyle name="Hipervínculo visitado" xfId="37597" builtinId="9" hidden="1"/>
    <cellStyle name="Hipervínculo visitado" xfId="37599" builtinId="9" hidden="1"/>
    <cellStyle name="Hipervínculo visitado" xfId="37601" builtinId="9" hidden="1"/>
    <cellStyle name="Hipervínculo visitado" xfId="37603" builtinId="9" hidden="1"/>
    <cellStyle name="Hipervínculo visitado" xfId="37605" builtinId="9" hidden="1"/>
    <cellStyle name="Hipervínculo visitado" xfId="37607" builtinId="9" hidden="1"/>
    <cellStyle name="Hipervínculo visitado" xfId="37609" builtinId="9" hidden="1"/>
    <cellStyle name="Hipervínculo visitado" xfId="37611" builtinId="9" hidden="1"/>
    <cellStyle name="Hipervínculo visitado" xfId="37613" builtinId="9" hidden="1"/>
    <cellStyle name="Hipervínculo visitado" xfId="37615" builtinId="9" hidden="1"/>
    <cellStyle name="Hipervínculo visitado" xfId="37617" builtinId="9" hidden="1"/>
    <cellStyle name="Hipervínculo visitado" xfId="37619" builtinId="9" hidden="1"/>
    <cellStyle name="Hipervínculo visitado" xfId="37621" builtinId="9" hidden="1"/>
    <cellStyle name="Hipervínculo visitado" xfId="37623" builtinId="9" hidden="1"/>
    <cellStyle name="Hipervínculo visitado" xfId="37625" builtinId="9" hidden="1"/>
    <cellStyle name="Hipervínculo visitado" xfId="37627" builtinId="9" hidden="1"/>
    <cellStyle name="Hipervínculo visitado" xfId="37629" builtinId="9" hidden="1"/>
    <cellStyle name="Hipervínculo visitado" xfId="37631" builtinId="9" hidden="1"/>
    <cellStyle name="Hipervínculo visitado" xfId="37633" builtinId="9" hidden="1"/>
    <cellStyle name="Hipervínculo visitado" xfId="37635" builtinId="9" hidden="1"/>
    <cellStyle name="Hipervínculo visitado" xfId="37637" builtinId="9" hidden="1"/>
    <cellStyle name="Hipervínculo visitado" xfId="37639" builtinId="9" hidden="1"/>
    <cellStyle name="Hipervínculo visitado" xfId="37641" builtinId="9" hidden="1"/>
    <cellStyle name="Hipervínculo visitado" xfId="37643" builtinId="9" hidden="1"/>
    <cellStyle name="Hipervínculo visitado" xfId="37645" builtinId="9" hidden="1"/>
    <cellStyle name="Hipervínculo visitado" xfId="37647" builtinId="9" hidden="1"/>
    <cellStyle name="Hipervínculo visitado" xfId="37649" builtinId="9" hidden="1"/>
    <cellStyle name="Hipervínculo visitado" xfId="37651" builtinId="9" hidden="1"/>
    <cellStyle name="Hipervínculo visitado" xfId="37653" builtinId="9" hidden="1"/>
    <cellStyle name="Hipervínculo visitado" xfId="37655" builtinId="9" hidden="1"/>
    <cellStyle name="Hipervínculo visitado" xfId="37657" builtinId="9" hidden="1"/>
    <cellStyle name="Hipervínculo visitado" xfId="37659" builtinId="9" hidden="1"/>
    <cellStyle name="Hipervínculo visitado" xfId="37661" builtinId="9" hidden="1"/>
    <cellStyle name="Hipervínculo visitado" xfId="37663" builtinId="9" hidden="1"/>
    <cellStyle name="Hipervínculo visitado" xfId="37665" builtinId="9" hidden="1"/>
    <cellStyle name="Hipervínculo visitado" xfId="37667" builtinId="9" hidden="1"/>
    <cellStyle name="Hipervínculo visitado" xfId="37669" builtinId="9" hidden="1"/>
    <cellStyle name="Hipervínculo visitado" xfId="37671" builtinId="9" hidden="1"/>
    <cellStyle name="Hipervínculo visitado" xfId="37673" builtinId="9" hidden="1"/>
    <cellStyle name="Hipervínculo visitado" xfId="37675" builtinId="9" hidden="1"/>
    <cellStyle name="Hipervínculo visitado" xfId="37677" builtinId="9" hidden="1"/>
    <cellStyle name="Hipervínculo visitado" xfId="37679" builtinId="9" hidden="1"/>
    <cellStyle name="Hipervínculo visitado" xfId="37681" builtinId="9" hidden="1"/>
    <cellStyle name="Hipervínculo visitado" xfId="37683" builtinId="9" hidden="1"/>
    <cellStyle name="Hipervínculo visitado" xfId="37685" builtinId="9" hidden="1"/>
    <cellStyle name="Hipervínculo visitado" xfId="37687" builtinId="9" hidden="1"/>
    <cellStyle name="Hipervínculo visitado" xfId="37689" builtinId="9" hidden="1"/>
    <cellStyle name="Hipervínculo visitado" xfId="37691" builtinId="9" hidden="1"/>
    <cellStyle name="Hipervínculo visitado" xfId="37693" builtinId="9" hidden="1"/>
    <cellStyle name="Hipervínculo visitado" xfId="37695" builtinId="9" hidden="1"/>
    <cellStyle name="Hipervínculo visitado" xfId="37697" builtinId="9" hidden="1"/>
    <cellStyle name="Hipervínculo visitado" xfId="37699" builtinId="9" hidden="1"/>
    <cellStyle name="Hipervínculo visitado" xfId="37701" builtinId="9" hidden="1"/>
    <cellStyle name="Hipervínculo visitado" xfId="37703" builtinId="9" hidden="1"/>
    <cellStyle name="Hipervínculo visitado" xfId="37705" builtinId="9" hidden="1"/>
    <cellStyle name="Hipervínculo visitado" xfId="37707" builtinId="9" hidden="1"/>
    <cellStyle name="Hipervínculo visitado" xfId="37709" builtinId="9" hidden="1"/>
    <cellStyle name="Hipervínculo visitado" xfId="37711" builtinId="9" hidden="1"/>
    <cellStyle name="Hipervínculo visitado" xfId="37713" builtinId="9" hidden="1"/>
    <cellStyle name="Hipervínculo visitado" xfId="37715" builtinId="9" hidden="1"/>
    <cellStyle name="Hipervínculo visitado" xfId="37717" builtinId="9" hidden="1"/>
    <cellStyle name="Hipervínculo visitado" xfId="37719" builtinId="9" hidden="1"/>
    <cellStyle name="Hipervínculo visitado" xfId="37721" builtinId="9" hidden="1"/>
    <cellStyle name="Hipervínculo visitado" xfId="37723" builtinId="9" hidden="1"/>
    <cellStyle name="Hipervínculo visitado" xfId="37725" builtinId="9" hidden="1"/>
    <cellStyle name="Hipervínculo visitado" xfId="37727" builtinId="9" hidden="1"/>
    <cellStyle name="Hipervínculo visitado" xfId="37729" builtinId="9" hidden="1"/>
    <cellStyle name="Hipervínculo visitado" xfId="37731" builtinId="9" hidden="1"/>
    <cellStyle name="Hipervínculo visitado" xfId="37733" builtinId="9" hidden="1"/>
    <cellStyle name="Hipervínculo visitado" xfId="37735" builtinId="9" hidden="1"/>
    <cellStyle name="Hipervínculo visitado" xfId="37737" builtinId="9" hidden="1"/>
    <cellStyle name="Hipervínculo visitado" xfId="37739" builtinId="9" hidden="1"/>
    <cellStyle name="Hipervínculo visitado" xfId="37741" builtinId="9" hidden="1"/>
    <cellStyle name="Hipervínculo visitado" xfId="37743" builtinId="9" hidden="1"/>
    <cellStyle name="Hipervínculo visitado" xfId="37745" builtinId="9" hidden="1"/>
    <cellStyle name="Hipervínculo visitado" xfId="37747" builtinId="9" hidden="1"/>
    <cellStyle name="Hipervínculo visitado" xfId="37749" builtinId="9" hidden="1"/>
    <cellStyle name="Hipervínculo visitado" xfId="37751" builtinId="9" hidden="1"/>
    <cellStyle name="Hipervínculo visitado" xfId="37753" builtinId="9" hidden="1"/>
    <cellStyle name="Hipervínculo visitado" xfId="37755" builtinId="9" hidden="1"/>
    <cellStyle name="Hipervínculo visitado" xfId="37757" builtinId="9" hidden="1"/>
    <cellStyle name="Hipervínculo visitado" xfId="37759" builtinId="9" hidden="1"/>
    <cellStyle name="Hipervínculo visitado" xfId="37761" builtinId="9" hidden="1"/>
    <cellStyle name="Hipervínculo visitado" xfId="37763" builtinId="9" hidden="1"/>
    <cellStyle name="Hipervínculo visitado" xfId="37765" builtinId="9" hidden="1"/>
    <cellStyle name="Hipervínculo visitado" xfId="37767" builtinId="9" hidden="1"/>
    <cellStyle name="Hipervínculo visitado" xfId="37769" builtinId="9" hidden="1"/>
    <cellStyle name="Hipervínculo visitado" xfId="37771" builtinId="9" hidden="1"/>
    <cellStyle name="Hipervínculo visitado" xfId="37773" builtinId="9" hidden="1"/>
    <cellStyle name="Hipervínculo visitado" xfId="37775" builtinId="9" hidden="1"/>
    <cellStyle name="Hipervínculo visitado" xfId="37777" builtinId="9" hidden="1"/>
    <cellStyle name="Hipervínculo visitado" xfId="37779" builtinId="9" hidden="1"/>
    <cellStyle name="Hipervínculo visitado" xfId="37781" builtinId="9" hidden="1"/>
    <cellStyle name="Hipervínculo visitado" xfId="37783" builtinId="9" hidden="1"/>
    <cellStyle name="Hipervínculo visitado" xfId="37785" builtinId="9" hidden="1"/>
    <cellStyle name="Hipervínculo visitado" xfId="37787" builtinId="9" hidden="1"/>
    <cellStyle name="Hipervínculo visitado" xfId="37789" builtinId="9" hidden="1"/>
    <cellStyle name="Hipervínculo visitado" xfId="37791" builtinId="9" hidden="1"/>
    <cellStyle name="Hipervínculo visitado" xfId="37793" builtinId="9" hidden="1"/>
    <cellStyle name="Hipervínculo visitado" xfId="37795" builtinId="9" hidden="1"/>
    <cellStyle name="Hipervínculo visitado" xfId="37797" builtinId="9" hidden="1"/>
    <cellStyle name="Hipervínculo visitado" xfId="37799" builtinId="9" hidden="1"/>
    <cellStyle name="Hipervínculo visitado" xfId="37801" builtinId="9" hidden="1"/>
    <cellStyle name="Hipervínculo visitado" xfId="37803" builtinId="9" hidden="1"/>
    <cellStyle name="Hipervínculo visitado" xfId="37805" builtinId="9" hidden="1"/>
    <cellStyle name="Hipervínculo visitado" xfId="37807" builtinId="9" hidden="1"/>
    <cellStyle name="Hipervínculo visitado" xfId="37809" builtinId="9" hidden="1"/>
    <cellStyle name="Hipervínculo visitado" xfId="37811" builtinId="9" hidden="1"/>
    <cellStyle name="Hipervínculo visitado" xfId="37813" builtinId="9" hidden="1"/>
    <cellStyle name="Hipervínculo visitado" xfId="37815" builtinId="9" hidden="1"/>
    <cellStyle name="Hipervínculo visitado" xfId="37817" builtinId="9" hidden="1"/>
    <cellStyle name="Hipervínculo visitado" xfId="37819" builtinId="9" hidden="1"/>
    <cellStyle name="Hipervínculo visitado" xfId="37821" builtinId="9" hidden="1"/>
    <cellStyle name="Hipervínculo visitado" xfId="37823" builtinId="9" hidden="1"/>
    <cellStyle name="Hipervínculo visitado" xfId="37825" builtinId="9" hidden="1"/>
    <cellStyle name="Hipervínculo visitado" xfId="37827" builtinId="9" hidden="1"/>
    <cellStyle name="Hipervínculo visitado" xfId="37829" builtinId="9" hidden="1"/>
    <cellStyle name="Hipervínculo visitado" xfId="37831" builtinId="9" hidden="1"/>
    <cellStyle name="Hipervínculo visitado" xfId="37833" builtinId="9" hidden="1"/>
    <cellStyle name="Hipervínculo visitado" xfId="37835" builtinId="9" hidden="1"/>
    <cellStyle name="Hipervínculo visitado" xfId="37837" builtinId="9" hidden="1"/>
    <cellStyle name="Hipervínculo visitado" xfId="37839" builtinId="9" hidden="1"/>
    <cellStyle name="Hipervínculo visitado" xfId="37841" builtinId="9" hidden="1"/>
    <cellStyle name="Hipervínculo visitado" xfId="37843" builtinId="9" hidden="1"/>
    <cellStyle name="Hipervínculo visitado" xfId="37845" builtinId="9" hidden="1"/>
    <cellStyle name="Hipervínculo visitado" xfId="37847" builtinId="9" hidden="1"/>
    <cellStyle name="Hipervínculo visitado" xfId="37849" builtinId="9" hidden="1"/>
    <cellStyle name="Hipervínculo visitado" xfId="37851" builtinId="9" hidden="1"/>
    <cellStyle name="Hipervínculo visitado" xfId="37853" builtinId="9" hidden="1"/>
    <cellStyle name="Hipervínculo visitado" xfId="37855" builtinId="9" hidden="1"/>
    <cellStyle name="Hipervínculo visitado" xfId="37857" builtinId="9" hidden="1"/>
    <cellStyle name="Hipervínculo visitado" xfId="37859" builtinId="9" hidden="1"/>
    <cellStyle name="Hipervínculo visitado" xfId="37861" builtinId="9" hidden="1"/>
    <cellStyle name="Hipervínculo visitado" xfId="37863" builtinId="9" hidden="1"/>
    <cellStyle name="Hipervínculo visitado" xfId="37865" builtinId="9" hidden="1"/>
    <cellStyle name="Hipervínculo visitado" xfId="37867" builtinId="9" hidden="1"/>
    <cellStyle name="Hipervínculo visitado" xfId="37869" builtinId="9" hidden="1"/>
    <cellStyle name="Hipervínculo visitado" xfId="37871" builtinId="9" hidden="1"/>
    <cellStyle name="Hipervínculo visitado" xfId="37873" builtinId="9" hidden="1"/>
    <cellStyle name="Hipervínculo visitado" xfId="37875" builtinId="9" hidden="1"/>
    <cellStyle name="Hipervínculo visitado" xfId="37877" builtinId="9" hidden="1"/>
    <cellStyle name="Hipervínculo visitado" xfId="37879" builtinId="9" hidden="1"/>
    <cellStyle name="Hipervínculo visitado" xfId="37881" builtinId="9" hidden="1"/>
    <cellStyle name="Hipervínculo visitado" xfId="37883" builtinId="9" hidden="1"/>
    <cellStyle name="Hipervínculo visitado" xfId="37885" builtinId="9" hidden="1"/>
    <cellStyle name="Hipervínculo visitado" xfId="37887" builtinId="9" hidden="1"/>
    <cellStyle name="Hipervínculo visitado" xfId="37889" builtinId="9" hidden="1"/>
    <cellStyle name="Hipervínculo visitado" xfId="37891" builtinId="9" hidden="1"/>
    <cellStyle name="Hipervínculo visitado" xfId="37893" builtinId="9" hidden="1"/>
    <cellStyle name="Hipervínculo visitado" xfId="37895" builtinId="9" hidden="1"/>
    <cellStyle name="Hipervínculo visitado" xfId="37897" builtinId="9" hidden="1"/>
    <cellStyle name="Hipervínculo visitado" xfId="37899" builtinId="9" hidden="1"/>
    <cellStyle name="Hipervínculo visitado" xfId="37901" builtinId="9" hidden="1"/>
    <cellStyle name="Hipervínculo visitado" xfId="37903" builtinId="9" hidden="1"/>
    <cellStyle name="Hipervínculo visitado" xfId="37905" builtinId="9" hidden="1"/>
    <cellStyle name="Hipervínculo visitado" xfId="37907" builtinId="9" hidden="1"/>
    <cellStyle name="Hipervínculo visitado" xfId="37909" builtinId="9" hidden="1"/>
    <cellStyle name="Hipervínculo visitado" xfId="37911" builtinId="9" hidden="1"/>
    <cellStyle name="Hipervínculo visitado" xfId="37913" builtinId="9" hidden="1"/>
    <cellStyle name="Hipervínculo visitado" xfId="37915" builtinId="9" hidden="1"/>
    <cellStyle name="Hipervínculo visitado" xfId="37917" builtinId="9" hidden="1"/>
    <cellStyle name="Hipervínculo visitado" xfId="37919" builtinId="9" hidden="1"/>
    <cellStyle name="Hipervínculo visitado" xfId="37921" builtinId="9" hidden="1"/>
    <cellStyle name="Hipervínculo visitado" xfId="37923" builtinId="9" hidden="1"/>
    <cellStyle name="Hipervínculo visitado" xfId="37925" builtinId="9" hidden="1"/>
    <cellStyle name="Hipervínculo visitado" xfId="37927" builtinId="9" hidden="1"/>
    <cellStyle name="Hipervínculo visitado" xfId="37929" builtinId="9" hidden="1"/>
    <cellStyle name="Hipervínculo visitado" xfId="37931" builtinId="9" hidden="1"/>
    <cellStyle name="Hipervínculo visitado" xfId="37933" builtinId="9" hidden="1"/>
    <cellStyle name="Hipervínculo visitado" xfId="37935" builtinId="9" hidden="1"/>
    <cellStyle name="Hipervínculo visitado" xfId="37937" builtinId="9" hidden="1"/>
    <cellStyle name="Hipervínculo visitado" xfId="37939" builtinId="9" hidden="1"/>
    <cellStyle name="Hipervínculo visitado" xfId="37941" builtinId="9" hidden="1"/>
    <cellStyle name="Hipervínculo visitado" xfId="37943" builtinId="9" hidden="1"/>
    <cellStyle name="Hipervínculo visitado" xfId="37945" builtinId="9" hidden="1"/>
    <cellStyle name="Hipervínculo visitado" xfId="37947" builtinId="9" hidden="1"/>
    <cellStyle name="Hipervínculo visitado" xfId="37949" builtinId="9" hidden="1"/>
    <cellStyle name="Hipervínculo visitado" xfId="37951" builtinId="9" hidden="1"/>
    <cellStyle name="Hipervínculo visitado" xfId="37953" builtinId="9" hidden="1"/>
    <cellStyle name="Hipervínculo visitado" xfId="37955" builtinId="9" hidden="1"/>
    <cellStyle name="Hipervínculo visitado" xfId="37957" builtinId="9" hidden="1"/>
    <cellStyle name="Hipervínculo visitado" xfId="37959" builtinId="9" hidden="1"/>
    <cellStyle name="Hipervínculo visitado" xfId="37961" builtinId="9" hidden="1"/>
    <cellStyle name="Hipervínculo visitado" xfId="37963" builtinId="9" hidden="1"/>
    <cellStyle name="Hipervínculo visitado" xfId="37965" builtinId="9" hidden="1"/>
    <cellStyle name="Hipervínculo visitado" xfId="37967" builtinId="9" hidden="1"/>
    <cellStyle name="Hipervínculo visitado" xfId="37969" builtinId="9" hidden="1"/>
    <cellStyle name="Hipervínculo visitado" xfId="37971" builtinId="9" hidden="1"/>
    <cellStyle name="Hipervínculo visitado" xfId="37973" builtinId="9" hidden="1"/>
    <cellStyle name="Hipervínculo visitado" xfId="37975" builtinId="9" hidden="1"/>
    <cellStyle name="Hipervínculo visitado" xfId="37977" builtinId="9" hidden="1"/>
    <cellStyle name="Hipervínculo visitado" xfId="37979" builtinId="9" hidden="1"/>
    <cellStyle name="Hipervínculo visitado" xfId="37981" builtinId="9" hidden="1"/>
    <cellStyle name="Hipervínculo visitado" xfId="37983" builtinId="9" hidden="1"/>
    <cellStyle name="Hipervínculo visitado" xfId="37985" builtinId="9" hidden="1"/>
    <cellStyle name="Hipervínculo visitado" xfId="37987" builtinId="9" hidden="1"/>
    <cellStyle name="Hipervínculo visitado" xfId="37989" builtinId="9" hidden="1"/>
    <cellStyle name="Hipervínculo visitado" xfId="37991" builtinId="9" hidden="1"/>
    <cellStyle name="Hipervínculo visitado" xfId="37993" builtinId="9" hidden="1"/>
    <cellStyle name="Hipervínculo visitado" xfId="37995" builtinId="9" hidden="1"/>
    <cellStyle name="Hipervínculo visitado" xfId="37997" builtinId="9" hidden="1"/>
    <cellStyle name="Hipervínculo visitado" xfId="37999" builtinId="9" hidden="1"/>
    <cellStyle name="Hipervínculo visitado" xfId="38001" builtinId="9" hidden="1"/>
    <cellStyle name="Hipervínculo visitado" xfId="38003" builtinId="9" hidden="1"/>
    <cellStyle name="Hipervínculo visitado" xfId="38005" builtinId="9" hidden="1"/>
    <cellStyle name="Hipervínculo visitado" xfId="38007" builtinId="9" hidden="1"/>
    <cellStyle name="Hipervínculo visitado" xfId="38009" builtinId="9" hidden="1"/>
    <cellStyle name="Hipervínculo visitado" xfId="38011" builtinId="9" hidden="1"/>
    <cellStyle name="Hipervínculo visitado" xfId="38013" builtinId="9" hidden="1"/>
    <cellStyle name="Hipervínculo visitado" xfId="38015" builtinId="9" hidden="1"/>
    <cellStyle name="Hipervínculo visitado" xfId="38017" builtinId="9" hidden="1"/>
    <cellStyle name="Hipervínculo visitado" xfId="38019" builtinId="9" hidden="1"/>
    <cellStyle name="Hipervínculo visitado" xfId="38021" builtinId="9" hidden="1"/>
    <cellStyle name="Hipervínculo visitado" xfId="38023" builtinId="9" hidden="1"/>
    <cellStyle name="Hipervínculo visitado" xfId="38025" builtinId="9" hidden="1"/>
    <cellStyle name="Hipervínculo visitado" xfId="38027" builtinId="9" hidden="1"/>
    <cellStyle name="Hipervínculo visitado" xfId="38029" builtinId="9" hidden="1"/>
    <cellStyle name="Hipervínculo visitado" xfId="38031" builtinId="9" hidden="1"/>
    <cellStyle name="Hipervínculo visitado" xfId="38033" builtinId="9" hidden="1"/>
    <cellStyle name="Hipervínculo visitado" xfId="38035" builtinId="9" hidden="1"/>
    <cellStyle name="Hipervínculo visitado" xfId="38037" builtinId="9" hidden="1"/>
    <cellStyle name="Hipervínculo visitado" xfId="38039" builtinId="9" hidden="1"/>
    <cellStyle name="Hipervínculo visitado" xfId="38041" builtinId="9" hidden="1"/>
    <cellStyle name="Hipervínculo visitado" xfId="38043" builtinId="9" hidden="1"/>
    <cellStyle name="Hipervínculo visitado" xfId="38045" builtinId="9" hidden="1"/>
    <cellStyle name="Hipervínculo visitado" xfId="38047" builtinId="9" hidden="1"/>
    <cellStyle name="Hipervínculo visitado" xfId="38049" builtinId="9" hidden="1"/>
    <cellStyle name="Hipervínculo visitado" xfId="38051" builtinId="9" hidden="1"/>
    <cellStyle name="Hipervínculo visitado" xfId="38053" builtinId="9" hidden="1"/>
    <cellStyle name="Hipervínculo visitado" xfId="38055" builtinId="9" hidden="1"/>
    <cellStyle name="Hipervínculo visitado" xfId="38057" builtinId="9" hidden="1"/>
    <cellStyle name="Hipervínculo visitado" xfId="38059" builtinId="9" hidden="1"/>
    <cellStyle name="Hipervínculo visitado" xfId="38061" builtinId="9" hidden="1"/>
    <cellStyle name="Hipervínculo visitado" xfId="38063" builtinId="9" hidden="1"/>
    <cellStyle name="Hipervínculo visitado" xfId="38065" builtinId="9" hidden="1"/>
    <cellStyle name="Hipervínculo visitado" xfId="38067" builtinId="9" hidden="1"/>
    <cellStyle name="Hipervínculo visitado" xfId="38069" builtinId="9" hidden="1"/>
    <cellStyle name="Hipervínculo visitado" xfId="38071" builtinId="9" hidden="1"/>
    <cellStyle name="Hipervínculo visitado" xfId="38073" builtinId="9" hidden="1"/>
    <cellStyle name="Hipervínculo visitado" xfId="38075" builtinId="9" hidden="1"/>
    <cellStyle name="Hipervínculo visitado" xfId="38077" builtinId="9" hidden="1"/>
    <cellStyle name="Hipervínculo visitado" xfId="38079" builtinId="9" hidden="1"/>
    <cellStyle name="Hipervínculo visitado" xfId="38081" builtinId="9" hidden="1"/>
    <cellStyle name="Hipervínculo visitado" xfId="38083" builtinId="9" hidden="1"/>
    <cellStyle name="Hipervínculo visitado" xfId="38085" builtinId="9" hidden="1"/>
    <cellStyle name="Hipervínculo visitado" xfId="38087" builtinId="9" hidden="1"/>
    <cellStyle name="Hipervínculo visitado" xfId="38089" builtinId="9" hidden="1"/>
    <cellStyle name="Hipervínculo visitado" xfId="38091" builtinId="9" hidden="1"/>
    <cellStyle name="Hipervínculo visitado" xfId="38093" builtinId="9" hidden="1"/>
    <cellStyle name="Hipervínculo visitado" xfId="38095" builtinId="9" hidden="1"/>
    <cellStyle name="Hipervínculo visitado" xfId="38097" builtinId="9" hidden="1"/>
    <cellStyle name="Hipervínculo visitado" xfId="38099" builtinId="9" hidden="1"/>
    <cellStyle name="Hipervínculo visitado" xfId="38101" builtinId="9" hidden="1"/>
    <cellStyle name="Hipervínculo visitado" xfId="38103" builtinId="9" hidden="1"/>
    <cellStyle name="Hipervínculo visitado" xfId="38105" builtinId="9" hidden="1"/>
    <cellStyle name="Hipervínculo visitado" xfId="38107" builtinId="9" hidden="1"/>
    <cellStyle name="Hipervínculo visitado" xfId="38109" builtinId="9" hidden="1"/>
    <cellStyle name="Hipervínculo visitado" xfId="38111" builtinId="9" hidden="1"/>
    <cellStyle name="Hipervínculo visitado" xfId="38113" builtinId="9" hidden="1"/>
    <cellStyle name="Hipervínculo visitado" xfId="38115" builtinId="9" hidden="1"/>
    <cellStyle name="Hipervínculo visitado" xfId="38117" builtinId="9" hidden="1"/>
    <cellStyle name="Hipervínculo visitado" xfId="38119" builtinId="9" hidden="1"/>
    <cellStyle name="Hipervínculo visitado" xfId="38121" builtinId="9" hidden="1"/>
    <cellStyle name="Hipervínculo visitado" xfId="38123" builtinId="9" hidden="1"/>
    <cellStyle name="Hipervínculo visitado" xfId="38125" builtinId="9" hidden="1"/>
    <cellStyle name="Hipervínculo visitado" xfId="38127" builtinId="9" hidden="1"/>
    <cellStyle name="Hipervínculo visitado" xfId="38129" builtinId="9" hidden="1"/>
    <cellStyle name="Hipervínculo visitado" xfId="38131" builtinId="9" hidden="1"/>
    <cellStyle name="Hipervínculo visitado" xfId="38133" builtinId="9" hidden="1"/>
    <cellStyle name="Hipervínculo visitado" xfId="38135" builtinId="9" hidden="1"/>
    <cellStyle name="Hipervínculo visitado" xfId="38137" builtinId="9" hidden="1"/>
    <cellStyle name="Hipervínculo visitado" xfId="38139" builtinId="9" hidden="1"/>
    <cellStyle name="Hipervínculo visitado" xfId="38141" builtinId="9" hidden="1"/>
    <cellStyle name="Hipervínculo visitado" xfId="38143" builtinId="9" hidden="1"/>
    <cellStyle name="Hipervínculo visitado" xfId="38145" builtinId="9" hidden="1"/>
    <cellStyle name="Hipervínculo visitado" xfId="38147" builtinId="9" hidden="1"/>
    <cellStyle name="Hipervínculo visitado" xfId="38149" builtinId="9" hidden="1"/>
    <cellStyle name="Hipervínculo visitado" xfId="38151" builtinId="9" hidden="1"/>
    <cellStyle name="Hipervínculo visitado" xfId="38153" builtinId="9" hidden="1"/>
    <cellStyle name="Hipervínculo visitado" xfId="38155" builtinId="9" hidden="1"/>
    <cellStyle name="Hipervínculo visitado" xfId="38157" builtinId="9" hidden="1"/>
    <cellStyle name="Hipervínculo visitado" xfId="38159" builtinId="9" hidden="1"/>
    <cellStyle name="Hipervínculo visitado" xfId="38161" builtinId="9" hidden="1"/>
    <cellStyle name="Hipervínculo visitado" xfId="38163" builtinId="9" hidden="1"/>
    <cellStyle name="Hipervínculo visitado" xfId="38165" builtinId="9" hidden="1"/>
    <cellStyle name="Hipervínculo visitado" xfId="38167" builtinId="9" hidden="1"/>
    <cellStyle name="Hipervínculo visitado" xfId="38169" builtinId="9" hidden="1"/>
    <cellStyle name="Hipervínculo visitado" xfId="38171" builtinId="9" hidden="1"/>
    <cellStyle name="Hipervínculo visitado" xfId="38173" builtinId="9" hidden="1"/>
    <cellStyle name="Hipervínculo visitado" xfId="38175" builtinId="9" hidden="1"/>
    <cellStyle name="Hipervínculo visitado" xfId="38177" builtinId="9" hidden="1"/>
    <cellStyle name="Hipervínculo visitado" xfId="38179" builtinId="9" hidden="1"/>
    <cellStyle name="Hipervínculo visitado" xfId="38181" builtinId="9" hidden="1"/>
    <cellStyle name="Hipervínculo visitado" xfId="38183" builtinId="9" hidden="1"/>
    <cellStyle name="Hipervínculo visitado" xfId="38185" builtinId="9" hidden="1"/>
    <cellStyle name="Hipervínculo visitado" xfId="38187" builtinId="9" hidden="1"/>
    <cellStyle name="Hipervínculo visitado" xfId="38189" builtinId="9" hidden="1"/>
    <cellStyle name="Hipervínculo visitado" xfId="38191" builtinId="9" hidden="1"/>
    <cellStyle name="Hipervínculo visitado" xfId="38193" builtinId="9" hidden="1"/>
    <cellStyle name="Hipervínculo visitado" xfId="38195" builtinId="9" hidden="1"/>
    <cellStyle name="Hipervínculo visitado" xfId="38197" builtinId="9" hidden="1"/>
    <cellStyle name="Hipervínculo visitado" xfId="38199" builtinId="9" hidden="1"/>
    <cellStyle name="Hipervínculo visitado" xfId="38201" builtinId="9" hidden="1"/>
    <cellStyle name="Hipervínculo visitado" xfId="38203" builtinId="9" hidden="1"/>
    <cellStyle name="Hipervínculo visitado" xfId="38205" builtinId="9" hidden="1"/>
    <cellStyle name="Hipervínculo visitado" xfId="38207" builtinId="9" hidden="1"/>
    <cellStyle name="Hipervínculo visitado" xfId="38209" builtinId="9" hidden="1"/>
    <cellStyle name="Hipervínculo visitado" xfId="38211" builtinId="9" hidden="1"/>
    <cellStyle name="Hipervínculo visitado" xfId="38213" builtinId="9" hidden="1"/>
    <cellStyle name="Hipervínculo visitado" xfId="38215" builtinId="9" hidden="1"/>
    <cellStyle name="Hipervínculo visitado" xfId="38217" builtinId="9" hidden="1"/>
    <cellStyle name="Hipervínculo visitado" xfId="38219" builtinId="9" hidden="1"/>
    <cellStyle name="Hipervínculo visitado" xfId="38221" builtinId="9" hidden="1"/>
    <cellStyle name="Hipervínculo visitado" xfId="38223" builtinId="9" hidden="1"/>
    <cellStyle name="Hipervínculo visitado" xfId="38225" builtinId="9" hidden="1"/>
    <cellStyle name="Hipervínculo visitado" xfId="38227" builtinId="9" hidden="1"/>
    <cellStyle name="Hipervínculo visitado" xfId="38229" builtinId="9" hidden="1"/>
    <cellStyle name="Hipervínculo visitado" xfId="38231" builtinId="9" hidden="1"/>
    <cellStyle name="Hipervínculo visitado" xfId="38233" builtinId="9" hidden="1"/>
    <cellStyle name="Hipervínculo visitado" xfId="38235" builtinId="9" hidden="1"/>
    <cellStyle name="Hipervínculo visitado" xfId="38237" builtinId="9" hidden="1"/>
    <cellStyle name="Hipervínculo visitado" xfId="38239" builtinId="9" hidden="1"/>
    <cellStyle name="Hipervínculo visitado" xfId="38241" builtinId="9" hidden="1"/>
    <cellStyle name="Hipervínculo visitado" xfId="38243" builtinId="9" hidden="1"/>
    <cellStyle name="Hipervínculo visitado" xfId="38245" builtinId="9" hidden="1"/>
    <cellStyle name="Hipervínculo visitado" xfId="38247" builtinId="9" hidden="1"/>
    <cellStyle name="Hipervínculo visitado" xfId="38249" builtinId="9" hidden="1"/>
    <cellStyle name="Hipervínculo visitado" xfId="38251" builtinId="9" hidden="1"/>
    <cellStyle name="Hipervínculo visitado" xfId="38253" builtinId="9" hidden="1"/>
    <cellStyle name="Hipervínculo visitado" xfId="38255" builtinId="9" hidden="1"/>
    <cellStyle name="Hipervínculo visitado" xfId="38257" builtinId="9" hidden="1"/>
    <cellStyle name="Hipervínculo visitado" xfId="38259" builtinId="9" hidden="1"/>
    <cellStyle name="Hipervínculo visitado" xfId="38261" builtinId="9" hidden="1"/>
    <cellStyle name="Hipervínculo visitado" xfId="38263" builtinId="9" hidden="1"/>
    <cellStyle name="Hipervínculo visitado" xfId="38265" builtinId="9" hidden="1"/>
    <cellStyle name="Hipervínculo visitado" xfId="38267" builtinId="9" hidden="1"/>
    <cellStyle name="Hipervínculo visitado" xfId="38269" builtinId="9" hidden="1"/>
    <cellStyle name="Hipervínculo visitado" xfId="38271" builtinId="9" hidden="1"/>
    <cellStyle name="Hipervínculo visitado" xfId="38273" builtinId="9" hidden="1"/>
    <cellStyle name="Hipervínculo visitado" xfId="38275" builtinId="9" hidden="1"/>
    <cellStyle name="Hipervínculo visitado" xfId="38277" builtinId="9" hidden="1"/>
    <cellStyle name="Hipervínculo visitado" xfId="38279" builtinId="9" hidden="1"/>
    <cellStyle name="Hipervínculo visitado" xfId="38281" builtinId="9" hidden="1"/>
    <cellStyle name="Hipervínculo visitado" xfId="38283" builtinId="9" hidden="1"/>
    <cellStyle name="Hipervínculo visitado" xfId="38285" builtinId="9" hidden="1"/>
    <cellStyle name="Hipervínculo visitado" xfId="38287" builtinId="9" hidden="1"/>
    <cellStyle name="Hipervínculo visitado" xfId="38289" builtinId="9" hidden="1"/>
    <cellStyle name="Hipervínculo visitado" xfId="38291" builtinId="9" hidden="1"/>
    <cellStyle name="Hipervínculo visitado" xfId="38293" builtinId="9" hidden="1"/>
    <cellStyle name="Hipervínculo visitado" xfId="38295" builtinId="9" hidden="1"/>
    <cellStyle name="Hipervínculo visitado" xfId="38297" builtinId="9" hidden="1"/>
    <cellStyle name="Hipervínculo visitado" xfId="38299" builtinId="9" hidden="1"/>
    <cellStyle name="Hipervínculo visitado" xfId="38301" builtinId="9" hidden="1"/>
    <cellStyle name="Hipervínculo visitado" xfId="38303" builtinId="9" hidden="1"/>
    <cellStyle name="Hipervínculo visitado" xfId="38305" builtinId="9" hidden="1"/>
    <cellStyle name="Hipervínculo visitado" xfId="38307" builtinId="9" hidden="1"/>
    <cellStyle name="Hipervínculo visitado" xfId="38309" builtinId="9" hidden="1"/>
    <cellStyle name="Hipervínculo visitado" xfId="38311" builtinId="9" hidden="1"/>
    <cellStyle name="Hipervínculo visitado" xfId="38313" builtinId="9" hidden="1"/>
    <cellStyle name="Hipervínculo visitado" xfId="38315" builtinId="9" hidden="1"/>
    <cellStyle name="Hipervínculo visitado" xfId="38317" builtinId="9" hidden="1"/>
    <cellStyle name="Hipervínculo visitado" xfId="38319" builtinId="9" hidden="1"/>
    <cellStyle name="Hipervínculo visitado" xfId="38321" builtinId="9" hidden="1"/>
    <cellStyle name="Hipervínculo visitado" xfId="38323" builtinId="9" hidden="1"/>
    <cellStyle name="Hipervínculo visitado" xfId="38325" builtinId="9" hidden="1"/>
    <cellStyle name="Hipervínculo visitado" xfId="38327" builtinId="9" hidden="1"/>
    <cellStyle name="Hipervínculo visitado" xfId="38329" builtinId="9" hidden="1"/>
    <cellStyle name="Hipervínculo visitado" xfId="38331" builtinId="9" hidden="1"/>
    <cellStyle name="Hipervínculo visitado" xfId="38333" builtinId="9" hidden="1"/>
    <cellStyle name="Hipervínculo visitado" xfId="38335" builtinId="9" hidden="1"/>
    <cellStyle name="Hipervínculo visitado" xfId="38337" builtinId="9" hidden="1"/>
    <cellStyle name="Hipervínculo visitado" xfId="38339" builtinId="9" hidden="1"/>
    <cellStyle name="Hipervínculo visitado" xfId="38341" builtinId="9" hidden="1"/>
    <cellStyle name="Hipervínculo visitado" xfId="38343" builtinId="9" hidden="1"/>
    <cellStyle name="Hipervínculo visitado" xfId="38345" builtinId="9" hidden="1"/>
    <cellStyle name="Hipervínculo visitado" xfId="38347" builtinId="9" hidden="1"/>
    <cellStyle name="Hipervínculo visitado" xfId="38349" builtinId="9" hidden="1"/>
    <cellStyle name="Hipervínculo visitado" xfId="38351" builtinId="9" hidden="1"/>
    <cellStyle name="Hipervínculo visitado" xfId="38353" builtinId="9" hidden="1"/>
    <cellStyle name="Hipervínculo visitado" xfId="38355" builtinId="9" hidden="1"/>
    <cellStyle name="Hipervínculo visitado" xfId="38357" builtinId="9" hidden="1"/>
    <cellStyle name="Hipervínculo visitado" xfId="38359" builtinId="9" hidden="1"/>
    <cellStyle name="Hipervínculo visitado" xfId="38361" builtinId="9" hidden="1"/>
    <cellStyle name="Hipervínculo visitado" xfId="38363" builtinId="9" hidden="1"/>
    <cellStyle name="Hipervínculo visitado" xfId="38365" builtinId="9" hidden="1"/>
    <cellStyle name="Hipervínculo visitado" xfId="38367" builtinId="9" hidden="1"/>
    <cellStyle name="Hipervínculo visitado" xfId="38369" builtinId="9" hidden="1"/>
    <cellStyle name="Hipervínculo visitado" xfId="38371" builtinId="9" hidden="1"/>
    <cellStyle name="Hipervínculo visitado" xfId="38373" builtinId="9" hidden="1"/>
    <cellStyle name="Hipervínculo visitado" xfId="38375" builtinId="9" hidden="1"/>
    <cellStyle name="Hipervínculo visitado" xfId="38377" builtinId="9" hidden="1"/>
    <cellStyle name="Hipervínculo visitado" xfId="38379" builtinId="9" hidden="1"/>
    <cellStyle name="Hipervínculo visitado" xfId="38381" builtinId="9" hidden="1"/>
    <cellStyle name="Hipervínculo visitado" xfId="38383" builtinId="9" hidden="1"/>
    <cellStyle name="Hipervínculo visitado" xfId="38385" builtinId="9" hidden="1"/>
    <cellStyle name="Hipervínculo visitado" xfId="38387" builtinId="9" hidden="1"/>
    <cellStyle name="Hipervínculo visitado" xfId="38389" builtinId="9" hidden="1"/>
    <cellStyle name="Hipervínculo visitado" xfId="38391" builtinId="9" hidden="1"/>
    <cellStyle name="Hipervínculo visitado" xfId="38393" builtinId="9" hidden="1"/>
    <cellStyle name="Hipervínculo visitado" xfId="38395" builtinId="9" hidden="1"/>
    <cellStyle name="Hipervínculo visitado" xfId="38397" builtinId="9" hidden="1"/>
    <cellStyle name="Hipervínculo visitado" xfId="38399" builtinId="9" hidden="1"/>
    <cellStyle name="Hipervínculo visitado" xfId="38401" builtinId="9" hidden="1"/>
    <cellStyle name="Hipervínculo visitado" xfId="38403" builtinId="9" hidden="1"/>
    <cellStyle name="Hipervínculo visitado" xfId="38405" builtinId="9" hidden="1"/>
    <cellStyle name="Hipervínculo visitado" xfId="38407" builtinId="9" hidden="1"/>
    <cellStyle name="Hipervínculo visitado" xfId="38409" builtinId="9" hidden="1"/>
    <cellStyle name="Hipervínculo visitado" xfId="38411" builtinId="9" hidden="1"/>
    <cellStyle name="Hipervínculo visitado" xfId="38413" builtinId="9" hidden="1"/>
    <cellStyle name="Hipervínculo visitado" xfId="38415" builtinId="9" hidden="1"/>
    <cellStyle name="Hipervínculo visitado" xfId="38417" builtinId="9" hidden="1"/>
    <cellStyle name="Hipervínculo visitado" xfId="38419" builtinId="9" hidden="1"/>
    <cellStyle name="Hipervínculo visitado" xfId="38421" builtinId="9" hidden="1"/>
    <cellStyle name="Hipervínculo visitado" xfId="38423" builtinId="9" hidden="1"/>
    <cellStyle name="Hipervínculo visitado" xfId="38425" builtinId="9" hidden="1"/>
    <cellStyle name="Hipervínculo visitado" xfId="38427" builtinId="9" hidden="1"/>
    <cellStyle name="Hipervínculo visitado" xfId="38429" builtinId="9" hidden="1"/>
    <cellStyle name="Hipervínculo visitado" xfId="38431" builtinId="9" hidden="1"/>
    <cellStyle name="Hipervínculo visitado" xfId="38433" builtinId="9" hidden="1"/>
    <cellStyle name="Hipervínculo visitado" xfId="38435" builtinId="9" hidden="1"/>
    <cellStyle name="Hipervínculo visitado" xfId="38437" builtinId="9" hidden="1"/>
    <cellStyle name="Hipervínculo visitado" xfId="38439" builtinId="9" hidden="1"/>
    <cellStyle name="Hipervínculo visitado" xfId="38441" builtinId="9" hidden="1"/>
    <cellStyle name="Hipervínculo visitado" xfId="38443" builtinId="9" hidden="1"/>
    <cellStyle name="Hipervínculo visitado" xfId="38445" builtinId="9" hidden="1"/>
    <cellStyle name="Hipervínculo visitado" xfId="38447" builtinId="9" hidden="1"/>
    <cellStyle name="Hipervínculo visitado" xfId="38449" builtinId="9" hidden="1"/>
    <cellStyle name="Hipervínculo visitado" xfId="38451" builtinId="9" hidden="1"/>
    <cellStyle name="Hipervínculo visitado" xfId="38453" builtinId="9" hidden="1"/>
    <cellStyle name="Hipervínculo visitado" xfId="38455" builtinId="9" hidden="1"/>
    <cellStyle name="Hipervínculo visitado" xfId="38457" builtinId="9" hidden="1"/>
    <cellStyle name="Hipervínculo visitado" xfId="38459" builtinId="9" hidden="1"/>
    <cellStyle name="Hipervínculo visitado" xfId="38461" builtinId="9" hidden="1"/>
    <cellStyle name="Hipervínculo visitado" xfId="38463" builtinId="9" hidden="1"/>
    <cellStyle name="Hipervínculo visitado" xfId="38465" builtinId="9" hidden="1"/>
    <cellStyle name="Hipervínculo visitado" xfId="38467" builtinId="9" hidden="1"/>
    <cellStyle name="Hipervínculo visitado" xfId="38469" builtinId="9" hidden="1"/>
    <cellStyle name="Hipervínculo visitado" xfId="38471" builtinId="9" hidden="1"/>
    <cellStyle name="Hipervínculo visitado" xfId="38473" builtinId="9" hidden="1"/>
    <cellStyle name="Hipervínculo visitado" xfId="38475" builtinId="9" hidden="1"/>
    <cellStyle name="Hipervínculo visitado" xfId="38477" builtinId="9" hidden="1"/>
    <cellStyle name="Hipervínculo visitado" xfId="38479" builtinId="9" hidden="1"/>
    <cellStyle name="Hipervínculo visitado" xfId="38481" builtinId="9" hidden="1"/>
    <cellStyle name="Hipervínculo visitado" xfId="38483" builtinId="9" hidden="1"/>
    <cellStyle name="Hipervínculo visitado" xfId="38485" builtinId="9" hidden="1"/>
    <cellStyle name="Hipervínculo visitado" xfId="38487" builtinId="9" hidden="1"/>
    <cellStyle name="Hipervínculo visitado" xfId="38489" builtinId="9" hidden="1"/>
    <cellStyle name="Hipervínculo visitado" xfId="38491" builtinId="9" hidden="1"/>
    <cellStyle name="Hipervínculo visitado" xfId="38493" builtinId="9" hidden="1"/>
    <cellStyle name="Hipervínculo visitado" xfId="38495" builtinId="9" hidden="1"/>
    <cellStyle name="Hipervínculo visitado" xfId="38497" builtinId="9" hidden="1"/>
    <cellStyle name="Hipervínculo visitado" xfId="38499" builtinId="9" hidden="1"/>
    <cellStyle name="Hipervínculo visitado" xfId="38501" builtinId="9" hidden="1"/>
    <cellStyle name="Hipervínculo visitado" xfId="38503" builtinId="9" hidden="1"/>
    <cellStyle name="Hipervínculo visitado" xfId="38505" builtinId="9" hidden="1"/>
    <cellStyle name="Hipervínculo visitado" xfId="38507" builtinId="9" hidden="1"/>
    <cellStyle name="Hipervínculo visitado" xfId="38509" builtinId="9" hidden="1"/>
    <cellStyle name="Hipervínculo visitado" xfId="38511" builtinId="9" hidden="1"/>
    <cellStyle name="Hipervínculo visitado" xfId="38513" builtinId="9" hidden="1"/>
    <cellStyle name="Hipervínculo visitado" xfId="38515" builtinId="9" hidden="1"/>
    <cellStyle name="Hipervínculo visitado" xfId="38517" builtinId="9" hidden="1"/>
    <cellStyle name="Hipervínculo visitado" xfId="38519" builtinId="9" hidden="1"/>
    <cellStyle name="Hipervínculo visitado" xfId="38521" builtinId="9" hidden="1"/>
    <cellStyle name="Hipervínculo visitado" xfId="38523" builtinId="9" hidden="1"/>
    <cellStyle name="Hipervínculo visitado" xfId="38525" builtinId="9" hidden="1"/>
    <cellStyle name="Hipervínculo visitado" xfId="38527" builtinId="9" hidden="1"/>
    <cellStyle name="Hipervínculo visitado" xfId="38529" builtinId="9" hidden="1"/>
    <cellStyle name="Hipervínculo visitado" xfId="38531" builtinId="9" hidden="1"/>
    <cellStyle name="Hipervínculo visitado" xfId="38533" builtinId="9" hidden="1"/>
    <cellStyle name="Hipervínculo visitado" xfId="38535" builtinId="9" hidden="1"/>
    <cellStyle name="Hipervínculo visitado" xfId="38537" builtinId="9" hidden="1"/>
    <cellStyle name="Hipervínculo visitado" xfId="38539" builtinId="9" hidden="1"/>
    <cellStyle name="Hipervínculo visitado" xfId="38541" builtinId="9" hidden="1"/>
    <cellStyle name="Hipervínculo visitado" xfId="38543" builtinId="9" hidden="1"/>
    <cellStyle name="Hipervínculo visitado" xfId="38545" builtinId="9" hidden="1"/>
    <cellStyle name="Hipervínculo visitado" xfId="38547" builtinId="9" hidden="1"/>
    <cellStyle name="Hipervínculo visitado" xfId="38549" builtinId="9" hidden="1"/>
    <cellStyle name="Hipervínculo visitado" xfId="38551" builtinId="9" hidden="1"/>
    <cellStyle name="Hipervínculo visitado" xfId="38553" builtinId="9" hidden="1"/>
    <cellStyle name="Hipervínculo visitado" xfId="38555" builtinId="9" hidden="1"/>
    <cellStyle name="Hipervínculo visitado" xfId="38557" builtinId="9" hidden="1"/>
    <cellStyle name="Hipervínculo visitado" xfId="38559" builtinId="9" hidden="1"/>
    <cellStyle name="Hipervínculo visitado" xfId="38561" builtinId="9" hidden="1"/>
    <cellStyle name="Hipervínculo visitado" xfId="38563" builtinId="9" hidden="1"/>
    <cellStyle name="Hipervínculo visitado" xfId="38565" builtinId="9" hidden="1"/>
    <cellStyle name="Hipervínculo visitado" xfId="38567" builtinId="9" hidden="1"/>
    <cellStyle name="Hipervínculo visitado" xfId="38569" builtinId="9" hidden="1"/>
    <cellStyle name="Hipervínculo visitado" xfId="38571" builtinId="9" hidden="1"/>
    <cellStyle name="Hipervínculo visitado" xfId="38573" builtinId="9" hidden="1"/>
    <cellStyle name="Hipervínculo visitado" xfId="38575" builtinId="9" hidden="1"/>
    <cellStyle name="Hipervínculo visitado" xfId="38577" builtinId="9" hidden="1"/>
    <cellStyle name="Hipervínculo visitado" xfId="38579" builtinId="9" hidden="1"/>
    <cellStyle name="Hipervínculo visitado" xfId="38581" builtinId="9" hidden="1"/>
    <cellStyle name="Hipervínculo visitado" xfId="38583" builtinId="9" hidden="1"/>
    <cellStyle name="Hipervínculo visitado" xfId="38585" builtinId="9" hidden="1"/>
    <cellStyle name="Hipervínculo visitado" xfId="38587" builtinId="9" hidden="1"/>
    <cellStyle name="Hipervínculo visitado" xfId="38589" builtinId="9" hidden="1"/>
    <cellStyle name="Hipervínculo visitado" xfId="38591" builtinId="9" hidden="1"/>
    <cellStyle name="Hipervínculo visitado" xfId="38593" builtinId="9" hidden="1"/>
    <cellStyle name="Hipervínculo visitado" xfId="38595" builtinId="9" hidden="1"/>
    <cellStyle name="Hipervínculo visitado" xfId="38597" builtinId="9" hidden="1"/>
    <cellStyle name="Hipervínculo visitado" xfId="38599" builtinId="9" hidden="1"/>
    <cellStyle name="Hipervínculo visitado" xfId="38601" builtinId="9" hidden="1"/>
    <cellStyle name="Hipervínculo visitado" xfId="38603" builtinId="9" hidden="1"/>
    <cellStyle name="Hipervínculo visitado" xfId="38605" builtinId="9" hidden="1"/>
    <cellStyle name="Hipervínculo visitado" xfId="38607" builtinId="9" hidden="1"/>
    <cellStyle name="Hipervínculo visitado" xfId="38609" builtinId="9" hidden="1"/>
    <cellStyle name="Hipervínculo visitado" xfId="38611" builtinId="9" hidden="1"/>
    <cellStyle name="Hipervínculo visitado" xfId="38613" builtinId="9" hidden="1"/>
    <cellStyle name="Hipervínculo visitado" xfId="38615" builtinId="9" hidden="1"/>
    <cellStyle name="Hipervínculo visitado" xfId="38617" builtinId="9" hidden="1"/>
    <cellStyle name="Hipervínculo visitado" xfId="38619" builtinId="9" hidden="1"/>
    <cellStyle name="Hipervínculo visitado" xfId="38621" builtinId="9" hidden="1"/>
    <cellStyle name="Hipervínculo visitado" xfId="38623" builtinId="9" hidden="1"/>
    <cellStyle name="Hipervínculo visitado" xfId="38625" builtinId="9" hidden="1"/>
    <cellStyle name="Hipervínculo visitado" xfId="38627" builtinId="9" hidden="1"/>
    <cellStyle name="Hipervínculo visitado" xfId="38629" builtinId="9" hidden="1"/>
    <cellStyle name="Hipervínculo visitado" xfId="38631" builtinId="9" hidden="1"/>
    <cellStyle name="Hipervínculo visitado" xfId="38633" builtinId="9" hidden="1"/>
    <cellStyle name="Hipervínculo visitado" xfId="38635" builtinId="9" hidden="1"/>
    <cellStyle name="Hipervínculo visitado" xfId="38637" builtinId="9" hidden="1"/>
    <cellStyle name="Hipervínculo visitado" xfId="38639" builtinId="9" hidden="1"/>
    <cellStyle name="Hipervínculo visitado" xfId="38641" builtinId="9" hidden="1"/>
    <cellStyle name="Hipervínculo visitado" xfId="38643" builtinId="9" hidden="1"/>
    <cellStyle name="Hipervínculo visitado" xfId="38645" builtinId="9" hidden="1"/>
    <cellStyle name="Hipervínculo visitado" xfId="38647" builtinId="9" hidden="1"/>
    <cellStyle name="Hipervínculo visitado" xfId="38649" builtinId="9" hidden="1"/>
    <cellStyle name="Hipervínculo visitado" xfId="38651" builtinId="9" hidden="1"/>
    <cellStyle name="Hipervínculo visitado" xfId="38653" builtinId="9" hidden="1"/>
    <cellStyle name="Hipervínculo visitado" xfId="38655" builtinId="9" hidden="1"/>
    <cellStyle name="Hipervínculo visitado" xfId="38657" builtinId="9" hidden="1"/>
    <cellStyle name="Hipervínculo visitado" xfId="38659" builtinId="9" hidden="1"/>
    <cellStyle name="Hipervínculo visitado" xfId="38661" builtinId="9" hidden="1"/>
    <cellStyle name="Hipervínculo visitado" xfId="38663" builtinId="9" hidden="1"/>
    <cellStyle name="Hipervínculo visitado" xfId="38665" builtinId="9" hidden="1"/>
    <cellStyle name="Hipervínculo visitado" xfId="38667" builtinId="9" hidden="1"/>
    <cellStyle name="Hipervínculo visitado" xfId="38669" builtinId="9" hidden="1"/>
    <cellStyle name="Hipervínculo visitado" xfId="38671" builtinId="9" hidden="1"/>
    <cellStyle name="Hipervínculo visitado" xfId="38673" builtinId="9" hidden="1"/>
    <cellStyle name="Hipervínculo visitado" xfId="38675" builtinId="9" hidden="1"/>
    <cellStyle name="Hipervínculo visitado" xfId="38677" builtinId="9" hidden="1"/>
    <cellStyle name="Hipervínculo visitado" xfId="38679" builtinId="9" hidden="1"/>
    <cellStyle name="Hipervínculo visitado" xfId="38681" builtinId="9" hidden="1"/>
    <cellStyle name="Hipervínculo visitado" xfId="38683" builtinId="9" hidden="1"/>
    <cellStyle name="Hipervínculo visitado" xfId="38685" builtinId="9" hidden="1"/>
    <cellStyle name="Hipervínculo visitado" xfId="38687" builtinId="9" hidden="1"/>
    <cellStyle name="Hipervínculo visitado" xfId="38689" builtinId="9" hidden="1"/>
    <cellStyle name="Hipervínculo visitado" xfId="38691" builtinId="9" hidden="1"/>
    <cellStyle name="Hipervínculo visitado" xfId="38693" builtinId="9" hidden="1"/>
    <cellStyle name="Hipervínculo visitado" xfId="38695" builtinId="9" hidden="1"/>
    <cellStyle name="Hipervínculo visitado" xfId="38697" builtinId="9" hidden="1"/>
    <cellStyle name="Hipervínculo visitado" xfId="38699" builtinId="9" hidden="1"/>
    <cellStyle name="Hipervínculo visitado" xfId="38701" builtinId="9" hidden="1"/>
    <cellStyle name="Hipervínculo visitado" xfId="38703" builtinId="9" hidden="1"/>
    <cellStyle name="Hipervínculo visitado" xfId="38705" builtinId="9" hidden="1"/>
    <cellStyle name="Hipervínculo visitado" xfId="38707" builtinId="9" hidden="1"/>
    <cellStyle name="Hipervínculo visitado" xfId="38709" builtinId="9" hidden="1"/>
    <cellStyle name="Hipervínculo visitado" xfId="38711" builtinId="9" hidden="1"/>
    <cellStyle name="Hipervínculo visitado" xfId="38713" builtinId="9" hidden="1"/>
    <cellStyle name="Hipervínculo visitado" xfId="38715" builtinId="9" hidden="1"/>
    <cellStyle name="Hipervínculo visitado" xfId="38717" builtinId="9" hidden="1"/>
    <cellStyle name="Hipervínculo visitado" xfId="38719" builtinId="9" hidden="1"/>
    <cellStyle name="Hipervínculo visitado" xfId="38721" builtinId="9" hidden="1"/>
    <cellStyle name="Hipervínculo visitado" xfId="38723" builtinId="9" hidden="1"/>
    <cellStyle name="Hipervínculo visitado" xfId="38725" builtinId="9" hidden="1"/>
    <cellStyle name="Hipervínculo visitado" xfId="38727" builtinId="9" hidden="1"/>
    <cellStyle name="Hipervínculo visitado" xfId="38729" builtinId="9" hidden="1"/>
    <cellStyle name="Hipervínculo visitado" xfId="38731" builtinId="9" hidden="1"/>
    <cellStyle name="Hipervínculo visitado" xfId="38733" builtinId="9" hidden="1"/>
    <cellStyle name="Hipervínculo visitado" xfId="38735" builtinId="9" hidden="1"/>
    <cellStyle name="Hipervínculo visitado" xfId="38737" builtinId="9" hidden="1"/>
    <cellStyle name="Hipervínculo visitado" xfId="38739" builtinId="9" hidden="1"/>
    <cellStyle name="Hipervínculo visitado" xfId="38741" builtinId="9" hidden="1"/>
    <cellStyle name="Hipervínculo visitado" xfId="38743" builtinId="9" hidden="1"/>
    <cellStyle name="Hipervínculo visitado" xfId="38745" builtinId="9" hidden="1"/>
    <cellStyle name="Hipervínculo visitado" xfId="38747" builtinId="9" hidden="1"/>
    <cellStyle name="Hipervínculo visitado" xfId="38749" builtinId="9" hidden="1"/>
    <cellStyle name="Hipervínculo visitado" xfId="38751" builtinId="9" hidden="1"/>
    <cellStyle name="Hipervínculo visitado" xfId="38753" builtinId="9" hidden="1"/>
    <cellStyle name="Hipervínculo visitado" xfId="38755" builtinId="9" hidden="1"/>
    <cellStyle name="Hipervínculo visitado" xfId="38757" builtinId="9" hidden="1"/>
    <cellStyle name="Hipervínculo visitado" xfId="38759" builtinId="9" hidden="1"/>
    <cellStyle name="Hipervínculo visitado" xfId="38761" builtinId="9" hidden="1"/>
    <cellStyle name="Hipervínculo visitado" xfId="38763" builtinId="9" hidden="1"/>
    <cellStyle name="Hipervínculo visitado" xfId="38765" builtinId="9" hidden="1"/>
    <cellStyle name="Hipervínculo visitado" xfId="38767" builtinId="9" hidden="1"/>
    <cellStyle name="Hipervínculo visitado" xfId="38769" builtinId="9" hidden="1"/>
    <cellStyle name="Hipervínculo visitado" xfId="38771" builtinId="9" hidden="1"/>
    <cellStyle name="Hipervínculo visitado" xfId="38773" builtinId="9" hidden="1"/>
    <cellStyle name="Hipervínculo visitado" xfId="38775" builtinId="9" hidden="1"/>
    <cellStyle name="Hipervínculo visitado" xfId="38777" builtinId="9" hidden="1"/>
    <cellStyle name="Hipervínculo visitado" xfId="38779" builtinId="9" hidden="1"/>
    <cellStyle name="Hipervínculo visitado" xfId="38781" builtinId="9" hidden="1"/>
    <cellStyle name="Hipervínculo visitado" xfId="38783" builtinId="9" hidden="1"/>
    <cellStyle name="Hipervínculo visitado" xfId="38785" builtinId="9" hidden="1"/>
    <cellStyle name="Hipervínculo visitado" xfId="38787" builtinId="9" hidden="1"/>
    <cellStyle name="Hipervínculo visitado" xfId="38789" builtinId="9" hidden="1"/>
    <cellStyle name="Hipervínculo visitado" xfId="38791" builtinId="9" hidden="1"/>
    <cellStyle name="Hipervínculo visitado" xfId="38793" builtinId="9" hidden="1"/>
    <cellStyle name="Hipervínculo visitado" xfId="38795" builtinId="9" hidden="1"/>
    <cellStyle name="Hipervínculo visitado" xfId="38797" builtinId="9" hidden="1"/>
    <cellStyle name="Hipervínculo visitado" xfId="38799" builtinId="9" hidden="1"/>
    <cellStyle name="Hipervínculo visitado" xfId="38801" builtinId="9" hidden="1"/>
    <cellStyle name="Hipervínculo visitado" xfId="38803" builtinId="9" hidden="1"/>
    <cellStyle name="Hipervínculo visitado" xfId="38805" builtinId="9" hidden="1"/>
    <cellStyle name="Hipervínculo visitado" xfId="38807" builtinId="9" hidden="1"/>
    <cellStyle name="Hipervínculo visitado" xfId="38809" builtinId="9" hidden="1"/>
    <cellStyle name="Hipervínculo visitado" xfId="38811" builtinId="9" hidden="1"/>
    <cellStyle name="Hipervínculo visitado" xfId="38813" builtinId="9" hidden="1"/>
    <cellStyle name="Hipervínculo visitado" xfId="38815" builtinId="9" hidden="1"/>
    <cellStyle name="Hipervínculo visitado" xfId="38817" builtinId="9" hidden="1"/>
    <cellStyle name="Hipervínculo visitado" xfId="38819" builtinId="9" hidden="1"/>
    <cellStyle name="Hipervínculo visitado" xfId="38821" builtinId="9" hidden="1"/>
    <cellStyle name="Hipervínculo visitado" xfId="38823" builtinId="9" hidden="1"/>
    <cellStyle name="Hipervínculo visitado" xfId="38825" builtinId="9" hidden="1"/>
    <cellStyle name="Hipervínculo visitado" xfId="38827" builtinId="9" hidden="1"/>
    <cellStyle name="Hipervínculo visitado" xfId="38829" builtinId="9" hidden="1"/>
    <cellStyle name="Hipervínculo visitado" xfId="38831" builtinId="9" hidden="1"/>
    <cellStyle name="Hipervínculo visitado" xfId="38833" builtinId="9" hidden="1"/>
    <cellStyle name="Hipervínculo visitado" xfId="38835" builtinId="9" hidden="1"/>
    <cellStyle name="Hipervínculo visitado" xfId="38837" builtinId="9" hidden="1"/>
    <cellStyle name="Hipervínculo visitado" xfId="38839" builtinId="9" hidden="1"/>
    <cellStyle name="Hipervínculo visitado" xfId="38841" builtinId="9" hidden="1"/>
    <cellStyle name="Hipervínculo visitado" xfId="38843" builtinId="9" hidden="1"/>
    <cellStyle name="Hipervínculo visitado" xfId="38845" builtinId="9" hidden="1"/>
    <cellStyle name="Hipervínculo visitado" xfId="38847" builtinId="9" hidden="1"/>
    <cellStyle name="Hipervínculo visitado" xfId="38849" builtinId="9" hidden="1"/>
    <cellStyle name="Hipervínculo visitado" xfId="38851" builtinId="9" hidden="1"/>
    <cellStyle name="Hipervínculo visitado" xfId="38853" builtinId="9" hidden="1"/>
    <cellStyle name="Hipervínculo visitado" xfId="38855" builtinId="9" hidden="1"/>
    <cellStyle name="Hipervínculo visitado" xfId="38857" builtinId="9" hidden="1"/>
    <cellStyle name="Hipervínculo visitado" xfId="38859" builtinId="9" hidden="1"/>
    <cellStyle name="Hipervínculo visitado" xfId="38861" builtinId="9" hidden="1"/>
    <cellStyle name="Hipervínculo visitado" xfId="38863" builtinId="9" hidden="1"/>
    <cellStyle name="Hipervínculo visitado" xfId="38865" builtinId="9" hidden="1"/>
    <cellStyle name="Hipervínculo visitado" xfId="38867" builtinId="9" hidden="1"/>
    <cellStyle name="Hipervínculo visitado" xfId="38869" builtinId="9" hidden="1"/>
    <cellStyle name="Hipervínculo visitado" xfId="38871" builtinId="9" hidden="1"/>
    <cellStyle name="Hipervínculo visitado" xfId="38873" builtinId="9" hidden="1"/>
    <cellStyle name="Hipervínculo visitado" xfId="38875" builtinId="9" hidden="1"/>
    <cellStyle name="Hipervínculo visitado" xfId="38877" builtinId="9" hidden="1"/>
    <cellStyle name="Hipervínculo visitado" xfId="38879" builtinId="9" hidden="1"/>
    <cellStyle name="Hipervínculo visitado" xfId="38881" builtinId="9" hidden="1"/>
    <cellStyle name="Hipervínculo visitado" xfId="38883" builtinId="9" hidden="1"/>
    <cellStyle name="Hipervínculo visitado" xfId="38885" builtinId="9" hidden="1"/>
    <cellStyle name="Hipervínculo visitado" xfId="38887" builtinId="9" hidden="1"/>
    <cellStyle name="Hipervínculo visitado" xfId="38889" builtinId="9" hidden="1"/>
    <cellStyle name="Hipervínculo visitado" xfId="38891" builtinId="9" hidden="1"/>
    <cellStyle name="Hipervínculo visitado" xfId="38893" builtinId="9" hidden="1"/>
    <cellStyle name="Hipervínculo visitado" xfId="38895" builtinId="9" hidden="1"/>
    <cellStyle name="Hipervínculo visitado" xfId="38897" builtinId="9" hidden="1"/>
    <cellStyle name="Hipervínculo visitado" xfId="38899" builtinId="9" hidden="1"/>
    <cellStyle name="Hipervínculo visitado" xfId="38901" builtinId="9" hidden="1"/>
    <cellStyle name="Hipervínculo visitado" xfId="38903" builtinId="9" hidden="1"/>
    <cellStyle name="Hipervínculo visitado" xfId="38905" builtinId="9" hidden="1"/>
    <cellStyle name="Hipervínculo visitado" xfId="38907" builtinId="9" hidden="1"/>
    <cellStyle name="Hipervínculo visitado" xfId="38909" builtinId="9" hidden="1"/>
    <cellStyle name="Hipervínculo visitado" xfId="38911" builtinId="9" hidden="1"/>
    <cellStyle name="Hipervínculo visitado" xfId="38913" builtinId="9" hidden="1"/>
    <cellStyle name="Hipervínculo visitado" xfId="38915" builtinId="9" hidden="1"/>
    <cellStyle name="Hipervínculo visitado" xfId="38917" builtinId="9" hidden="1"/>
    <cellStyle name="Hipervínculo visitado" xfId="38919" builtinId="9" hidden="1"/>
    <cellStyle name="Hipervínculo visitado" xfId="38921" builtinId="9" hidden="1"/>
    <cellStyle name="Hipervínculo visitado" xfId="38923" builtinId="9" hidden="1"/>
    <cellStyle name="Hipervínculo visitado" xfId="38925" builtinId="9" hidden="1"/>
    <cellStyle name="Hipervínculo visitado" xfId="38927" builtinId="9" hidden="1"/>
    <cellStyle name="Hipervínculo visitado" xfId="38929" builtinId="9" hidden="1"/>
    <cellStyle name="Hipervínculo visitado" xfId="38931" builtinId="9" hidden="1"/>
    <cellStyle name="Hipervínculo visitado" xfId="38933" builtinId="9" hidden="1"/>
    <cellStyle name="Hipervínculo visitado" xfId="38935" builtinId="9" hidden="1"/>
    <cellStyle name="Hipervínculo visitado" xfId="38937" builtinId="9" hidden="1"/>
    <cellStyle name="Hipervínculo visitado" xfId="38939" builtinId="9" hidden="1"/>
    <cellStyle name="Hipervínculo visitado" xfId="38941" builtinId="9" hidden="1"/>
    <cellStyle name="Hipervínculo visitado" xfId="38943" builtinId="9" hidden="1"/>
    <cellStyle name="Hipervínculo visitado" xfId="38945" builtinId="9" hidden="1"/>
    <cellStyle name="Hipervínculo visitado" xfId="38947" builtinId="9" hidden="1"/>
    <cellStyle name="Hipervínculo visitado" xfId="38949" builtinId="9" hidden="1"/>
    <cellStyle name="Hipervínculo visitado" xfId="38951" builtinId="9" hidden="1"/>
    <cellStyle name="Hipervínculo visitado" xfId="38953" builtinId="9" hidden="1"/>
    <cellStyle name="Hipervínculo visitado" xfId="38955" builtinId="9" hidden="1"/>
    <cellStyle name="Hipervínculo visitado" xfId="38957" builtinId="9" hidden="1"/>
    <cellStyle name="Hipervínculo visitado" xfId="38959" builtinId="9" hidden="1"/>
    <cellStyle name="Hipervínculo visitado" xfId="38961" builtinId="9" hidden="1"/>
    <cellStyle name="Hipervínculo visitado" xfId="38963" builtinId="9" hidden="1"/>
    <cellStyle name="Hipervínculo visitado" xfId="38965" builtinId="9" hidden="1"/>
    <cellStyle name="Hipervínculo visitado" xfId="38967" builtinId="9" hidden="1"/>
    <cellStyle name="Hipervínculo visitado" xfId="38969" builtinId="9" hidden="1"/>
    <cellStyle name="Hipervínculo visitado" xfId="38971" builtinId="9" hidden="1"/>
    <cellStyle name="Hipervínculo visitado" xfId="38973" builtinId="9" hidden="1"/>
    <cellStyle name="Hipervínculo visitado" xfId="38975" builtinId="9" hidden="1"/>
    <cellStyle name="Hipervínculo visitado" xfId="38977" builtinId="9" hidden="1"/>
    <cellStyle name="Hipervínculo visitado" xfId="38979" builtinId="9" hidden="1"/>
    <cellStyle name="Hipervínculo visitado" xfId="38981" builtinId="9" hidden="1"/>
    <cellStyle name="Hipervínculo visitado" xfId="38983" builtinId="9" hidden="1"/>
    <cellStyle name="Hipervínculo visitado" xfId="38985" builtinId="9" hidden="1"/>
    <cellStyle name="Hipervínculo visitado" xfId="38987" builtinId="9" hidden="1"/>
    <cellStyle name="Hipervínculo visitado" xfId="38989" builtinId="9" hidden="1"/>
    <cellStyle name="Hipervínculo visitado" xfId="38991" builtinId="9" hidden="1"/>
    <cellStyle name="Hipervínculo visitado" xfId="38993" builtinId="9" hidden="1"/>
    <cellStyle name="Hipervínculo visitado" xfId="38995" builtinId="9" hidden="1"/>
    <cellStyle name="Hipervínculo visitado" xfId="38997" builtinId="9" hidden="1"/>
    <cellStyle name="Hipervínculo visitado" xfId="38999" builtinId="9" hidden="1"/>
    <cellStyle name="Hipervínculo visitado" xfId="39001" builtinId="9" hidden="1"/>
    <cellStyle name="Hipervínculo visitado" xfId="39003" builtinId="9" hidden="1"/>
    <cellStyle name="Hipervínculo visitado" xfId="39005" builtinId="9" hidden="1"/>
    <cellStyle name="Hipervínculo visitado" xfId="39007" builtinId="9" hidden="1"/>
    <cellStyle name="Hipervínculo visitado" xfId="39009" builtinId="9" hidden="1"/>
    <cellStyle name="Hipervínculo visitado" xfId="39011" builtinId="9" hidden="1"/>
    <cellStyle name="Hipervínculo visitado" xfId="39013" builtinId="9" hidden="1"/>
    <cellStyle name="Hipervínculo visitado" xfId="39015" builtinId="9" hidden="1"/>
    <cellStyle name="Hipervínculo visitado" xfId="39017" builtinId="9" hidden="1"/>
    <cellStyle name="Hipervínculo visitado" xfId="39019" builtinId="9" hidden="1"/>
    <cellStyle name="Hipervínculo visitado" xfId="39021" builtinId="9" hidden="1"/>
    <cellStyle name="Hipervínculo visitado" xfId="39023" builtinId="9" hidden="1"/>
    <cellStyle name="Hipervínculo visitado" xfId="39025" builtinId="9" hidden="1"/>
    <cellStyle name="Hipervínculo visitado" xfId="39027" builtinId="9" hidden="1"/>
    <cellStyle name="Hipervínculo visitado" xfId="39029" builtinId="9" hidden="1"/>
    <cellStyle name="Hipervínculo visitado" xfId="39031" builtinId="9" hidden="1"/>
    <cellStyle name="Hipervínculo visitado" xfId="39033" builtinId="9" hidden="1"/>
    <cellStyle name="Hipervínculo visitado" xfId="39035" builtinId="9" hidden="1"/>
    <cellStyle name="Hipervínculo visitado" xfId="39037" builtinId="9" hidden="1"/>
    <cellStyle name="Hipervínculo visitado" xfId="39039" builtinId="9" hidden="1"/>
    <cellStyle name="Hipervínculo visitado" xfId="39041" builtinId="9" hidden="1"/>
    <cellStyle name="Hipervínculo visitado" xfId="39043" builtinId="9" hidden="1"/>
    <cellStyle name="Hipervínculo visitado" xfId="39045" builtinId="9" hidden="1"/>
    <cellStyle name="Hipervínculo visitado" xfId="39047" builtinId="9" hidden="1"/>
    <cellStyle name="Hipervínculo visitado" xfId="39049" builtinId="9" hidden="1"/>
    <cellStyle name="Hipervínculo visitado" xfId="39051" builtinId="9" hidden="1"/>
    <cellStyle name="Hipervínculo visitado" xfId="39053" builtinId="9" hidden="1"/>
    <cellStyle name="Hipervínculo visitado" xfId="39055" builtinId="9" hidden="1"/>
    <cellStyle name="Hipervínculo visitado" xfId="39057" builtinId="9" hidden="1"/>
    <cellStyle name="Hipervínculo visitado" xfId="39059" builtinId="9" hidden="1"/>
    <cellStyle name="Hipervínculo visitado" xfId="39061" builtinId="9" hidden="1"/>
    <cellStyle name="Hipervínculo visitado" xfId="39063" builtinId="9" hidden="1"/>
    <cellStyle name="Hipervínculo visitado" xfId="39065" builtinId="9" hidden="1"/>
    <cellStyle name="Hipervínculo visitado" xfId="39067" builtinId="9" hidden="1"/>
    <cellStyle name="Hipervínculo visitado" xfId="39069" builtinId="9" hidden="1"/>
    <cellStyle name="Hipervínculo visitado" xfId="39071" builtinId="9" hidden="1"/>
    <cellStyle name="Hipervínculo visitado" xfId="39073" builtinId="9" hidden="1"/>
    <cellStyle name="Hipervínculo visitado" xfId="39075" builtinId="9" hidden="1"/>
    <cellStyle name="Hipervínculo visitado" xfId="39077" builtinId="9" hidden="1"/>
    <cellStyle name="Hipervínculo visitado" xfId="39079" builtinId="9" hidden="1"/>
    <cellStyle name="Hipervínculo visitado" xfId="39081" builtinId="9" hidden="1"/>
    <cellStyle name="Hipervínculo visitado" xfId="39083" builtinId="9" hidden="1"/>
    <cellStyle name="Hipervínculo visitado" xfId="39085" builtinId="9" hidden="1"/>
    <cellStyle name="Hipervínculo visitado" xfId="39087" builtinId="9" hidden="1"/>
    <cellStyle name="Hipervínculo visitado" xfId="39089" builtinId="9" hidden="1"/>
    <cellStyle name="Hipervínculo visitado" xfId="39091" builtinId="9" hidden="1"/>
    <cellStyle name="Hipervínculo visitado" xfId="39093" builtinId="9" hidden="1"/>
    <cellStyle name="Hipervínculo visitado" xfId="39095" builtinId="9" hidden="1"/>
    <cellStyle name="Hipervínculo visitado" xfId="39097" builtinId="9" hidden="1"/>
    <cellStyle name="Hipervínculo visitado" xfId="39099" builtinId="9" hidden="1"/>
    <cellStyle name="Hipervínculo visitado" xfId="39101" builtinId="9" hidden="1"/>
    <cellStyle name="Hipervínculo visitado" xfId="39103" builtinId="9" hidden="1"/>
    <cellStyle name="Hipervínculo visitado" xfId="39105" builtinId="9" hidden="1"/>
    <cellStyle name="Hipervínculo visitado" xfId="39107" builtinId="9" hidden="1"/>
    <cellStyle name="Hipervínculo visitado" xfId="39109" builtinId="9" hidden="1"/>
    <cellStyle name="Hipervínculo visitado" xfId="39111" builtinId="9" hidden="1"/>
    <cellStyle name="Hipervínculo visitado" xfId="39113" builtinId="9" hidden="1"/>
    <cellStyle name="Hipervínculo visitado" xfId="39115" builtinId="9" hidden="1"/>
    <cellStyle name="Hipervínculo visitado" xfId="39117" builtinId="9" hidden="1"/>
    <cellStyle name="Hipervínculo visitado" xfId="39119" builtinId="9" hidden="1"/>
    <cellStyle name="Hipervínculo visitado" xfId="39121" builtinId="9" hidden="1"/>
    <cellStyle name="Hipervínculo visitado" xfId="39123" builtinId="9" hidden="1"/>
    <cellStyle name="Hipervínculo visitado" xfId="39125" builtinId="9" hidden="1"/>
    <cellStyle name="Hipervínculo visitado" xfId="39127" builtinId="9" hidden="1"/>
    <cellStyle name="Hipervínculo visitado" xfId="39129" builtinId="9" hidden="1"/>
    <cellStyle name="Hipervínculo visitado" xfId="39131" builtinId="9" hidden="1"/>
    <cellStyle name="Hipervínculo visitado" xfId="39133" builtinId="9" hidden="1"/>
    <cellStyle name="Hipervínculo visitado" xfId="39135" builtinId="9" hidden="1"/>
    <cellStyle name="Hipervínculo visitado" xfId="39137" builtinId="9" hidden="1"/>
    <cellStyle name="Hipervínculo visitado" xfId="39139" builtinId="9" hidden="1"/>
    <cellStyle name="Hipervínculo visitado" xfId="39141" builtinId="9" hidden="1"/>
    <cellStyle name="Hipervínculo visitado" xfId="39143" builtinId="9" hidden="1"/>
    <cellStyle name="Hipervínculo visitado" xfId="39145" builtinId="9" hidden="1"/>
    <cellStyle name="Hipervínculo visitado" xfId="39147" builtinId="9" hidden="1"/>
    <cellStyle name="Hipervínculo visitado" xfId="39149" builtinId="9" hidden="1"/>
    <cellStyle name="Hipervínculo visitado" xfId="39151" builtinId="9" hidden="1"/>
    <cellStyle name="Hipervínculo visitado" xfId="39153" builtinId="9" hidden="1"/>
    <cellStyle name="Hipervínculo visitado" xfId="39155" builtinId="9" hidden="1"/>
    <cellStyle name="Hipervínculo visitado" xfId="39157" builtinId="9" hidden="1"/>
    <cellStyle name="Hipervínculo visitado" xfId="39159" builtinId="9" hidden="1"/>
    <cellStyle name="Hipervínculo visitado" xfId="39161" builtinId="9" hidden="1"/>
    <cellStyle name="Hipervínculo visitado" xfId="39163" builtinId="9" hidden="1"/>
    <cellStyle name="Hipervínculo visitado" xfId="39165" builtinId="9" hidden="1"/>
    <cellStyle name="Hipervínculo visitado" xfId="39167" builtinId="9" hidden="1"/>
    <cellStyle name="Hipervínculo visitado" xfId="39169" builtinId="9" hidden="1"/>
    <cellStyle name="Hipervínculo visitado" xfId="39171" builtinId="9" hidden="1"/>
    <cellStyle name="Hipervínculo visitado" xfId="39173" builtinId="9" hidden="1"/>
    <cellStyle name="Hipervínculo visitado" xfId="39175" builtinId="9" hidden="1"/>
    <cellStyle name="Hipervínculo visitado" xfId="39177" builtinId="9" hidden="1"/>
    <cellStyle name="Hipervínculo visitado" xfId="39179" builtinId="9" hidden="1"/>
    <cellStyle name="Hipervínculo visitado" xfId="39181" builtinId="9" hidden="1"/>
    <cellStyle name="Hipervínculo visitado" xfId="39183" builtinId="9" hidden="1"/>
    <cellStyle name="Hipervínculo visitado" xfId="39185" builtinId="9" hidden="1"/>
    <cellStyle name="Hipervínculo visitado" xfId="39187" builtinId="9" hidden="1"/>
    <cellStyle name="Hipervínculo visitado" xfId="39189" builtinId="9" hidden="1"/>
    <cellStyle name="Hipervínculo visitado" xfId="39191" builtinId="9" hidden="1"/>
    <cellStyle name="Hipervínculo visitado" xfId="39193" builtinId="9" hidden="1"/>
    <cellStyle name="Hipervínculo visitado" xfId="39195" builtinId="9" hidden="1"/>
    <cellStyle name="Hipervínculo visitado" xfId="39197" builtinId="9" hidden="1"/>
    <cellStyle name="Hipervínculo visitado" xfId="39199" builtinId="9" hidden="1"/>
    <cellStyle name="Hipervínculo visitado" xfId="39201" builtinId="9" hidden="1"/>
    <cellStyle name="Hipervínculo visitado" xfId="39203" builtinId="9" hidden="1"/>
    <cellStyle name="Hipervínculo visitado" xfId="39205" builtinId="9" hidden="1"/>
    <cellStyle name="Hipervínculo visitado" xfId="39207" builtinId="9" hidden="1"/>
    <cellStyle name="Hipervínculo visitado" xfId="39209" builtinId="9" hidden="1"/>
    <cellStyle name="Hipervínculo visitado" xfId="39211" builtinId="9" hidden="1"/>
    <cellStyle name="Hipervínculo visitado" xfId="39213" builtinId="9" hidden="1"/>
    <cellStyle name="Hipervínculo visitado" xfId="39215" builtinId="9" hidden="1"/>
    <cellStyle name="Hipervínculo visitado" xfId="39217" builtinId="9" hidden="1"/>
    <cellStyle name="Hipervínculo visitado" xfId="39219" builtinId="9" hidden="1"/>
    <cellStyle name="Hipervínculo visitado" xfId="39221" builtinId="9" hidden="1"/>
    <cellStyle name="Hipervínculo visitado" xfId="39223" builtinId="9" hidden="1"/>
    <cellStyle name="Hipervínculo visitado" xfId="39225" builtinId="9" hidden="1"/>
    <cellStyle name="Hipervínculo visitado" xfId="39227" builtinId="9" hidden="1"/>
    <cellStyle name="Hipervínculo visitado" xfId="39229" builtinId="9" hidden="1"/>
    <cellStyle name="Hipervínculo visitado" xfId="39231" builtinId="9" hidden="1"/>
    <cellStyle name="Hipervínculo visitado" xfId="39233" builtinId="9" hidden="1"/>
    <cellStyle name="Hipervínculo visitado" xfId="39235" builtinId="9" hidden="1"/>
    <cellStyle name="Hipervínculo visitado" xfId="39237" builtinId="9" hidden="1"/>
    <cellStyle name="Hipervínculo visitado" xfId="39239" builtinId="9" hidden="1"/>
    <cellStyle name="Hipervínculo visitado" xfId="39241" builtinId="9" hidden="1"/>
    <cellStyle name="Hipervínculo visitado" xfId="39243" builtinId="9" hidden="1"/>
    <cellStyle name="Hipervínculo visitado" xfId="39245" builtinId="9" hidden="1"/>
    <cellStyle name="Hipervínculo visitado" xfId="39247" builtinId="9" hidden="1"/>
    <cellStyle name="Hipervínculo visitado" xfId="39249" builtinId="9" hidden="1"/>
    <cellStyle name="Hipervínculo visitado" xfId="39251" builtinId="9" hidden="1"/>
    <cellStyle name="Hipervínculo visitado" xfId="39253" builtinId="9" hidden="1"/>
    <cellStyle name="Hipervínculo visitado" xfId="39255" builtinId="9" hidden="1"/>
    <cellStyle name="Hipervínculo visitado" xfId="39257" builtinId="9" hidden="1"/>
    <cellStyle name="Hipervínculo visitado" xfId="39259" builtinId="9" hidden="1"/>
    <cellStyle name="Hipervínculo visitado" xfId="39261" builtinId="9" hidden="1"/>
    <cellStyle name="Hipervínculo visitado" xfId="39263" builtinId="9" hidden="1"/>
    <cellStyle name="Hipervínculo visitado" xfId="39265" builtinId="9" hidden="1"/>
    <cellStyle name="Hipervínculo visitado" xfId="39267" builtinId="9" hidden="1"/>
    <cellStyle name="Hipervínculo visitado" xfId="39269" builtinId="9" hidden="1"/>
    <cellStyle name="Hipervínculo visitado" xfId="39271" builtinId="9" hidden="1"/>
    <cellStyle name="Hipervínculo visitado" xfId="39273" builtinId="9" hidden="1"/>
    <cellStyle name="Hipervínculo visitado" xfId="39275" builtinId="9" hidden="1"/>
    <cellStyle name="Hipervínculo visitado" xfId="39277" builtinId="9" hidden="1"/>
    <cellStyle name="Hipervínculo visitado" xfId="39279" builtinId="9" hidden="1"/>
    <cellStyle name="Hipervínculo visitado" xfId="39281" builtinId="9" hidden="1"/>
    <cellStyle name="Hipervínculo visitado" xfId="39283" builtinId="9" hidden="1"/>
    <cellStyle name="Hipervínculo visitado" xfId="39285" builtinId="9" hidden="1"/>
    <cellStyle name="Hipervínculo visitado" xfId="39287" builtinId="9" hidden="1"/>
    <cellStyle name="Hipervínculo visitado" xfId="39289" builtinId="9" hidden="1"/>
    <cellStyle name="Hipervínculo visitado" xfId="39291" builtinId="9" hidden="1"/>
    <cellStyle name="Hipervínculo visitado" xfId="39293" builtinId="9" hidden="1"/>
    <cellStyle name="Hipervínculo visitado" xfId="39295" builtinId="9" hidden="1"/>
    <cellStyle name="Hipervínculo visitado" xfId="39297" builtinId="9" hidden="1"/>
    <cellStyle name="Hipervínculo visitado" xfId="39299" builtinId="9" hidden="1"/>
    <cellStyle name="Hipervínculo visitado" xfId="39301" builtinId="9" hidden="1"/>
    <cellStyle name="Hipervínculo visitado" xfId="39303" builtinId="9" hidden="1"/>
    <cellStyle name="Hipervínculo visitado" xfId="39305" builtinId="9" hidden="1"/>
    <cellStyle name="Hipervínculo visitado" xfId="39307" builtinId="9" hidden="1"/>
    <cellStyle name="Hipervínculo visitado" xfId="39309" builtinId="9" hidden="1"/>
    <cellStyle name="Hipervínculo visitado" xfId="39311" builtinId="9" hidden="1"/>
    <cellStyle name="Hipervínculo visitado" xfId="39313" builtinId="9" hidden="1"/>
    <cellStyle name="Hipervínculo visitado" xfId="39315" builtinId="9" hidden="1"/>
    <cellStyle name="Hipervínculo visitado" xfId="39317" builtinId="9" hidden="1"/>
    <cellStyle name="Hipervínculo visitado" xfId="39319" builtinId="9" hidden="1"/>
    <cellStyle name="Hipervínculo visitado" xfId="39321" builtinId="9" hidden="1"/>
    <cellStyle name="Hipervínculo visitado" xfId="39323" builtinId="9" hidden="1"/>
    <cellStyle name="Hipervínculo visitado" xfId="39325" builtinId="9" hidden="1"/>
    <cellStyle name="Hipervínculo visitado" xfId="39327" builtinId="9" hidden="1"/>
    <cellStyle name="Hipervínculo visitado" xfId="39329" builtinId="9" hidden="1"/>
    <cellStyle name="Hipervínculo visitado" xfId="39331" builtinId="9" hidden="1"/>
    <cellStyle name="Hipervínculo visitado" xfId="39333" builtinId="9" hidden="1"/>
    <cellStyle name="Hipervínculo visitado" xfId="39335" builtinId="9" hidden="1"/>
    <cellStyle name="Hipervínculo visitado" xfId="39337" builtinId="9" hidden="1"/>
    <cellStyle name="Hipervínculo visitado" xfId="39339" builtinId="9" hidden="1"/>
    <cellStyle name="Hipervínculo visitado" xfId="39341" builtinId="9" hidden="1"/>
    <cellStyle name="Hipervínculo visitado" xfId="39343" builtinId="9" hidden="1"/>
    <cellStyle name="Hipervínculo visitado" xfId="39345" builtinId="9" hidden="1"/>
    <cellStyle name="Hipervínculo visitado" xfId="39347" builtinId="9" hidden="1"/>
    <cellStyle name="Hipervínculo visitado" xfId="39349" builtinId="9" hidden="1"/>
    <cellStyle name="Hipervínculo visitado" xfId="39351" builtinId="9" hidden="1"/>
    <cellStyle name="Hipervínculo visitado" xfId="39353" builtinId="9" hidden="1"/>
    <cellStyle name="Hipervínculo visitado" xfId="39355" builtinId="9" hidden="1"/>
    <cellStyle name="Hipervínculo visitado" xfId="39357" builtinId="9" hidden="1"/>
    <cellStyle name="Hipervínculo visitado" xfId="39359" builtinId="9" hidden="1"/>
    <cellStyle name="Hipervínculo visitado" xfId="39361" builtinId="9" hidden="1"/>
    <cellStyle name="Hipervínculo visitado" xfId="39363" builtinId="9" hidden="1"/>
    <cellStyle name="Hipervínculo visitado" xfId="39365" builtinId="9" hidden="1"/>
    <cellStyle name="Hipervínculo visitado" xfId="39367" builtinId="9" hidden="1"/>
    <cellStyle name="Hipervínculo visitado" xfId="39369" builtinId="9" hidden="1"/>
    <cellStyle name="Hipervínculo visitado" xfId="39371" builtinId="9" hidden="1"/>
    <cellStyle name="Hipervínculo visitado" xfId="39373" builtinId="9" hidden="1"/>
    <cellStyle name="Hipervínculo visitado" xfId="39375" builtinId="9" hidden="1"/>
    <cellStyle name="Hipervínculo visitado" xfId="39377" builtinId="9" hidden="1"/>
    <cellStyle name="Hipervínculo visitado" xfId="39379" builtinId="9" hidden="1"/>
    <cellStyle name="Hipervínculo visitado" xfId="39381" builtinId="9" hidden="1"/>
    <cellStyle name="Hipervínculo visitado" xfId="39383" builtinId="9" hidden="1"/>
    <cellStyle name="Hipervínculo visitado" xfId="39385" builtinId="9" hidden="1"/>
    <cellStyle name="Hipervínculo visitado" xfId="39387" builtinId="9" hidden="1"/>
    <cellStyle name="Hipervínculo visitado" xfId="39389" builtinId="9" hidden="1"/>
    <cellStyle name="Hipervínculo visitado" xfId="39391" builtinId="9" hidden="1"/>
    <cellStyle name="Hipervínculo visitado" xfId="39393" builtinId="9" hidden="1"/>
    <cellStyle name="Hipervínculo visitado" xfId="39395" builtinId="9" hidden="1"/>
    <cellStyle name="Hipervínculo visitado" xfId="39397" builtinId="9" hidden="1"/>
    <cellStyle name="Hipervínculo visitado" xfId="39399" builtinId="9" hidden="1"/>
    <cellStyle name="Hipervínculo visitado" xfId="39401" builtinId="9" hidden="1"/>
    <cellStyle name="Hipervínculo visitado" xfId="39403" builtinId="9" hidden="1"/>
    <cellStyle name="Hipervínculo visitado" xfId="39405" builtinId="9" hidden="1"/>
    <cellStyle name="Hipervínculo visitado" xfId="39407" builtinId="9" hidden="1"/>
    <cellStyle name="Hipervínculo visitado" xfId="39409" builtinId="9" hidden="1"/>
    <cellStyle name="Hipervínculo visitado" xfId="39411" builtinId="9" hidden="1"/>
    <cellStyle name="Hipervínculo visitado" xfId="39413" builtinId="9" hidden="1"/>
    <cellStyle name="Hipervínculo visitado" xfId="39415" builtinId="9" hidden="1"/>
    <cellStyle name="Hipervínculo visitado" xfId="39417" builtinId="9" hidden="1"/>
    <cellStyle name="Hipervínculo visitado" xfId="39419" builtinId="9" hidden="1"/>
    <cellStyle name="Hipervínculo visitado" xfId="39421" builtinId="9" hidden="1"/>
    <cellStyle name="Hipervínculo visitado" xfId="39423" builtinId="9" hidden="1"/>
    <cellStyle name="Hipervínculo visitado" xfId="39425" builtinId="9" hidden="1"/>
    <cellStyle name="Hipervínculo visitado" xfId="39427" builtinId="9" hidden="1"/>
    <cellStyle name="Hipervínculo visitado" xfId="39429" builtinId="9" hidden="1"/>
    <cellStyle name="Hipervínculo visitado" xfId="39431" builtinId="9" hidden="1"/>
    <cellStyle name="Hipervínculo visitado" xfId="39433" builtinId="9" hidden="1"/>
    <cellStyle name="Hipervínculo visitado" xfId="39435" builtinId="9" hidden="1"/>
    <cellStyle name="Hipervínculo visitado" xfId="39437" builtinId="9" hidden="1"/>
    <cellStyle name="Hipervínculo visitado" xfId="39439" builtinId="9" hidden="1"/>
    <cellStyle name="Hipervínculo visitado" xfId="39441" builtinId="9" hidden="1"/>
    <cellStyle name="Hipervínculo visitado" xfId="39443" builtinId="9" hidden="1"/>
    <cellStyle name="Hipervínculo visitado" xfId="39445" builtinId="9" hidden="1"/>
    <cellStyle name="Hipervínculo visitado" xfId="39447" builtinId="9" hidden="1"/>
    <cellStyle name="Hipervínculo visitado" xfId="39449" builtinId="9" hidden="1"/>
    <cellStyle name="Hipervínculo visitado" xfId="39451" builtinId="9" hidden="1"/>
    <cellStyle name="Hipervínculo visitado" xfId="39453" builtinId="9" hidden="1"/>
    <cellStyle name="Hipervínculo visitado" xfId="39455" builtinId="9" hidden="1"/>
    <cellStyle name="Hipervínculo visitado" xfId="39457" builtinId="9" hidden="1"/>
    <cellStyle name="Hipervínculo visitado" xfId="39459" builtinId="9" hidden="1"/>
    <cellStyle name="Hipervínculo visitado" xfId="39461" builtinId="9" hidden="1"/>
    <cellStyle name="Hipervínculo visitado" xfId="39463" builtinId="9" hidden="1"/>
    <cellStyle name="Hipervínculo visitado" xfId="39465" builtinId="9" hidden="1"/>
    <cellStyle name="Hipervínculo visitado" xfId="39467" builtinId="9" hidden="1"/>
    <cellStyle name="Hipervínculo visitado" xfId="39469" builtinId="9" hidden="1"/>
    <cellStyle name="Hipervínculo visitado" xfId="39471" builtinId="9" hidden="1"/>
    <cellStyle name="Hipervínculo visitado" xfId="39473" builtinId="9" hidden="1"/>
    <cellStyle name="Hipervínculo visitado" xfId="39475" builtinId="9" hidden="1"/>
    <cellStyle name="Hipervínculo visitado" xfId="39477" builtinId="9" hidden="1"/>
    <cellStyle name="Hipervínculo visitado" xfId="39479" builtinId="9" hidden="1"/>
    <cellStyle name="Hipervínculo visitado" xfId="39481" builtinId="9" hidden="1"/>
    <cellStyle name="Hipervínculo visitado" xfId="39483" builtinId="9" hidden="1"/>
    <cellStyle name="Hipervínculo visitado" xfId="39485" builtinId="9" hidden="1"/>
    <cellStyle name="Hipervínculo visitado" xfId="39487" builtinId="9" hidden="1"/>
    <cellStyle name="Hipervínculo visitado" xfId="39489" builtinId="9" hidden="1"/>
    <cellStyle name="Hipervínculo visitado" xfId="39491" builtinId="9" hidden="1"/>
    <cellStyle name="Hipervínculo visitado" xfId="39493" builtinId="9" hidden="1"/>
    <cellStyle name="Hipervínculo visitado" xfId="39495" builtinId="9" hidden="1"/>
    <cellStyle name="Hipervínculo visitado" xfId="39497" builtinId="9" hidden="1"/>
    <cellStyle name="Hipervínculo visitado" xfId="39499" builtinId="9" hidden="1"/>
    <cellStyle name="Hipervínculo visitado" xfId="39501" builtinId="9" hidden="1"/>
    <cellStyle name="Hipervínculo visitado" xfId="39503" builtinId="9" hidden="1"/>
    <cellStyle name="Hipervínculo visitado" xfId="39505" builtinId="9" hidden="1"/>
    <cellStyle name="Hipervínculo visitado" xfId="39507" builtinId="9" hidden="1"/>
    <cellStyle name="Hipervínculo visitado" xfId="39509" builtinId="9" hidden="1"/>
    <cellStyle name="Hipervínculo visitado" xfId="39511" builtinId="9" hidden="1"/>
    <cellStyle name="Hipervínculo visitado" xfId="39513" builtinId="9" hidden="1"/>
    <cellStyle name="Hipervínculo visitado" xfId="39515" builtinId="9" hidden="1"/>
    <cellStyle name="Hipervínculo visitado" xfId="39517" builtinId="9" hidden="1"/>
    <cellStyle name="Hipervínculo visitado" xfId="39519" builtinId="9" hidden="1"/>
    <cellStyle name="Hipervínculo visitado" xfId="39521" builtinId="9" hidden="1"/>
    <cellStyle name="Hipervínculo visitado" xfId="39523" builtinId="9" hidden="1"/>
    <cellStyle name="Hipervínculo visitado" xfId="39525" builtinId="9" hidden="1"/>
    <cellStyle name="Hipervínculo visitado" xfId="39527" builtinId="9" hidden="1"/>
    <cellStyle name="Hipervínculo visitado" xfId="39529" builtinId="9" hidden="1"/>
    <cellStyle name="Hipervínculo visitado" xfId="39531" builtinId="9" hidden="1"/>
    <cellStyle name="Hipervínculo visitado" xfId="39533" builtinId="9" hidden="1"/>
    <cellStyle name="Hipervínculo visitado" xfId="39535" builtinId="9" hidden="1"/>
    <cellStyle name="Hipervínculo visitado" xfId="39537" builtinId="9" hidden="1"/>
    <cellStyle name="Hipervínculo visitado" xfId="39539" builtinId="9" hidden="1"/>
    <cellStyle name="Hipervínculo visitado" xfId="39541" builtinId="9" hidden="1"/>
    <cellStyle name="Hipervínculo visitado" xfId="39543" builtinId="9" hidden="1"/>
    <cellStyle name="Hipervínculo visitado" xfId="39545" builtinId="9" hidden="1"/>
    <cellStyle name="Hipervínculo visitado" xfId="39547" builtinId="9" hidden="1"/>
    <cellStyle name="Hipervínculo visitado" xfId="39549" builtinId="9" hidden="1"/>
    <cellStyle name="Hipervínculo visitado" xfId="39551" builtinId="9" hidden="1"/>
    <cellStyle name="Hipervínculo visitado" xfId="39553" builtinId="9" hidden="1"/>
    <cellStyle name="Hipervínculo visitado" xfId="39555" builtinId="9" hidden="1"/>
    <cellStyle name="Hipervínculo visitado" xfId="39557" builtinId="9" hidden="1"/>
    <cellStyle name="Hipervínculo visitado" xfId="39559" builtinId="9" hidden="1"/>
    <cellStyle name="Hipervínculo visitado" xfId="39561" builtinId="9" hidden="1"/>
    <cellStyle name="Hipervínculo visitado" xfId="39563" builtinId="9" hidden="1"/>
    <cellStyle name="Hipervínculo visitado" xfId="39565" builtinId="9" hidden="1"/>
    <cellStyle name="Hipervínculo visitado" xfId="39567" builtinId="9" hidden="1"/>
    <cellStyle name="Hipervínculo visitado" xfId="39569" builtinId="9" hidden="1"/>
    <cellStyle name="Hipervínculo visitado" xfId="39571" builtinId="9" hidden="1"/>
    <cellStyle name="Hipervínculo visitado" xfId="39573" builtinId="9" hidden="1"/>
    <cellStyle name="Hipervínculo visitado" xfId="39575" builtinId="9" hidden="1"/>
    <cellStyle name="Hipervínculo visitado" xfId="39577" builtinId="9" hidden="1"/>
    <cellStyle name="Hipervínculo visitado" xfId="39579" builtinId="9" hidden="1"/>
    <cellStyle name="Hipervínculo visitado" xfId="39581" builtinId="9" hidden="1"/>
    <cellStyle name="Hipervínculo visitado" xfId="39583" builtinId="9" hidden="1"/>
    <cellStyle name="Hipervínculo visitado" xfId="39585" builtinId="9" hidden="1"/>
    <cellStyle name="Hipervínculo visitado" xfId="39587" builtinId="9" hidden="1"/>
    <cellStyle name="Hipervínculo visitado" xfId="39589" builtinId="9" hidden="1"/>
    <cellStyle name="Hipervínculo visitado" xfId="39591" builtinId="9" hidden="1"/>
    <cellStyle name="Hipervínculo visitado" xfId="39593" builtinId="9" hidden="1"/>
    <cellStyle name="Hipervínculo visitado" xfId="39595" builtinId="9" hidden="1"/>
    <cellStyle name="Hipervínculo visitado" xfId="39597" builtinId="9" hidden="1"/>
    <cellStyle name="Hipervínculo visitado" xfId="39599" builtinId="9" hidden="1"/>
    <cellStyle name="Hipervínculo visitado" xfId="39601" builtinId="9" hidden="1"/>
    <cellStyle name="Hipervínculo visitado" xfId="39603" builtinId="9" hidden="1"/>
    <cellStyle name="Hipervínculo visitado" xfId="39605" builtinId="9" hidden="1"/>
    <cellStyle name="Hipervínculo visitado" xfId="39607" builtinId="9" hidden="1"/>
    <cellStyle name="Hipervínculo visitado" xfId="39609" builtinId="9" hidden="1"/>
    <cellStyle name="Hipervínculo visitado" xfId="39611" builtinId="9" hidden="1"/>
    <cellStyle name="Hipervínculo visitado" xfId="39613" builtinId="9" hidden="1"/>
    <cellStyle name="Hipervínculo visitado" xfId="39615" builtinId="9" hidden="1"/>
    <cellStyle name="Hipervínculo visitado" xfId="39617" builtinId="9" hidden="1"/>
    <cellStyle name="Hipervínculo visitado" xfId="39619" builtinId="9" hidden="1"/>
    <cellStyle name="Hipervínculo visitado" xfId="39621" builtinId="9" hidden="1"/>
    <cellStyle name="Hipervínculo visitado" xfId="39623" builtinId="9" hidden="1"/>
    <cellStyle name="Hipervínculo visitado" xfId="39625" builtinId="9" hidden="1"/>
    <cellStyle name="Hipervínculo visitado" xfId="39627" builtinId="9" hidden="1"/>
    <cellStyle name="Hipervínculo visitado" xfId="39629" builtinId="9" hidden="1"/>
    <cellStyle name="Hipervínculo visitado" xfId="39631" builtinId="9" hidden="1"/>
    <cellStyle name="Hipervínculo visitado" xfId="39633" builtinId="9" hidden="1"/>
    <cellStyle name="Hipervínculo visitado" xfId="39635" builtinId="9" hidden="1"/>
    <cellStyle name="Hipervínculo visitado" xfId="39637" builtinId="9" hidden="1"/>
    <cellStyle name="Hipervínculo visitado" xfId="39639" builtinId="9" hidden="1"/>
    <cellStyle name="Hipervínculo visitado" xfId="39641" builtinId="9" hidden="1"/>
    <cellStyle name="Hipervínculo visitado" xfId="39643" builtinId="9" hidden="1"/>
    <cellStyle name="Hipervínculo visitado" xfId="39645" builtinId="9" hidden="1"/>
    <cellStyle name="Hipervínculo visitado" xfId="39647" builtinId="9" hidden="1"/>
    <cellStyle name="Hipervínculo visitado" xfId="39649" builtinId="9" hidden="1"/>
    <cellStyle name="Hipervínculo visitado" xfId="39651" builtinId="9" hidden="1"/>
    <cellStyle name="Hipervínculo visitado" xfId="39653" builtinId="9" hidden="1"/>
    <cellStyle name="Hipervínculo visitado" xfId="39655" builtinId="9" hidden="1"/>
    <cellStyle name="Hipervínculo visitado" xfId="39657" builtinId="9" hidden="1"/>
    <cellStyle name="Hipervínculo visitado" xfId="39659" builtinId="9" hidden="1"/>
    <cellStyle name="Hipervínculo visitado" xfId="39661" builtinId="9" hidden="1"/>
    <cellStyle name="Hipervínculo visitado" xfId="39663" builtinId="9" hidden="1"/>
    <cellStyle name="Hipervínculo visitado" xfId="39665" builtinId="9" hidden="1"/>
    <cellStyle name="Hipervínculo visitado" xfId="39667" builtinId="9" hidden="1"/>
    <cellStyle name="Hipervínculo visitado" xfId="39669" builtinId="9" hidden="1"/>
    <cellStyle name="Hipervínculo visitado" xfId="39671" builtinId="9" hidden="1"/>
    <cellStyle name="Hipervínculo visitado" xfId="39673" builtinId="9" hidden="1"/>
    <cellStyle name="Hipervínculo visitado" xfId="39675" builtinId="9" hidden="1"/>
    <cellStyle name="Hipervínculo visitado" xfId="39677" builtinId="9" hidden="1"/>
    <cellStyle name="Hipervínculo visitado" xfId="39679" builtinId="9" hidden="1"/>
    <cellStyle name="Hipervínculo visitado" xfId="39681" builtinId="9" hidden="1"/>
    <cellStyle name="Hipervínculo visitado" xfId="39683" builtinId="9" hidden="1"/>
    <cellStyle name="Hipervínculo visitado" xfId="39685" builtinId="9" hidden="1"/>
    <cellStyle name="Hipervínculo visitado" xfId="39687" builtinId="9" hidden="1"/>
    <cellStyle name="Hipervínculo visitado" xfId="39689" builtinId="9" hidden="1"/>
    <cellStyle name="Hipervínculo visitado" xfId="39691" builtinId="9" hidden="1"/>
    <cellStyle name="Hipervínculo visitado" xfId="39693" builtinId="9" hidden="1"/>
    <cellStyle name="Hipervínculo visitado" xfId="39695" builtinId="9" hidden="1"/>
    <cellStyle name="Hipervínculo visitado" xfId="39697" builtinId="9" hidden="1"/>
    <cellStyle name="Hipervínculo visitado" xfId="39699" builtinId="9" hidden="1"/>
    <cellStyle name="Hipervínculo visitado" xfId="39701" builtinId="9" hidden="1"/>
    <cellStyle name="Hipervínculo visitado" xfId="39703" builtinId="9" hidden="1"/>
    <cellStyle name="Hipervínculo visitado" xfId="39705" builtinId="9" hidden="1"/>
    <cellStyle name="Hipervínculo visitado" xfId="39707" builtinId="9" hidden="1"/>
    <cellStyle name="Hipervínculo visitado" xfId="39709" builtinId="9" hidden="1"/>
    <cellStyle name="Hipervínculo visitado" xfId="39711" builtinId="9" hidden="1"/>
    <cellStyle name="Hipervínculo visitado" xfId="39713" builtinId="9" hidden="1"/>
    <cellStyle name="Hipervínculo visitado" xfId="39715" builtinId="9" hidden="1"/>
    <cellStyle name="Hipervínculo visitado" xfId="39717" builtinId="9" hidden="1"/>
    <cellStyle name="Hipervínculo visitado" xfId="39719" builtinId="9" hidden="1"/>
    <cellStyle name="Hipervínculo visitado" xfId="39721" builtinId="9" hidden="1"/>
    <cellStyle name="Hipervínculo visitado" xfId="39723" builtinId="9" hidden="1"/>
    <cellStyle name="Hipervínculo visitado" xfId="39725" builtinId="9" hidden="1"/>
    <cellStyle name="Hipervínculo visitado" xfId="39727" builtinId="9" hidden="1"/>
    <cellStyle name="Hipervínculo visitado" xfId="39729" builtinId="9" hidden="1"/>
    <cellStyle name="Hipervínculo visitado" xfId="39731" builtinId="9" hidden="1"/>
    <cellStyle name="Hipervínculo visitado" xfId="39733" builtinId="9" hidden="1"/>
    <cellStyle name="Hipervínculo visitado" xfId="39735" builtinId="9" hidden="1"/>
    <cellStyle name="Hipervínculo visitado" xfId="39737" builtinId="9" hidden="1"/>
    <cellStyle name="Hipervínculo visitado" xfId="39739" builtinId="9" hidden="1"/>
    <cellStyle name="Hipervínculo visitado" xfId="39741" builtinId="9" hidden="1"/>
    <cellStyle name="Hipervínculo visitado" xfId="39743" builtinId="9" hidden="1"/>
    <cellStyle name="Hipervínculo visitado" xfId="39745" builtinId="9" hidden="1"/>
    <cellStyle name="Hipervínculo visitado" xfId="39747" builtinId="9" hidden="1"/>
    <cellStyle name="Hipervínculo visitado" xfId="39749" builtinId="9" hidden="1"/>
    <cellStyle name="Hipervínculo visitado" xfId="39751" builtinId="9" hidden="1"/>
    <cellStyle name="Hipervínculo visitado" xfId="39753" builtinId="9" hidden="1"/>
    <cellStyle name="Hipervínculo visitado" xfId="39755" builtinId="9" hidden="1"/>
    <cellStyle name="Hipervínculo visitado" xfId="39757" builtinId="9" hidden="1"/>
    <cellStyle name="Hipervínculo visitado" xfId="39759" builtinId="9" hidden="1"/>
    <cellStyle name="Hipervínculo visitado" xfId="39761" builtinId="9" hidden="1"/>
    <cellStyle name="Hipervínculo visitado" xfId="39763" builtinId="9" hidden="1"/>
    <cellStyle name="Hipervínculo visitado" xfId="39765" builtinId="9" hidden="1"/>
    <cellStyle name="Hipervínculo visitado" xfId="39767" builtinId="9" hidden="1"/>
    <cellStyle name="Hipervínculo visitado" xfId="39769" builtinId="9" hidden="1"/>
    <cellStyle name="Hipervínculo visitado" xfId="39771" builtinId="9" hidden="1"/>
    <cellStyle name="Hipervínculo visitado" xfId="39773" builtinId="9" hidden="1"/>
    <cellStyle name="Hipervínculo visitado" xfId="39775" builtinId="9" hidden="1"/>
    <cellStyle name="Hipervínculo visitado" xfId="39777" builtinId="9" hidden="1"/>
    <cellStyle name="Hipervínculo visitado" xfId="39779" builtinId="9" hidden="1"/>
    <cellStyle name="Hipervínculo visitado" xfId="39781" builtinId="9" hidden="1"/>
    <cellStyle name="Hipervínculo visitado" xfId="39783" builtinId="9" hidden="1"/>
    <cellStyle name="Hipervínculo visitado" xfId="39785" builtinId="9" hidden="1"/>
    <cellStyle name="Hipervínculo visitado" xfId="39787" builtinId="9" hidden="1"/>
    <cellStyle name="Hipervínculo visitado" xfId="39789" builtinId="9" hidden="1"/>
    <cellStyle name="Hipervínculo visitado" xfId="39791" builtinId="9" hidden="1"/>
    <cellStyle name="Hipervínculo visitado" xfId="39793" builtinId="9" hidden="1"/>
    <cellStyle name="Hipervínculo visitado" xfId="39795" builtinId="9" hidden="1"/>
    <cellStyle name="Hipervínculo visitado" xfId="39797" builtinId="9" hidden="1"/>
    <cellStyle name="Hipervínculo visitado" xfId="39799" builtinId="9" hidden="1"/>
    <cellStyle name="Hipervínculo visitado" xfId="39801" builtinId="9" hidden="1"/>
    <cellStyle name="Hipervínculo visitado" xfId="39803" builtinId="9" hidden="1"/>
    <cellStyle name="Hipervínculo visitado" xfId="39805" builtinId="9" hidden="1"/>
    <cellStyle name="Hipervínculo visitado" xfId="39807" builtinId="9" hidden="1"/>
    <cellStyle name="Hipervínculo visitado" xfId="39809" builtinId="9" hidden="1"/>
    <cellStyle name="Hipervínculo visitado" xfId="39811" builtinId="9" hidden="1"/>
    <cellStyle name="Hipervínculo visitado" xfId="39813" builtinId="9" hidden="1"/>
    <cellStyle name="Hipervínculo visitado" xfId="39815" builtinId="9" hidden="1"/>
    <cellStyle name="Hipervínculo visitado" xfId="39817" builtinId="9" hidden="1"/>
    <cellStyle name="Hipervínculo visitado" xfId="39819" builtinId="9" hidden="1"/>
    <cellStyle name="Hipervínculo visitado" xfId="39821" builtinId="9" hidden="1"/>
    <cellStyle name="Hipervínculo visitado" xfId="39823" builtinId="9" hidden="1"/>
    <cellStyle name="Hipervínculo visitado" xfId="39825" builtinId="9" hidden="1"/>
    <cellStyle name="Hipervínculo visitado" xfId="39827" builtinId="9" hidden="1"/>
    <cellStyle name="Hipervínculo visitado" xfId="39829" builtinId="9" hidden="1"/>
    <cellStyle name="Hipervínculo visitado" xfId="39831" builtinId="9" hidden="1"/>
    <cellStyle name="Hipervínculo visitado" xfId="39833" builtinId="9" hidden="1"/>
    <cellStyle name="Hipervínculo visitado" xfId="39835" builtinId="9" hidden="1"/>
    <cellStyle name="Hipervínculo visitado" xfId="39837" builtinId="9" hidden="1"/>
    <cellStyle name="Hipervínculo visitado" xfId="39839" builtinId="9" hidden="1"/>
    <cellStyle name="Hipervínculo visitado" xfId="39841" builtinId="9" hidden="1"/>
    <cellStyle name="Hipervínculo visitado" xfId="39843" builtinId="9" hidden="1"/>
    <cellStyle name="Hipervínculo visitado" xfId="39845" builtinId="9" hidden="1"/>
    <cellStyle name="Hipervínculo visitado" xfId="39847" builtinId="9" hidden="1"/>
    <cellStyle name="Hipervínculo visitado" xfId="39849" builtinId="9" hidden="1"/>
    <cellStyle name="Hipervínculo visitado" xfId="39851" builtinId="9" hidden="1"/>
    <cellStyle name="Hipervínculo visitado" xfId="39853" builtinId="9" hidden="1"/>
    <cellStyle name="Hipervínculo visitado" xfId="39855" builtinId="9" hidden="1"/>
    <cellStyle name="Hipervínculo visitado" xfId="39857" builtinId="9" hidden="1"/>
    <cellStyle name="Hipervínculo visitado" xfId="39859" builtinId="9" hidden="1"/>
    <cellStyle name="Hipervínculo visitado" xfId="39861" builtinId="9" hidden="1"/>
    <cellStyle name="Hipervínculo visitado" xfId="39863" builtinId="9" hidden="1"/>
    <cellStyle name="Hipervínculo visitado" xfId="39865" builtinId="9" hidden="1"/>
    <cellStyle name="Hipervínculo visitado" xfId="39867" builtinId="9" hidden="1"/>
    <cellStyle name="Hipervínculo visitado" xfId="39869" builtinId="9" hidden="1"/>
    <cellStyle name="Hipervínculo visitado" xfId="39871" builtinId="9" hidden="1"/>
    <cellStyle name="Hipervínculo visitado" xfId="39873" builtinId="9" hidden="1"/>
    <cellStyle name="Hipervínculo visitado" xfId="39875" builtinId="9" hidden="1"/>
    <cellStyle name="Hipervínculo visitado" xfId="39877" builtinId="9" hidden="1"/>
    <cellStyle name="Hipervínculo visitado" xfId="39879" builtinId="9" hidden="1"/>
    <cellStyle name="Hipervínculo visitado" xfId="39881" builtinId="9" hidden="1"/>
    <cellStyle name="Hipervínculo visitado" xfId="39883" builtinId="9" hidden="1"/>
    <cellStyle name="Hipervínculo visitado" xfId="39885" builtinId="9" hidden="1"/>
    <cellStyle name="Hipervínculo visitado" xfId="39887" builtinId="9" hidden="1"/>
    <cellStyle name="Hipervínculo visitado" xfId="39889" builtinId="9" hidden="1"/>
    <cellStyle name="Hipervínculo visitado" xfId="39891" builtinId="9" hidden="1"/>
    <cellStyle name="Hipervínculo visitado" xfId="39893" builtinId="9" hidden="1"/>
    <cellStyle name="Hipervínculo visitado" xfId="39895" builtinId="9" hidden="1"/>
    <cellStyle name="Hipervínculo visitado" xfId="39897" builtinId="9" hidden="1"/>
    <cellStyle name="Hipervínculo visitado" xfId="39899" builtinId="9" hidden="1"/>
    <cellStyle name="Hipervínculo visitado" xfId="39901" builtinId="9" hidden="1"/>
    <cellStyle name="Hipervínculo visitado" xfId="39903" builtinId="9" hidden="1"/>
    <cellStyle name="Hipervínculo visitado" xfId="39905" builtinId="9" hidden="1"/>
    <cellStyle name="Hipervínculo visitado" xfId="39907" builtinId="9" hidden="1"/>
    <cellStyle name="Hipervínculo visitado" xfId="39909" builtinId="9" hidden="1"/>
    <cellStyle name="Hipervínculo visitado" xfId="39911" builtinId="9" hidden="1"/>
    <cellStyle name="Hipervínculo visitado" xfId="39913" builtinId="9" hidden="1"/>
    <cellStyle name="Hipervínculo visitado" xfId="39915" builtinId="9" hidden="1"/>
    <cellStyle name="Hipervínculo visitado" xfId="39917" builtinId="9" hidden="1"/>
    <cellStyle name="Hipervínculo visitado" xfId="39919" builtinId="9" hidden="1"/>
    <cellStyle name="Hipervínculo visitado" xfId="39921" builtinId="9" hidden="1"/>
    <cellStyle name="Hipervínculo visitado" xfId="39923" builtinId="9" hidden="1"/>
    <cellStyle name="Hipervínculo visitado" xfId="39925" builtinId="9" hidden="1"/>
    <cellStyle name="Hipervínculo visitado" xfId="39927" builtinId="9" hidden="1"/>
    <cellStyle name="Hipervínculo visitado" xfId="39929" builtinId="9" hidden="1"/>
    <cellStyle name="Hipervínculo visitado" xfId="39931" builtinId="9" hidden="1"/>
    <cellStyle name="Hipervínculo visitado" xfId="39933" builtinId="9" hidden="1"/>
    <cellStyle name="Hipervínculo visitado" xfId="39935" builtinId="9" hidden="1"/>
    <cellStyle name="Hipervínculo visitado" xfId="39937" builtinId="9" hidden="1"/>
    <cellStyle name="Hipervínculo visitado" xfId="39939" builtinId="9" hidden="1"/>
    <cellStyle name="Hipervínculo visitado" xfId="39941" builtinId="9" hidden="1"/>
    <cellStyle name="Hipervínculo visitado" xfId="39943" builtinId="9" hidden="1"/>
    <cellStyle name="Hipervínculo visitado" xfId="39945" builtinId="9" hidden="1"/>
    <cellStyle name="Hipervínculo visitado" xfId="39947" builtinId="9" hidden="1"/>
    <cellStyle name="Hipervínculo visitado" xfId="39949" builtinId="9" hidden="1"/>
    <cellStyle name="Hipervínculo visitado" xfId="39951" builtinId="9" hidden="1"/>
    <cellStyle name="Hipervínculo visitado" xfId="39953" builtinId="9" hidden="1"/>
    <cellStyle name="Hipervínculo visitado" xfId="39955" builtinId="9" hidden="1"/>
    <cellStyle name="Hipervínculo visitado" xfId="39957" builtinId="9" hidden="1"/>
    <cellStyle name="Hipervínculo visitado" xfId="39959" builtinId="9" hidden="1"/>
    <cellStyle name="Hipervínculo visitado" xfId="39961" builtinId="9" hidden="1"/>
    <cellStyle name="Hipervínculo visitado" xfId="39963" builtinId="9" hidden="1"/>
    <cellStyle name="Hipervínculo visitado" xfId="39965" builtinId="9" hidden="1"/>
    <cellStyle name="Hipervínculo visitado" xfId="39967" builtinId="9" hidden="1"/>
    <cellStyle name="Hipervínculo visitado" xfId="39969" builtinId="9" hidden="1"/>
    <cellStyle name="Hipervínculo visitado" xfId="39971" builtinId="9" hidden="1"/>
    <cellStyle name="Hipervínculo visitado" xfId="39973" builtinId="9" hidden="1"/>
    <cellStyle name="Hipervínculo visitado" xfId="39975" builtinId="9" hidden="1"/>
    <cellStyle name="Hipervínculo visitado" xfId="39977" builtinId="9" hidden="1"/>
    <cellStyle name="Hipervínculo visitado" xfId="39979" builtinId="9" hidden="1"/>
    <cellStyle name="Hipervínculo visitado" xfId="39981" builtinId="9" hidden="1"/>
    <cellStyle name="Hipervínculo visitado" xfId="39983" builtinId="9" hidden="1"/>
    <cellStyle name="Hipervínculo visitado" xfId="39985" builtinId="9" hidden="1"/>
    <cellStyle name="Hipervínculo visitado" xfId="39987" builtinId="9" hidden="1"/>
    <cellStyle name="Hipervínculo visitado" xfId="39989" builtinId="9" hidden="1"/>
    <cellStyle name="Hipervínculo visitado" xfId="39991" builtinId="9" hidden="1"/>
    <cellStyle name="Hipervínculo visitado" xfId="39993" builtinId="9" hidden="1"/>
    <cellStyle name="Hipervínculo visitado" xfId="39995" builtinId="9" hidden="1"/>
    <cellStyle name="Hipervínculo visitado" xfId="39997" builtinId="9" hidden="1"/>
    <cellStyle name="Hipervínculo visitado" xfId="39999" builtinId="9" hidden="1"/>
    <cellStyle name="Hipervínculo visitado" xfId="40001" builtinId="9" hidden="1"/>
    <cellStyle name="Hipervínculo visitado" xfId="40003" builtinId="9" hidden="1"/>
    <cellStyle name="Hipervínculo visitado" xfId="40005" builtinId="9" hidden="1"/>
    <cellStyle name="Hipervínculo visitado" xfId="40007" builtinId="9" hidden="1"/>
    <cellStyle name="Hipervínculo visitado" xfId="40009" builtinId="9" hidden="1"/>
    <cellStyle name="Hipervínculo visitado" xfId="40011" builtinId="9" hidden="1"/>
    <cellStyle name="Hipervínculo visitado" xfId="40013" builtinId="9" hidden="1"/>
    <cellStyle name="Hipervínculo visitado" xfId="40015" builtinId="9" hidden="1"/>
    <cellStyle name="Hipervínculo visitado" xfId="40017" builtinId="9" hidden="1"/>
    <cellStyle name="Hipervínculo visitado" xfId="40019" builtinId="9" hidden="1"/>
    <cellStyle name="Hipervínculo visitado" xfId="40021" builtinId="9" hidden="1"/>
    <cellStyle name="Hipervínculo visitado" xfId="40023" builtinId="9" hidden="1"/>
    <cellStyle name="Hipervínculo visitado" xfId="40025" builtinId="9" hidden="1"/>
    <cellStyle name="Hipervínculo visitado" xfId="40027" builtinId="9" hidden="1"/>
    <cellStyle name="Hipervínculo visitado" xfId="40029" builtinId="9" hidden="1"/>
    <cellStyle name="Hipervínculo visitado" xfId="40031" builtinId="9" hidden="1"/>
    <cellStyle name="Hipervínculo visitado" xfId="40033" builtinId="9" hidden="1"/>
    <cellStyle name="Hipervínculo visitado" xfId="40035" builtinId="9" hidden="1"/>
    <cellStyle name="Hipervínculo visitado" xfId="40037" builtinId="9" hidden="1"/>
    <cellStyle name="Hipervínculo visitado" xfId="40039" builtinId="9" hidden="1"/>
    <cellStyle name="Hipervínculo visitado" xfId="40041" builtinId="9" hidden="1"/>
    <cellStyle name="Hipervínculo visitado" xfId="40043" builtinId="9" hidden="1"/>
    <cellStyle name="Hipervínculo visitado" xfId="40045" builtinId="9" hidden="1"/>
    <cellStyle name="Hipervínculo visitado" xfId="40047" builtinId="9" hidden="1"/>
    <cellStyle name="Hipervínculo visitado" xfId="40049" builtinId="9" hidden="1"/>
    <cellStyle name="Hipervínculo visitado" xfId="40051" builtinId="9" hidden="1"/>
    <cellStyle name="Hipervínculo visitado" xfId="40053" builtinId="9" hidden="1"/>
    <cellStyle name="Hipervínculo visitado" xfId="40055" builtinId="9" hidden="1"/>
    <cellStyle name="Hipervínculo visitado" xfId="40057" builtinId="9" hidden="1"/>
    <cellStyle name="Hipervínculo visitado" xfId="40059" builtinId="9" hidden="1"/>
    <cellStyle name="Hipervínculo visitado" xfId="40061" builtinId="9" hidden="1"/>
    <cellStyle name="Hipervínculo visitado" xfId="40063" builtinId="9" hidden="1"/>
    <cellStyle name="Hipervínculo visitado" xfId="40065" builtinId="9" hidden="1"/>
    <cellStyle name="Hipervínculo visitado" xfId="40067" builtinId="9" hidden="1"/>
    <cellStyle name="Hipervínculo visitado" xfId="40069" builtinId="9" hidden="1"/>
    <cellStyle name="Hipervínculo visitado" xfId="40071" builtinId="9" hidden="1"/>
    <cellStyle name="Hipervínculo visitado" xfId="40073" builtinId="9" hidden="1"/>
    <cellStyle name="Hipervínculo visitado" xfId="40075" builtinId="9" hidden="1"/>
    <cellStyle name="Hipervínculo visitado" xfId="40077" builtinId="9" hidden="1"/>
    <cellStyle name="Hipervínculo visitado" xfId="40079" builtinId="9" hidden="1"/>
    <cellStyle name="Hipervínculo visitado" xfId="40081" builtinId="9" hidden="1"/>
    <cellStyle name="Hipervínculo visitado" xfId="40083" builtinId="9" hidden="1"/>
    <cellStyle name="Hipervínculo visitado" xfId="40085" builtinId="9" hidden="1"/>
    <cellStyle name="Hipervínculo visitado" xfId="40087" builtinId="9" hidden="1"/>
    <cellStyle name="Hipervínculo visitado" xfId="40089" builtinId="9" hidden="1"/>
    <cellStyle name="Hipervínculo visitado" xfId="40091" builtinId="9" hidden="1"/>
    <cellStyle name="Hipervínculo visitado" xfId="40093" builtinId="9" hidden="1"/>
    <cellStyle name="Hipervínculo visitado" xfId="40095" builtinId="9" hidden="1"/>
    <cellStyle name="Hipervínculo visitado" xfId="40097" builtinId="9" hidden="1"/>
    <cellStyle name="Hipervínculo visitado" xfId="40099" builtinId="9" hidden="1"/>
    <cellStyle name="Hipervínculo visitado" xfId="40101" builtinId="9" hidden="1"/>
    <cellStyle name="Hipervínculo visitado" xfId="40103" builtinId="9" hidden="1"/>
    <cellStyle name="Hipervínculo visitado" xfId="40105" builtinId="9" hidden="1"/>
    <cellStyle name="Hipervínculo visitado" xfId="40107" builtinId="9" hidden="1"/>
    <cellStyle name="Hipervínculo visitado" xfId="40109" builtinId="9" hidden="1"/>
    <cellStyle name="Hipervínculo visitado" xfId="40111" builtinId="9" hidden="1"/>
    <cellStyle name="Hipervínculo visitado" xfId="40113" builtinId="9" hidden="1"/>
    <cellStyle name="Hipervínculo visitado" xfId="40115" builtinId="9" hidden="1"/>
    <cellStyle name="Hipervínculo visitado" xfId="40117" builtinId="9" hidden="1"/>
    <cellStyle name="Hipervínculo visitado" xfId="40119" builtinId="9" hidden="1"/>
    <cellStyle name="Hipervínculo visitado" xfId="40121" builtinId="9" hidden="1"/>
    <cellStyle name="Hipervínculo visitado" xfId="40123" builtinId="9" hidden="1"/>
    <cellStyle name="Hipervínculo visitado" xfId="40125" builtinId="9" hidden="1"/>
    <cellStyle name="Hipervínculo visitado" xfId="40127" builtinId="9" hidden="1"/>
    <cellStyle name="Hipervínculo visitado" xfId="40129" builtinId="9" hidden="1"/>
    <cellStyle name="Hipervínculo visitado" xfId="40131" builtinId="9" hidden="1"/>
    <cellStyle name="Hipervínculo visitado" xfId="40133" builtinId="9" hidden="1"/>
    <cellStyle name="Hipervínculo visitado" xfId="40135" builtinId="9" hidden="1"/>
    <cellStyle name="Hipervínculo visitado" xfId="40137" builtinId="9" hidden="1"/>
    <cellStyle name="Hipervínculo visitado" xfId="40139" builtinId="9" hidden="1"/>
    <cellStyle name="Hipervínculo visitado" xfId="40141" builtinId="9" hidden="1"/>
    <cellStyle name="Hipervínculo visitado" xfId="40143" builtinId="9" hidden="1"/>
    <cellStyle name="Hipervínculo visitado" xfId="40145" builtinId="9" hidden="1"/>
    <cellStyle name="Hipervínculo visitado" xfId="40147" builtinId="9" hidden="1"/>
    <cellStyle name="Hipervínculo visitado" xfId="40149" builtinId="9" hidden="1"/>
    <cellStyle name="Hipervínculo visitado" xfId="40151" builtinId="9" hidden="1"/>
    <cellStyle name="Hipervínculo visitado" xfId="40153" builtinId="9" hidden="1"/>
    <cellStyle name="Hipervínculo visitado" xfId="40155" builtinId="9" hidden="1"/>
    <cellStyle name="Hipervínculo visitado" xfId="40157" builtinId="9" hidden="1"/>
    <cellStyle name="Hipervínculo visitado" xfId="40159" builtinId="9" hidden="1"/>
    <cellStyle name="Hipervínculo visitado" xfId="40161" builtinId="9" hidden="1"/>
    <cellStyle name="Hipervínculo visitado" xfId="40163" builtinId="9" hidden="1"/>
    <cellStyle name="Hipervínculo visitado" xfId="40165" builtinId="9" hidden="1"/>
    <cellStyle name="Hipervínculo visitado" xfId="40167" builtinId="9" hidden="1"/>
    <cellStyle name="Hipervínculo visitado" xfId="40169" builtinId="9" hidden="1"/>
    <cellStyle name="Hipervínculo visitado" xfId="40171" builtinId="9" hidden="1"/>
    <cellStyle name="Hipervínculo visitado" xfId="40173" builtinId="9" hidden="1"/>
    <cellStyle name="Hipervínculo visitado" xfId="40175" builtinId="9" hidden="1"/>
    <cellStyle name="Hipervínculo visitado" xfId="40177" builtinId="9" hidden="1"/>
    <cellStyle name="Hipervínculo visitado" xfId="40179" builtinId="9" hidden="1"/>
    <cellStyle name="Hipervínculo visitado" xfId="40181" builtinId="9" hidden="1"/>
    <cellStyle name="Hipervínculo visitado" xfId="40183" builtinId="9" hidden="1"/>
    <cellStyle name="Hipervínculo visitado" xfId="40185" builtinId="9" hidden="1"/>
    <cellStyle name="Hipervínculo visitado" xfId="40187" builtinId="9" hidden="1"/>
    <cellStyle name="Hipervínculo visitado" xfId="40189" builtinId="9" hidden="1"/>
    <cellStyle name="Hipervínculo visitado" xfId="40191" builtinId="9" hidden="1"/>
    <cellStyle name="Hipervínculo visitado" xfId="40193" builtinId="9" hidden="1"/>
    <cellStyle name="Hipervínculo visitado" xfId="40195" builtinId="9" hidden="1"/>
    <cellStyle name="Hipervínculo visitado" xfId="40197" builtinId="9" hidden="1"/>
    <cellStyle name="Hipervínculo visitado" xfId="40199" builtinId="9" hidden="1"/>
    <cellStyle name="Hipervínculo visitado" xfId="40201" builtinId="9" hidden="1"/>
    <cellStyle name="Hipervínculo visitado" xfId="40203" builtinId="9" hidden="1"/>
    <cellStyle name="Hipervínculo visitado" xfId="40205" builtinId="9" hidden="1"/>
    <cellStyle name="Hipervínculo visitado" xfId="40207" builtinId="9" hidden="1"/>
    <cellStyle name="Hipervínculo visitado" xfId="40209" builtinId="9" hidden="1"/>
    <cellStyle name="Hipervínculo visitado" xfId="40211" builtinId="9" hidden="1"/>
    <cellStyle name="Hipervínculo visitado" xfId="40213" builtinId="9" hidden="1"/>
    <cellStyle name="Hipervínculo visitado" xfId="40215" builtinId="9" hidden="1"/>
    <cellStyle name="Hipervínculo visitado" xfId="40217" builtinId="9" hidden="1"/>
    <cellStyle name="Hipervínculo visitado" xfId="40219" builtinId="9" hidden="1"/>
    <cellStyle name="Hipervínculo visitado" xfId="40221" builtinId="9" hidden="1"/>
    <cellStyle name="Hipervínculo visitado" xfId="40223" builtinId="9" hidden="1"/>
    <cellStyle name="Hipervínculo visitado" xfId="40225" builtinId="9" hidden="1"/>
    <cellStyle name="Hipervínculo visitado" xfId="40227" builtinId="9" hidden="1"/>
    <cellStyle name="Hipervínculo visitado" xfId="40229" builtinId="9" hidden="1"/>
    <cellStyle name="Hipervínculo visitado" xfId="40231" builtinId="9" hidden="1"/>
    <cellStyle name="Hipervínculo visitado" xfId="40233" builtinId="9" hidden="1"/>
    <cellStyle name="Hipervínculo visitado" xfId="40235" builtinId="9" hidden="1"/>
    <cellStyle name="Hipervínculo visitado" xfId="40237" builtinId="9" hidden="1"/>
    <cellStyle name="Hipervínculo visitado" xfId="40239" builtinId="9" hidden="1"/>
    <cellStyle name="Hipervínculo visitado" xfId="40241" builtinId="9" hidden="1"/>
    <cellStyle name="Hipervínculo visitado" xfId="40243" builtinId="9" hidden="1"/>
    <cellStyle name="Hipervínculo visitado" xfId="40245" builtinId="9" hidden="1"/>
    <cellStyle name="Hipervínculo visitado" xfId="40247" builtinId="9" hidden="1"/>
    <cellStyle name="Hipervínculo visitado" xfId="40249" builtinId="9" hidden="1"/>
    <cellStyle name="Hipervínculo visitado" xfId="40251" builtinId="9" hidden="1"/>
    <cellStyle name="Hipervínculo visitado" xfId="40253" builtinId="9" hidden="1"/>
    <cellStyle name="Hipervínculo visitado" xfId="40255" builtinId="9" hidden="1"/>
    <cellStyle name="Hipervínculo visitado" xfId="40257" builtinId="9" hidden="1"/>
    <cellStyle name="Hipervínculo visitado" xfId="40259" builtinId="9" hidden="1"/>
    <cellStyle name="Hipervínculo visitado" xfId="40261" builtinId="9" hidden="1"/>
    <cellStyle name="Hipervínculo visitado" xfId="40263" builtinId="9" hidden="1"/>
    <cellStyle name="Hipervínculo visitado" xfId="40265" builtinId="9" hidden="1"/>
    <cellStyle name="Hipervínculo visitado" xfId="40267" builtinId="9" hidden="1"/>
    <cellStyle name="Hipervínculo visitado" xfId="40269" builtinId="9" hidden="1"/>
    <cellStyle name="Hipervínculo visitado" xfId="40271" builtinId="9" hidden="1"/>
    <cellStyle name="Hipervínculo visitado" xfId="40273" builtinId="9" hidden="1"/>
    <cellStyle name="Hipervínculo visitado" xfId="40275" builtinId="9" hidden="1"/>
    <cellStyle name="Hipervínculo visitado" xfId="40277" builtinId="9" hidden="1"/>
    <cellStyle name="Hipervínculo visitado" xfId="40279" builtinId="9" hidden="1"/>
    <cellStyle name="Hipervínculo visitado" xfId="40281" builtinId="9" hidden="1"/>
    <cellStyle name="Hipervínculo visitado" xfId="40283" builtinId="9" hidden="1"/>
    <cellStyle name="Hipervínculo visitado" xfId="40285" builtinId="9" hidden="1"/>
    <cellStyle name="Hipervínculo visitado" xfId="40287" builtinId="9" hidden="1"/>
    <cellStyle name="Hipervínculo visitado" xfId="40289" builtinId="9" hidden="1"/>
    <cellStyle name="Hipervínculo visitado" xfId="40291" builtinId="9" hidden="1"/>
    <cellStyle name="Hipervínculo visitado" xfId="40293" builtinId="9" hidden="1"/>
    <cellStyle name="Hipervínculo visitado" xfId="40295" builtinId="9" hidden="1"/>
    <cellStyle name="Hipervínculo visitado" xfId="40297" builtinId="9" hidden="1"/>
    <cellStyle name="Hipervínculo visitado" xfId="40299" builtinId="9" hidden="1"/>
    <cellStyle name="Hipervínculo visitado" xfId="40301" builtinId="9" hidden="1"/>
    <cellStyle name="Hipervínculo visitado" xfId="40303" builtinId="9" hidden="1"/>
    <cellStyle name="Hipervínculo visitado" xfId="40305" builtinId="9" hidden="1"/>
    <cellStyle name="Hipervínculo visitado" xfId="40307" builtinId="9" hidden="1"/>
    <cellStyle name="Hipervínculo visitado" xfId="40309" builtinId="9" hidden="1"/>
    <cellStyle name="Hipervínculo visitado" xfId="40311" builtinId="9" hidden="1"/>
    <cellStyle name="Hipervínculo visitado" xfId="40313" builtinId="9" hidden="1"/>
    <cellStyle name="Hipervínculo visitado" xfId="40315" builtinId="9" hidden="1"/>
    <cellStyle name="Hipervínculo visitado" xfId="40317" builtinId="9" hidden="1"/>
    <cellStyle name="Hipervínculo visitado" xfId="40319" builtinId="9" hidden="1"/>
    <cellStyle name="Hipervínculo visitado" xfId="40321" builtinId="9" hidden="1"/>
    <cellStyle name="Hipervínculo visitado" xfId="40323" builtinId="9" hidden="1"/>
    <cellStyle name="Hipervínculo visitado" xfId="40325" builtinId="9" hidden="1"/>
    <cellStyle name="Hipervínculo visitado" xfId="40327" builtinId="9" hidden="1"/>
    <cellStyle name="Hipervínculo visitado" xfId="40329" builtinId="9" hidden="1"/>
    <cellStyle name="Hipervínculo visitado" xfId="40331" builtinId="9" hidden="1"/>
    <cellStyle name="Hipervínculo visitado" xfId="40333" builtinId="9" hidden="1"/>
    <cellStyle name="Hipervínculo visitado" xfId="40335" builtinId="9" hidden="1"/>
    <cellStyle name="Hipervínculo visitado" xfId="40337" builtinId="9" hidden="1"/>
    <cellStyle name="Hipervínculo visitado" xfId="40339" builtinId="9" hidden="1"/>
    <cellStyle name="Hipervínculo visitado" xfId="40341" builtinId="9" hidden="1"/>
    <cellStyle name="Hipervínculo visitado" xfId="40343" builtinId="9" hidden="1"/>
    <cellStyle name="Hipervínculo visitado" xfId="40345" builtinId="9" hidden="1"/>
    <cellStyle name="Hipervínculo visitado" xfId="40347" builtinId="9" hidden="1"/>
    <cellStyle name="Hipervínculo visitado" xfId="40349" builtinId="9" hidden="1"/>
    <cellStyle name="Hipervínculo visitado" xfId="40351" builtinId="9" hidden="1"/>
    <cellStyle name="Hipervínculo visitado" xfId="40353" builtinId="9" hidden="1"/>
    <cellStyle name="Hipervínculo visitado" xfId="40355" builtinId="9" hidden="1"/>
    <cellStyle name="Hipervínculo visitado" xfId="40357" builtinId="9" hidden="1"/>
    <cellStyle name="Hipervínculo visitado" xfId="40359" builtinId="9" hidden="1"/>
    <cellStyle name="Hipervínculo visitado" xfId="40361" builtinId="9" hidden="1"/>
    <cellStyle name="Hipervínculo visitado" xfId="40363" builtinId="9" hidden="1"/>
    <cellStyle name="Hipervínculo visitado" xfId="40365" builtinId="9" hidden="1"/>
    <cellStyle name="Hipervínculo visitado" xfId="40367" builtinId="9" hidden="1"/>
    <cellStyle name="Hipervínculo visitado" xfId="40369" builtinId="9" hidden="1"/>
    <cellStyle name="Hipervínculo visitado" xfId="40371" builtinId="9" hidden="1"/>
    <cellStyle name="Hipervínculo visitado" xfId="40373" builtinId="9" hidden="1"/>
    <cellStyle name="Hipervínculo visitado" xfId="40375" builtinId="9" hidden="1"/>
    <cellStyle name="Hipervínculo visitado" xfId="40377" builtinId="9" hidden="1"/>
    <cellStyle name="Hipervínculo visitado" xfId="40379" builtinId="9" hidden="1"/>
    <cellStyle name="Hipervínculo visitado" xfId="40381" builtinId="9" hidden="1"/>
    <cellStyle name="Hipervínculo visitado" xfId="40383" builtinId="9" hidden="1"/>
    <cellStyle name="Hipervínculo visitado" xfId="40385" builtinId="9" hidden="1"/>
    <cellStyle name="Hipervínculo visitado" xfId="40387" builtinId="9" hidden="1"/>
    <cellStyle name="Hipervínculo visitado" xfId="40389" builtinId="9" hidden="1"/>
    <cellStyle name="Hipervínculo visitado" xfId="40391" builtinId="9" hidden="1"/>
    <cellStyle name="Hipervínculo visitado" xfId="40393" builtinId="9" hidden="1"/>
    <cellStyle name="Hipervínculo visitado" xfId="40395" builtinId="9" hidden="1"/>
    <cellStyle name="Hipervínculo visitado" xfId="40397" builtinId="9" hidden="1"/>
    <cellStyle name="Hipervínculo visitado" xfId="40399" builtinId="9" hidden="1"/>
    <cellStyle name="Hipervínculo visitado" xfId="40401" builtinId="9" hidden="1"/>
    <cellStyle name="Hipervínculo visitado" xfId="40403" builtinId="9" hidden="1"/>
    <cellStyle name="Hipervínculo visitado" xfId="40405" builtinId="9" hidden="1"/>
    <cellStyle name="Hipervínculo visitado" xfId="40407" builtinId="9" hidden="1"/>
    <cellStyle name="Hipervínculo visitado" xfId="40409" builtinId="9" hidden="1"/>
    <cellStyle name="Hipervínculo visitado" xfId="40411" builtinId="9" hidden="1"/>
    <cellStyle name="Hipervínculo visitado" xfId="40413" builtinId="9" hidden="1"/>
    <cellStyle name="Hipervínculo visitado" xfId="40415" builtinId="9" hidden="1"/>
    <cellStyle name="Hipervínculo visitado" xfId="40417" builtinId="9" hidden="1"/>
    <cellStyle name="Hipervínculo visitado" xfId="40419" builtinId="9" hidden="1"/>
    <cellStyle name="Hipervínculo visitado" xfId="40421" builtinId="9" hidden="1"/>
    <cellStyle name="Hipervínculo visitado" xfId="40423" builtinId="9" hidden="1"/>
    <cellStyle name="Hipervínculo visitado" xfId="40425" builtinId="9" hidden="1"/>
    <cellStyle name="Hipervínculo visitado" xfId="40427" builtinId="9" hidden="1"/>
    <cellStyle name="Hipervínculo visitado" xfId="40429" builtinId="9" hidden="1"/>
    <cellStyle name="Hipervínculo visitado" xfId="40431" builtinId="9" hidden="1"/>
    <cellStyle name="Hipervínculo visitado" xfId="40433" builtinId="9" hidden="1"/>
    <cellStyle name="Hipervínculo visitado" xfId="40435" builtinId="9" hidden="1"/>
    <cellStyle name="Hipervínculo visitado" xfId="40437" builtinId="9" hidden="1"/>
    <cellStyle name="Hipervínculo visitado" xfId="40439" builtinId="9" hidden="1"/>
    <cellStyle name="Hipervínculo visitado" xfId="40441" builtinId="9" hidden="1"/>
    <cellStyle name="Hipervínculo visitado" xfId="40443" builtinId="9" hidden="1"/>
    <cellStyle name="Hipervínculo visitado" xfId="40445" builtinId="9" hidden="1"/>
    <cellStyle name="Hipervínculo visitado" xfId="40447" builtinId="9" hidden="1"/>
    <cellStyle name="Hipervínculo visitado" xfId="40449" builtinId="9" hidden="1"/>
    <cellStyle name="Hipervínculo visitado" xfId="40451" builtinId="9" hidden="1"/>
    <cellStyle name="Hipervínculo visitado" xfId="40453" builtinId="9" hidden="1"/>
    <cellStyle name="Hipervínculo visitado" xfId="40455" builtinId="9" hidden="1"/>
    <cellStyle name="Hipervínculo visitado" xfId="40457" builtinId="9" hidden="1"/>
    <cellStyle name="Hipervínculo visitado" xfId="40459" builtinId="9" hidden="1"/>
    <cellStyle name="Hipervínculo visitado" xfId="40461" builtinId="9" hidden="1"/>
    <cellStyle name="Hipervínculo visitado" xfId="40463" builtinId="9" hidden="1"/>
    <cellStyle name="Hipervínculo visitado" xfId="40465" builtinId="9" hidden="1"/>
    <cellStyle name="Hipervínculo visitado" xfId="40467" builtinId="9" hidden="1"/>
    <cellStyle name="Hipervínculo visitado" xfId="40469" builtinId="9" hidden="1"/>
    <cellStyle name="Hipervínculo visitado" xfId="40471" builtinId="9" hidden="1"/>
    <cellStyle name="Hipervínculo visitado" xfId="40473" builtinId="9" hidden="1"/>
    <cellStyle name="Hipervínculo visitado" xfId="40475" builtinId="9" hidden="1"/>
    <cellStyle name="Hipervínculo visitado" xfId="40477" builtinId="9" hidden="1"/>
    <cellStyle name="Hipervínculo visitado" xfId="40479" builtinId="9" hidden="1"/>
    <cellStyle name="Hipervínculo visitado" xfId="40481" builtinId="9" hidden="1"/>
    <cellStyle name="Hipervínculo visitado" xfId="40483" builtinId="9" hidden="1"/>
    <cellStyle name="Hipervínculo visitado" xfId="40485" builtinId="9" hidden="1"/>
    <cellStyle name="Hipervínculo visitado" xfId="40487" builtinId="9" hidden="1"/>
    <cellStyle name="Hipervínculo visitado" xfId="40489" builtinId="9" hidden="1"/>
    <cellStyle name="Hipervínculo visitado" xfId="40491" builtinId="9" hidden="1"/>
    <cellStyle name="Hipervínculo visitado" xfId="40493" builtinId="9" hidden="1"/>
    <cellStyle name="Hipervínculo visitado" xfId="40495" builtinId="9" hidden="1"/>
    <cellStyle name="Hipervínculo visitado" xfId="40497" builtinId="9" hidden="1"/>
    <cellStyle name="Hipervínculo visitado" xfId="40499" builtinId="9" hidden="1"/>
    <cellStyle name="Hipervínculo visitado" xfId="40501" builtinId="9" hidden="1"/>
    <cellStyle name="Hipervínculo visitado" xfId="40503" builtinId="9" hidden="1"/>
    <cellStyle name="Hipervínculo visitado" xfId="40505" builtinId="9" hidden="1"/>
    <cellStyle name="Hipervínculo visitado" xfId="40507" builtinId="9" hidden="1"/>
    <cellStyle name="Hipervínculo visitado" xfId="40509" builtinId="9" hidden="1"/>
    <cellStyle name="Hipervínculo visitado" xfId="40511" builtinId="9" hidden="1"/>
    <cellStyle name="Hipervínculo visitado" xfId="40513" builtinId="9" hidden="1"/>
    <cellStyle name="Hipervínculo visitado" xfId="40515" builtinId="9" hidden="1"/>
    <cellStyle name="Hipervínculo visitado" xfId="40517" builtinId="9" hidden="1"/>
    <cellStyle name="Hipervínculo visitado" xfId="40519" builtinId="9" hidden="1"/>
    <cellStyle name="Hipervínculo visitado" xfId="40521" builtinId="9" hidden="1"/>
    <cellStyle name="Hipervínculo visitado" xfId="40523" builtinId="9" hidden="1"/>
    <cellStyle name="Hipervínculo visitado" xfId="40525" builtinId="9" hidden="1"/>
    <cellStyle name="Hipervínculo visitado" xfId="40527" builtinId="9" hidden="1"/>
    <cellStyle name="Hipervínculo visitado" xfId="40529" builtinId="9" hidden="1"/>
    <cellStyle name="Hipervínculo visitado" xfId="40531" builtinId="9" hidden="1"/>
    <cellStyle name="Hipervínculo visitado" xfId="40533" builtinId="9" hidden="1"/>
    <cellStyle name="Hipervínculo visitado" xfId="40535" builtinId="9" hidden="1"/>
    <cellStyle name="Hipervínculo visitado" xfId="40537" builtinId="9" hidden="1"/>
    <cellStyle name="Hipervínculo visitado" xfId="40539" builtinId="9" hidden="1"/>
    <cellStyle name="Hipervínculo visitado" xfId="40541" builtinId="9" hidden="1"/>
    <cellStyle name="Hipervínculo visitado" xfId="40543" builtinId="9" hidden="1"/>
    <cellStyle name="Hipervínculo visitado" xfId="40545" builtinId="9" hidden="1"/>
    <cellStyle name="Hipervínculo visitado" xfId="40547" builtinId="9" hidden="1"/>
    <cellStyle name="Hipervínculo visitado" xfId="40549" builtinId="9" hidden="1"/>
    <cellStyle name="Hipervínculo visitado" xfId="40551" builtinId="9" hidden="1"/>
    <cellStyle name="Hipervínculo visitado" xfId="40553" builtinId="9" hidden="1"/>
    <cellStyle name="Hipervínculo visitado" xfId="40555" builtinId="9" hidden="1"/>
    <cellStyle name="Hipervínculo visitado" xfId="40557" builtinId="9" hidden="1"/>
    <cellStyle name="Hipervínculo visitado" xfId="40559" builtinId="9" hidden="1"/>
    <cellStyle name="Hipervínculo visitado" xfId="40561" builtinId="9" hidden="1"/>
    <cellStyle name="Hipervínculo visitado" xfId="40563" builtinId="9" hidden="1"/>
    <cellStyle name="Hipervínculo visitado" xfId="40565" builtinId="9" hidden="1"/>
    <cellStyle name="Hipervínculo visitado" xfId="40567" builtinId="9" hidden="1"/>
    <cellStyle name="Hipervínculo visitado" xfId="40569" builtinId="9" hidden="1"/>
    <cellStyle name="Hipervínculo visitado" xfId="40571" builtinId="9" hidden="1"/>
    <cellStyle name="Hipervínculo visitado" xfId="40573" builtinId="9" hidden="1"/>
    <cellStyle name="Hipervínculo visitado" xfId="40575" builtinId="9" hidden="1"/>
    <cellStyle name="Hipervínculo visitado" xfId="40577" builtinId="9" hidden="1"/>
    <cellStyle name="Hipervínculo visitado" xfId="40579" builtinId="9" hidden="1"/>
    <cellStyle name="Hipervínculo visitado" xfId="40581" builtinId="9" hidden="1"/>
    <cellStyle name="Hipervínculo visitado" xfId="40583" builtinId="9" hidden="1"/>
    <cellStyle name="Hipervínculo visitado" xfId="40585" builtinId="9" hidden="1"/>
    <cellStyle name="Hipervínculo visitado" xfId="40587" builtinId="9" hidden="1"/>
    <cellStyle name="Hipervínculo visitado" xfId="40589" builtinId="9" hidden="1"/>
    <cellStyle name="Hipervínculo visitado" xfId="40591" builtinId="9" hidden="1"/>
    <cellStyle name="Hipervínculo visitado" xfId="40593" builtinId="9" hidden="1"/>
    <cellStyle name="Hipervínculo visitado" xfId="40595" builtinId="9" hidden="1"/>
    <cellStyle name="Hipervínculo visitado" xfId="40597" builtinId="9" hidden="1"/>
    <cellStyle name="Hipervínculo visitado" xfId="40599" builtinId="9" hidden="1"/>
    <cellStyle name="Hipervínculo visitado" xfId="40601" builtinId="9" hidden="1"/>
    <cellStyle name="Hipervínculo visitado" xfId="40603" builtinId="9" hidden="1"/>
    <cellStyle name="Hipervínculo visitado" xfId="40605" builtinId="9" hidden="1"/>
    <cellStyle name="Hipervínculo visitado" xfId="40607" builtinId="9" hidden="1"/>
    <cellStyle name="Hipervínculo visitado" xfId="40609" builtinId="9" hidden="1"/>
    <cellStyle name="Hipervínculo visitado" xfId="40611" builtinId="9" hidden="1"/>
    <cellStyle name="Hipervínculo visitado" xfId="40613" builtinId="9" hidden="1"/>
    <cellStyle name="Hipervínculo visitado" xfId="40615" builtinId="9" hidden="1"/>
    <cellStyle name="Hipervínculo visitado" xfId="40617" builtinId="9" hidden="1"/>
    <cellStyle name="Hipervínculo visitado" xfId="40619" builtinId="9" hidden="1"/>
    <cellStyle name="Hipervínculo visitado" xfId="40621" builtinId="9" hidden="1"/>
    <cellStyle name="Hipervínculo visitado" xfId="40623" builtinId="9" hidden="1"/>
    <cellStyle name="Hipervínculo visitado" xfId="40625" builtinId="9" hidden="1"/>
    <cellStyle name="Hipervínculo visitado" xfId="40627" builtinId="9" hidden="1"/>
    <cellStyle name="Hipervínculo visitado" xfId="40629" builtinId="9" hidden="1"/>
    <cellStyle name="Hipervínculo visitado" xfId="40631" builtinId="9" hidden="1"/>
    <cellStyle name="Hipervínculo visitado" xfId="40633" builtinId="9" hidden="1"/>
    <cellStyle name="Hipervínculo visitado" xfId="40635" builtinId="9" hidden="1"/>
    <cellStyle name="Hipervínculo visitado" xfId="40637" builtinId="9" hidden="1"/>
    <cellStyle name="Hipervínculo visitado" xfId="40639" builtinId="9" hidden="1"/>
    <cellStyle name="Hipervínculo visitado" xfId="40641" builtinId="9" hidden="1"/>
    <cellStyle name="Hipervínculo visitado" xfId="40643" builtinId="9" hidden="1"/>
    <cellStyle name="Hipervínculo visitado" xfId="40645" builtinId="9" hidden="1"/>
    <cellStyle name="Hipervínculo visitado" xfId="40647" builtinId="9" hidden="1"/>
    <cellStyle name="Hipervínculo visitado" xfId="40649" builtinId="9" hidden="1"/>
    <cellStyle name="Hipervínculo visitado" xfId="40651" builtinId="9" hidden="1"/>
    <cellStyle name="Hipervínculo visitado" xfId="40653" builtinId="9" hidden="1"/>
    <cellStyle name="Hipervínculo visitado" xfId="40655" builtinId="9" hidden="1"/>
    <cellStyle name="Hipervínculo visitado" xfId="40657" builtinId="9" hidden="1"/>
    <cellStyle name="Hipervínculo visitado" xfId="40659" builtinId="9" hidden="1"/>
    <cellStyle name="Hipervínculo visitado" xfId="40661" builtinId="9" hidden="1"/>
    <cellStyle name="Hipervínculo visitado" xfId="40663" builtinId="9" hidden="1"/>
    <cellStyle name="Hipervínculo visitado" xfId="40665" builtinId="9" hidden="1"/>
    <cellStyle name="Hipervínculo visitado" xfId="40667" builtinId="9" hidden="1"/>
    <cellStyle name="Hipervínculo visitado" xfId="40669" builtinId="9" hidden="1"/>
    <cellStyle name="Hipervínculo visitado" xfId="40671" builtinId="9" hidden="1"/>
    <cellStyle name="Hipervínculo visitado" xfId="40673" builtinId="9" hidden="1"/>
    <cellStyle name="Hipervínculo visitado" xfId="40675" builtinId="9" hidden="1"/>
    <cellStyle name="Hipervínculo visitado" xfId="40677" builtinId="9" hidden="1"/>
    <cellStyle name="Hipervínculo visitado" xfId="40679" builtinId="9" hidden="1"/>
    <cellStyle name="Hipervínculo visitado" xfId="40681" builtinId="9" hidden="1"/>
    <cellStyle name="Hipervínculo visitado" xfId="40683" builtinId="9" hidden="1"/>
    <cellStyle name="Hipervínculo visitado" xfId="40685" builtinId="9" hidden="1"/>
    <cellStyle name="Hipervínculo visitado" xfId="40687" builtinId="9" hidden="1"/>
    <cellStyle name="Hipervínculo visitado" xfId="40689" builtinId="9" hidden="1"/>
    <cellStyle name="Hipervínculo visitado" xfId="40691" builtinId="9" hidden="1"/>
    <cellStyle name="Hipervínculo visitado" xfId="40693" builtinId="9" hidden="1"/>
    <cellStyle name="Hipervínculo visitado" xfId="40695" builtinId="9" hidden="1"/>
    <cellStyle name="Hipervínculo visitado" xfId="40697" builtinId="9" hidden="1"/>
    <cellStyle name="Hipervínculo visitado" xfId="40699" builtinId="9" hidden="1"/>
    <cellStyle name="Hipervínculo visitado" xfId="40701" builtinId="9" hidden="1"/>
    <cellStyle name="Hipervínculo visitado" xfId="40703" builtinId="9" hidden="1"/>
    <cellStyle name="Hipervínculo visitado" xfId="40705" builtinId="9" hidden="1"/>
    <cellStyle name="Hipervínculo visitado" xfId="40707" builtinId="9" hidden="1"/>
    <cellStyle name="Hipervínculo visitado" xfId="40709" builtinId="9" hidden="1"/>
    <cellStyle name="Hipervínculo visitado" xfId="40711" builtinId="9" hidden="1"/>
    <cellStyle name="Hipervínculo visitado" xfId="40713" builtinId="9" hidden="1"/>
    <cellStyle name="Hipervínculo visitado" xfId="40715" builtinId="9" hidden="1"/>
    <cellStyle name="Hipervínculo visitado" xfId="40717" builtinId="9" hidden="1"/>
    <cellStyle name="Hipervínculo visitado" xfId="40719" builtinId="9" hidden="1"/>
    <cellStyle name="Hipervínculo visitado" xfId="40721" builtinId="9" hidden="1"/>
    <cellStyle name="Hipervínculo visitado" xfId="40723" builtinId="9" hidden="1"/>
    <cellStyle name="Hipervínculo visitado" xfId="40725" builtinId="9" hidden="1"/>
    <cellStyle name="Hipervínculo visitado" xfId="40727" builtinId="9" hidden="1"/>
    <cellStyle name="Hipervínculo visitado" xfId="40729" builtinId="9" hidden="1"/>
    <cellStyle name="Hipervínculo visitado" xfId="40731" builtinId="9" hidden="1"/>
    <cellStyle name="Hipervínculo visitado" xfId="40733" builtinId="9" hidden="1"/>
    <cellStyle name="Hipervínculo visitado" xfId="40735" builtinId="9" hidden="1"/>
    <cellStyle name="Hipervínculo visitado" xfId="40737" builtinId="9" hidden="1"/>
    <cellStyle name="Hipervínculo visitado" xfId="40739" builtinId="9" hidden="1"/>
    <cellStyle name="Hipervínculo visitado" xfId="40741" builtinId="9" hidden="1"/>
    <cellStyle name="Hipervínculo visitado" xfId="40743" builtinId="9" hidden="1"/>
    <cellStyle name="Hipervínculo visitado" xfId="40745" builtinId="9" hidden="1"/>
    <cellStyle name="Hipervínculo visitado" xfId="40747" builtinId="9" hidden="1"/>
    <cellStyle name="Hipervínculo visitado" xfId="40749" builtinId="9" hidden="1"/>
    <cellStyle name="Hipervínculo visitado" xfId="40751" builtinId="9" hidden="1"/>
    <cellStyle name="Hipervínculo visitado" xfId="40753" builtinId="9" hidden="1"/>
    <cellStyle name="Hipervínculo visitado" xfId="40755" builtinId="9" hidden="1"/>
    <cellStyle name="Hipervínculo visitado" xfId="40757" builtinId="9" hidden="1"/>
    <cellStyle name="Hipervínculo visitado" xfId="40759" builtinId="9" hidden="1"/>
    <cellStyle name="Hipervínculo visitado" xfId="40761" builtinId="9" hidden="1"/>
    <cellStyle name="Hipervínculo visitado" xfId="40763" builtinId="9" hidden="1"/>
    <cellStyle name="Hipervínculo visitado" xfId="40765" builtinId="9" hidden="1"/>
    <cellStyle name="Hipervínculo visitado" xfId="40767" builtinId="9" hidden="1"/>
    <cellStyle name="Hipervínculo visitado" xfId="40769" builtinId="9" hidden="1"/>
    <cellStyle name="Hipervínculo visitado" xfId="40771" builtinId="9" hidden="1"/>
    <cellStyle name="Hipervínculo visitado" xfId="40773" builtinId="9" hidden="1"/>
    <cellStyle name="Hipervínculo visitado" xfId="40775" builtinId="9" hidden="1"/>
    <cellStyle name="Hipervínculo visitado" xfId="40777" builtinId="9" hidden="1"/>
    <cellStyle name="Hipervínculo visitado" xfId="40779" builtinId="9" hidden="1"/>
    <cellStyle name="Hipervínculo visitado" xfId="40781" builtinId="9" hidden="1"/>
    <cellStyle name="Hipervínculo visitado" xfId="40783" builtinId="9" hidden="1"/>
    <cellStyle name="Hipervínculo visitado" xfId="40785" builtinId="9" hidden="1"/>
    <cellStyle name="Hipervínculo visitado" xfId="40787" builtinId="9" hidden="1"/>
    <cellStyle name="Hipervínculo visitado" xfId="40789" builtinId="9" hidden="1"/>
    <cellStyle name="Hipervínculo visitado" xfId="40791" builtinId="9" hidden="1"/>
    <cellStyle name="Hipervínculo visitado" xfId="40793" builtinId="9" hidden="1"/>
    <cellStyle name="Hipervínculo visitado" xfId="40795" builtinId="9" hidden="1"/>
    <cellStyle name="Hipervínculo visitado" xfId="40797" builtinId="9" hidden="1"/>
    <cellStyle name="Hipervínculo visitado" xfId="40799" builtinId="9" hidden="1"/>
    <cellStyle name="Hipervínculo visitado" xfId="40801" builtinId="9" hidden="1"/>
    <cellStyle name="Hipervínculo visitado" xfId="40803" builtinId="9" hidden="1"/>
    <cellStyle name="Hipervínculo visitado" xfId="40805" builtinId="9" hidden="1"/>
    <cellStyle name="Hipervínculo visitado" xfId="40807" builtinId="9" hidden="1"/>
    <cellStyle name="Hipervínculo visitado" xfId="40809" builtinId="9" hidden="1"/>
    <cellStyle name="Hipervínculo visitado" xfId="40811" builtinId="9" hidden="1"/>
    <cellStyle name="Hipervínculo visitado" xfId="40813" builtinId="9" hidden="1"/>
    <cellStyle name="Hipervínculo visitado" xfId="40815" builtinId="9" hidden="1"/>
    <cellStyle name="Hipervínculo visitado" xfId="40817" builtinId="9" hidden="1"/>
    <cellStyle name="Hipervínculo visitado" xfId="40819" builtinId="9" hidden="1"/>
    <cellStyle name="Hipervínculo visitado" xfId="40821" builtinId="9" hidden="1"/>
    <cellStyle name="Hipervínculo visitado" xfId="40823" builtinId="9" hidden="1"/>
    <cellStyle name="Hipervínculo visitado" xfId="40825" builtinId="9" hidden="1"/>
    <cellStyle name="Hipervínculo visitado" xfId="40827" builtinId="9" hidden="1"/>
    <cellStyle name="Hipervínculo visitado" xfId="40829" builtinId="9" hidden="1"/>
    <cellStyle name="Hipervínculo visitado" xfId="40831" builtinId="9" hidden="1"/>
    <cellStyle name="Hipervínculo visitado" xfId="40833" builtinId="9" hidden="1"/>
    <cellStyle name="Hipervínculo visitado" xfId="40835" builtinId="9" hidden="1"/>
    <cellStyle name="Hipervínculo visitado" xfId="40837" builtinId="9" hidden="1"/>
    <cellStyle name="Hipervínculo visitado" xfId="40839" builtinId="9" hidden="1"/>
    <cellStyle name="Hipervínculo visitado" xfId="40841" builtinId="9" hidden="1"/>
    <cellStyle name="Hipervínculo visitado" xfId="40843" builtinId="9" hidden="1"/>
    <cellStyle name="Hipervínculo visitado" xfId="40845" builtinId="9" hidden="1"/>
    <cellStyle name="Hipervínculo visitado" xfId="40847" builtinId="9" hidden="1"/>
    <cellStyle name="Hipervínculo visitado" xfId="40849" builtinId="9" hidden="1"/>
    <cellStyle name="Hipervínculo visitado" xfId="40851" builtinId="9" hidden="1"/>
    <cellStyle name="Hipervínculo visitado" xfId="40853" builtinId="9" hidden="1"/>
    <cellStyle name="Hipervínculo visitado" xfId="40855" builtinId="9" hidden="1"/>
    <cellStyle name="Hipervínculo visitado" xfId="40857" builtinId="9" hidden="1"/>
    <cellStyle name="Hipervínculo visitado" xfId="40859" builtinId="9" hidden="1"/>
    <cellStyle name="Hipervínculo visitado" xfId="40861" builtinId="9" hidden="1"/>
    <cellStyle name="Hipervínculo visitado" xfId="40863" builtinId="9" hidden="1"/>
    <cellStyle name="Hipervínculo visitado" xfId="40865" builtinId="9" hidden="1"/>
    <cellStyle name="Hipervínculo visitado" xfId="40867" builtinId="9" hidden="1"/>
    <cellStyle name="Hipervínculo visitado" xfId="40869" builtinId="9" hidden="1"/>
    <cellStyle name="Hipervínculo visitado" xfId="40871" builtinId="9" hidden="1"/>
    <cellStyle name="Hipervínculo visitado" xfId="40873" builtinId="9" hidden="1"/>
    <cellStyle name="Hipervínculo visitado" xfId="40875" builtinId="9" hidden="1"/>
    <cellStyle name="Hipervínculo visitado" xfId="40877" builtinId="9" hidden="1"/>
    <cellStyle name="Hipervínculo visitado" xfId="40879" builtinId="9" hidden="1"/>
    <cellStyle name="Hipervínculo visitado" xfId="40881" builtinId="9" hidden="1"/>
    <cellStyle name="Hipervínculo visitado" xfId="40883" builtinId="9" hidden="1"/>
    <cellStyle name="Hipervínculo visitado" xfId="40885" builtinId="9" hidden="1"/>
    <cellStyle name="Hipervínculo visitado" xfId="40887" builtinId="9" hidden="1"/>
    <cellStyle name="Hipervínculo visitado" xfId="40889" builtinId="9" hidden="1"/>
    <cellStyle name="Hipervínculo visitado" xfId="40891" builtinId="9" hidden="1"/>
    <cellStyle name="Hipervínculo visitado" xfId="40893" builtinId="9" hidden="1"/>
    <cellStyle name="Hipervínculo visitado" xfId="40895" builtinId="9" hidden="1"/>
    <cellStyle name="Hipervínculo visitado" xfId="40897" builtinId="9" hidden="1"/>
    <cellStyle name="Hipervínculo visitado" xfId="40899" builtinId="9" hidden="1"/>
    <cellStyle name="Hipervínculo visitado" xfId="40901" builtinId="9" hidden="1"/>
    <cellStyle name="Hipervínculo visitado" xfId="40903" builtinId="9" hidden="1"/>
    <cellStyle name="Hipervínculo visitado" xfId="40905" builtinId="9" hidden="1"/>
    <cellStyle name="Hipervínculo visitado" xfId="40907" builtinId="9" hidden="1"/>
    <cellStyle name="Hipervínculo visitado" xfId="40909" builtinId="9" hidden="1"/>
    <cellStyle name="Hipervínculo visitado" xfId="40911" builtinId="9" hidden="1"/>
    <cellStyle name="Hipervínculo visitado" xfId="40913" builtinId="9" hidden="1"/>
    <cellStyle name="Hipervínculo visitado" xfId="40915" builtinId="9" hidden="1"/>
    <cellStyle name="Hipervínculo visitado" xfId="40917" builtinId="9" hidden="1"/>
    <cellStyle name="Hipervínculo visitado" xfId="40919" builtinId="9" hidden="1"/>
    <cellStyle name="Hipervínculo visitado" xfId="40921" builtinId="9" hidden="1"/>
    <cellStyle name="Hipervínculo visitado" xfId="40923" builtinId="9" hidden="1"/>
    <cellStyle name="Hipervínculo visitado" xfId="40925" builtinId="9" hidden="1"/>
    <cellStyle name="Hipervínculo visitado" xfId="40927" builtinId="9" hidden="1"/>
    <cellStyle name="Hipervínculo visitado" xfId="40929" builtinId="9" hidden="1"/>
    <cellStyle name="Hipervínculo visitado" xfId="40931" builtinId="9" hidden="1"/>
    <cellStyle name="Hipervínculo visitado" xfId="40933" builtinId="9" hidden="1"/>
    <cellStyle name="Hipervínculo visitado" xfId="40935" builtinId="9" hidden="1"/>
    <cellStyle name="Hipervínculo visitado" xfId="40937" builtinId="9" hidden="1"/>
    <cellStyle name="Hipervínculo visitado" xfId="40939" builtinId="9" hidden="1"/>
    <cellStyle name="Hipervínculo visitado" xfId="40941" builtinId="9" hidden="1"/>
    <cellStyle name="Hipervínculo visitado" xfId="40943" builtinId="9" hidden="1"/>
    <cellStyle name="Hipervínculo visitado" xfId="40945" builtinId="9" hidden="1"/>
    <cellStyle name="Hipervínculo visitado" xfId="40947" builtinId="9" hidden="1"/>
    <cellStyle name="Hipervínculo visitado" xfId="40949" builtinId="9" hidden="1"/>
    <cellStyle name="Hipervínculo visitado" xfId="40951" builtinId="9" hidden="1"/>
    <cellStyle name="Hipervínculo visitado" xfId="40953" builtinId="9" hidden="1"/>
    <cellStyle name="Hipervínculo visitado" xfId="40955" builtinId="9" hidden="1"/>
    <cellStyle name="Hipervínculo visitado" xfId="40957" builtinId="9" hidden="1"/>
    <cellStyle name="Hipervínculo visitado" xfId="40959" builtinId="9" hidden="1"/>
    <cellStyle name="Hipervínculo visitado" xfId="40961" builtinId="9" hidden="1"/>
    <cellStyle name="Hipervínculo visitado" xfId="40963" builtinId="9" hidden="1"/>
    <cellStyle name="Hipervínculo visitado" xfId="40965" builtinId="9" hidden="1"/>
    <cellStyle name="Hipervínculo visitado" xfId="40967" builtinId="9" hidden="1"/>
    <cellStyle name="Hipervínculo visitado" xfId="40969" builtinId="9" hidden="1"/>
    <cellStyle name="Hipervínculo visitado" xfId="40971" builtinId="9" hidden="1"/>
    <cellStyle name="Hipervínculo visitado" xfId="40973" builtinId="9" hidden="1"/>
    <cellStyle name="Hipervínculo visitado" xfId="40975" builtinId="9" hidden="1"/>
    <cellStyle name="Hipervínculo visitado" xfId="40977" builtinId="9" hidden="1"/>
    <cellStyle name="Hipervínculo visitado" xfId="40979" builtinId="9" hidden="1"/>
    <cellStyle name="Hipervínculo visitado" xfId="40981" builtinId="9" hidden="1"/>
    <cellStyle name="Hipervínculo visitado" xfId="40983" builtinId="9" hidden="1"/>
    <cellStyle name="Hipervínculo visitado" xfId="40985" builtinId="9" hidden="1"/>
    <cellStyle name="Hipervínculo visitado" xfId="40987" builtinId="9" hidden="1"/>
    <cellStyle name="Hipervínculo visitado" xfId="40989" builtinId="9" hidden="1"/>
    <cellStyle name="Hipervínculo visitado" xfId="40991" builtinId="9" hidden="1"/>
    <cellStyle name="Hipervínculo visitado" xfId="40993" builtinId="9" hidden="1"/>
    <cellStyle name="Hipervínculo visitado" xfId="40995" builtinId="9" hidden="1"/>
    <cellStyle name="Hipervínculo visitado" xfId="40997" builtinId="9" hidden="1"/>
    <cellStyle name="Hipervínculo visitado" xfId="40999" builtinId="9" hidden="1"/>
    <cellStyle name="Hipervínculo visitado" xfId="41001" builtinId="9" hidden="1"/>
    <cellStyle name="Hipervínculo visitado" xfId="41003" builtinId="9" hidden="1"/>
    <cellStyle name="Hipervínculo visitado" xfId="41005" builtinId="9" hidden="1"/>
    <cellStyle name="Hipervínculo visitado" xfId="41007" builtinId="9" hidden="1"/>
    <cellStyle name="Hipervínculo visitado" xfId="41009" builtinId="9" hidden="1"/>
    <cellStyle name="Hipervínculo visitado" xfId="41011" builtinId="9" hidden="1"/>
    <cellStyle name="Hipervínculo visitado" xfId="41013" builtinId="9" hidden="1"/>
    <cellStyle name="Hipervínculo visitado" xfId="41015" builtinId="9" hidden="1"/>
    <cellStyle name="Hipervínculo visitado" xfId="41017" builtinId="9" hidden="1"/>
    <cellStyle name="Hipervínculo visitado" xfId="41019" builtinId="9" hidden="1"/>
    <cellStyle name="Hipervínculo visitado" xfId="41021" builtinId="9" hidden="1"/>
    <cellStyle name="Hipervínculo visitado" xfId="41023" builtinId="9" hidden="1"/>
    <cellStyle name="Hipervínculo visitado" xfId="41025" builtinId="9" hidden="1"/>
    <cellStyle name="Hipervínculo visitado" xfId="41027" builtinId="9" hidden="1"/>
    <cellStyle name="Hipervínculo visitado" xfId="41029" builtinId="9" hidden="1"/>
    <cellStyle name="Hipervínculo visitado" xfId="41031" builtinId="9" hidden="1"/>
    <cellStyle name="Hipervínculo visitado" xfId="41033" builtinId="9" hidden="1"/>
    <cellStyle name="Hipervínculo visitado" xfId="41035" builtinId="9" hidden="1"/>
    <cellStyle name="Hipervínculo visitado" xfId="41037" builtinId="9" hidden="1"/>
    <cellStyle name="Hipervínculo visitado" xfId="41039" builtinId="9" hidden="1"/>
    <cellStyle name="Hipervínculo visitado" xfId="41041" builtinId="9" hidden="1"/>
    <cellStyle name="Hipervínculo visitado" xfId="41043" builtinId="9" hidden="1"/>
    <cellStyle name="Hipervínculo visitado" xfId="41045" builtinId="9" hidden="1"/>
    <cellStyle name="Hipervínculo visitado" xfId="41047" builtinId="9" hidden="1"/>
    <cellStyle name="Hipervínculo visitado" xfId="41049" builtinId="9" hidden="1"/>
    <cellStyle name="Hipervínculo visitado" xfId="41051" builtinId="9" hidden="1"/>
    <cellStyle name="Hipervínculo visitado" xfId="41053" builtinId="9" hidden="1"/>
    <cellStyle name="Hipervínculo visitado" xfId="41055" builtinId="9" hidden="1"/>
    <cellStyle name="Hipervínculo visitado" xfId="41057" builtinId="9" hidden="1"/>
    <cellStyle name="Hipervínculo visitado" xfId="41059" builtinId="9" hidden="1"/>
    <cellStyle name="Hipervínculo visitado" xfId="41061" builtinId="9" hidden="1"/>
    <cellStyle name="Hipervínculo visitado" xfId="41063" builtinId="9" hidden="1"/>
    <cellStyle name="Hipervínculo visitado" xfId="41065" builtinId="9" hidden="1"/>
    <cellStyle name="Hipervínculo visitado" xfId="41067" builtinId="9" hidden="1"/>
    <cellStyle name="Hipervínculo visitado" xfId="41069" builtinId="9" hidden="1"/>
    <cellStyle name="Hipervínculo visitado" xfId="41071" builtinId="9" hidden="1"/>
    <cellStyle name="Hipervínculo visitado" xfId="41073" builtinId="9" hidden="1"/>
    <cellStyle name="Hipervínculo visitado" xfId="41075" builtinId="9" hidden="1"/>
    <cellStyle name="Hipervínculo visitado" xfId="41077" builtinId="9" hidden="1"/>
    <cellStyle name="Hipervínculo visitado" xfId="41079" builtinId="9" hidden="1"/>
    <cellStyle name="Hipervínculo visitado" xfId="41081" builtinId="9" hidden="1"/>
    <cellStyle name="Hipervínculo visitado" xfId="41083" builtinId="9" hidden="1"/>
    <cellStyle name="Hipervínculo visitado" xfId="41085" builtinId="9" hidden="1"/>
    <cellStyle name="Hipervínculo visitado" xfId="41087" builtinId="9" hidden="1"/>
    <cellStyle name="Hipervínculo visitado" xfId="41089" builtinId="9" hidden="1"/>
    <cellStyle name="Hipervínculo visitado" xfId="41091" builtinId="9" hidden="1"/>
    <cellStyle name="Hipervínculo visitado" xfId="41093" builtinId="9" hidden="1"/>
    <cellStyle name="Hipervínculo visitado" xfId="41095" builtinId="9" hidden="1"/>
    <cellStyle name="Hipervínculo visitado" xfId="41097" builtinId="9" hidden="1"/>
    <cellStyle name="Hipervínculo visitado" xfId="41099" builtinId="9" hidden="1"/>
    <cellStyle name="Hipervínculo visitado" xfId="41101" builtinId="9" hidden="1"/>
    <cellStyle name="Hipervínculo visitado" xfId="41103" builtinId="9" hidden="1"/>
    <cellStyle name="Hipervínculo visitado" xfId="41105" builtinId="9" hidden="1"/>
    <cellStyle name="Hipervínculo visitado" xfId="41107" builtinId="9" hidden="1"/>
    <cellStyle name="Hipervínculo visitado" xfId="41109" builtinId="9" hidden="1"/>
    <cellStyle name="Hipervínculo visitado" xfId="41111" builtinId="9" hidden="1"/>
    <cellStyle name="Hipervínculo visitado" xfId="41113" builtinId="9" hidden="1"/>
    <cellStyle name="Hipervínculo visitado" xfId="41115" builtinId="9" hidden="1"/>
    <cellStyle name="Hipervínculo visitado" xfId="41117" builtinId="9" hidden="1"/>
    <cellStyle name="Hipervínculo visitado" xfId="41119" builtinId="9" hidden="1"/>
    <cellStyle name="Hipervínculo visitado" xfId="41121" builtinId="9" hidden="1"/>
    <cellStyle name="Hipervínculo visitado" xfId="41123" builtinId="9" hidden="1"/>
    <cellStyle name="Hipervínculo visitado" xfId="41125" builtinId="9" hidden="1"/>
    <cellStyle name="Hipervínculo visitado" xfId="41127" builtinId="9" hidden="1"/>
    <cellStyle name="Hipervínculo visitado" xfId="41129" builtinId="9" hidden="1"/>
    <cellStyle name="Hipervínculo visitado" xfId="41131" builtinId="9" hidden="1"/>
    <cellStyle name="Hipervínculo visitado" xfId="41133" builtinId="9" hidden="1"/>
    <cellStyle name="Hipervínculo visitado" xfId="41135" builtinId="9" hidden="1"/>
    <cellStyle name="Hipervínculo visitado" xfId="41137" builtinId="9" hidden="1"/>
    <cellStyle name="Hipervínculo visitado" xfId="41139" builtinId="9" hidden="1"/>
    <cellStyle name="Hipervínculo visitado" xfId="41141" builtinId="9" hidden="1"/>
    <cellStyle name="Hipervínculo visitado" xfId="41143" builtinId="9" hidden="1"/>
    <cellStyle name="Hipervínculo visitado" xfId="41145" builtinId="9" hidden="1"/>
    <cellStyle name="Hipervínculo visitado" xfId="41147" builtinId="9" hidden="1"/>
    <cellStyle name="Hipervínculo visitado" xfId="41149" builtinId="9" hidden="1"/>
    <cellStyle name="Hipervínculo visitado" xfId="41151" builtinId="9" hidden="1"/>
    <cellStyle name="Hipervínculo visitado" xfId="41153" builtinId="9" hidden="1"/>
    <cellStyle name="Hipervínculo visitado" xfId="41155" builtinId="9" hidden="1"/>
    <cellStyle name="Hipervínculo visitado" xfId="41157" builtinId="9" hidden="1"/>
    <cellStyle name="Hipervínculo visitado" xfId="41159" builtinId="9" hidden="1"/>
    <cellStyle name="Hipervínculo visitado" xfId="41161" builtinId="9" hidden="1"/>
    <cellStyle name="Hipervínculo visitado" xfId="41163" builtinId="9" hidden="1"/>
    <cellStyle name="Hipervínculo visitado" xfId="41165" builtinId="9" hidden="1"/>
    <cellStyle name="Hipervínculo visitado" xfId="41167" builtinId="9" hidden="1"/>
    <cellStyle name="Hipervínculo visitado" xfId="41169" builtinId="9" hidden="1"/>
    <cellStyle name="Hipervínculo visitado" xfId="41171" builtinId="9" hidden="1"/>
    <cellStyle name="Hipervínculo visitado" xfId="41173" builtinId="9" hidden="1"/>
    <cellStyle name="Hipervínculo visitado" xfId="41175" builtinId="9" hidden="1"/>
    <cellStyle name="Hipervínculo visitado" xfId="41177" builtinId="9" hidden="1"/>
    <cellStyle name="Hipervínculo visitado" xfId="41179" builtinId="9" hidden="1"/>
    <cellStyle name="Hipervínculo visitado" xfId="41181" builtinId="9" hidden="1"/>
    <cellStyle name="Hipervínculo visitado" xfId="41183" builtinId="9" hidden="1"/>
    <cellStyle name="Hipervínculo visitado" xfId="41185" builtinId="9" hidden="1"/>
    <cellStyle name="Hipervínculo visitado" xfId="41187" builtinId="9" hidden="1"/>
    <cellStyle name="Hipervínculo visitado" xfId="41189" builtinId="9" hidden="1"/>
    <cellStyle name="Hipervínculo visitado" xfId="41191" builtinId="9" hidden="1"/>
    <cellStyle name="Hipervínculo visitado" xfId="41193" builtinId="9" hidden="1"/>
    <cellStyle name="Hipervínculo visitado" xfId="41195" builtinId="9" hidden="1"/>
    <cellStyle name="Hipervínculo visitado" xfId="41197" builtinId="9" hidden="1"/>
    <cellStyle name="Hipervínculo visitado" xfId="41199" builtinId="9" hidden="1"/>
    <cellStyle name="Hipervínculo visitado" xfId="41201" builtinId="9" hidden="1"/>
    <cellStyle name="Hipervínculo visitado" xfId="41203" builtinId="9" hidden="1"/>
    <cellStyle name="Hipervínculo visitado" xfId="41205" builtinId="9" hidden="1"/>
    <cellStyle name="Hipervínculo visitado" xfId="41207" builtinId="9" hidden="1"/>
    <cellStyle name="Hipervínculo visitado" xfId="41209" builtinId="9" hidden="1"/>
    <cellStyle name="Hipervínculo visitado" xfId="41211" builtinId="9" hidden="1"/>
    <cellStyle name="Hipervínculo visitado" xfId="41213" builtinId="9" hidden="1"/>
    <cellStyle name="Hipervínculo visitado" xfId="41215" builtinId="9" hidden="1"/>
    <cellStyle name="Hipervínculo visitado" xfId="41217" builtinId="9" hidden="1"/>
    <cellStyle name="Hipervínculo visitado" xfId="41219" builtinId="9" hidden="1"/>
    <cellStyle name="Hipervínculo visitado" xfId="41221" builtinId="9" hidden="1"/>
    <cellStyle name="Hipervínculo visitado" xfId="41223" builtinId="9" hidden="1"/>
    <cellStyle name="Hipervínculo visitado" xfId="41225" builtinId="9" hidden="1"/>
    <cellStyle name="Hipervínculo visitado" xfId="41227" builtinId="9" hidden="1"/>
    <cellStyle name="Hipervínculo visitado" xfId="41229" builtinId="9" hidden="1"/>
    <cellStyle name="Hipervínculo visitado" xfId="41231" builtinId="9" hidden="1"/>
    <cellStyle name="Hipervínculo visitado" xfId="41233" builtinId="9" hidden="1"/>
    <cellStyle name="Hipervínculo visitado" xfId="41235" builtinId="9" hidden="1"/>
    <cellStyle name="Hipervínculo visitado" xfId="41237" builtinId="9" hidden="1"/>
    <cellStyle name="Hipervínculo visitado" xfId="41239" builtinId="9" hidden="1"/>
    <cellStyle name="Hipervínculo visitado" xfId="41241" builtinId="9" hidden="1"/>
    <cellStyle name="Hipervínculo visitado" xfId="41243" builtinId="9" hidden="1"/>
    <cellStyle name="Hipervínculo visitado" xfId="41245" builtinId="9" hidden="1"/>
    <cellStyle name="Hipervínculo visitado" xfId="41247" builtinId="9" hidden="1"/>
    <cellStyle name="Hipervínculo visitado" xfId="41249" builtinId="9" hidden="1"/>
    <cellStyle name="Hipervínculo visitado" xfId="41251" builtinId="9" hidden="1"/>
    <cellStyle name="Hipervínculo visitado" xfId="41253" builtinId="9" hidden="1"/>
    <cellStyle name="Hipervínculo visitado" xfId="41255" builtinId="9" hidden="1"/>
    <cellStyle name="Hipervínculo visitado" xfId="41257" builtinId="9" hidden="1"/>
    <cellStyle name="Hipervínculo visitado" xfId="41259" builtinId="9" hidden="1"/>
    <cellStyle name="Hipervínculo visitado" xfId="41261" builtinId="9" hidden="1"/>
    <cellStyle name="Hipervínculo visitado" xfId="41263" builtinId="9" hidden="1"/>
    <cellStyle name="Hipervínculo visitado" xfId="41265" builtinId="9" hidden="1"/>
    <cellStyle name="Hipervínculo visitado" xfId="41267" builtinId="9" hidden="1"/>
    <cellStyle name="Hipervínculo visitado" xfId="41269" builtinId="9" hidden="1"/>
    <cellStyle name="Hipervínculo visitado" xfId="41271" builtinId="9" hidden="1"/>
    <cellStyle name="Hipervínculo visitado" xfId="41273" builtinId="9" hidden="1"/>
    <cellStyle name="Hipervínculo visitado" xfId="41275" builtinId="9" hidden="1"/>
    <cellStyle name="Hipervínculo visitado" xfId="41277" builtinId="9" hidden="1"/>
    <cellStyle name="Hipervínculo visitado" xfId="41279" builtinId="9" hidden="1"/>
    <cellStyle name="Hipervínculo visitado" xfId="41281" builtinId="9" hidden="1"/>
    <cellStyle name="Hipervínculo visitado" xfId="41283" builtinId="9" hidden="1"/>
    <cellStyle name="Hipervínculo visitado" xfId="41285" builtinId="9" hidden="1"/>
    <cellStyle name="Hipervínculo visitado" xfId="41287" builtinId="9" hidden="1"/>
    <cellStyle name="Hipervínculo visitado" xfId="41289" builtinId="9" hidden="1"/>
    <cellStyle name="Hipervínculo visitado" xfId="41291" builtinId="9" hidden="1"/>
    <cellStyle name="Hipervínculo visitado" xfId="41293" builtinId="9" hidden="1"/>
    <cellStyle name="Hipervínculo visitado" xfId="41295" builtinId="9" hidden="1"/>
    <cellStyle name="Hipervínculo visitado" xfId="41297" builtinId="9" hidden="1"/>
    <cellStyle name="Hipervínculo visitado" xfId="41299" builtinId="9" hidden="1"/>
    <cellStyle name="Hipervínculo visitado" xfId="41301" builtinId="9" hidden="1"/>
    <cellStyle name="Hipervínculo visitado" xfId="41303" builtinId="9" hidden="1"/>
    <cellStyle name="Hipervínculo visitado" xfId="41305" builtinId="9" hidden="1"/>
    <cellStyle name="Hipervínculo visitado" xfId="41307" builtinId="9" hidden="1"/>
    <cellStyle name="Hipervínculo visitado" xfId="41309" builtinId="9" hidden="1"/>
    <cellStyle name="Hipervínculo visitado" xfId="41311" builtinId="9" hidden="1"/>
    <cellStyle name="Hipervínculo visitado" xfId="41313" builtinId="9" hidden="1"/>
    <cellStyle name="Hipervínculo visitado" xfId="41315" builtinId="9" hidden="1"/>
    <cellStyle name="Hipervínculo visitado" xfId="41317" builtinId="9" hidden="1"/>
    <cellStyle name="Hipervínculo visitado" xfId="41319" builtinId="9" hidden="1"/>
    <cellStyle name="Hipervínculo visitado" xfId="41321" builtinId="9" hidden="1"/>
    <cellStyle name="Hipervínculo visitado" xfId="41323" builtinId="9" hidden="1"/>
    <cellStyle name="Hipervínculo visitado" xfId="41325" builtinId="9" hidden="1"/>
    <cellStyle name="Hipervínculo visitado" xfId="41327" builtinId="9" hidden="1"/>
    <cellStyle name="Hipervínculo visitado" xfId="41329" builtinId="9" hidden="1"/>
    <cellStyle name="Hipervínculo visitado" xfId="41331" builtinId="9" hidden="1"/>
    <cellStyle name="Hipervínculo visitado" xfId="41333" builtinId="9" hidden="1"/>
    <cellStyle name="Hipervínculo visitado" xfId="41335" builtinId="9" hidden="1"/>
    <cellStyle name="Hipervínculo visitado" xfId="41337" builtinId="9" hidden="1"/>
    <cellStyle name="Hipervínculo visitado" xfId="41339" builtinId="9" hidden="1"/>
    <cellStyle name="Hipervínculo visitado" xfId="41341" builtinId="9" hidden="1"/>
    <cellStyle name="Hipervínculo visitado" xfId="41343" builtinId="9" hidden="1"/>
    <cellStyle name="Hipervínculo visitado" xfId="41345" builtinId="9" hidden="1"/>
    <cellStyle name="Hipervínculo visitado" xfId="41347" builtinId="9" hidden="1"/>
    <cellStyle name="Hipervínculo visitado" xfId="41349" builtinId="9" hidden="1"/>
    <cellStyle name="Hipervínculo visitado" xfId="41351" builtinId="9" hidden="1"/>
    <cellStyle name="Hipervínculo visitado" xfId="41353" builtinId="9" hidden="1"/>
    <cellStyle name="Hipervínculo visitado" xfId="41355" builtinId="9" hidden="1"/>
    <cellStyle name="Hipervínculo visitado" xfId="41357" builtinId="9" hidden="1"/>
    <cellStyle name="Hipervínculo visitado" xfId="41359" builtinId="9" hidden="1"/>
    <cellStyle name="Hipervínculo visitado" xfId="41361" builtinId="9" hidden="1"/>
    <cellStyle name="Hipervínculo visitado" xfId="41363" builtinId="9" hidden="1"/>
    <cellStyle name="Hipervínculo visitado" xfId="41365" builtinId="9" hidden="1"/>
    <cellStyle name="Hipervínculo visitado" xfId="41367" builtinId="9" hidden="1"/>
    <cellStyle name="Hipervínculo visitado" xfId="41369" builtinId="9" hidden="1"/>
    <cellStyle name="Hipervínculo visitado" xfId="41371" builtinId="9" hidden="1"/>
    <cellStyle name="Hipervínculo visitado" xfId="41373" builtinId="9" hidden="1"/>
    <cellStyle name="Hipervínculo visitado" xfId="41375" builtinId="9" hidden="1"/>
    <cellStyle name="Hipervínculo visitado" xfId="41377" builtinId="9" hidden="1"/>
    <cellStyle name="Hipervínculo visitado" xfId="41379" builtinId="9" hidden="1"/>
    <cellStyle name="Hipervínculo visitado" xfId="41381" builtinId="9" hidden="1"/>
    <cellStyle name="Hipervínculo visitado" xfId="41383" builtinId="9" hidden="1"/>
    <cellStyle name="Hipervínculo visitado" xfId="41385" builtinId="9" hidden="1"/>
    <cellStyle name="Hipervínculo visitado" xfId="41387" builtinId="9" hidden="1"/>
    <cellStyle name="Hipervínculo visitado" xfId="41389" builtinId="9" hidden="1"/>
    <cellStyle name="Hipervínculo visitado" xfId="41391" builtinId="9" hidden="1"/>
    <cellStyle name="Hipervínculo visitado" xfId="41393" builtinId="9" hidden="1"/>
    <cellStyle name="Hipervínculo visitado" xfId="41395" builtinId="9" hidden="1"/>
    <cellStyle name="Hipervínculo visitado" xfId="41397" builtinId="9" hidden="1"/>
    <cellStyle name="Hipervínculo visitado" xfId="41399" builtinId="9" hidden="1"/>
    <cellStyle name="Hipervínculo visitado" xfId="41401" builtinId="9" hidden="1"/>
    <cellStyle name="Hipervínculo visitado" xfId="41403" builtinId="9" hidden="1"/>
    <cellStyle name="Hipervínculo visitado" xfId="41405" builtinId="9" hidden="1"/>
    <cellStyle name="Hipervínculo visitado" xfId="41407" builtinId="9" hidden="1"/>
    <cellStyle name="Hipervínculo visitado" xfId="41409" builtinId="9" hidden="1"/>
    <cellStyle name="Hipervínculo visitado" xfId="41411" builtinId="9" hidden="1"/>
    <cellStyle name="Hipervínculo visitado" xfId="41413" builtinId="9" hidden="1"/>
    <cellStyle name="Hipervínculo visitado" xfId="41415" builtinId="9" hidden="1"/>
    <cellStyle name="Hipervínculo visitado" xfId="41417" builtinId="9" hidden="1"/>
    <cellStyle name="Hipervínculo visitado" xfId="41419" builtinId="9" hidden="1"/>
    <cellStyle name="Hipervínculo visitado" xfId="41421" builtinId="9" hidden="1"/>
    <cellStyle name="Hipervínculo visitado" xfId="41423" builtinId="9" hidden="1"/>
    <cellStyle name="Hipervínculo visitado" xfId="41425" builtinId="9" hidden="1"/>
    <cellStyle name="Hipervínculo visitado" xfId="41427" builtinId="9" hidden="1"/>
    <cellStyle name="Hipervínculo visitado" xfId="41429" builtinId="9" hidden="1"/>
    <cellStyle name="Hipervínculo visitado" xfId="41431" builtinId="9" hidden="1"/>
    <cellStyle name="Hipervínculo visitado" xfId="41433" builtinId="9" hidden="1"/>
    <cellStyle name="Hipervínculo visitado" xfId="41435" builtinId="9" hidden="1"/>
    <cellStyle name="Hipervínculo visitado" xfId="41437" builtinId="9" hidden="1"/>
    <cellStyle name="Hipervínculo visitado" xfId="41439" builtinId="9" hidden="1"/>
    <cellStyle name="Hipervínculo visitado" xfId="41441" builtinId="9" hidden="1"/>
    <cellStyle name="Hipervínculo visitado" xfId="41443" builtinId="9" hidden="1"/>
    <cellStyle name="Hipervínculo visitado" xfId="41445" builtinId="9" hidden="1"/>
    <cellStyle name="Hipervínculo visitado" xfId="41447" builtinId="9" hidden="1"/>
    <cellStyle name="Hipervínculo visitado" xfId="41449" builtinId="9" hidden="1"/>
    <cellStyle name="Hipervínculo visitado" xfId="41451" builtinId="9" hidden="1"/>
    <cellStyle name="Hipervínculo visitado" xfId="41453" builtinId="9" hidden="1"/>
    <cellStyle name="Hipervínculo visitado" xfId="41455" builtinId="9" hidden="1"/>
    <cellStyle name="Hipervínculo visitado" xfId="41457" builtinId="9" hidden="1"/>
    <cellStyle name="Hipervínculo visitado" xfId="41459" builtinId="9" hidden="1"/>
    <cellStyle name="Hipervínculo visitado" xfId="41461" builtinId="9" hidden="1"/>
    <cellStyle name="Hipervínculo visitado" xfId="41463" builtinId="9" hidden="1"/>
    <cellStyle name="Hipervínculo visitado" xfId="41465" builtinId="9" hidden="1"/>
    <cellStyle name="Hipervínculo visitado" xfId="41467" builtinId="9" hidden="1"/>
    <cellStyle name="Hipervínculo visitado" xfId="41469" builtinId="9" hidden="1"/>
    <cellStyle name="Hipervínculo visitado" xfId="41471" builtinId="9" hidden="1"/>
    <cellStyle name="Hipervínculo visitado" xfId="41473" builtinId="9" hidden="1"/>
    <cellStyle name="Hipervínculo visitado" xfId="41475" builtinId="9" hidden="1"/>
    <cellStyle name="Hipervínculo visitado" xfId="41477" builtinId="9" hidden="1"/>
    <cellStyle name="Hipervínculo visitado" xfId="41479" builtinId="9" hidden="1"/>
    <cellStyle name="Hipervínculo visitado" xfId="41481" builtinId="9" hidden="1"/>
    <cellStyle name="Hipervínculo visitado" xfId="41483" builtinId="9" hidden="1"/>
    <cellStyle name="Hipervínculo visitado" xfId="41485" builtinId="9" hidden="1"/>
    <cellStyle name="Hipervínculo visitado" xfId="41487" builtinId="9" hidden="1"/>
    <cellStyle name="Hipervínculo visitado" xfId="41489" builtinId="9" hidden="1"/>
    <cellStyle name="Hipervínculo visitado" xfId="41491" builtinId="9" hidden="1"/>
    <cellStyle name="Hipervínculo visitado" xfId="41493" builtinId="9" hidden="1"/>
    <cellStyle name="Hipervínculo visitado" xfId="41495" builtinId="9" hidden="1"/>
    <cellStyle name="Hipervínculo visitado" xfId="41497" builtinId="9" hidden="1"/>
    <cellStyle name="Hipervínculo visitado" xfId="41499" builtinId="9" hidden="1"/>
    <cellStyle name="Hipervínculo visitado" xfId="41501" builtinId="9" hidden="1"/>
    <cellStyle name="Hipervínculo visitado" xfId="41503" builtinId="9" hidden="1"/>
    <cellStyle name="Hipervínculo visitado" xfId="41505" builtinId="9" hidden="1"/>
    <cellStyle name="Hipervínculo visitado" xfId="41507" builtinId="9" hidden="1"/>
    <cellStyle name="Hipervínculo visitado" xfId="41509" builtinId="9" hidden="1"/>
    <cellStyle name="Hipervínculo visitado" xfId="41511" builtinId="9" hidden="1"/>
    <cellStyle name="Hipervínculo visitado" xfId="41513" builtinId="9" hidden="1"/>
    <cellStyle name="Hipervínculo visitado" xfId="41515" builtinId="9" hidden="1"/>
    <cellStyle name="Hipervínculo visitado" xfId="41517" builtinId="9" hidden="1"/>
    <cellStyle name="Hipervínculo visitado" xfId="41519" builtinId="9" hidden="1"/>
    <cellStyle name="Hipervínculo visitado" xfId="41521" builtinId="9" hidden="1"/>
    <cellStyle name="Hipervínculo visitado" xfId="41523" builtinId="9" hidden="1"/>
    <cellStyle name="Hipervínculo visitado" xfId="41525" builtinId="9" hidden="1"/>
    <cellStyle name="Hipervínculo visitado" xfId="41527" builtinId="9" hidden="1"/>
    <cellStyle name="Hipervínculo visitado" xfId="41529" builtinId="9" hidden="1"/>
    <cellStyle name="Hipervínculo visitado" xfId="41531" builtinId="9" hidden="1"/>
    <cellStyle name="Hipervínculo visitado" xfId="41533" builtinId="9" hidden="1"/>
    <cellStyle name="Hipervínculo visitado" xfId="41535" builtinId="9" hidden="1"/>
    <cellStyle name="Hipervínculo visitado" xfId="41537" builtinId="9" hidden="1"/>
    <cellStyle name="Hipervínculo visitado" xfId="41539" builtinId="9" hidden="1"/>
    <cellStyle name="Hipervínculo visitado" xfId="41541" builtinId="9" hidden="1"/>
    <cellStyle name="Hipervínculo visitado" xfId="41543" builtinId="9" hidden="1"/>
    <cellStyle name="Hipervínculo visitado" xfId="41545" builtinId="9" hidden="1"/>
    <cellStyle name="Hipervínculo visitado" xfId="41547" builtinId="9" hidden="1"/>
    <cellStyle name="Hipervínculo visitado" xfId="41549" builtinId="9" hidden="1"/>
    <cellStyle name="Hipervínculo visitado" xfId="41551" builtinId="9" hidden="1"/>
    <cellStyle name="Hipervínculo visitado" xfId="41553" builtinId="9" hidden="1"/>
    <cellStyle name="Hipervínculo visitado" xfId="41555" builtinId="9" hidden="1"/>
    <cellStyle name="Hipervínculo visitado" xfId="41557" builtinId="9" hidden="1"/>
    <cellStyle name="Hipervínculo visitado" xfId="41559" builtinId="9" hidden="1"/>
    <cellStyle name="Hipervínculo visitado" xfId="41561" builtinId="9" hidden="1"/>
    <cellStyle name="Hipervínculo visitado" xfId="41563" builtinId="9" hidden="1"/>
    <cellStyle name="Hipervínculo visitado" xfId="41565" builtinId="9" hidden="1"/>
    <cellStyle name="Hipervínculo visitado" xfId="41567" builtinId="9" hidden="1"/>
    <cellStyle name="Hipervínculo visitado" xfId="41569" builtinId="9" hidden="1"/>
    <cellStyle name="Hipervínculo visitado" xfId="41571" builtinId="9" hidden="1"/>
    <cellStyle name="Hipervínculo visitado" xfId="41573" builtinId="9" hidden="1"/>
    <cellStyle name="Hipervínculo visitado" xfId="41575" builtinId="9" hidden="1"/>
    <cellStyle name="Hipervínculo visitado" xfId="41577" builtinId="9" hidden="1"/>
    <cellStyle name="Hipervínculo visitado" xfId="41579" builtinId="9" hidden="1"/>
    <cellStyle name="Hipervínculo visitado" xfId="41581" builtinId="9" hidden="1"/>
    <cellStyle name="Hipervínculo visitado" xfId="41583" builtinId="9" hidden="1"/>
    <cellStyle name="Hipervínculo visitado" xfId="41585" builtinId="9" hidden="1"/>
    <cellStyle name="Hipervínculo visitado" xfId="41587" builtinId="9" hidden="1"/>
    <cellStyle name="Hipervínculo visitado" xfId="41589" builtinId="9" hidden="1"/>
    <cellStyle name="Hipervínculo visitado" xfId="41591" builtinId="9" hidden="1"/>
    <cellStyle name="Hipervínculo visitado" xfId="41593" builtinId="9" hidden="1"/>
    <cellStyle name="Hipervínculo visitado" xfId="41595" builtinId="9" hidden="1"/>
    <cellStyle name="Hipervínculo visitado" xfId="41597" builtinId="9" hidden="1"/>
    <cellStyle name="Hipervínculo visitado" xfId="41599" builtinId="9" hidden="1"/>
    <cellStyle name="Hipervínculo visitado" xfId="41601" builtinId="9" hidden="1"/>
    <cellStyle name="Hipervínculo visitado" xfId="41603" builtinId="9" hidden="1"/>
    <cellStyle name="Hipervínculo visitado" xfId="41605" builtinId="9" hidden="1"/>
    <cellStyle name="Hipervínculo visitado" xfId="41607" builtinId="9" hidden="1"/>
    <cellStyle name="Hipervínculo visitado" xfId="41609" builtinId="9" hidden="1"/>
    <cellStyle name="Hipervínculo visitado" xfId="41611" builtinId="9" hidden="1"/>
    <cellStyle name="Hipervínculo visitado" xfId="41613" builtinId="9" hidden="1"/>
    <cellStyle name="Hipervínculo visitado" xfId="41615" builtinId="9" hidden="1"/>
    <cellStyle name="Hipervínculo visitado" xfId="41617" builtinId="9" hidden="1"/>
    <cellStyle name="Hipervínculo visitado" xfId="41619" builtinId="9" hidden="1"/>
    <cellStyle name="Hipervínculo visitado" xfId="41621" builtinId="9" hidden="1"/>
    <cellStyle name="Hipervínculo visitado" xfId="41623" builtinId="9" hidden="1"/>
    <cellStyle name="Hipervínculo visitado" xfId="41625" builtinId="9" hidden="1"/>
    <cellStyle name="Hipervínculo visitado" xfId="41627" builtinId="9" hidden="1"/>
    <cellStyle name="Hipervínculo visitado" xfId="41629" builtinId="9" hidden="1"/>
    <cellStyle name="Hipervínculo visitado" xfId="41631" builtinId="9" hidden="1"/>
    <cellStyle name="Hipervínculo visitado" xfId="41633" builtinId="9" hidden="1"/>
    <cellStyle name="Hipervínculo visitado" xfId="41635" builtinId="9" hidden="1"/>
    <cellStyle name="Hipervínculo visitado" xfId="41637" builtinId="9" hidden="1"/>
    <cellStyle name="Hipervínculo visitado" xfId="41639" builtinId="9" hidden="1"/>
    <cellStyle name="Hipervínculo visitado" xfId="41641" builtinId="9" hidden="1"/>
    <cellStyle name="Hipervínculo visitado" xfId="41643" builtinId="9" hidden="1"/>
    <cellStyle name="Hipervínculo visitado" xfId="41645" builtinId="9" hidden="1"/>
    <cellStyle name="Hipervínculo visitado" xfId="41647" builtinId="9" hidden="1"/>
    <cellStyle name="Hipervínculo visitado" xfId="41649" builtinId="9" hidden="1"/>
    <cellStyle name="Hipervínculo visitado" xfId="41651" builtinId="9" hidden="1"/>
    <cellStyle name="Hipervínculo visitado" xfId="41653" builtinId="9" hidden="1"/>
    <cellStyle name="Hipervínculo visitado" xfId="41655" builtinId="9" hidden="1"/>
    <cellStyle name="Hipervínculo visitado" xfId="41657" builtinId="9" hidden="1"/>
    <cellStyle name="Hipervínculo visitado" xfId="41659" builtinId="9" hidden="1"/>
    <cellStyle name="Hipervínculo visitado" xfId="41661" builtinId="9" hidden="1"/>
    <cellStyle name="Hipervínculo visitado" xfId="41663" builtinId="9" hidden="1"/>
    <cellStyle name="Hipervínculo visitado" xfId="41665" builtinId="9" hidden="1"/>
    <cellStyle name="Hipervínculo visitado" xfId="41667" builtinId="9" hidden="1"/>
    <cellStyle name="Hipervínculo visitado" xfId="41669" builtinId="9" hidden="1"/>
    <cellStyle name="Hipervínculo visitado" xfId="41671" builtinId="9" hidden="1"/>
    <cellStyle name="Hipervínculo visitado" xfId="41673" builtinId="9" hidden="1"/>
    <cellStyle name="Hipervínculo visitado" xfId="41675" builtinId="9" hidden="1"/>
    <cellStyle name="Hipervínculo visitado" xfId="41677" builtinId="9" hidden="1"/>
    <cellStyle name="Hipervínculo visitado" xfId="41679" builtinId="9" hidden="1"/>
    <cellStyle name="Hipervínculo visitado" xfId="41681" builtinId="9" hidden="1"/>
    <cellStyle name="Hipervínculo visitado" xfId="41683" builtinId="9" hidden="1"/>
    <cellStyle name="Hipervínculo visitado" xfId="41685" builtinId="9" hidden="1"/>
    <cellStyle name="Hipervínculo visitado" xfId="41687" builtinId="9" hidden="1"/>
    <cellStyle name="Hipervínculo visitado" xfId="41689" builtinId="9" hidden="1"/>
    <cellStyle name="Hipervínculo visitado" xfId="41691" builtinId="9" hidden="1"/>
    <cellStyle name="Hipervínculo visitado" xfId="41693" builtinId="9" hidden="1"/>
    <cellStyle name="Hipervínculo visitado" xfId="41695" builtinId="9" hidden="1"/>
    <cellStyle name="Hipervínculo visitado" xfId="41697" builtinId="9" hidden="1"/>
    <cellStyle name="Hipervínculo visitado" xfId="41699" builtinId="9" hidden="1"/>
    <cellStyle name="Hipervínculo visitado" xfId="41701" builtinId="9" hidden="1"/>
    <cellStyle name="Hipervínculo visitado" xfId="41703" builtinId="9" hidden="1"/>
    <cellStyle name="Hipervínculo visitado" xfId="41705" builtinId="9" hidden="1"/>
    <cellStyle name="Hipervínculo visitado" xfId="41707" builtinId="9" hidden="1"/>
    <cellStyle name="Hipervínculo visitado" xfId="41709" builtinId="9" hidden="1"/>
    <cellStyle name="Hipervínculo visitado" xfId="41711" builtinId="9" hidden="1"/>
    <cellStyle name="Hipervínculo visitado" xfId="41713" builtinId="9" hidden="1"/>
    <cellStyle name="Hipervínculo visitado" xfId="41715" builtinId="9" hidden="1"/>
    <cellStyle name="Hipervínculo visitado" xfId="41717" builtinId="9" hidden="1"/>
    <cellStyle name="Hipervínculo visitado" xfId="41719" builtinId="9" hidden="1"/>
    <cellStyle name="Hipervínculo visitado" xfId="41721" builtinId="9" hidden="1"/>
    <cellStyle name="Hipervínculo visitado" xfId="41723" builtinId="9" hidden="1"/>
    <cellStyle name="Hipervínculo visitado" xfId="41725" builtinId="9" hidden="1"/>
    <cellStyle name="Hipervínculo visitado" xfId="41727" builtinId="9" hidden="1"/>
    <cellStyle name="Hipervínculo visitado" xfId="41729" builtinId="9" hidden="1"/>
    <cellStyle name="Hipervínculo visitado" xfId="41731" builtinId="9" hidden="1"/>
    <cellStyle name="Hipervínculo visitado" xfId="41733" builtinId="9" hidden="1"/>
    <cellStyle name="Hipervínculo visitado" xfId="41735" builtinId="9" hidden="1"/>
    <cellStyle name="Hipervínculo visitado" xfId="41737" builtinId="9" hidden="1"/>
    <cellStyle name="Hipervínculo visitado" xfId="41739" builtinId="9" hidden="1"/>
    <cellStyle name="Hipervínculo visitado" xfId="41741" builtinId="9" hidden="1"/>
    <cellStyle name="Hipervínculo visitado" xfId="41743" builtinId="9" hidden="1"/>
    <cellStyle name="Hipervínculo visitado" xfId="41745" builtinId="9" hidden="1"/>
    <cellStyle name="Hipervínculo visitado" xfId="41747" builtinId="9" hidden="1"/>
    <cellStyle name="Hipervínculo visitado" xfId="41749" builtinId="9" hidden="1"/>
    <cellStyle name="Hipervínculo visitado" xfId="41751" builtinId="9" hidden="1"/>
    <cellStyle name="Hipervínculo visitado" xfId="41753" builtinId="9" hidden="1"/>
    <cellStyle name="Hipervínculo visitado" xfId="41755" builtinId="9" hidden="1"/>
    <cellStyle name="Hipervínculo visitado" xfId="41757" builtinId="9" hidden="1"/>
    <cellStyle name="Hipervínculo visitado" xfId="41759" builtinId="9" hidden="1"/>
    <cellStyle name="Hipervínculo visitado" xfId="41761" builtinId="9" hidden="1"/>
    <cellStyle name="Hipervínculo visitado" xfId="41763" builtinId="9" hidden="1"/>
    <cellStyle name="Hipervínculo visitado" xfId="41765" builtinId="9" hidden="1"/>
    <cellStyle name="Hipervínculo visitado" xfId="41767" builtinId="9" hidden="1"/>
    <cellStyle name="Hipervínculo visitado" xfId="41769" builtinId="9" hidden="1"/>
    <cellStyle name="Hipervínculo visitado" xfId="41771" builtinId="9" hidden="1"/>
    <cellStyle name="Hipervínculo visitado" xfId="41773" builtinId="9" hidden="1"/>
    <cellStyle name="Hipervínculo visitado" xfId="41775" builtinId="9" hidden="1"/>
    <cellStyle name="Hipervínculo visitado" xfId="41777" builtinId="9" hidden="1"/>
    <cellStyle name="Hipervínculo visitado" xfId="41779" builtinId="9" hidden="1"/>
    <cellStyle name="Hipervínculo visitado" xfId="41781" builtinId="9" hidden="1"/>
    <cellStyle name="Hipervínculo visitado" xfId="41783" builtinId="9" hidden="1"/>
    <cellStyle name="Hipervínculo visitado" xfId="41785" builtinId="9" hidden="1"/>
    <cellStyle name="Hipervínculo visitado" xfId="41787" builtinId="9" hidden="1"/>
    <cellStyle name="Hipervínculo visitado" xfId="41789" builtinId="9" hidden="1"/>
    <cellStyle name="Hipervínculo visitado" xfId="41791" builtinId="9" hidden="1"/>
    <cellStyle name="Hipervínculo visitado" xfId="41793" builtinId="9" hidden="1"/>
    <cellStyle name="Hipervínculo visitado" xfId="41795" builtinId="9" hidden="1"/>
    <cellStyle name="Hipervínculo visitado" xfId="41797" builtinId="9" hidden="1"/>
    <cellStyle name="Hipervínculo visitado" xfId="41799" builtinId="9" hidden="1"/>
    <cellStyle name="Hipervínculo visitado" xfId="41801" builtinId="9" hidden="1"/>
    <cellStyle name="Hipervínculo visitado" xfId="41803" builtinId="9" hidden="1"/>
    <cellStyle name="Hipervínculo visitado" xfId="41805" builtinId="9" hidden="1"/>
    <cellStyle name="Hipervínculo visitado" xfId="41807" builtinId="9" hidden="1"/>
    <cellStyle name="Hipervínculo visitado" xfId="41809" builtinId="9" hidden="1"/>
    <cellStyle name="Hipervínculo visitado" xfId="41811" builtinId="9" hidden="1"/>
    <cellStyle name="Hipervínculo visitado" xfId="41813" builtinId="9" hidden="1"/>
    <cellStyle name="Hipervínculo visitado" xfId="41815" builtinId="9" hidden="1"/>
    <cellStyle name="Hipervínculo visitado" xfId="41817" builtinId="9" hidden="1"/>
    <cellStyle name="Hipervínculo visitado" xfId="41819" builtinId="9" hidden="1"/>
    <cellStyle name="Hipervínculo visitado" xfId="41821" builtinId="9" hidden="1"/>
    <cellStyle name="Hipervínculo visitado" xfId="41823" builtinId="9" hidden="1"/>
    <cellStyle name="Hipervínculo visitado" xfId="41825" builtinId="9" hidden="1"/>
    <cellStyle name="Hipervínculo visitado" xfId="41827" builtinId="9" hidden="1"/>
    <cellStyle name="Hipervínculo visitado" xfId="41829" builtinId="9" hidden="1"/>
    <cellStyle name="Hipervínculo visitado" xfId="41831" builtinId="9" hidden="1"/>
    <cellStyle name="Hipervínculo visitado" xfId="41833" builtinId="9" hidden="1"/>
    <cellStyle name="Hipervínculo visitado" xfId="41835" builtinId="9" hidden="1"/>
    <cellStyle name="Hipervínculo visitado" xfId="41837" builtinId="9" hidden="1"/>
    <cellStyle name="Hipervínculo visitado" xfId="41839" builtinId="9" hidden="1"/>
    <cellStyle name="Hipervínculo visitado" xfId="41841" builtinId="9" hidden="1"/>
    <cellStyle name="Hipervínculo visitado" xfId="41843" builtinId="9" hidden="1"/>
    <cellStyle name="Hipervínculo visitado" xfId="41845" builtinId="9" hidden="1"/>
    <cellStyle name="Hipervínculo visitado" xfId="41847" builtinId="9" hidden="1"/>
    <cellStyle name="Hipervínculo visitado" xfId="41849" builtinId="9" hidden="1"/>
    <cellStyle name="Hipervínculo visitado" xfId="41851" builtinId="9" hidden="1"/>
    <cellStyle name="Hipervínculo visitado" xfId="41853" builtinId="9" hidden="1"/>
    <cellStyle name="Hipervínculo visitado" xfId="41855" builtinId="9" hidden="1"/>
    <cellStyle name="Hipervínculo visitado" xfId="41857" builtinId="9" hidden="1"/>
    <cellStyle name="Hipervínculo visitado" xfId="41859" builtinId="9" hidden="1"/>
    <cellStyle name="Hipervínculo visitado" xfId="41861" builtinId="9" hidden="1"/>
    <cellStyle name="Hipervínculo visitado" xfId="41863" builtinId="9" hidden="1"/>
    <cellStyle name="Hipervínculo visitado" xfId="41865" builtinId="9" hidden="1"/>
    <cellStyle name="Hipervínculo visitado" xfId="41867" builtinId="9" hidden="1"/>
    <cellStyle name="Hipervínculo visitado" xfId="41869" builtinId="9" hidden="1"/>
    <cellStyle name="Hipervínculo visitado" xfId="41871" builtinId="9" hidden="1"/>
    <cellStyle name="Hipervínculo visitado" xfId="41873" builtinId="9" hidden="1"/>
    <cellStyle name="Hipervínculo visitado" xfId="41875" builtinId="9" hidden="1"/>
    <cellStyle name="Hipervínculo visitado" xfId="41877" builtinId="9" hidden="1"/>
    <cellStyle name="Hipervínculo visitado" xfId="41879" builtinId="9" hidden="1"/>
    <cellStyle name="Hipervínculo visitado" xfId="41881" builtinId="9" hidden="1"/>
    <cellStyle name="Hipervínculo visitado" xfId="41883" builtinId="9" hidden="1"/>
    <cellStyle name="Hipervínculo visitado" xfId="41885" builtinId="9" hidden="1"/>
    <cellStyle name="Hipervínculo visitado" xfId="41887" builtinId="9" hidden="1"/>
    <cellStyle name="Hipervínculo visitado" xfId="41889" builtinId="9" hidden="1"/>
    <cellStyle name="Hipervínculo visitado" xfId="41891" builtinId="9" hidden="1"/>
    <cellStyle name="Hipervínculo visitado" xfId="41893" builtinId="9" hidden="1"/>
    <cellStyle name="Hipervínculo visitado" xfId="41895" builtinId="9" hidden="1"/>
    <cellStyle name="Hipervínculo visitado" xfId="41897" builtinId="9" hidden="1"/>
    <cellStyle name="Hipervínculo visitado" xfId="41899" builtinId="9" hidden="1"/>
    <cellStyle name="Hipervínculo visitado" xfId="41901" builtinId="9" hidden="1"/>
    <cellStyle name="Hipervínculo visitado" xfId="41903" builtinId="9" hidden="1"/>
    <cellStyle name="Hipervínculo visitado" xfId="41905" builtinId="9" hidden="1"/>
    <cellStyle name="Hipervínculo visitado" xfId="41907" builtinId="9" hidden="1"/>
    <cellStyle name="Hipervínculo visitado" xfId="41909" builtinId="9" hidden="1"/>
    <cellStyle name="Hipervínculo visitado" xfId="41911" builtinId="9" hidden="1"/>
    <cellStyle name="Hipervínculo visitado" xfId="41913" builtinId="9" hidden="1"/>
    <cellStyle name="Hipervínculo visitado" xfId="41915" builtinId="9" hidden="1"/>
    <cellStyle name="Hipervínculo visitado" xfId="41917" builtinId="9" hidden="1"/>
    <cellStyle name="Hipervínculo visitado" xfId="41919" builtinId="9" hidden="1"/>
    <cellStyle name="Hipervínculo visitado" xfId="41921" builtinId="9" hidden="1"/>
    <cellStyle name="Hipervínculo visitado" xfId="41923" builtinId="9" hidden="1"/>
    <cellStyle name="Hipervínculo visitado" xfId="41925" builtinId="9" hidden="1"/>
    <cellStyle name="Hipervínculo visitado" xfId="41927" builtinId="9" hidden="1"/>
    <cellStyle name="Hipervínculo visitado" xfId="41929" builtinId="9" hidden="1"/>
    <cellStyle name="Hipervínculo visitado" xfId="41931" builtinId="9" hidden="1"/>
    <cellStyle name="Hipervínculo visitado" xfId="41933" builtinId="9" hidden="1"/>
    <cellStyle name="Hipervínculo visitado" xfId="41935" builtinId="9" hidden="1"/>
    <cellStyle name="Hipervínculo visitado" xfId="41937" builtinId="9" hidden="1"/>
    <cellStyle name="Hipervínculo visitado" xfId="41939" builtinId="9" hidden="1"/>
    <cellStyle name="Hipervínculo visitado" xfId="41941" builtinId="9" hidden="1"/>
    <cellStyle name="Hipervínculo visitado" xfId="41943" builtinId="9" hidden="1"/>
    <cellStyle name="Hipervínculo visitado" xfId="41945" builtinId="9" hidden="1"/>
    <cellStyle name="Hipervínculo visitado" xfId="41947" builtinId="9" hidden="1"/>
    <cellStyle name="Hipervínculo visitado" xfId="41949" builtinId="9" hidden="1"/>
    <cellStyle name="Hipervínculo visitado" xfId="41951" builtinId="9" hidden="1"/>
    <cellStyle name="Hipervínculo visitado" xfId="41953" builtinId="9" hidden="1"/>
    <cellStyle name="Hipervínculo visitado" xfId="41955" builtinId="9" hidden="1"/>
    <cellStyle name="Hipervínculo visitado" xfId="41957" builtinId="9" hidden="1"/>
    <cellStyle name="Hipervínculo visitado" xfId="41959" builtinId="9" hidden="1"/>
    <cellStyle name="Hipervínculo visitado" xfId="41961" builtinId="9" hidden="1"/>
    <cellStyle name="Hipervínculo visitado" xfId="41963" builtinId="9" hidden="1"/>
    <cellStyle name="Hipervínculo visitado" xfId="41965" builtinId="9" hidden="1"/>
    <cellStyle name="Hipervínculo visitado" xfId="41967" builtinId="9" hidden="1"/>
    <cellStyle name="Hipervínculo visitado" xfId="41969" builtinId="9" hidden="1"/>
    <cellStyle name="Hipervínculo visitado" xfId="41971" builtinId="9" hidden="1"/>
    <cellStyle name="Hipervínculo visitado" xfId="41973" builtinId="9" hidden="1"/>
    <cellStyle name="Hipervínculo visitado" xfId="41975" builtinId="9" hidden="1"/>
    <cellStyle name="Hipervínculo visitado" xfId="41977" builtinId="9" hidden="1"/>
    <cellStyle name="Hipervínculo visitado" xfId="41979" builtinId="9" hidden="1"/>
    <cellStyle name="Hipervínculo visitado" xfId="41981" builtinId="9" hidden="1"/>
    <cellStyle name="Hipervínculo visitado" xfId="41983" builtinId="9" hidden="1"/>
    <cellStyle name="Hipervínculo visitado" xfId="41985" builtinId="9" hidden="1"/>
    <cellStyle name="Hipervínculo visitado" xfId="41987" builtinId="9" hidden="1"/>
    <cellStyle name="Hipervínculo visitado" xfId="41989" builtinId="9" hidden="1"/>
    <cellStyle name="Hipervínculo visitado" xfId="41991" builtinId="9" hidden="1"/>
    <cellStyle name="Hipervínculo visitado" xfId="41993" builtinId="9" hidden="1"/>
    <cellStyle name="Hipervínculo visitado" xfId="41995" builtinId="9" hidden="1"/>
    <cellStyle name="Hipervínculo visitado" xfId="41997" builtinId="9" hidden="1"/>
    <cellStyle name="Hipervínculo visitado" xfId="41999" builtinId="9" hidden="1"/>
    <cellStyle name="Hipervínculo visitado" xfId="42001" builtinId="9" hidden="1"/>
    <cellStyle name="Hipervínculo visitado" xfId="42003" builtinId="9" hidden="1"/>
    <cellStyle name="Hipervínculo visitado" xfId="42005" builtinId="9" hidden="1"/>
    <cellStyle name="Hipervínculo visitado" xfId="42007" builtinId="9" hidden="1"/>
    <cellStyle name="Hipervínculo visitado" xfId="42009" builtinId="9" hidden="1"/>
    <cellStyle name="Hipervínculo visitado" xfId="42011" builtinId="9" hidden="1"/>
    <cellStyle name="Hipervínculo visitado" xfId="42013" builtinId="9" hidden="1"/>
    <cellStyle name="Hipervínculo visitado" xfId="42015" builtinId="9" hidden="1"/>
    <cellStyle name="Hipervínculo visitado" xfId="42017" builtinId="9" hidden="1"/>
    <cellStyle name="Hipervínculo visitado" xfId="42019" builtinId="9" hidden="1"/>
    <cellStyle name="Hipervínculo visitado" xfId="42021" builtinId="9" hidden="1"/>
    <cellStyle name="Hipervínculo visitado" xfId="42023" builtinId="9" hidden="1"/>
    <cellStyle name="Hipervínculo visitado" xfId="42025" builtinId="9" hidden="1"/>
    <cellStyle name="Hipervínculo visitado" xfId="42027" builtinId="9" hidden="1"/>
    <cellStyle name="Hipervínculo visitado" xfId="42029" builtinId="9" hidden="1"/>
    <cellStyle name="Hipervínculo visitado" xfId="42031" builtinId="9" hidden="1"/>
    <cellStyle name="Hipervínculo visitado" xfId="42033" builtinId="9" hidden="1"/>
    <cellStyle name="Hipervínculo visitado" xfId="42035" builtinId="9" hidden="1"/>
    <cellStyle name="Hipervínculo visitado" xfId="42037" builtinId="9" hidden="1"/>
    <cellStyle name="Hipervínculo visitado" xfId="42039" builtinId="9" hidden="1"/>
    <cellStyle name="Hipervínculo visitado" xfId="42041" builtinId="9" hidden="1"/>
    <cellStyle name="Hipervínculo visitado" xfId="42043" builtinId="9" hidden="1"/>
    <cellStyle name="Hipervínculo visitado" xfId="42045" builtinId="9" hidden="1"/>
    <cellStyle name="Hipervínculo visitado" xfId="42047" builtinId="9" hidden="1"/>
    <cellStyle name="Hipervínculo visitado" xfId="42049" builtinId="9" hidden="1"/>
    <cellStyle name="Hipervínculo visitado" xfId="42051" builtinId="9" hidden="1"/>
    <cellStyle name="Hipervínculo visitado" xfId="42053" builtinId="9" hidden="1"/>
    <cellStyle name="Hipervínculo visitado" xfId="42055" builtinId="9" hidden="1"/>
    <cellStyle name="Hipervínculo visitado" xfId="42057" builtinId="9" hidden="1"/>
    <cellStyle name="Hipervínculo visitado" xfId="42059" builtinId="9" hidden="1"/>
    <cellStyle name="Hipervínculo visitado" xfId="42061" builtinId="9" hidden="1"/>
    <cellStyle name="Hipervínculo visitado" xfId="42063" builtinId="9" hidden="1"/>
    <cellStyle name="Hipervínculo visitado" xfId="42065" builtinId="9" hidden="1"/>
    <cellStyle name="Hipervínculo visitado" xfId="42067" builtinId="9" hidden="1"/>
    <cellStyle name="Hipervínculo visitado" xfId="42069" builtinId="9" hidden="1"/>
    <cellStyle name="Hipervínculo visitado" xfId="42071" builtinId="9" hidden="1"/>
    <cellStyle name="Hipervínculo visitado" xfId="42073" builtinId="9" hidden="1"/>
    <cellStyle name="Hipervínculo visitado" xfId="42075" builtinId="9" hidden="1"/>
    <cellStyle name="Hipervínculo visitado" xfId="42077" builtinId="9" hidden="1"/>
    <cellStyle name="Hipervínculo visitado" xfId="42079" builtinId="9" hidden="1"/>
    <cellStyle name="Hipervínculo visitado" xfId="42081" builtinId="9" hidden="1"/>
    <cellStyle name="Hipervínculo visitado" xfId="42083" builtinId="9" hidden="1"/>
    <cellStyle name="Hipervínculo visitado" xfId="42085" builtinId="9" hidden="1"/>
    <cellStyle name="Hipervínculo visitado" xfId="42087" builtinId="9" hidden="1"/>
    <cellStyle name="Hipervínculo visitado" xfId="42089" builtinId="9" hidden="1"/>
    <cellStyle name="Hipervínculo visitado" xfId="42091" builtinId="9" hidden="1"/>
    <cellStyle name="Hipervínculo visitado" xfId="42093" builtinId="9" hidden="1"/>
    <cellStyle name="Hipervínculo visitado" xfId="42095" builtinId="9" hidden="1"/>
    <cellStyle name="Hipervínculo visitado" xfId="42097" builtinId="9" hidden="1"/>
    <cellStyle name="Hipervínculo visitado" xfId="42099" builtinId="9" hidden="1"/>
    <cellStyle name="Hipervínculo visitado" xfId="42101" builtinId="9" hidden="1"/>
    <cellStyle name="Hipervínculo visitado" xfId="42103" builtinId="9" hidden="1"/>
    <cellStyle name="Hipervínculo visitado" xfId="42105" builtinId="9" hidden="1"/>
    <cellStyle name="Hipervínculo visitado" xfId="42107" builtinId="9" hidden="1"/>
    <cellStyle name="Hipervínculo visitado" xfId="42109" builtinId="9" hidden="1"/>
    <cellStyle name="Hipervínculo visitado" xfId="42111" builtinId="9" hidden="1"/>
    <cellStyle name="Hipervínculo visitado" xfId="42113" builtinId="9" hidden="1"/>
    <cellStyle name="Hipervínculo visitado" xfId="42115" builtinId="9" hidden="1"/>
    <cellStyle name="Hipervínculo visitado" xfId="42117" builtinId="9" hidden="1"/>
    <cellStyle name="Hipervínculo visitado" xfId="42119" builtinId="9" hidden="1"/>
    <cellStyle name="Hipervínculo visitado" xfId="42121" builtinId="9" hidden="1"/>
    <cellStyle name="Hipervínculo visitado" xfId="42123" builtinId="9" hidden="1"/>
    <cellStyle name="Hipervínculo visitado" xfId="42125" builtinId="9" hidden="1"/>
    <cellStyle name="Hipervínculo visitado" xfId="42127" builtinId="9" hidden="1"/>
    <cellStyle name="Hipervínculo visitado" xfId="42129" builtinId="9" hidden="1"/>
    <cellStyle name="Hipervínculo visitado" xfId="42131" builtinId="9" hidden="1"/>
    <cellStyle name="Hipervínculo visitado" xfId="42133" builtinId="9" hidden="1"/>
    <cellStyle name="Hipervínculo visitado" xfId="42135" builtinId="9" hidden="1"/>
    <cellStyle name="Hipervínculo visitado" xfId="42137" builtinId="9" hidden="1"/>
    <cellStyle name="Hipervínculo visitado" xfId="42139" builtinId="9" hidden="1"/>
    <cellStyle name="Hipervínculo visitado" xfId="42141" builtinId="9" hidden="1"/>
    <cellStyle name="Hipervínculo visitado" xfId="42143" builtinId="9" hidden="1"/>
    <cellStyle name="Hipervínculo visitado" xfId="42145" builtinId="9" hidden="1"/>
    <cellStyle name="Hipervínculo visitado" xfId="42147" builtinId="9" hidden="1"/>
    <cellStyle name="Hipervínculo visitado" xfId="42149" builtinId="9" hidden="1"/>
    <cellStyle name="Hipervínculo visitado" xfId="42151" builtinId="9" hidden="1"/>
    <cellStyle name="Hipervínculo visitado" xfId="42153" builtinId="9" hidden="1"/>
    <cellStyle name="Hipervínculo visitado" xfId="42155" builtinId="9" hidden="1"/>
    <cellStyle name="Hipervínculo visitado" xfId="42157" builtinId="9" hidden="1"/>
    <cellStyle name="Hipervínculo visitado" xfId="42159" builtinId="9" hidden="1"/>
    <cellStyle name="Hipervínculo visitado" xfId="42161" builtinId="9" hidden="1"/>
    <cellStyle name="Hipervínculo visitado" xfId="42163" builtinId="9" hidden="1"/>
    <cellStyle name="Hipervínculo visitado" xfId="42165" builtinId="9" hidden="1"/>
    <cellStyle name="Hipervínculo visitado" xfId="42167" builtinId="9" hidden="1"/>
    <cellStyle name="Hipervínculo visitado" xfId="42169" builtinId="9" hidden="1"/>
    <cellStyle name="Hipervínculo visitado" xfId="42171" builtinId="9" hidden="1"/>
    <cellStyle name="Hipervínculo visitado" xfId="42173" builtinId="9" hidden="1"/>
    <cellStyle name="Hipervínculo visitado" xfId="42175" builtinId="9" hidden="1"/>
    <cellStyle name="Hipervínculo visitado" xfId="42177" builtinId="9" hidden="1"/>
    <cellStyle name="Hipervínculo visitado" xfId="42179" builtinId="9" hidden="1"/>
    <cellStyle name="Hipervínculo visitado" xfId="42181" builtinId="9" hidden="1"/>
    <cellStyle name="Hipervínculo visitado" xfId="42183" builtinId="9" hidden="1"/>
    <cellStyle name="Hipervínculo visitado" xfId="42185" builtinId="9" hidden="1"/>
    <cellStyle name="Hipervínculo visitado" xfId="42187" builtinId="9" hidden="1"/>
    <cellStyle name="Hipervínculo visitado" xfId="42189" builtinId="9" hidden="1"/>
    <cellStyle name="Hipervínculo visitado" xfId="42191" builtinId="9" hidden="1"/>
    <cellStyle name="Hipervínculo visitado" xfId="42193" builtinId="9" hidden="1"/>
    <cellStyle name="Hipervínculo visitado" xfId="42195" builtinId="9" hidden="1"/>
    <cellStyle name="Hipervínculo visitado" xfId="42197" builtinId="9" hidden="1"/>
    <cellStyle name="Hipervínculo visitado" xfId="42199" builtinId="9" hidden="1"/>
    <cellStyle name="Hipervínculo visitado" xfId="42201" builtinId="9" hidden="1"/>
    <cellStyle name="Hipervínculo visitado" xfId="42203" builtinId="9" hidden="1"/>
    <cellStyle name="Hipervínculo visitado" xfId="42205" builtinId="9" hidden="1"/>
    <cellStyle name="Hipervínculo visitado" xfId="42207" builtinId="9" hidden="1"/>
    <cellStyle name="Hipervínculo visitado" xfId="42209" builtinId="9" hidden="1"/>
    <cellStyle name="Hipervínculo visitado" xfId="42211" builtinId="9" hidden="1"/>
    <cellStyle name="Hipervínculo visitado" xfId="42213" builtinId="9" hidden="1"/>
    <cellStyle name="Hipervínculo visitado" xfId="42215" builtinId="9" hidden="1"/>
    <cellStyle name="Hipervínculo visitado" xfId="42217" builtinId="9" hidden="1"/>
    <cellStyle name="Hipervínculo visitado" xfId="42219" builtinId="9" hidden="1"/>
    <cellStyle name="Hipervínculo visitado" xfId="42221" builtinId="9" hidden="1"/>
    <cellStyle name="Hipervínculo visitado" xfId="42223" builtinId="9" hidden="1"/>
    <cellStyle name="Hipervínculo visitado" xfId="42225" builtinId="9" hidden="1"/>
    <cellStyle name="Hipervínculo visitado" xfId="42227" builtinId="9" hidden="1"/>
    <cellStyle name="Hipervínculo visitado" xfId="42229" builtinId="9" hidden="1"/>
    <cellStyle name="Hipervínculo visitado" xfId="42231" builtinId="9" hidden="1"/>
    <cellStyle name="Hipervínculo visitado" xfId="42233" builtinId="9" hidden="1"/>
    <cellStyle name="Hipervínculo visitado" xfId="42235" builtinId="9" hidden="1"/>
    <cellStyle name="Hipervínculo visitado" xfId="42237" builtinId="9" hidden="1"/>
    <cellStyle name="Hipervínculo visitado" xfId="42239" builtinId="9" hidden="1"/>
    <cellStyle name="Hipervínculo visitado" xfId="42241" builtinId="9" hidden="1"/>
    <cellStyle name="Hipervínculo visitado" xfId="42243" builtinId="9" hidden="1"/>
    <cellStyle name="Hipervínculo visitado" xfId="42245" builtinId="9" hidden="1"/>
    <cellStyle name="Hipervínculo visitado" xfId="42247" builtinId="9" hidden="1"/>
    <cellStyle name="Hipervínculo visitado" xfId="42249" builtinId="9" hidden="1"/>
    <cellStyle name="Hipervínculo visitado" xfId="42251" builtinId="9" hidden="1"/>
    <cellStyle name="Hipervínculo visitado" xfId="42253" builtinId="9" hidden="1"/>
    <cellStyle name="Hipervínculo visitado" xfId="42255" builtinId="9" hidden="1"/>
    <cellStyle name="Hipervínculo visitado" xfId="42257" builtinId="9" hidden="1"/>
    <cellStyle name="Hipervínculo visitado" xfId="42259" builtinId="9" hidden="1"/>
    <cellStyle name="Hipervínculo visitado" xfId="42261" builtinId="9" hidden="1"/>
    <cellStyle name="Hipervínculo visitado" xfId="42263" builtinId="9" hidden="1"/>
    <cellStyle name="Hipervínculo visitado" xfId="42265" builtinId="9" hidden="1"/>
    <cellStyle name="Hipervínculo visitado" xfId="42267" builtinId="9" hidden="1"/>
    <cellStyle name="Hipervínculo visitado" xfId="42269" builtinId="9" hidden="1"/>
    <cellStyle name="Hipervínculo visitado" xfId="42271" builtinId="9" hidden="1"/>
    <cellStyle name="Hipervínculo visitado" xfId="42273" builtinId="9" hidden="1"/>
    <cellStyle name="Hipervínculo visitado" xfId="42275" builtinId="9" hidden="1"/>
    <cellStyle name="Hipervínculo visitado" xfId="42277" builtinId="9" hidden="1"/>
    <cellStyle name="Hipervínculo visitado" xfId="42279" builtinId="9" hidden="1"/>
    <cellStyle name="Hipervínculo visitado" xfId="42281" builtinId="9" hidden="1"/>
    <cellStyle name="Hipervínculo visitado" xfId="42283" builtinId="9" hidden="1"/>
    <cellStyle name="Hipervínculo visitado" xfId="42285" builtinId="9" hidden="1"/>
    <cellStyle name="Hipervínculo visitado" xfId="42287" builtinId="9" hidden="1"/>
    <cellStyle name="Hipervínculo visitado" xfId="42289" builtinId="9" hidden="1"/>
    <cellStyle name="Hipervínculo visitado" xfId="42291" builtinId="9" hidden="1"/>
    <cellStyle name="Hipervínculo visitado" xfId="42293" builtinId="9" hidden="1"/>
    <cellStyle name="Hipervínculo visitado" xfId="42295" builtinId="9" hidden="1"/>
    <cellStyle name="Hipervínculo visitado" xfId="42297" builtinId="9" hidden="1"/>
    <cellStyle name="Hipervínculo visitado" xfId="42299" builtinId="9" hidden="1"/>
    <cellStyle name="Hipervínculo visitado" xfId="42301" builtinId="9" hidden="1"/>
    <cellStyle name="Hipervínculo visitado" xfId="42303" builtinId="9" hidden="1"/>
    <cellStyle name="Hipervínculo visitado" xfId="42305" builtinId="9" hidden="1"/>
    <cellStyle name="Hipervínculo visitado" xfId="42307" builtinId="9" hidden="1"/>
    <cellStyle name="Hipervínculo visitado" xfId="42309" builtinId="9" hidden="1"/>
    <cellStyle name="Hipervínculo visitado" xfId="42311" builtinId="9" hidden="1"/>
    <cellStyle name="Hipervínculo visitado" xfId="42313" builtinId="9" hidden="1"/>
    <cellStyle name="Hipervínculo visitado" xfId="42315" builtinId="9" hidden="1"/>
    <cellStyle name="Hipervínculo visitado" xfId="42317" builtinId="9" hidden="1"/>
    <cellStyle name="Hipervínculo visitado" xfId="42319" builtinId="9" hidden="1"/>
    <cellStyle name="Hipervínculo visitado" xfId="42321" builtinId="9" hidden="1"/>
    <cellStyle name="Hipervínculo visitado" xfId="42323" builtinId="9" hidden="1"/>
    <cellStyle name="Hipervínculo visitado" xfId="42325" builtinId="9" hidden="1"/>
    <cellStyle name="Hipervínculo visitado" xfId="42327" builtinId="9" hidden="1"/>
    <cellStyle name="Hipervínculo visitado" xfId="42329" builtinId="9" hidden="1"/>
    <cellStyle name="Hipervínculo visitado" xfId="42331" builtinId="9" hidden="1"/>
    <cellStyle name="Hipervínculo visitado" xfId="42333" builtinId="9" hidden="1"/>
    <cellStyle name="Hipervínculo visitado" xfId="42335" builtinId="9" hidden="1"/>
    <cellStyle name="Hipervínculo visitado" xfId="42337" builtinId="9" hidden="1"/>
    <cellStyle name="Hipervínculo visitado" xfId="42339" builtinId="9" hidden="1"/>
    <cellStyle name="Hipervínculo visitado" xfId="42341" builtinId="9" hidden="1"/>
    <cellStyle name="Hipervínculo visitado" xfId="42343" builtinId="9" hidden="1"/>
    <cellStyle name="Hipervínculo visitado" xfId="42345" builtinId="9" hidden="1"/>
    <cellStyle name="Hipervínculo visitado" xfId="42347" builtinId="9" hidden="1"/>
    <cellStyle name="Hipervínculo visitado" xfId="42349" builtinId="9" hidden="1"/>
    <cellStyle name="Hipervínculo visitado" xfId="42351" builtinId="9" hidden="1"/>
    <cellStyle name="Hipervínculo visitado" xfId="42353" builtinId="9" hidden="1"/>
    <cellStyle name="Hipervínculo visitado" xfId="42355" builtinId="9" hidden="1"/>
    <cellStyle name="Hipervínculo visitado" xfId="42357" builtinId="9" hidden="1"/>
    <cellStyle name="Hipervínculo visitado" xfId="42359" builtinId="9" hidden="1"/>
    <cellStyle name="Hipervínculo visitado" xfId="42361" builtinId="9" hidden="1"/>
    <cellStyle name="Hipervínculo visitado" xfId="42363" builtinId="9" hidden="1"/>
    <cellStyle name="Hipervínculo visitado" xfId="42365" builtinId="9" hidden="1"/>
    <cellStyle name="Hipervínculo visitado" xfId="42367" builtinId="9" hidden="1"/>
    <cellStyle name="Hipervínculo visitado" xfId="42369" builtinId="9" hidden="1"/>
    <cellStyle name="Hipervínculo visitado" xfId="42371" builtinId="9" hidden="1"/>
    <cellStyle name="Hipervínculo visitado" xfId="42373" builtinId="9" hidden="1"/>
    <cellStyle name="Hipervínculo visitado" xfId="42375" builtinId="9" hidden="1"/>
    <cellStyle name="Hipervínculo visitado" xfId="42377" builtinId="9" hidden="1"/>
    <cellStyle name="Hipervínculo visitado" xfId="42379" builtinId="9" hidden="1"/>
    <cellStyle name="Hipervínculo visitado" xfId="42381" builtinId="9" hidden="1"/>
    <cellStyle name="Hipervínculo visitado" xfId="42383" builtinId="9" hidden="1"/>
    <cellStyle name="Hipervínculo visitado" xfId="42385" builtinId="9" hidden="1"/>
    <cellStyle name="Hipervínculo visitado" xfId="42387" builtinId="9" hidden="1"/>
    <cellStyle name="Hipervínculo visitado" xfId="42389" builtinId="9" hidden="1"/>
    <cellStyle name="Hipervínculo visitado" xfId="42391" builtinId="9" hidden="1"/>
    <cellStyle name="Hipervínculo visitado" xfId="42393" builtinId="9" hidden="1"/>
    <cellStyle name="Hipervínculo visitado" xfId="42395" builtinId="9" hidden="1"/>
    <cellStyle name="Hipervínculo visitado" xfId="42397" builtinId="9" hidden="1"/>
    <cellStyle name="Hipervínculo visitado" xfId="42399" builtinId="9" hidden="1"/>
    <cellStyle name="Hipervínculo visitado" xfId="42401" builtinId="9" hidden="1"/>
    <cellStyle name="Hipervínculo visitado" xfId="42403" builtinId="9" hidden="1"/>
    <cellStyle name="Hipervínculo visitado" xfId="42405" builtinId="9" hidden="1"/>
    <cellStyle name="Hipervínculo visitado" xfId="42407" builtinId="9" hidden="1"/>
    <cellStyle name="Hipervínculo visitado" xfId="42409" builtinId="9" hidden="1"/>
    <cellStyle name="Hipervínculo visitado" xfId="42411" builtinId="9" hidden="1"/>
    <cellStyle name="Hipervínculo visitado" xfId="42413" builtinId="9" hidden="1"/>
    <cellStyle name="Hipervínculo visitado" xfId="42415" builtinId="9" hidden="1"/>
    <cellStyle name="Hipervínculo visitado" xfId="42417" builtinId="9" hidden="1"/>
    <cellStyle name="Hipervínculo visitado" xfId="42419" builtinId="9" hidden="1"/>
    <cellStyle name="Hipervínculo visitado" xfId="42421" builtinId="9" hidden="1"/>
    <cellStyle name="Hipervínculo visitado" xfId="42423" builtinId="9" hidden="1"/>
    <cellStyle name="Hipervínculo visitado" xfId="42425" builtinId="9" hidden="1"/>
    <cellStyle name="Hipervínculo visitado" xfId="42427" builtinId="9" hidden="1"/>
    <cellStyle name="Hipervínculo visitado" xfId="42429" builtinId="9" hidden="1"/>
    <cellStyle name="Hipervínculo visitado" xfId="42431" builtinId="9" hidden="1"/>
    <cellStyle name="Hipervínculo visitado" xfId="42433" builtinId="9" hidden="1"/>
    <cellStyle name="Hipervínculo visitado" xfId="42435" builtinId="9" hidden="1"/>
    <cellStyle name="Hipervínculo visitado" xfId="42437" builtinId="9" hidden="1"/>
    <cellStyle name="Hipervínculo visitado" xfId="42439" builtinId="9" hidden="1"/>
    <cellStyle name="Hipervínculo visitado" xfId="42441" builtinId="9" hidden="1"/>
    <cellStyle name="Hipervínculo visitado" xfId="42443" builtinId="9" hidden="1"/>
    <cellStyle name="Hipervínculo visitado" xfId="42445" builtinId="9" hidden="1"/>
    <cellStyle name="Hipervínculo visitado" xfId="42447" builtinId="9" hidden="1"/>
    <cellStyle name="Hipervínculo visitado" xfId="42449" builtinId="9" hidden="1"/>
    <cellStyle name="Hipervínculo visitado" xfId="42451" builtinId="9" hidden="1"/>
    <cellStyle name="Hipervínculo visitado" xfId="42453" builtinId="9" hidden="1"/>
    <cellStyle name="Hipervínculo visitado" xfId="42455" builtinId="9" hidden="1"/>
    <cellStyle name="Hipervínculo visitado" xfId="42457" builtinId="9" hidden="1"/>
    <cellStyle name="Hipervínculo visitado" xfId="42459" builtinId="9" hidden="1"/>
    <cellStyle name="Hipervínculo visitado" xfId="42461" builtinId="9" hidden="1"/>
    <cellStyle name="Hipervínculo visitado" xfId="42463" builtinId="9" hidden="1"/>
    <cellStyle name="Hipervínculo visitado" xfId="42465" builtinId="9" hidden="1"/>
    <cellStyle name="Hipervínculo visitado" xfId="42467" builtinId="9" hidden="1"/>
    <cellStyle name="Hipervínculo visitado" xfId="42469" builtinId="9" hidden="1"/>
    <cellStyle name="Hipervínculo visitado" xfId="42471" builtinId="9" hidden="1"/>
    <cellStyle name="Hipervínculo visitado" xfId="42473" builtinId="9" hidden="1"/>
    <cellStyle name="Hipervínculo visitado" xfId="42475" builtinId="9" hidden="1"/>
    <cellStyle name="Hipervínculo visitado" xfId="42477" builtinId="9" hidden="1"/>
    <cellStyle name="Hipervínculo visitado" xfId="42479" builtinId="9" hidden="1"/>
    <cellStyle name="Hipervínculo visitado" xfId="42481" builtinId="9" hidden="1"/>
    <cellStyle name="Hipervínculo visitado" xfId="42483" builtinId="9" hidden="1"/>
    <cellStyle name="Hipervínculo visitado" xfId="42485" builtinId="9" hidden="1"/>
    <cellStyle name="Hipervínculo visitado" xfId="42487" builtinId="9" hidden="1"/>
    <cellStyle name="Hipervínculo visitado" xfId="42489" builtinId="9" hidden="1"/>
    <cellStyle name="Hipervínculo visitado" xfId="42491" builtinId="9" hidden="1"/>
    <cellStyle name="Hipervínculo visitado" xfId="42493" builtinId="9" hidden="1"/>
    <cellStyle name="Hipervínculo visitado" xfId="42495" builtinId="9" hidden="1"/>
    <cellStyle name="Hipervínculo visitado" xfId="42497" builtinId="9" hidden="1"/>
    <cellStyle name="Hipervínculo visitado" xfId="42499" builtinId="9" hidden="1"/>
    <cellStyle name="Hipervínculo visitado" xfId="42501" builtinId="9" hidden="1"/>
    <cellStyle name="Hipervínculo visitado" xfId="42503" builtinId="9" hidden="1"/>
    <cellStyle name="Hipervínculo visitado" xfId="42505" builtinId="9" hidden="1"/>
    <cellStyle name="Hipervínculo visitado" xfId="42507" builtinId="9" hidden="1"/>
    <cellStyle name="Hipervínculo visitado" xfId="42509" builtinId="9" hidden="1"/>
    <cellStyle name="Hipervínculo visitado" xfId="42511" builtinId="9" hidden="1"/>
    <cellStyle name="Hipervínculo visitado" xfId="42513" builtinId="9" hidden="1"/>
    <cellStyle name="Hipervínculo visitado" xfId="42515" builtinId="9" hidden="1"/>
    <cellStyle name="Hipervínculo visitado" xfId="42517" builtinId="9" hidden="1"/>
    <cellStyle name="Hipervínculo visitado" xfId="42519" builtinId="9" hidden="1"/>
    <cellStyle name="Hipervínculo visitado" xfId="42521" builtinId="9" hidden="1"/>
    <cellStyle name="Hipervínculo visitado" xfId="42523" builtinId="9" hidden="1"/>
    <cellStyle name="Hipervínculo visitado" xfId="42525" builtinId="9" hidden="1"/>
    <cellStyle name="Hipervínculo visitado" xfId="42527" builtinId="9" hidden="1"/>
    <cellStyle name="Hipervínculo visitado" xfId="42529" builtinId="9" hidden="1"/>
    <cellStyle name="Hipervínculo visitado" xfId="42531" builtinId="9" hidden="1"/>
    <cellStyle name="Hipervínculo visitado" xfId="42533" builtinId="9" hidden="1"/>
    <cellStyle name="Hipervínculo visitado" xfId="42535" builtinId="9" hidden="1"/>
    <cellStyle name="Hipervínculo visitado" xfId="42537" builtinId="9" hidden="1"/>
    <cellStyle name="Hipervínculo visitado" xfId="42539" builtinId="9" hidden="1"/>
    <cellStyle name="Hipervínculo visitado" xfId="42541" builtinId="9" hidden="1"/>
    <cellStyle name="Hipervínculo visitado" xfId="42543" builtinId="9" hidden="1"/>
    <cellStyle name="Hipervínculo visitado" xfId="42545" builtinId="9" hidden="1"/>
    <cellStyle name="Hipervínculo visitado" xfId="42547" builtinId="9" hidden="1"/>
    <cellStyle name="Hipervínculo visitado" xfId="42549" builtinId="9" hidden="1"/>
    <cellStyle name="Hipervínculo visitado" xfId="42551" builtinId="9" hidden="1"/>
    <cellStyle name="Hipervínculo visitado" xfId="42553" builtinId="9" hidden="1"/>
    <cellStyle name="Hipervínculo visitado" xfId="42555" builtinId="9" hidden="1"/>
    <cellStyle name="Hipervínculo visitado" xfId="42557" builtinId="9" hidden="1"/>
    <cellStyle name="Hipervínculo visitado" xfId="42559" builtinId="9" hidden="1"/>
    <cellStyle name="Hipervínculo visitado" xfId="42561" builtinId="9" hidden="1"/>
    <cellStyle name="Hipervínculo visitado" xfId="42563" builtinId="9" hidden="1"/>
    <cellStyle name="Hipervínculo visitado" xfId="42565" builtinId="9" hidden="1"/>
    <cellStyle name="Hipervínculo visitado" xfId="42567" builtinId="9" hidden="1"/>
    <cellStyle name="Hipervínculo visitado" xfId="42569" builtinId="9" hidden="1"/>
    <cellStyle name="Hipervínculo visitado" xfId="42571" builtinId="9" hidden="1"/>
    <cellStyle name="Hipervínculo visitado" xfId="42573" builtinId="9" hidden="1"/>
    <cellStyle name="Hipervínculo visitado" xfId="42575" builtinId="9" hidden="1"/>
    <cellStyle name="Hipervínculo visitado" xfId="42577" builtinId="9" hidden="1"/>
    <cellStyle name="Hipervínculo visitado" xfId="42579" builtinId="9" hidden="1"/>
    <cellStyle name="Hipervínculo visitado" xfId="42581" builtinId="9" hidden="1"/>
    <cellStyle name="Hipervínculo visitado" xfId="42583" builtinId="9" hidden="1"/>
    <cellStyle name="Hipervínculo visitado" xfId="42585" builtinId="9" hidden="1"/>
    <cellStyle name="Hipervínculo visitado" xfId="42587" builtinId="9" hidden="1"/>
    <cellStyle name="Hipervínculo visitado" xfId="42589" builtinId="9" hidden="1"/>
    <cellStyle name="Hipervínculo visitado" xfId="42591" builtinId="9" hidden="1"/>
    <cellStyle name="Hipervínculo visitado" xfId="42593" builtinId="9" hidden="1"/>
    <cellStyle name="Hipervínculo visitado" xfId="42595" builtinId="9" hidden="1"/>
    <cellStyle name="Hipervínculo visitado" xfId="42597" builtinId="9" hidden="1"/>
    <cellStyle name="Hipervínculo visitado" xfId="42599" builtinId="9" hidden="1"/>
    <cellStyle name="Hipervínculo visitado" xfId="42601" builtinId="9" hidden="1"/>
    <cellStyle name="Hipervínculo visitado" xfId="42603" builtinId="9" hidden="1"/>
    <cellStyle name="Hipervínculo visitado" xfId="42605" builtinId="9" hidden="1"/>
    <cellStyle name="Hipervínculo visitado" xfId="42607" builtinId="9" hidden="1"/>
    <cellStyle name="Hipervínculo visitado" xfId="42609" builtinId="9" hidden="1"/>
    <cellStyle name="Hipervínculo visitado" xfId="42611" builtinId="9" hidden="1"/>
    <cellStyle name="Hipervínculo visitado" xfId="42613" builtinId="9" hidden="1"/>
    <cellStyle name="Hipervínculo visitado" xfId="42615" builtinId="9" hidden="1"/>
    <cellStyle name="Hipervínculo visitado" xfId="42617" builtinId="9" hidden="1"/>
    <cellStyle name="Hipervínculo visitado" xfId="42619" builtinId="9" hidden="1"/>
    <cellStyle name="Hipervínculo visitado" xfId="42621" builtinId="9" hidden="1"/>
    <cellStyle name="Hipervínculo visitado" xfId="42623" builtinId="9" hidden="1"/>
    <cellStyle name="Hipervínculo visitado" xfId="42625" builtinId="9" hidden="1"/>
    <cellStyle name="Hipervínculo visitado" xfId="42627" builtinId="9" hidden="1"/>
    <cellStyle name="Hipervínculo visitado" xfId="42629" builtinId="9" hidden="1"/>
    <cellStyle name="Hipervínculo visitado" xfId="42631" builtinId="9" hidden="1"/>
    <cellStyle name="Hipervínculo visitado" xfId="42633" builtinId="9" hidden="1"/>
    <cellStyle name="Hipervínculo visitado" xfId="42635" builtinId="9" hidden="1"/>
    <cellStyle name="Hipervínculo visitado" xfId="42637" builtinId="9" hidden="1"/>
    <cellStyle name="Hipervínculo visitado" xfId="42639" builtinId="9" hidden="1"/>
    <cellStyle name="Hipervínculo visitado" xfId="42641" builtinId="9" hidden="1"/>
    <cellStyle name="Hipervínculo visitado" xfId="42643" builtinId="9" hidden="1"/>
    <cellStyle name="Hipervínculo visitado" xfId="42645" builtinId="9" hidden="1"/>
    <cellStyle name="Hipervínculo visitado" xfId="42647" builtinId="9" hidden="1"/>
    <cellStyle name="Hipervínculo visitado" xfId="42649" builtinId="9" hidden="1"/>
    <cellStyle name="Hipervínculo visitado" xfId="42651" builtinId="9" hidden="1"/>
    <cellStyle name="Hipervínculo visitado" xfId="42653" builtinId="9" hidden="1"/>
    <cellStyle name="Hipervínculo visitado" xfId="42655" builtinId="9" hidden="1"/>
    <cellStyle name="Hipervínculo visitado" xfId="42657" builtinId="9" hidden="1"/>
    <cellStyle name="Hipervínculo visitado" xfId="42659" builtinId="9" hidden="1"/>
    <cellStyle name="Hipervínculo visitado" xfId="42661" builtinId="9" hidden="1"/>
    <cellStyle name="Hipervínculo visitado" xfId="42663" builtinId="9" hidden="1"/>
    <cellStyle name="Hipervínculo visitado" xfId="42665" builtinId="9" hidden="1"/>
    <cellStyle name="Hipervínculo visitado" xfId="42667" builtinId="9" hidden="1"/>
    <cellStyle name="Hipervínculo visitado" xfId="42669" builtinId="9" hidden="1"/>
    <cellStyle name="Hipervínculo visitado" xfId="42671" builtinId="9" hidden="1"/>
    <cellStyle name="Hipervínculo visitado" xfId="42673" builtinId="9" hidden="1"/>
    <cellStyle name="Hipervínculo visitado" xfId="42675" builtinId="9" hidden="1"/>
    <cellStyle name="Hipervínculo visitado" xfId="42677" builtinId="9" hidden="1"/>
    <cellStyle name="Hipervínculo visitado" xfId="42679" builtinId="9" hidden="1"/>
    <cellStyle name="Hipervínculo visitado" xfId="42681" builtinId="9" hidden="1"/>
    <cellStyle name="Hipervínculo visitado" xfId="42683" builtinId="9" hidden="1"/>
    <cellStyle name="Hipervínculo visitado" xfId="42685" builtinId="9" hidden="1"/>
    <cellStyle name="Hipervínculo visitado" xfId="42687" builtinId="9" hidden="1"/>
    <cellStyle name="Hipervínculo visitado" xfId="42689" builtinId="9" hidden="1"/>
    <cellStyle name="Hipervínculo visitado" xfId="42691" builtinId="9" hidden="1"/>
    <cellStyle name="Hipervínculo visitado" xfId="42693" builtinId="9" hidden="1"/>
    <cellStyle name="Hipervínculo visitado" xfId="42695" builtinId="9" hidden="1"/>
    <cellStyle name="Hipervínculo visitado" xfId="42697" builtinId="9" hidden="1"/>
    <cellStyle name="Hipervínculo visitado" xfId="42699" builtinId="9" hidden="1"/>
    <cellStyle name="Hipervínculo visitado" xfId="42701" builtinId="9" hidden="1"/>
    <cellStyle name="Hipervínculo visitado" xfId="42703" builtinId="9" hidden="1"/>
    <cellStyle name="Hipervínculo visitado" xfId="42705" builtinId="9" hidden="1"/>
    <cellStyle name="Hipervínculo visitado" xfId="42707" builtinId="9" hidden="1"/>
    <cellStyle name="Hipervínculo visitado" xfId="42709" builtinId="9" hidden="1"/>
    <cellStyle name="Hipervínculo visitado" xfId="42711" builtinId="9" hidden="1"/>
    <cellStyle name="Hipervínculo visitado" xfId="42713" builtinId="9" hidden="1"/>
    <cellStyle name="Hipervínculo visitado" xfId="42715" builtinId="9" hidden="1"/>
    <cellStyle name="Hipervínculo visitado" xfId="42717" builtinId="9" hidden="1"/>
    <cellStyle name="Hipervínculo visitado" xfId="42719" builtinId="9" hidden="1"/>
    <cellStyle name="Hipervínculo visitado" xfId="42721" builtinId="9" hidden="1"/>
    <cellStyle name="Hipervínculo visitado" xfId="42723" builtinId="9" hidden="1"/>
    <cellStyle name="Hipervínculo visitado" xfId="42725" builtinId="9" hidden="1"/>
    <cellStyle name="Hipervínculo visitado" xfId="42727" builtinId="9" hidden="1"/>
    <cellStyle name="Hipervínculo visitado" xfId="42729" builtinId="9" hidden="1"/>
    <cellStyle name="Hipervínculo visitado" xfId="42731" builtinId="9" hidden="1"/>
    <cellStyle name="Hipervínculo visitado" xfId="42733" builtinId="9" hidden="1"/>
    <cellStyle name="Hipervínculo visitado" xfId="42735" builtinId="9" hidden="1"/>
    <cellStyle name="Hipervínculo visitado" xfId="42737" builtinId="9" hidden="1"/>
    <cellStyle name="Hipervínculo visitado" xfId="42739" builtinId="9" hidden="1"/>
    <cellStyle name="Hipervínculo visitado" xfId="42741" builtinId="9" hidden="1"/>
    <cellStyle name="Hipervínculo visitado" xfId="42743" builtinId="9" hidden="1"/>
    <cellStyle name="Hipervínculo visitado" xfId="42745" builtinId="9" hidden="1"/>
    <cellStyle name="Hipervínculo visitado" xfId="42747" builtinId="9" hidden="1"/>
    <cellStyle name="Hipervínculo visitado" xfId="42749" builtinId="9" hidden="1"/>
    <cellStyle name="Hipervínculo visitado" xfId="42751" builtinId="9" hidden="1"/>
    <cellStyle name="Hipervínculo visitado" xfId="42753" builtinId="9" hidden="1"/>
    <cellStyle name="Hipervínculo visitado" xfId="42755" builtinId="9" hidden="1"/>
    <cellStyle name="Hipervínculo visitado" xfId="42757" builtinId="9" hidden="1"/>
    <cellStyle name="Hipervínculo visitado" xfId="42759" builtinId="9" hidden="1"/>
    <cellStyle name="Hipervínculo visitado" xfId="42761" builtinId="9" hidden="1"/>
    <cellStyle name="Hipervínculo visitado" xfId="42763" builtinId="9" hidden="1"/>
    <cellStyle name="Hipervínculo visitado" xfId="42765" builtinId="9" hidden="1"/>
    <cellStyle name="Hipervínculo visitado" xfId="42767" builtinId="9" hidden="1"/>
    <cellStyle name="Hipervínculo visitado" xfId="42769" builtinId="9" hidden="1"/>
    <cellStyle name="Hipervínculo visitado" xfId="42771" builtinId="9" hidden="1"/>
    <cellStyle name="Hipervínculo visitado" xfId="42773" builtinId="9" hidden="1"/>
    <cellStyle name="Hipervínculo visitado" xfId="42775" builtinId="9" hidden="1"/>
    <cellStyle name="Hipervínculo visitado" xfId="42777" builtinId="9" hidden="1"/>
    <cellStyle name="Hipervínculo visitado" xfId="42779" builtinId="9" hidden="1"/>
    <cellStyle name="Hipervínculo visitado" xfId="42781" builtinId="9" hidden="1"/>
    <cellStyle name="Hipervínculo visitado" xfId="42783" builtinId="9" hidden="1"/>
    <cellStyle name="Hipervínculo visitado" xfId="42785" builtinId="9" hidden="1"/>
    <cellStyle name="Hipervínculo visitado" xfId="42787" builtinId="9" hidden="1"/>
    <cellStyle name="Hipervínculo visitado" xfId="42789" builtinId="9" hidden="1"/>
    <cellStyle name="Hipervínculo visitado" xfId="42791" builtinId="9" hidden="1"/>
    <cellStyle name="Hipervínculo visitado" xfId="42793" builtinId="9" hidden="1"/>
    <cellStyle name="Hipervínculo visitado" xfId="42795" builtinId="9" hidden="1"/>
    <cellStyle name="Hipervínculo visitado" xfId="42797" builtinId="9" hidden="1"/>
    <cellStyle name="Hipervínculo visitado" xfId="42799" builtinId="9" hidden="1"/>
    <cellStyle name="Hipervínculo visitado" xfId="42801" builtinId="9" hidden="1"/>
    <cellStyle name="Hipervínculo visitado" xfId="42803" builtinId="9" hidden="1"/>
    <cellStyle name="Hipervínculo visitado" xfId="42805" builtinId="9" hidden="1"/>
    <cellStyle name="Hipervínculo visitado" xfId="42807" builtinId="9" hidden="1"/>
    <cellStyle name="Hipervínculo visitado" xfId="42809" builtinId="9" hidden="1"/>
    <cellStyle name="Hipervínculo visitado" xfId="42811" builtinId="9" hidden="1"/>
    <cellStyle name="Hipervínculo visitado" xfId="42813" builtinId="9" hidden="1"/>
    <cellStyle name="Hipervínculo visitado" xfId="42815" builtinId="9" hidden="1"/>
    <cellStyle name="Hipervínculo visitado" xfId="42817" builtinId="9" hidden="1"/>
    <cellStyle name="Hipervínculo visitado" xfId="42819" builtinId="9" hidden="1"/>
    <cellStyle name="Hipervínculo visitado" xfId="42821" builtinId="9" hidden="1"/>
    <cellStyle name="Hipervínculo visitado" xfId="42823" builtinId="9" hidden="1"/>
    <cellStyle name="Hipervínculo visitado" xfId="42825" builtinId="9" hidden="1"/>
    <cellStyle name="Hipervínculo visitado" xfId="42827" builtinId="9" hidden="1"/>
    <cellStyle name="Hipervínculo visitado" xfId="42829" builtinId="9" hidden="1"/>
    <cellStyle name="Hipervínculo visitado" xfId="42831" builtinId="9" hidden="1"/>
    <cellStyle name="Hipervínculo visitado" xfId="42833" builtinId="9" hidden="1"/>
    <cellStyle name="Hipervínculo visitado" xfId="42835" builtinId="9" hidden="1"/>
    <cellStyle name="Hipervínculo visitado" xfId="42837" builtinId="9" hidden="1"/>
    <cellStyle name="Hipervínculo visitado" xfId="42839" builtinId="9" hidden="1"/>
    <cellStyle name="Hipervínculo visitado" xfId="42841" builtinId="9" hidden="1"/>
    <cellStyle name="Hipervínculo visitado" xfId="42843" builtinId="9" hidden="1"/>
    <cellStyle name="Hipervínculo visitado" xfId="42845" builtinId="9" hidden="1"/>
    <cellStyle name="Hipervínculo visitado" xfId="42847" builtinId="9" hidden="1"/>
    <cellStyle name="Hipervínculo visitado" xfId="42849" builtinId="9" hidden="1"/>
    <cellStyle name="Hipervínculo visitado" xfId="42851" builtinId="9" hidden="1"/>
    <cellStyle name="Hipervínculo visitado" xfId="42853" builtinId="9" hidden="1"/>
    <cellStyle name="Hipervínculo visitado" xfId="42855" builtinId="9" hidden="1"/>
    <cellStyle name="Hipervínculo visitado" xfId="42857" builtinId="9" hidden="1"/>
    <cellStyle name="Hipervínculo visitado" xfId="42859" builtinId="9" hidden="1"/>
    <cellStyle name="Hipervínculo visitado" xfId="42861" builtinId="9" hidden="1"/>
    <cellStyle name="Hipervínculo visitado" xfId="42863" builtinId="9" hidden="1"/>
    <cellStyle name="Hipervínculo visitado" xfId="42865" builtinId="9" hidden="1"/>
    <cellStyle name="Hipervínculo visitado" xfId="42867" builtinId="9" hidden="1"/>
    <cellStyle name="Hipervínculo visitado" xfId="42869" builtinId="9" hidden="1"/>
    <cellStyle name="Hipervínculo visitado" xfId="42871" builtinId="9" hidden="1"/>
    <cellStyle name="Hipervínculo visitado" xfId="42873" builtinId="9" hidden="1"/>
    <cellStyle name="Hipervínculo visitado" xfId="42875" builtinId="9" hidden="1"/>
    <cellStyle name="Hipervínculo visitado" xfId="42877" builtinId="9" hidden="1"/>
    <cellStyle name="Hipervínculo visitado" xfId="42879" builtinId="9" hidden="1"/>
    <cellStyle name="Hipervínculo visitado" xfId="42881" builtinId="9" hidden="1"/>
    <cellStyle name="Hipervínculo visitado" xfId="42883" builtinId="9" hidden="1"/>
    <cellStyle name="Hipervínculo visitado" xfId="42885" builtinId="9" hidden="1"/>
    <cellStyle name="Hipervínculo visitado" xfId="42887" builtinId="9" hidden="1"/>
    <cellStyle name="Hipervínculo visitado" xfId="42889" builtinId="9" hidden="1"/>
    <cellStyle name="Hipervínculo visitado" xfId="42891" builtinId="9" hidden="1"/>
    <cellStyle name="Hipervínculo visitado" xfId="42893" builtinId="9" hidden="1"/>
    <cellStyle name="Hipervínculo visitado" xfId="42895" builtinId="9" hidden="1"/>
    <cellStyle name="Hipervínculo visitado" xfId="42897" builtinId="9" hidden="1"/>
    <cellStyle name="Hipervínculo visitado" xfId="42899" builtinId="9" hidden="1"/>
    <cellStyle name="Hipervínculo visitado" xfId="42901" builtinId="9" hidden="1"/>
    <cellStyle name="Hipervínculo visitado" xfId="42903" builtinId="9" hidden="1"/>
    <cellStyle name="Hipervínculo visitado" xfId="42905" builtinId="9" hidden="1"/>
    <cellStyle name="Hipervínculo visitado" xfId="42907" builtinId="9" hidden="1"/>
    <cellStyle name="Hipervínculo visitado" xfId="42909" builtinId="9" hidden="1"/>
    <cellStyle name="Hipervínculo visitado" xfId="42911" builtinId="9" hidden="1"/>
    <cellStyle name="Hipervínculo visitado" xfId="42913" builtinId="9" hidden="1"/>
    <cellStyle name="Hipervínculo visitado" xfId="42915" builtinId="9" hidden="1"/>
    <cellStyle name="Hipervínculo visitado" xfId="42917" builtinId="9" hidden="1"/>
    <cellStyle name="Hipervínculo visitado" xfId="42919" builtinId="9" hidden="1"/>
    <cellStyle name="Hipervínculo visitado" xfId="42921" builtinId="9" hidden="1"/>
    <cellStyle name="Hipervínculo visitado" xfId="42923" builtinId="9" hidden="1"/>
    <cellStyle name="Hipervínculo visitado" xfId="42925" builtinId="9" hidden="1"/>
    <cellStyle name="Hipervínculo visitado" xfId="42927" builtinId="9" hidden="1"/>
    <cellStyle name="Hipervínculo visitado" xfId="42929" builtinId="9" hidden="1"/>
    <cellStyle name="Hipervínculo visitado" xfId="42931" builtinId="9" hidden="1"/>
    <cellStyle name="Hipervínculo visitado" xfId="42933" builtinId="9" hidden="1"/>
    <cellStyle name="Hipervínculo visitado" xfId="42935" builtinId="9" hidden="1"/>
    <cellStyle name="Hipervínculo visitado" xfId="42937" builtinId="9" hidden="1"/>
    <cellStyle name="Hipervínculo visitado" xfId="42939" builtinId="9" hidden="1"/>
    <cellStyle name="Hipervínculo visitado" xfId="42941" builtinId="9" hidden="1"/>
    <cellStyle name="Hipervínculo visitado" xfId="42943" builtinId="9" hidden="1"/>
    <cellStyle name="Hipervínculo visitado" xfId="42945" builtinId="9" hidden="1"/>
    <cellStyle name="Hipervínculo visitado" xfId="42947" builtinId="9" hidden="1"/>
    <cellStyle name="Hipervínculo visitado" xfId="42949" builtinId="9" hidden="1"/>
    <cellStyle name="Hipervínculo visitado" xfId="42951" builtinId="9" hidden="1"/>
    <cellStyle name="Hipervínculo visitado" xfId="42953" builtinId="9" hidden="1"/>
    <cellStyle name="Hipervínculo visitado" xfId="42955" builtinId="9" hidden="1"/>
    <cellStyle name="Hipervínculo visitado" xfId="42957" builtinId="9" hidden="1"/>
    <cellStyle name="Hipervínculo visitado" xfId="42959" builtinId="9" hidden="1"/>
    <cellStyle name="Hipervínculo visitado" xfId="42961" builtinId="9" hidden="1"/>
    <cellStyle name="Hipervínculo visitado" xfId="42963" builtinId="9" hidden="1"/>
    <cellStyle name="Hipervínculo visitado" xfId="42965" builtinId="9" hidden="1"/>
    <cellStyle name="Hipervínculo visitado" xfId="42967" builtinId="9" hidden="1"/>
    <cellStyle name="Hipervínculo visitado" xfId="42969" builtinId="9" hidden="1"/>
    <cellStyle name="Hipervínculo visitado" xfId="42971" builtinId="9" hidden="1"/>
    <cellStyle name="Hipervínculo visitado" xfId="42973" builtinId="9" hidden="1"/>
    <cellStyle name="Hipervínculo visitado" xfId="42975" builtinId="9" hidden="1"/>
    <cellStyle name="Hipervínculo visitado" xfId="42977" builtinId="9" hidden="1"/>
    <cellStyle name="Hipervínculo visitado" xfId="42979" builtinId="9" hidden="1"/>
    <cellStyle name="Hipervínculo visitado" xfId="42981" builtinId="9" hidden="1"/>
    <cellStyle name="Hipervínculo visitado" xfId="42983" builtinId="9" hidden="1"/>
    <cellStyle name="Hipervínculo visitado" xfId="42985" builtinId="9" hidden="1"/>
    <cellStyle name="Hipervínculo visitado" xfId="42987" builtinId="9" hidden="1"/>
    <cellStyle name="Hipervínculo visitado" xfId="42989" builtinId="9" hidden="1"/>
    <cellStyle name="Hipervínculo visitado" xfId="42991" builtinId="9" hidden="1"/>
    <cellStyle name="Hipervínculo visitado" xfId="42993" builtinId="9" hidden="1"/>
    <cellStyle name="Hipervínculo visitado" xfId="42995" builtinId="9" hidden="1"/>
    <cellStyle name="Hipervínculo visitado" xfId="42997" builtinId="9" hidden="1"/>
    <cellStyle name="Hipervínculo visitado" xfId="42999" builtinId="9" hidden="1"/>
    <cellStyle name="Hipervínculo visitado" xfId="43001" builtinId="9" hidden="1"/>
    <cellStyle name="Hipervínculo visitado" xfId="43003" builtinId="9" hidden="1"/>
    <cellStyle name="Hipervínculo visitado" xfId="43005" builtinId="9" hidden="1"/>
    <cellStyle name="Hipervínculo visitado" xfId="43007" builtinId="9" hidden="1"/>
    <cellStyle name="Hipervínculo visitado" xfId="43009" builtinId="9" hidden="1"/>
    <cellStyle name="Hipervínculo visitado" xfId="43011" builtinId="9" hidden="1"/>
    <cellStyle name="Hipervínculo visitado" xfId="43013" builtinId="9" hidden="1"/>
    <cellStyle name="Hipervínculo visitado" xfId="43015" builtinId="9" hidden="1"/>
    <cellStyle name="Hipervínculo visitado" xfId="43017" builtinId="9" hidden="1"/>
    <cellStyle name="Hipervínculo visitado" xfId="43019" builtinId="9" hidden="1"/>
    <cellStyle name="Hipervínculo visitado" xfId="43021" builtinId="9" hidden="1"/>
    <cellStyle name="Hipervínculo visitado" xfId="43023" builtinId="9" hidden="1"/>
    <cellStyle name="Hipervínculo visitado" xfId="43025" builtinId="9" hidden="1"/>
    <cellStyle name="Hipervínculo visitado" xfId="43027" builtinId="9" hidden="1"/>
    <cellStyle name="Hipervínculo visitado" xfId="43029" builtinId="9" hidden="1"/>
    <cellStyle name="Hipervínculo visitado" xfId="43031" builtinId="9" hidden="1"/>
    <cellStyle name="Hipervínculo visitado" xfId="43033" builtinId="9" hidden="1"/>
    <cellStyle name="Hipervínculo visitado" xfId="43035" builtinId="9" hidden="1"/>
    <cellStyle name="Hipervínculo visitado" xfId="43037" builtinId="9" hidden="1"/>
    <cellStyle name="Hipervínculo visitado" xfId="43039" builtinId="9" hidden="1"/>
    <cellStyle name="Hipervínculo visitado" xfId="43041" builtinId="9" hidden="1"/>
    <cellStyle name="Hipervínculo visitado" xfId="43043" builtinId="9" hidden="1"/>
    <cellStyle name="Hipervínculo visitado" xfId="43045" builtinId="9" hidden="1"/>
    <cellStyle name="Hipervínculo visitado" xfId="43047" builtinId="9" hidden="1"/>
    <cellStyle name="Hipervínculo visitado" xfId="43049" builtinId="9" hidden="1"/>
    <cellStyle name="Hipervínculo visitado" xfId="43051" builtinId="9" hidden="1"/>
    <cellStyle name="Hipervínculo visitado" xfId="43053" builtinId="9" hidden="1"/>
    <cellStyle name="Hipervínculo visitado" xfId="43055" builtinId="9" hidden="1"/>
    <cellStyle name="Hipervínculo visitado" xfId="43057" builtinId="9" hidden="1"/>
    <cellStyle name="Hipervínculo visitado" xfId="43059" builtinId="9" hidden="1"/>
    <cellStyle name="Hipervínculo visitado" xfId="43061" builtinId="9" hidden="1"/>
    <cellStyle name="Hipervínculo visitado" xfId="43063" builtinId="9" hidden="1"/>
    <cellStyle name="Hipervínculo visitado" xfId="43065" builtinId="9" hidden="1"/>
    <cellStyle name="Hipervínculo visitado" xfId="43067" builtinId="9" hidden="1"/>
    <cellStyle name="Hipervínculo visitado" xfId="43069" builtinId="9" hidden="1"/>
    <cellStyle name="Hipervínculo visitado" xfId="43071" builtinId="9" hidden="1"/>
    <cellStyle name="Hipervínculo visitado" xfId="43073" builtinId="9" hidden="1"/>
    <cellStyle name="Hipervínculo visitado" xfId="43075" builtinId="9" hidden="1"/>
    <cellStyle name="Hipervínculo visitado" xfId="43077" builtinId="9" hidden="1"/>
    <cellStyle name="Hipervínculo visitado" xfId="43079" builtinId="9" hidden="1"/>
    <cellStyle name="Hipervínculo visitado" xfId="43081" builtinId="9" hidden="1"/>
    <cellStyle name="Hipervínculo visitado" xfId="43083" builtinId="9" hidden="1"/>
    <cellStyle name="Hipervínculo visitado" xfId="43085" builtinId="9" hidden="1"/>
    <cellStyle name="Hipervínculo visitado" xfId="43087" builtinId="9" hidden="1"/>
    <cellStyle name="Hipervínculo visitado" xfId="43089" builtinId="9" hidden="1"/>
    <cellStyle name="Hipervínculo visitado" xfId="43091" builtinId="9" hidden="1"/>
    <cellStyle name="Hipervínculo visitado" xfId="43093" builtinId="9" hidden="1"/>
    <cellStyle name="Hipervínculo visitado" xfId="43095" builtinId="9" hidden="1"/>
    <cellStyle name="Hipervínculo visitado" xfId="43097" builtinId="9" hidden="1"/>
    <cellStyle name="Hipervínculo visitado" xfId="43099" builtinId="9" hidden="1"/>
    <cellStyle name="Hipervínculo visitado" xfId="43101" builtinId="9" hidden="1"/>
    <cellStyle name="Hipervínculo visitado" xfId="43103" builtinId="9" hidden="1"/>
    <cellStyle name="Hipervínculo visitado" xfId="43105" builtinId="9" hidden="1"/>
    <cellStyle name="Hipervínculo visitado" xfId="43107" builtinId="9" hidden="1"/>
    <cellStyle name="Hipervínculo visitado" xfId="43109" builtinId="9" hidden="1"/>
    <cellStyle name="Hipervínculo visitado" xfId="43111" builtinId="9" hidden="1"/>
    <cellStyle name="Hipervínculo visitado" xfId="43113" builtinId="9" hidden="1"/>
    <cellStyle name="Hipervínculo visitado" xfId="43115" builtinId="9" hidden="1"/>
    <cellStyle name="Hipervínculo visitado" xfId="43117" builtinId="9" hidden="1"/>
    <cellStyle name="Hipervínculo visitado" xfId="43119" builtinId="9" hidden="1"/>
    <cellStyle name="Hipervínculo visitado" xfId="43121" builtinId="9" hidden="1"/>
    <cellStyle name="Hipervínculo visitado" xfId="43123" builtinId="9" hidden="1"/>
    <cellStyle name="Hipervínculo visitado" xfId="43125" builtinId="9" hidden="1"/>
    <cellStyle name="Hipervínculo visitado" xfId="43127" builtinId="9" hidden="1"/>
    <cellStyle name="Hipervínculo visitado" xfId="43129" builtinId="9" hidden="1"/>
    <cellStyle name="Hipervínculo visitado" xfId="43131" builtinId="9" hidden="1"/>
    <cellStyle name="Hipervínculo visitado" xfId="43133" builtinId="9" hidden="1"/>
    <cellStyle name="Hipervínculo visitado" xfId="43135" builtinId="9" hidden="1"/>
    <cellStyle name="Hipervínculo visitado" xfId="43137" builtinId="9" hidden="1"/>
    <cellStyle name="Hipervínculo visitado" xfId="43139" builtinId="9" hidden="1"/>
    <cellStyle name="Hipervínculo visitado" xfId="43141" builtinId="9" hidden="1"/>
    <cellStyle name="Hipervínculo visitado" xfId="43143" builtinId="9" hidden="1"/>
    <cellStyle name="Hipervínculo visitado" xfId="43145" builtinId="9" hidden="1"/>
    <cellStyle name="Hipervínculo visitado" xfId="43147" builtinId="9" hidden="1"/>
    <cellStyle name="Hipervínculo visitado" xfId="43149" builtinId="9" hidden="1"/>
    <cellStyle name="Hipervínculo visitado" xfId="43151" builtinId="9" hidden="1"/>
    <cellStyle name="Hipervínculo visitado" xfId="43153" builtinId="9" hidden="1"/>
    <cellStyle name="Hipervínculo visitado" xfId="43155" builtinId="9" hidden="1"/>
    <cellStyle name="Hipervínculo visitado" xfId="43157" builtinId="9" hidden="1"/>
    <cellStyle name="Hipervínculo visitado" xfId="43159" builtinId="9" hidden="1"/>
    <cellStyle name="Hipervínculo visitado" xfId="43161" builtinId="9" hidden="1"/>
    <cellStyle name="Hipervínculo visitado" xfId="43163" builtinId="9" hidden="1"/>
    <cellStyle name="Hipervínculo visitado" xfId="43165" builtinId="9" hidden="1"/>
    <cellStyle name="Hipervínculo visitado" xfId="43167" builtinId="9" hidden="1"/>
    <cellStyle name="Hipervínculo visitado" xfId="43169" builtinId="9" hidden="1"/>
    <cellStyle name="Hipervínculo visitado" xfId="43171" builtinId="9" hidden="1"/>
    <cellStyle name="Hipervínculo visitado" xfId="43173" builtinId="9" hidden="1"/>
    <cellStyle name="Hipervínculo visitado" xfId="43175" builtinId="9" hidden="1"/>
    <cellStyle name="Hipervínculo visitado" xfId="43177" builtinId="9" hidden="1"/>
    <cellStyle name="Hipervínculo visitado" xfId="43179" builtinId="9" hidden="1"/>
    <cellStyle name="Hipervínculo visitado" xfId="43181" builtinId="9" hidden="1"/>
    <cellStyle name="Hipervínculo visitado" xfId="43183" builtinId="9" hidden="1"/>
    <cellStyle name="Hipervínculo visitado" xfId="43185" builtinId="9" hidden="1"/>
    <cellStyle name="Hipervínculo visitado" xfId="43187" builtinId="9" hidden="1"/>
    <cellStyle name="Hipervínculo visitado" xfId="43189" builtinId="9" hidden="1"/>
    <cellStyle name="Hipervínculo visitado" xfId="43191" builtinId="9" hidden="1"/>
    <cellStyle name="Hipervínculo visitado" xfId="43193" builtinId="9" hidden="1"/>
    <cellStyle name="Hipervínculo visitado" xfId="43195" builtinId="9" hidden="1"/>
    <cellStyle name="Hipervínculo visitado" xfId="43197" builtinId="9" hidden="1"/>
    <cellStyle name="Hipervínculo visitado" xfId="43199" builtinId="9" hidden="1"/>
    <cellStyle name="Hipervínculo visitado" xfId="43201" builtinId="9" hidden="1"/>
    <cellStyle name="Hipervínculo visitado" xfId="43203" builtinId="9" hidden="1"/>
    <cellStyle name="Hipervínculo visitado" xfId="43205" builtinId="9" hidden="1"/>
    <cellStyle name="Hipervínculo visitado" xfId="43207" builtinId="9" hidden="1"/>
    <cellStyle name="Hipervínculo visitado" xfId="43209" builtinId="9" hidden="1"/>
    <cellStyle name="Hipervínculo visitado" xfId="43211" builtinId="9" hidden="1"/>
    <cellStyle name="Hipervínculo visitado" xfId="43213" builtinId="9" hidden="1"/>
    <cellStyle name="Hipervínculo visitado" xfId="43215" builtinId="9" hidden="1"/>
    <cellStyle name="Hipervínculo visitado" xfId="43217" builtinId="9" hidden="1"/>
    <cellStyle name="Hipervínculo visitado" xfId="43219" builtinId="9" hidden="1"/>
    <cellStyle name="Hipervínculo visitado" xfId="43221" builtinId="9" hidden="1"/>
    <cellStyle name="Hipervínculo visitado" xfId="43223" builtinId="9" hidden="1"/>
    <cellStyle name="Hipervínculo visitado" xfId="43225" builtinId="9" hidden="1"/>
    <cellStyle name="Hipervínculo visitado" xfId="43227" builtinId="9" hidden="1"/>
    <cellStyle name="Hipervínculo visitado" xfId="43229" builtinId="9" hidden="1"/>
    <cellStyle name="Hipervínculo visitado" xfId="43231" builtinId="9" hidden="1"/>
    <cellStyle name="Hipervínculo visitado" xfId="43233" builtinId="9" hidden="1"/>
    <cellStyle name="Hipervínculo visitado" xfId="43235" builtinId="9" hidden="1"/>
    <cellStyle name="Hipervínculo visitado" xfId="43237" builtinId="9" hidden="1"/>
    <cellStyle name="Hipervínculo visitado" xfId="43239" builtinId="9" hidden="1"/>
    <cellStyle name="Hipervínculo visitado" xfId="43241" builtinId="9" hidden="1"/>
    <cellStyle name="Hipervínculo visitado" xfId="43243" builtinId="9" hidden="1"/>
    <cellStyle name="Hipervínculo visitado" xfId="43245" builtinId="9" hidden="1"/>
    <cellStyle name="Hipervínculo visitado" xfId="43247" builtinId="9" hidden="1"/>
    <cellStyle name="Hipervínculo visitado" xfId="43249" builtinId="9" hidden="1"/>
    <cellStyle name="Hipervínculo visitado" xfId="43251" builtinId="9" hidden="1"/>
    <cellStyle name="Hipervínculo visitado" xfId="43253" builtinId="9" hidden="1"/>
    <cellStyle name="Hipervínculo visitado" xfId="43255" builtinId="9" hidden="1"/>
    <cellStyle name="Hipervínculo visitado" xfId="43257" builtinId="9" hidden="1"/>
    <cellStyle name="Hipervínculo visitado" xfId="43259" builtinId="9" hidden="1"/>
    <cellStyle name="Hipervínculo visitado" xfId="43261" builtinId="9" hidden="1"/>
    <cellStyle name="Hipervínculo visitado" xfId="43263" builtinId="9" hidden="1"/>
    <cellStyle name="Hipervínculo visitado" xfId="43265" builtinId="9" hidden="1"/>
    <cellStyle name="Hipervínculo visitado" xfId="43267" builtinId="9" hidden="1"/>
    <cellStyle name="Hipervínculo visitado" xfId="43269" builtinId="9" hidden="1"/>
    <cellStyle name="Hipervínculo visitado" xfId="43271" builtinId="9" hidden="1"/>
    <cellStyle name="Hipervínculo visitado" xfId="43273" builtinId="9" hidden="1"/>
    <cellStyle name="Hipervínculo visitado" xfId="43275" builtinId="9" hidden="1"/>
    <cellStyle name="Hipervínculo visitado" xfId="43277" builtinId="9" hidden="1"/>
    <cellStyle name="Hipervínculo visitado" xfId="43279" builtinId="9" hidden="1"/>
    <cellStyle name="Hipervínculo visitado" xfId="43281" builtinId="9" hidden="1"/>
    <cellStyle name="Hipervínculo visitado" xfId="43283" builtinId="9" hidden="1"/>
    <cellStyle name="Hipervínculo visitado" xfId="43285" builtinId="9" hidden="1"/>
    <cellStyle name="Hipervínculo visitado" xfId="43287" builtinId="9" hidden="1"/>
    <cellStyle name="Hipervínculo visitado" xfId="43289" builtinId="9" hidden="1"/>
    <cellStyle name="Hipervínculo visitado" xfId="43291" builtinId="9" hidden="1"/>
    <cellStyle name="Hipervínculo visitado" xfId="43293" builtinId="9" hidden="1"/>
    <cellStyle name="Hipervínculo visitado" xfId="43295" builtinId="9" hidden="1"/>
    <cellStyle name="Hipervínculo visitado" xfId="43297" builtinId="9" hidden="1"/>
    <cellStyle name="Hipervínculo visitado" xfId="43299" builtinId="9" hidden="1"/>
    <cellStyle name="Hipervínculo visitado" xfId="43301" builtinId="9" hidden="1"/>
    <cellStyle name="Hipervínculo visitado" xfId="43303" builtinId="9" hidden="1"/>
    <cellStyle name="Hipervínculo visitado" xfId="43305" builtinId="9" hidden="1"/>
    <cellStyle name="Hipervínculo visitado" xfId="43307" builtinId="9" hidden="1"/>
    <cellStyle name="Hipervínculo visitado" xfId="43309" builtinId="9" hidden="1"/>
    <cellStyle name="Hipervínculo visitado" xfId="43311" builtinId="9" hidden="1"/>
    <cellStyle name="Hipervínculo visitado" xfId="43313" builtinId="9" hidden="1"/>
    <cellStyle name="Hipervínculo visitado" xfId="43315" builtinId="9" hidden="1"/>
    <cellStyle name="Hipervínculo visitado" xfId="43317" builtinId="9" hidden="1"/>
    <cellStyle name="Hipervínculo visitado" xfId="43319" builtinId="9" hidden="1"/>
    <cellStyle name="Hipervínculo visitado" xfId="43321" builtinId="9" hidden="1"/>
    <cellStyle name="Hipervínculo visitado" xfId="43323" builtinId="9" hidden="1"/>
    <cellStyle name="Hipervínculo visitado" xfId="43325" builtinId="9" hidden="1"/>
    <cellStyle name="Hipervínculo visitado" xfId="43327" builtinId="9" hidden="1"/>
    <cellStyle name="Hipervínculo visitado" xfId="43329" builtinId="9" hidden="1"/>
    <cellStyle name="Hipervínculo visitado" xfId="43331" builtinId="9" hidden="1"/>
    <cellStyle name="Hipervínculo visitado" xfId="43333" builtinId="9" hidden="1"/>
    <cellStyle name="Hipervínculo visitado" xfId="43335" builtinId="9" hidden="1"/>
    <cellStyle name="Hipervínculo visitado" xfId="43337" builtinId="9" hidden="1"/>
    <cellStyle name="Hipervínculo visitado" xfId="43339" builtinId="9" hidden="1"/>
    <cellStyle name="Hipervínculo visitado" xfId="43341" builtinId="9" hidden="1"/>
    <cellStyle name="Hipervínculo visitado" xfId="43343" builtinId="9" hidden="1"/>
    <cellStyle name="Hipervínculo visitado" xfId="43345" builtinId="9" hidden="1"/>
    <cellStyle name="Hipervínculo visitado" xfId="43347" builtinId="9" hidden="1"/>
    <cellStyle name="Hipervínculo visitado" xfId="43349" builtinId="9" hidden="1"/>
    <cellStyle name="Hipervínculo visitado" xfId="43351" builtinId="9" hidden="1"/>
    <cellStyle name="Hipervínculo visitado" xfId="43353" builtinId="9" hidden="1"/>
    <cellStyle name="Hipervínculo visitado" xfId="43355" builtinId="9" hidden="1"/>
    <cellStyle name="Hipervínculo visitado" xfId="43357" builtinId="9" hidden="1"/>
    <cellStyle name="Hipervínculo visitado" xfId="43359" builtinId="9" hidden="1"/>
    <cellStyle name="Hipervínculo visitado" xfId="43361" builtinId="9" hidden="1"/>
    <cellStyle name="Hipervínculo visitado" xfId="43363" builtinId="9" hidden="1"/>
    <cellStyle name="Hipervínculo visitado" xfId="43365" builtinId="9" hidden="1"/>
    <cellStyle name="Hipervínculo visitado" xfId="43367" builtinId="9" hidden="1"/>
    <cellStyle name="Hipervínculo visitado" xfId="43369" builtinId="9" hidden="1"/>
    <cellStyle name="Hipervínculo visitado" xfId="43371" builtinId="9" hidden="1"/>
    <cellStyle name="Hipervínculo visitado" xfId="43373" builtinId="9" hidden="1"/>
    <cellStyle name="Hipervínculo visitado" xfId="43375" builtinId="9" hidden="1"/>
    <cellStyle name="Hipervínculo visitado" xfId="43377" builtinId="9" hidden="1"/>
    <cellStyle name="Hipervínculo visitado" xfId="43379" builtinId="9" hidden="1"/>
    <cellStyle name="Hipervínculo visitado" xfId="43381" builtinId="9" hidden="1"/>
    <cellStyle name="Hipervínculo visitado" xfId="43383" builtinId="9" hidden="1"/>
    <cellStyle name="Hipervínculo visitado" xfId="43385" builtinId="9" hidden="1"/>
    <cellStyle name="Hipervínculo visitado" xfId="43387" builtinId="9" hidden="1"/>
    <cellStyle name="Hipervínculo visitado" xfId="43389" builtinId="9" hidden="1"/>
    <cellStyle name="Hipervínculo visitado" xfId="43391" builtinId="9" hidden="1"/>
    <cellStyle name="Hipervínculo visitado" xfId="43393" builtinId="9" hidden="1"/>
    <cellStyle name="Hipervínculo visitado" xfId="43395" builtinId="9" hidden="1"/>
    <cellStyle name="Hipervínculo visitado" xfId="43397" builtinId="9" hidden="1"/>
    <cellStyle name="Hipervínculo visitado" xfId="43399" builtinId="9" hidden="1"/>
    <cellStyle name="Hipervínculo visitado" xfId="43401" builtinId="9" hidden="1"/>
    <cellStyle name="Hipervínculo visitado" xfId="43403" builtinId="9" hidden="1"/>
    <cellStyle name="Hipervínculo visitado" xfId="43405" builtinId="9" hidden="1"/>
    <cellStyle name="Hipervínculo visitado" xfId="43407" builtinId="9" hidden="1"/>
    <cellStyle name="Hipervínculo visitado" xfId="43409" builtinId="9" hidden="1"/>
    <cellStyle name="Hipervínculo visitado" xfId="43411" builtinId="9" hidden="1"/>
    <cellStyle name="Hipervínculo visitado" xfId="43413" builtinId="9" hidden="1"/>
    <cellStyle name="Hipervínculo visitado" xfId="43415" builtinId="9" hidden="1"/>
    <cellStyle name="Hipervínculo visitado" xfId="43417" builtinId="9" hidden="1"/>
    <cellStyle name="Hipervínculo visitado" xfId="43419" builtinId="9" hidden="1"/>
    <cellStyle name="Hipervínculo visitado" xfId="43421" builtinId="9" hidden="1"/>
    <cellStyle name="Hipervínculo visitado" xfId="43423" builtinId="9" hidden="1"/>
    <cellStyle name="Hipervínculo visitado" xfId="43425" builtinId="9" hidden="1"/>
    <cellStyle name="Hipervínculo visitado" xfId="43427" builtinId="9" hidden="1"/>
    <cellStyle name="Hipervínculo visitado" xfId="43429" builtinId="9" hidden="1"/>
    <cellStyle name="Hipervínculo visitado" xfId="43431" builtinId="9" hidden="1"/>
    <cellStyle name="Hipervínculo visitado" xfId="43433" builtinId="9" hidden="1"/>
    <cellStyle name="Hipervínculo visitado" xfId="43435" builtinId="9" hidden="1"/>
    <cellStyle name="Hipervínculo visitado" xfId="43437" builtinId="9" hidden="1"/>
    <cellStyle name="Hipervínculo visitado" xfId="43439" builtinId="9" hidden="1"/>
    <cellStyle name="Hipervínculo visitado" xfId="43441" builtinId="9" hidden="1"/>
    <cellStyle name="Hipervínculo visitado" xfId="43443" builtinId="9" hidden="1"/>
    <cellStyle name="Hipervínculo visitado" xfId="43445" builtinId="9" hidden="1"/>
    <cellStyle name="Hipervínculo visitado" xfId="43447" builtinId="9" hidden="1"/>
    <cellStyle name="Hipervínculo visitado" xfId="43449" builtinId="9" hidden="1"/>
    <cellStyle name="Hipervínculo visitado" xfId="43451" builtinId="9" hidden="1"/>
    <cellStyle name="Hipervínculo visitado" xfId="43453" builtinId="9" hidden="1"/>
    <cellStyle name="Hipervínculo visitado" xfId="43455" builtinId="9" hidden="1"/>
    <cellStyle name="Hipervínculo visitado" xfId="43457" builtinId="9" hidden="1"/>
    <cellStyle name="Hipervínculo visitado" xfId="43459" builtinId="9" hidden="1"/>
    <cellStyle name="Hipervínculo visitado" xfId="43461" builtinId="9" hidden="1"/>
    <cellStyle name="Hipervínculo visitado" xfId="43463" builtinId="9" hidden="1"/>
    <cellStyle name="Hipervínculo visitado" xfId="43465" builtinId="9" hidden="1"/>
    <cellStyle name="Hipervínculo visitado" xfId="43467" builtinId="9" hidden="1"/>
    <cellStyle name="Hipervínculo visitado" xfId="43469" builtinId="9" hidden="1"/>
    <cellStyle name="Hipervínculo visitado" xfId="43471" builtinId="9" hidden="1"/>
    <cellStyle name="Hipervínculo visitado" xfId="43473" builtinId="9" hidden="1"/>
    <cellStyle name="Hipervínculo visitado" xfId="43475" builtinId="9" hidden="1"/>
    <cellStyle name="Hipervínculo visitado" xfId="43477" builtinId="9" hidden="1"/>
    <cellStyle name="Hipervínculo visitado" xfId="43479" builtinId="9" hidden="1"/>
    <cellStyle name="Hipervínculo visitado" xfId="43481" builtinId="9" hidden="1"/>
    <cellStyle name="Hipervínculo visitado" xfId="43483" builtinId="9" hidden="1"/>
    <cellStyle name="Hipervínculo visitado" xfId="43485" builtinId="9" hidden="1"/>
    <cellStyle name="Hipervínculo visitado" xfId="43487" builtinId="9" hidden="1"/>
    <cellStyle name="Hipervínculo visitado" xfId="43489" builtinId="9" hidden="1"/>
    <cellStyle name="Hipervínculo visitado" xfId="43491" builtinId="9" hidden="1"/>
    <cellStyle name="Hipervínculo visitado" xfId="43493" builtinId="9" hidden="1"/>
    <cellStyle name="Hipervínculo visitado" xfId="43495" builtinId="9" hidden="1"/>
    <cellStyle name="Hipervínculo visitado" xfId="43497" builtinId="9" hidden="1"/>
    <cellStyle name="Hipervínculo visitado" xfId="43499" builtinId="9" hidden="1"/>
    <cellStyle name="Hipervínculo visitado" xfId="43501" builtinId="9" hidden="1"/>
    <cellStyle name="Hipervínculo visitado" xfId="43503" builtinId="9" hidden="1"/>
    <cellStyle name="Hipervínculo visitado" xfId="43505" builtinId="9" hidden="1"/>
    <cellStyle name="Hipervínculo visitado" xfId="43507" builtinId="9" hidden="1"/>
    <cellStyle name="Hipervínculo visitado" xfId="43509" builtinId="9" hidden="1"/>
    <cellStyle name="Hipervínculo visitado" xfId="43511" builtinId="9" hidden="1"/>
    <cellStyle name="Hipervínculo visitado" xfId="43513" builtinId="9" hidden="1"/>
    <cellStyle name="Hipervínculo visitado" xfId="43515" builtinId="9" hidden="1"/>
    <cellStyle name="Hipervínculo visitado" xfId="43517" builtinId="9" hidden="1"/>
    <cellStyle name="Hipervínculo visitado" xfId="43519" builtinId="9" hidden="1"/>
    <cellStyle name="Hipervínculo visitado" xfId="43521" builtinId="9" hidden="1"/>
    <cellStyle name="Hipervínculo visitado" xfId="43523" builtinId="9" hidden="1"/>
    <cellStyle name="Hipervínculo visitado" xfId="43525" builtinId="9" hidden="1"/>
    <cellStyle name="Hipervínculo visitado" xfId="43527" builtinId="9" hidden="1"/>
    <cellStyle name="Hipervínculo visitado" xfId="43529" builtinId="9" hidden="1"/>
    <cellStyle name="Hipervínculo visitado" xfId="43531" builtinId="9" hidden="1"/>
    <cellStyle name="Hipervínculo visitado" xfId="43533" builtinId="9" hidden="1"/>
    <cellStyle name="Hipervínculo visitado" xfId="43535" builtinId="9" hidden="1"/>
    <cellStyle name="Hipervínculo visitado" xfId="43537" builtinId="9" hidden="1"/>
    <cellStyle name="Hipervínculo visitado" xfId="43539" builtinId="9" hidden="1"/>
    <cellStyle name="Hipervínculo visitado" xfId="43541" builtinId="9" hidden="1"/>
    <cellStyle name="Hipervínculo visitado" xfId="43543" builtinId="9" hidden="1"/>
    <cellStyle name="Hipervínculo visitado" xfId="43545" builtinId="9" hidden="1"/>
    <cellStyle name="Hipervínculo visitado" xfId="43547" builtinId="9" hidden="1"/>
    <cellStyle name="Hipervínculo visitado" xfId="43549" builtinId="9" hidden="1"/>
    <cellStyle name="Hipervínculo visitado" xfId="43551" builtinId="9" hidden="1"/>
    <cellStyle name="Hipervínculo visitado" xfId="43553" builtinId="9" hidden="1"/>
    <cellStyle name="Hipervínculo visitado" xfId="43555" builtinId="9" hidden="1"/>
    <cellStyle name="Hipervínculo visitado" xfId="43557" builtinId="9" hidden="1"/>
    <cellStyle name="Hipervínculo visitado" xfId="43559" builtinId="9" hidden="1"/>
    <cellStyle name="Hipervínculo visitado" xfId="43561" builtinId="9" hidden="1"/>
    <cellStyle name="Hipervínculo visitado" xfId="43563" builtinId="9" hidden="1"/>
    <cellStyle name="Hipervínculo visitado" xfId="43565" builtinId="9" hidden="1"/>
    <cellStyle name="Hipervínculo visitado" xfId="43567" builtinId="9" hidden="1"/>
    <cellStyle name="Hipervínculo visitado" xfId="43569" builtinId="9" hidden="1"/>
    <cellStyle name="Hipervínculo visitado" xfId="43571" builtinId="9" hidden="1"/>
    <cellStyle name="Hipervínculo visitado" xfId="43573" builtinId="9" hidden="1"/>
    <cellStyle name="Hipervínculo visitado" xfId="43575" builtinId="9" hidden="1"/>
    <cellStyle name="Hipervínculo visitado" xfId="43577" builtinId="9" hidden="1"/>
    <cellStyle name="Hipervínculo visitado" xfId="43579" builtinId="9" hidden="1"/>
    <cellStyle name="Hipervínculo visitado" xfId="43581" builtinId="9" hidden="1"/>
    <cellStyle name="Hipervínculo visitado" xfId="43583" builtinId="9" hidden="1"/>
    <cellStyle name="Hipervínculo visitado" xfId="43585" builtinId="9" hidden="1"/>
    <cellStyle name="Hipervínculo visitado" xfId="43587" builtinId="9" hidden="1"/>
    <cellStyle name="Hipervínculo visitado" xfId="43589" builtinId="9" hidden="1"/>
    <cellStyle name="Hipervínculo visitado" xfId="43591" builtinId="9" hidden="1"/>
    <cellStyle name="Hipervínculo visitado" xfId="43593" builtinId="9" hidden="1"/>
    <cellStyle name="Hipervínculo visitado" xfId="43595" builtinId="9" hidden="1"/>
    <cellStyle name="Hipervínculo visitado" xfId="43597" builtinId="9" hidden="1"/>
    <cellStyle name="Hipervínculo visitado" xfId="43599" builtinId="9" hidden="1"/>
    <cellStyle name="Hipervínculo visitado" xfId="43601" builtinId="9" hidden="1"/>
    <cellStyle name="Hipervínculo visitado" xfId="43603" builtinId="9" hidden="1"/>
    <cellStyle name="Hipervínculo visitado" xfId="43605" builtinId="9" hidden="1"/>
    <cellStyle name="Hipervínculo visitado" xfId="43607" builtinId="9" hidden="1"/>
    <cellStyle name="Hipervínculo visitado" xfId="43609" builtinId="9" hidden="1"/>
    <cellStyle name="Hipervínculo visitado" xfId="43611" builtinId="9" hidden="1"/>
    <cellStyle name="Hipervínculo visitado" xfId="43613" builtinId="9" hidden="1"/>
    <cellStyle name="Hipervínculo visitado" xfId="43615" builtinId="9" hidden="1"/>
    <cellStyle name="Hipervínculo visitado" xfId="43617" builtinId="9" hidden="1"/>
    <cellStyle name="Hipervínculo visitado" xfId="43619" builtinId="9" hidden="1"/>
    <cellStyle name="Hipervínculo visitado" xfId="43621" builtinId="9" hidden="1"/>
    <cellStyle name="Hipervínculo visitado" xfId="43623" builtinId="9" hidden="1"/>
    <cellStyle name="Hipervínculo visitado" xfId="43625" builtinId="9" hidden="1"/>
    <cellStyle name="Hipervínculo visitado" xfId="43627" builtinId="9" hidden="1"/>
    <cellStyle name="Hipervínculo visitado" xfId="43629" builtinId="9" hidden="1"/>
    <cellStyle name="Hipervínculo visitado" xfId="43631" builtinId="9" hidden="1"/>
    <cellStyle name="Hipervínculo visitado" xfId="43633" builtinId="9" hidden="1"/>
    <cellStyle name="Hipervínculo visitado" xfId="43635" builtinId="9" hidden="1"/>
    <cellStyle name="Hipervínculo visitado" xfId="43637" builtinId="9" hidden="1"/>
    <cellStyle name="Hipervínculo visitado" xfId="43639" builtinId="9" hidden="1"/>
    <cellStyle name="Hipervínculo visitado" xfId="43641" builtinId="9" hidden="1"/>
    <cellStyle name="Hipervínculo visitado" xfId="43643" builtinId="9" hidden="1"/>
    <cellStyle name="Hipervínculo visitado" xfId="43645" builtinId="9" hidden="1"/>
    <cellStyle name="Hipervínculo visitado" xfId="43647" builtinId="9" hidden="1"/>
    <cellStyle name="Hipervínculo visitado" xfId="43649" builtinId="9" hidden="1"/>
    <cellStyle name="Hipervínculo visitado" xfId="43651" builtinId="9" hidden="1"/>
    <cellStyle name="Hipervínculo visitado" xfId="43653" builtinId="9" hidden="1"/>
    <cellStyle name="Hipervínculo visitado" xfId="43655" builtinId="9" hidden="1"/>
    <cellStyle name="Hipervínculo visitado" xfId="43657" builtinId="9" hidden="1"/>
    <cellStyle name="Hipervínculo visitado" xfId="43659" builtinId="9" hidden="1"/>
    <cellStyle name="Hipervínculo visitado" xfId="43661" builtinId="9" hidden="1"/>
    <cellStyle name="Hipervínculo visitado" xfId="43663" builtinId="9" hidden="1"/>
    <cellStyle name="Hipervínculo visitado" xfId="43665" builtinId="9" hidden="1"/>
    <cellStyle name="Hipervínculo visitado" xfId="43667" builtinId="9" hidden="1"/>
    <cellStyle name="Hipervínculo visitado" xfId="43669" builtinId="9" hidden="1"/>
    <cellStyle name="Hipervínculo visitado" xfId="43671" builtinId="9" hidden="1"/>
    <cellStyle name="Hipervínculo visitado" xfId="43673" builtinId="9" hidden="1"/>
    <cellStyle name="Hipervínculo visitado" xfId="43675" builtinId="9" hidden="1"/>
    <cellStyle name="Hipervínculo visitado" xfId="43677" builtinId="9" hidden="1"/>
    <cellStyle name="Hipervínculo visitado" xfId="43679" builtinId="9" hidden="1"/>
    <cellStyle name="Hipervínculo visitado" xfId="43681" builtinId="9" hidden="1"/>
    <cellStyle name="Hipervínculo visitado" xfId="43683" builtinId="9" hidden="1"/>
    <cellStyle name="Hipervínculo visitado" xfId="43685" builtinId="9" hidden="1"/>
    <cellStyle name="Hipervínculo visitado" xfId="43687" builtinId="9" hidden="1"/>
    <cellStyle name="Hipervínculo visitado" xfId="43689" builtinId="9" hidden="1"/>
    <cellStyle name="Hipervínculo visitado" xfId="43691" builtinId="9" hidden="1"/>
    <cellStyle name="Hipervínculo visitado" xfId="43693" builtinId="9" hidden="1"/>
    <cellStyle name="Hipervínculo visitado" xfId="43695" builtinId="9" hidden="1"/>
    <cellStyle name="Hipervínculo visitado" xfId="43697" builtinId="9" hidden="1"/>
    <cellStyle name="Hipervínculo visitado" xfId="43699" builtinId="9" hidden="1"/>
    <cellStyle name="Hipervínculo visitado" xfId="43701" builtinId="9" hidden="1"/>
    <cellStyle name="Hipervínculo visitado" xfId="43703" builtinId="9" hidden="1"/>
    <cellStyle name="Hipervínculo visitado" xfId="43705" builtinId="9" hidden="1"/>
    <cellStyle name="Hipervínculo visitado" xfId="43707" builtinId="9" hidden="1"/>
    <cellStyle name="Hipervínculo visitado" xfId="43709" builtinId="9" hidden="1"/>
    <cellStyle name="Hipervínculo visitado" xfId="43711" builtinId="9" hidden="1"/>
    <cellStyle name="Hipervínculo visitado" xfId="43713" builtinId="9" hidden="1"/>
    <cellStyle name="Hipervínculo visitado" xfId="43715" builtinId="9" hidden="1"/>
    <cellStyle name="Hipervínculo visitado" xfId="43717" builtinId="9" hidden="1"/>
    <cellStyle name="Hipervínculo visitado" xfId="43719" builtinId="9" hidden="1"/>
    <cellStyle name="Hipervínculo visitado" xfId="43721" builtinId="9" hidden="1"/>
    <cellStyle name="Hipervínculo visitado" xfId="43723" builtinId="9" hidden="1"/>
    <cellStyle name="Hipervínculo visitado" xfId="43725" builtinId="9" hidden="1"/>
    <cellStyle name="Hipervínculo visitado" xfId="43727" builtinId="9" hidden="1"/>
    <cellStyle name="Hipervínculo visitado" xfId="43729" builtinId="9" hidden="1"/>
    <cellStyle name="Hipervínculo visitado" xfId="43731" builtinId="9" hidden="1"/>
    <cellStyle name="Hipervínculo visitado" xfId="43733" builtinId="9" hidden="1"/>
    <cellStyle name="Hipervínculo visitado" xfId="43735" builtinId="9" hidden="1"/>
    <cellStyle name="Hipervínculo visitado" xfId="43737" builtinId="9" hidden="1"/>
    <cellStyle name="Hipervínculo visitado" xfId="43739" builtinId="9" hidden="1"/>
    <cellStyle name="Hipervínculo visitado" xfId="43741" builtinId="9" hidden="1"/>
    <cellStyle name="Hipervínculo visitado" xfId="43743" builtinId="9" hidden="1"/>
    <cellStyle name="Hipervínculo visitado" xfId="43745" builtinId="9" hidden="1"/>
    <cellStyle name="Hipervínculo visitado" xfId="43747" builtinId="9" hidden="1"/>
    <cellStyle name="Hipervínculo visitado" xfId="43749" builtinId="9" hidden="1"/>
    <cellStyle name="Hipervínculo visitado" xfId="43751" builtinId="9" hidden="1"/>
    <cellStyle name="Hipervínculo visitado" xfId="43753" builtinId="9" hidden="1"/>
    <cellStyle name="Hipervínculo visitado" xfId="43755" builtinId="9" hidden="1"/>
    <cellStyle name="Hipervínculo visitado" xfId="43757" builtinId="9" hidden="1"/>
    <cellStyle name="Hipervínculo visitado" xfId="43759" builtinId="9" hidden="1"/>
    <cellStyle name="Hipervínculo visitado" xfId="43761" builtinId="9" hidden="1"/>
    <cellStyle name="Hipervínculo visitado" xfId="43763" builtinId="9" hidden="1"/>
    <cellStyle name="Hipervínculo visitado" xfId="43765" builtinId="9" hidden="1"/>
    <cellStyle name="Hipervínculo visitado" xfId="43767" builtinId="9" hidden="1"/>
    <cellStyle name="Hipervínculo visitado" xfId="43769" builtinId="9" hidden="1"/>
    <cellStyle name="Hipervínculo visitado" xfId="43771" builtinId="9" hidden="1"/>
    <cellStyle name="Hipervínculo visitado" xfId="43773" builtinId="9" hidden="1"/>
    <cellStyle name="Hipervínculo visitado" xfId="43775" builtinId="9" hidden="1"/>
    <cellStyle name="Hipervínculo visitado" xfId="43777" builtinId="9" hidden="1"/>
    <cellStyle name="Hipervínculo visitado" xfId="43779" builtinId="9" hidden="1"/>
    <cellStyle name="Hipervínculo visitado" xfId="43781" builtinId="9" hidden="1"/>
    <cellStyle name="Hipervínculo visitado" xfId="43783" builtinId="9" hidden="1"/>
    <cellStyle name="Hipervínculo visitado" xfId="43785" builtinId="9" hidden="1"/>
    <cellStyle name="Hipervínculo visitado" xfId="43787" builtinId="9" hidden="1"/>
    <cellStyle name="Hipervínculo visitado" xfId="43789" builtinId="9" hidden="1"/>
    <cellStyle name="Hipervínculo visitado" xfId="43791" builtinId="9" hidden="1"/>
    <cellStyle name="Hipervínculo visitado" xfId="43793" builtinId="9" hidden="1"/>
    <cellStyle name="Hipervínculo visitado" xfId="43795" builtinId="9" hidden="1"/>
    <cellStyle name="Hipervínculo visitado" xfId="43797" builtinId="9" hidden="1"/>
    <cellStyle name="Hipervínculo visitado" xfId="43799" builtinId="9" hidden="1"/>
    <cellStyle name="Hipervínculo visitado" xfId="43801" builtinId="9" hidden="1"/>
    <cellStyle name="Hipervínculo visitado" xfId="43803" builtinId="9" hidden="1"/>
    <cellStyle name="Hipervínculo visitado" xfId="43805" builtinId="9" hidden="1"/>
    <cellStyle name="Hipervínculo visitado" xfId="43807" builtinId="9" hidden="1"/>
    <cellStyle name="Hipervínculo visitado" xfId="43809" builtinId="9" hidden="1"/>
    <cellStyle name="Hipervínculo visitado" xfId="43811" builtinId="9" hidden="1"/>
    <cellStyle name="Hipervínculo visitado" xfId="43813" builtinId="9" hidden="1"/>
    <cellStyle name="Hipervínculo visitado" xfId="43815" builtinId="9" hidden="1"/>
    <cellStyle name="Hipervínculo visitado" xfId="43817" builtinId="9" hidden="1"/>
    <cellStyle name="Hipervínculo visitado" xfId="43819" builtinId="9" hidden="1"/>
    <cellStyle name="Hipervínculo visitado" xfId="43821" builtinId="9" hidden="1"/>
    <cellStyle name="Hipervínculo visitado" xfId="43823" builtinId="9" hidden="1"/>
    <cellStyle name="Hipervínculo visitado" xfId="43825" builtinId="9" hidden="1"/>
    <cellStyle name="Hipervínculo visitado" xfId="43827" builtinId="9" hidden="1"/>
    <cellStyle name="Hipervínculo visitado" xfId="43829" builtinId="9" hidden="1"/>
    <cellStyle name="Hipervínculo visitado" xfId="43831" builtinId="9" hidden="1"/>
    <cellStyle name="Hipervínculo visitado" xfId="43833" builtinId="9" hidden="1"/>
    <cellStyle name="Hipervínculo visitado" xfId="43835" builtinId="9" hidden="1"/>
    <cellStyle name="Hipervínculo visitado" xfId="43837" builtinId="9" hidden="1"/>
    <cellStyle name="Hipervínculo visitado" xfId="43839" builtinId="9" hidden="1"/>
    <cellStyle name="Hipervínculo visitado" xfId="43841" builtinId="9" hidden="1"/>
    <cellStyle name="Hipervínculo visitado" xfId="43843" builtinId="9" hidden="1"/>
    <cellStyle name="Hipervínculo visitado" xfId="43845" builtinId="9" hidden="1"/>
    <cellStyle name="Hipervínculo visitado" xfId="43847" builtinId="9" hidden="1"/>
    <cellStyle name="Hipervínculo visitado" xfId="43849" builtinId="9" hidden="1"/>
    <cellStyle name="Hipervínculo visitado" xfId="43851" builtinId="9" hidden="1"/>
    <cellStyle name="Hipervínculo visitado" xfId="43853" builtinId="9" hidden="1"/>
    <cellStyle name="Hipervínculo visitado" xfId="43855" builtinId="9" hidden="1"/>
    <cellStyle name="Hipervínculo visitado" xfId="43857" builtinId="9" hidden="1"/>
    <cellStyle name="Hipervínculo visitado" xfId="43859" builtinId="9" hidden="1"/>
    <cellStyle name="Hipervínculo visitado" xfId="43861" builtinId="9" hidden="1"/>
    <cellStyle name="Hipervínculo visitado" xfId="43863" builtinId="9" hidden="1"/>
    <cellStyle name="Hipervínculo visitado" xfId="43865" builtinId="9" hidden="1"/>
    <cellStyle name="Hipervínculo visitado" xfId="43867" builtinId="9" hidden="1"/>
    <cellStyle name="Hipervínculo visitado" xfId="43869" builtinId="9" hidden="1"/>
    <cellStyle name="Hipervínculo visitado" xfId="43871" builtinId="9" hidden="1"/>
    <cellStyle name="Hipervínculo visitado" xfId="43873" builtinId="9" hidden="1"/>
    <cellStyle name="Hipervínculo visitado" xfId="43875" builtinId="9" hidden="1"/>
    <cellStyle name="Hipervínculo visitado" xfId="43877" builtinId="9" hidden="1"/>
    <cellStyle name="Hipervínculo visitado" xfId="43879" builtinId="9" hidden="1"/>
    <cellStyle name="Hipervínculo visitado" xfId="43881" builtinId="9" hidden="1"/>
    <cellStyle name="Hipervínculo visitado" xfId="43883" builtinId="9" hidden="1"/>
    <cellStyle name="Hipervínculo visitado" xfId="43885" builtinId="9" hidden="1"/>
    <cellStyle name="Hipervínculo visitado" xfId="43887" builtinId="9" hidden="1"/>
    <cellStyle name="Hipervínculo visitado" xfId="43889" builtinId="9" hidden="1"/>
    <cellStyle name="Hipervínculo visitado" xfId="43891" builtinId="9" hidden="1"/>
    <cellStyle name="Hipervínculo visitado" xfId="43893" builtinId="9" hidden="1"/>
    <cellStyle name="Hipervínculo visitado" xfId="43895" builtinId="9" hidden="1"/>
    <cellStyle name="Hipervínculo visitado" xfId="43897" builtinId="9" hidden="1"/>
    <cellStyle name="Hipervínculo visitado" xfId="43899" builtinId="9" hidden="1"/>
    <cellStyle name="Hipervínculo visitado" xfId="43901" builtinId="9" hidden="1"/>
    <cellStyle name="Hipervínculo visitado" xfId="43903" builtinId="9" hidden="1"/>
    <cellStyle name="Hipervínculo visitado" xfId="43905" builtinId="9" hidden="1"/>
    <cellStyle name="Hipervínculo visitado" xfId="43907" builtinId="9" hidden="1"/>
    <cellStyle name="Hipervínculo visitado" xfId="43909" builtinId="9" hidden="1"/>
    <cellStyle name="Hipervínculo visitado" xfId="43911" builtinId="9" hidden="1"/>
    <cellStyle name="Hipervínculo visitado" xfId="43913" builtinId="9" hidden="1"/>
    <cellStyle name="Hipervínculo visitado" xfId="43915" builtinId="9" hidden="1"/>
    <cellStyle name="Hipervínculo visitado" xfId="43917" builtinId="9" hidden="1"/>
    <cellStyle name="Hipervínculo visitado" xfId="43919" builtinId="9" hidden="1"/>
    <cellStyle name="Hipervínculo visitado" xfId="43921" builtinId="9" hidden="1"/>
    <cellStyle name="Hipervínculo visitado" xfId="43923" builtinId="9" hidden="1"/>
    <cellStyle name="Hipervínculo visitado" xfId="43925" builtinId="9" hidden="1"/>
    <cellStyle name="Hipervínculo visitado" xfId="43927" builtinId="9" hidden="1"/>
    <cellStyle name="Hipervínculo visitado" xfId="43929" builtinId="9" hidden="1"/>
    <cellStyle name="Hipervínculo visitado" xfId="43931" builtinId="9" hidden="1"/>
    <cellStyle name="Hipervínculo visitado" xfId="43933" builtinId="9" hidden="1"/>
    <cellStyle name="Hipervínculo visitado" xfId="43935" builtinId="9" hidden="1"/>
    <cellStyle name="Hipervínculo visitado" xfId="43937" builtinId="9" hidden="1"/>
    <cellStyle name="Hipervínculo visitado" xfId="43939" builtinId="9" hidden="1"/>
    <cellStyle name="Hipervínculo visitado" xfId="43941" builtinId="9" hidden="1"/>
    <cellStyle name="Hipervínculo visitado" xfId="43943" builtinId="9" hidden="1"/>
    <cellStyle name="Hipervínculo visitado" xfId="43945" builtinId="9" hidden="1"/>
    <cellStyle name="Hipervínculo visitado" xfId="43947" builtinId="9" hidden="1"/>
    <cellStyle name="Hipervínculo visitado" xfId="43949" builtinId="9" hidden="1"/>
    <cellStyle name="Hipervínculo visitado" xfId="43951" builtinId="9" hidden="1"/>
    <cellStyle name="Hipervínculo visitado" xfId="43953" builtinId="9" hidden="1"/>
    <cellStyle name="Hipervínculo visitado" xfId="43955" builtinId="9" hidden="1"/>
    <cellStyle name="Hipervínculo visitado" xfId="43957" builtinId="9" hidden="1"/>
    <cellStyle name="Hipervínculo visitado" xfId="43959" builtinId="9" hidden="1"/>
    <cellStyle name="Hipervínculo visitado" xfId="43961" builtinId="9" hidden="1"/>
    <cellStyle name="Hipervínculo visitado" xfId="43963" builtinId="9" hidden="1"/>
    <cellStyle name="Hipervínculo visitado" xfId="43965" builtinId="9" hidden="1"/>
    <cellStyle name="Hipervínculo visitado" xfId="43967" builtinId="9" hidden="1"/>
    <cellStyle name="Hipervínculo visitado" xfId="43969" builtinId="9" hidden="1"/>
    <cellStyle name="Hipervínculo visitado" xfId="43971" builtinId="9" hidden="1"/>
    <cellStyle name="Hipervínculo visitado" xfId="43973" builtinId="9" hidden="1"/>
    <cellStyle name="Hipervínculo visitado" xfId="43975" builtinId="9" hidden="1"/>
    <cellStyle name="Hipervínculo visitado" xfId="43977" builtinId="9" hidden="1"/>
    <cellStyle name="Hipervínculo visitado" xfId="43979" builtinId="9" hidden="1"/>
    <cellStyle name="Hipervínculo visitado" xfId="43981" builtinId="9" hidden="1"/>
    <cellStyle name="Hipervínculo visitado" xfId="43983" builtinId="9" hidden="1"/>
    <cellStyle name="Hipervínculo visitado" xfId="43985" builtinId="9" hidden="1"/>
    <cellStyle name="Hipervínculo visitado" xfId="43987" builtinId="9" hidden="1"/>
    <cellStyle name="Hipervínculo visitado" xfId="43989" builtinId="9" hidden="1"/>
    <cellStyle name="Hipervínculo visitado" xfId="43991" builtinId="9" hidden="1"/>
    <cellStyle name="Hipervínculo visitado" xfId="43993" builtinId="9" hidden="1"/>
    <cellStyle name="Hipervínculo visitado" xfId="43995" builtinId="9" hidden="1"/>
    <cellStyle name="Hipervínculo visitado" xfId="43997" builtinId="9" hidden="1"/>
    <cellStyle name="Hipervínculo visitado" xfId="43999" builtinId="9" hidden="1"/>
    <cellStyle name="Hipervínculo visitado" xfId="44001" builtinId="9" hidden="1"/>
    <cellStyle name="Hipervínculo visitado" xfId="44003" builtinId="9" hidden="1"/>
    <cellStyle name="Hipervínculo visitado" xfId="44005" builtinId="9" hidden="1"/>
    <cellStyle name="Hipervínculo visitado" xfId="44007" builtinId="9" hidden="1"/>
    <cellStyle name="Hipervínculo visitado" xfId="44009" builtinId="9" hidden="1"/>
    <cellStyle name="Hipervínculo visitado" xfId="44011" builtinId="9" hidden="1"/>
    <cellStyle name="Hipervínculo visitado" xfId="44013" builtinId="9" hidden="1"/>
    <cellStyle name="Hipervínculo visitado" xfId="44015" builtinId="9" hidden="1"/>
    <cellStyle name="Hipervínculo visitado" xfId="44017" builtinId="9" hidden="1"/>
    <cellStyle name="Hipervínculo visitado" xfId="44019" builtinId="9" hidden="1"/>
    <cellStyle name="Hipervínculo visitado" xfId="44021" builtinId="9" hidden="1"/>
    <cellStyle name="Hipervínculo visitado" xfId="44023" builtinId="9" hidden="1"/>
    <cellStyle name="Hipervínculo visitado" xfId="44025" builtinId="9" hidden="1"/>
    <cellStyle name="Hipervínculo visitado" xfId="44027" builtinId="9" hidden="1"/>
    <cellStyle name="Hipervínculo visitado" xfId="44029" builtinId="9" hidden="1"/>
    <cellStyle name="Hipervínculo visitado" xfId="44031" builtinId="9" hidden="1"/>
    <cellStyle name="Hipervínculo visitado" xfId="44033" builtinId="9" hidden="1"/>
    <cellStyle name="Hipervínculo visitado" xfId="44035" builtinId="9" hidden="1"/>
    <cellStyle name="Hipervínculo visitado" xfId="44037" builtinId="9" hidden="1"/>
    <cellStyle name="Hipervínculo visitado" xfId="44039" builtinId="9" hidden="1"/>
    <cellStyle name="Hipervínculo visitado" xfId="44041" builtinId="9" hidden="1"/>
    <cellStyle name="Hipervínculo visitado" xfId="44043" builtinId="9" hidden="1"/>
    <cellStyle name="Hipervínculo visitado" xfId="44045" builtinId="9" hidden="1"/>
    <cellStyle name="Hipervínculo visitado" xfId="44047" builtinId="9" hidden="1"/>
    <cellStyle name="Hipervínculo visitado" xfId="44049" builtinId="9" hidden="1"/>
    <cellStyle name="Hipervínculo visitado" xfId="44051" builtinId="9" hidden="1"/>
    <cellStyle name="Hipervínculo visitado" xfId="44053" builtinId="9" hidden="1"/>
    <cellStyle name="Hipervínculo visitado" xfId="44055" builtinId="9" hidden="1"/>
    <cellStyle name="Hipervínculo visitado" xfId="44057" builtinId="9" hidden="1"/>
    <cellStyle name="Hipervínculo visitado" xfId="44059" builtinId="9" hidden="1"/>
    <cellStyle name="Hipervínculo visitado" xfId="44061" builtinId="9" hidden="1"/>
    <cellStyle name="Hipervínculo visitado" xfId="44063" builtinId="9" hidden="1"/>
    <cellStyle name="Hipervínculo visitado" xfId="44065" builtinId="9" hidden="1"/>
    <cellStyle name="Hipervínculo visitado" xfId="44067" builtinId="9" hidden="1"/>
    <cellStyle name="Hipervínculo visitado" xfId="44069" builtinId="9" hidden="1"/>
    <cellStyle name="Hipervínculo visitado" xfId="44071" builtinId="9" hidden="1"/>
    <cellStyle name="Hipervínculo visitado" xfId="44073" builtinId="9" hidden="1"/>
    <cellStyle name="Hipervínculo visitado" xfId="44075" builtinId="9" hidden="1"/>
    <cellStyle name="Hipervínculo visitado" xfId="44077" builtinId="9" hidden="1"/>
    <cellStyle name="Hipervínculo visitado" xfId="44079" builtinId="9" hidden="1"/>
    <cellStyle name="Hipervínculo visitado" xfId="44081" builtinId="9" hidden="1"/>
    <cellStyle name="Hipervínculo visitado" xfId="44083" builtinId="9" hidden="1"/>
    <cellStyle name="Hipervínculo visitado" xfId="44085" builtinId="9" hidden="1"/>
    <cellStyle name="Hipervínculo visitado" xfId="44087" builtinId="9" hidden="1"/>
    <cellStyle name="Hipervínculo visitado" xfId="44089" builtinId="9" hidden="1"/>
    <cellStyle name="Hipervínculo visitado" xfId="44091" builtinId="9" hidden="1"/>
    <cellStyle name="Hipervínculo visitado" xfId="44093" builtinId="9" hidden="1"/>
    <cellStyle name="Hipervínculo visitado" xfId="44095" builtinId="9" hidden="1"/>
    <cellStyle name="Hipervínculo visitado" xfId="44097" builtinId="9" hidden="1"/>
    <cellStyle name="Hipervínculo visitado" xfId="44099" builtinId="9" hidden="1"/>
    <cellStyle name="Hipervínculo visitado" xfId="44101" builtinId="9" hidden="1"/>
    <cellStyle name="Hipervínculo visitado" xfId="44103" builtinId="9" hidden="1"/>
    <cellStyle name="Hipervínculo visitado" xfId="44105" builtinId="9" hidden="1"/>
    <cellStyle name="Hipervínculo visitado" xfId="44107" builtinId="9" hidden="1"/>
    <cellStyle name="Hipervínculo visitado" xfId="44109" builtinId="9" hidden="1"/>
    <cellStyle name="Hipervínculo visitado" xfId="44111" builtinId="9" hidden="1"/>
    <cellStyle name="Hipervínculo visitado" xfId="44113" builtinId="9" hidden="1"/>
    <cellStyle name="Hipervínculo visitado" xfId="44115" builtinId="9" hidden="1"/>
    <cellStyle name="Hipervínculo visitado" xfId="44117" builtinId="9" hidden="1"/>
    <cellStyle name="Hipervínculo visitado" xfId="44119" builtinId="9" hidden="1"/>
    <cellStyle name="Hipervínculo visitado" xfId="44121" builtinId="9" hidden="1"/>
    <cellStyle name="Hipervínculo visitado" xfId="44123" builtinId="9" hidden="1"/>
    <cellStyle name="Hipervínculo visitado" xfId="44125" builtinId="9" hidden="1"/>
    <cellStyle name="Hipervínculo visitado" xfId="44127" builtinId="9" hidden="1"/>
    <cellStyle name="Hipervínculo visitado" xfId="44129" builtinId="9" hidden="1"/>
    <cellStyle name="Hipervínculo visitado" xfId="44131" builtinId="9" hidden="1"/>
    <cellStyle name="Hipervínculo visitado" xfId="44133" builtinId="9" hidden="1"/>
    <cellStyle name="Hipervínculo visitado" xfId="44135" builtinId="9" hidden="1"/>
    <cellStyle name="Hipervínculo visitado" xfId="44137" builtinId="9" hidden="1"/>
    <cellStyle name="Hipervínculo visitado" xfId="44139" builtinId="9" hidden="1"/>
    <cellStyle name="Hipervínculo visitado" xfId="44141" builtinId="9" hidden="1"/>
    <cellStyle name="Hipervínculo visitado" xfId="44143" builtinId="9" hidden="1"/>
    <cellStyle name="Hipervínculo visitado" xfId="44145" builtinId="9" hidden="1"/>
    <cellStyle name="Hipervínculo visitado" xfId="44147" builtinId="9" hidden="1"/>
    <cellStyle name="Hipervínculo visitado" xfId="44149" builtinId="9" hidden="1"/>
    <cellStyle name="Hipervínculo visitado" xfId="44151" builtinId="9" hidden="1"/>
    <cellStyle name="Hipervínculo visitado" xfId="44153" builtinId="9" hidden="1"/>
    <cellStyle name="Hipervínculo visitado" xfId="44155" builtinId="9" hidden="1"/>
    <cellStyle name="Hipervínculo visitado" xfId="44157" builtinId="9" hidden="1"/>
    <cellStyle name="Hipervínculo visitado" xfId="44159" builtinId="9" hidden="1"/>
    <cellStyle name="Hipervínculo visitado" xfId="44161" builtinId="9" hidden="1"/>
    <cellStyle name="Hipervínculo visitado" xfId="44163" builtinId="9" hidden="1"/>
    <cellStyle name="Hipervínculo visitado" xfId="44165" builtinId="9" hidden="1"/>
    <cellStyle name="Hipervínculo visitado" xfId="44167" builtinId="9" hidden="1"/>
    <cellStyle name="Hipervínculo visitado" xfId="44169" builtinId="9" hidden="1"/>
    <cellStyle name="Hipervínculo visitado" xfId="44171" builtinId="9" hidden="1"/>
    <cellStyle name="Hipervínculo visitado" xfId="44173" builtinId="9" hidden="1"/>
    <cellStyle name="Hipervínculo visitado" xfId="44175" builtinId="9" hidden="1"/>
    <cellStyle name="Hipervínculo visitado" xfId="44177" builtinId="9" hidden="1"/>
    <cellStyle name="Hipervínculo visitado" xfId="44179" builtinId="9" hidden="1"/>
    <cellStyle name="Hipervínculo visitado" xfId="44181" builtinId="9" hidden="1"/>
    <cellStyle name="Hipervínculo visitado" xfId="44183" builtinId="9" hidden="1"/>
    <cellStyle name="Hipervínculo visitado" xfId="44185" builtinId="9" hidden="1"/>
    <cellStyle name="Hipervínculo visitado" xfId="44187" builtinId="9" hidden="1"/>
    <cellStyle name="Hipervínculo visitado" xfId="44189" builtinId="9" hidden="1"/>
    <cellStyle name="Hipervínculo visitado" xfId="44191" builtinId="9" hidden="1"/>
    <cellStyle name="Hipervínculo visitado" xfId="44193" builtinId="9" hidden="1"/>
    <cellStyle name="Hipervínculo visitado" xfId="44195" builtinId="9" hidden="1"/>
    <cellStyle name="Hipervínculo visitado" xfId="44197" builtinId="9" hidden="1"/>
    <cellStyle name="Hipervínculo visitado" xfId="44199" builtinId="9" hidden="1"/>
    <cellStyle name="Hipervínculo visitado" xfId="44201" builtinId="9" hidden="1"/>
    <cellStyle name="Hipervínculo visitado" xfId="44203" builtinId="9" hidden="1"/>
    <cellStyle name="Hipervínculo visitado" xfId="44205" builtinId="9" hidden="1"/>
    <cellStyle name="Hipervínculo visitado" xfId="44207" builtinId="9" hidden="1"/>
    <cellStyle name="Hipervínculo visitado" xfId="44209" builtinId="9" hidden="1"/>
    <cellStyle name="Hipervínculo visitado" xfId="44211" builtinId="9" hidden="1"/>
    <cellStyle name="Hipervínculo visitado" xfId="44213" builtinId="9" hidden="1"/>
    <cellStyle name="Hipervínculo visitado" xfId="44215" builtinId="9" hidden="1"/>
    <cellStyle name="Hipervínculo visitado" xfId="44217" builtinId="9" hidden="1"/>
    <cellStyle name="Hipervínculo visitado" xfId="44219" builtinId="9" hidden="1"/>
    <cellStyle name="Hipervínculo visitado" xfId="44221" builtinId="9" hidden="1"/>
    <cellStyle name="Hipervínculo visitado" xfId="44223" builtinId="9" hidden="1"/>
    <cellStyle name="Hipervínculo visitado" xfId="44225" builtinId="9" hidden="1"/>
    <cellStyle name="Hipervínculo visitado" xfId="44227" builtinId="9" hidden="1"/>
    <cellStyle name="Hipervínculo visitado" xfId="44229" builtinId="9" hidden="1"/>
    <cellStyle name="Hipervínculo visitado" xfId="44231" builtinId="9" hidden="1"/>
    <cellStyle name="Hipervínculo visitado" xfId="44233" builtinId="9" hidden="1"/>
    <cellStyle name="Hipervínculo visitado" xfId="44235" builtinId="9" hidden="1"/>
    <cellStyle name="Hipervínculo visitado" xfId="44237" builtinId="9" hidden="1"/>
    <cellStyle name="Hipervínculo visitado" xfId="44239" builtinId="9" hidden="1"/>
    <cellStyle name="Hipervínculo visitado" xfId="44241" builtinId="9" hidden="1"/>
    <cellStyle name="Hipervínculo visitado" xfId="44243" builtinId="9" hidden="1"/>
    <cellStyle name="Hipervínculo visitado" xfId="44245" builtinId="9" hidden="1"/>
    <cellStyle name="Hipervínculo visitado" xfId="44247" builtinId="9" hidden="1"/>
    <cellStyle name="Hipervínculo visitado" xfId="44249" builtinId="9" hidden="1"/>
    <cellStyle name="Hipervínculo visitado" xfId="44251" builtinId="9" hidden="1"/>
    <cellStyle name="Hipervínculo visitado" xfId="44253" builtinId="9" hidden="1"/>
    <cellStyle name="Hipervínculo visitado" xfId="44255" builtinId="9" hidden="1"/>
    <cellStyle name="Hipervínculo visitado" xfId="44257" builtinId="9" hidden="1"/>
    <cellStyle name="Hipervínculo visitado" xfId="44259" builtinId="9" hidden="1"/>
    <cellStyle name="Hipervínculo visitado" xfId="44261" builtinId="9" hidden="1"/>
    <cellStyle name="Hipervínculo visitado" xfId="44263" builtinId="9" hidden="1"/>
    <cellStyle name="Hipervínculo visitado" xfId="44265" builtinId="9" hidden="1"/>
    <cellStyle name="Hipervínculo visitado" xfId="44267" builtinId="9" hidden="1"/>
    <cellStyle name="Hipervínculo visitado" xfId="44269" builtinId="9" hidden="1"/>
    <cellStyle name="Hipervínculo visitado" xfId="44271" builtinId="9" hidden="1"/>
    <cellStyle name="Hipervínculo visitado" xfId="44273" builtinId="9" hidden="1"/>
    <cellStyle name="Hipervínculo visitado" xfId="44275" builtinId="9" hidden="1"/>
    <cellStyle name="Hipervínculo visitado" xfId="44277" builtinId="9" hidden="1"/>
    <cellStyle name="Hipervínculo visitado" xfId="44279" builtinId="9" hidden="1"/>
    <cellStyle name="Hipervínculo visitado" xfId="44281" builtinId="9" hidden="1"/>
    <cellStyle name="Hipervínculo visitado" xfId="44283" builtinId="9" hidden="1"/>
    <cellStyle name="Hipervínculo visitado" xfId="44285" builtinId="9" hidden="1"/>
    <cellStyle name="Hipervínculo visitado" xfId="44287" builtinId="9" hidden="1"/>
    <cellStyle name="Hipervínculo visitado" xfId="44289" builtinId="9" hidden="1"/>
    <cellStyle name="Hipervínculo visitado" xfId="44291" builtinId="9" hidden="1"/>
    <cellStyle name="Hipervínculo visitado" xfId="44293" builtinId="9" hidden="1"/>
    <cellStyle name="Hipervínculo visitado" xfId="44295" builtinId="9" hidden="1"/>
    <cellStyle name="Hipervínculo visitado" xfId="44297" builtinId="9" hidden="1"/>
    <cellStyle name="Hipervínculo visitado" xfId="44299" builtinId="9" hidden="1"/>
    <cellStyle name="Hipervínculo visitado" xfId="44301" builtinId="9" hidden="1"/>
    <cellStyle name="Hipervínculo visitado" xfId="44303" builtinId="9" hidden="1"/>
    <cellStyle name="Hipervínculo visitado" xfId="44305" builtinId="9" hidden="1"/>
    <cellStyle name="Hipervínculo visitado" xfId="44307" builtinId="9" hidden="1"/>
    <cellStyle name="Hipervínculo visitado" xfId="44309" builtinId="9" hidden="1"/>
    <cellStyle name="Hipervínculo visitado" xfId="44311" builtinId="9" hidden="1"/>
    <cellStyle name="Hipervínculo visitado" xfId="44313" builtinId="9" hidden="1"/>
    <cellStyle name="Hipervínculo visitado" xfId="44315" builtinId="9" hidden="1"/>
    <cellStyle name="Hipervínculo visitado" xfId="44317" builtinId="9" hidden="1"/>
    <cellStyle name="Hipervínculo visitado" xfId="44319" builtinId="9" hidden="1"/>
    <cellStyle name="Hipervínculo visitado" xfId="44321" builtinId="9" hidden="1"/>
    <cellStyle name="Hipervínculo visitado" xfId="44323" builtinId="9" hidden="1"/>
    <cellStyle name="Hipervínculo visitado" xfId="44325" builtinId="9" hidden="1"/>
    <cellStyle name="Hipervínculo visitado" xfId="44327" builtinId="9" hidden="1"/>
    <cellStyle name="Hipervínculo visitado" xfId="44329" builtinId="9" hidden="1"/>
    <cellStyle name="Hipervínculo visitado" xfId="44331" builtinId="9" hidden="1"/>
    <cellStyle name="Hipervínculo visitado" xfId="44333" builtinId="9" hidden="1"/>
    <cellStyle name="Hipervínculo visitado" xfId="44335" builtinId="9" hidden="1"/>
    <cellStyle name="Hipervínculo visitado" xfId="44337" builtinId="9" hidden="1"/>
    <cellStyle name="Hipervínculo visitado" xfId="44339" builtinId="9" hidden="1"/>
    <cellStyle name="Hipervínculo visitado" xfId="44341" builtinId="9" hidden="1"/>
    <cellStyle name="Hipervínculo visitado" xfId="44343" builtinId="9" hidden="1"/>
    <cellStyle name="Hipervínculo visitado" xfId="44345" builtinId="9" hidden="1"/>
    <cellStyle name="Hipervínculo visitado" xfId="44347" builtinId="9" hidden="1"/>
    <cellStyle name="Hipervínculo visitado" xfId="44349" builtinId="9" hidden="1"/>
    <cellStyle name="Hipervínculo visitado" xfId="44351" builtinId="9" hidden="1"/>
    <cellStyle name="Hipervínculo visitado" xfId="44353" builtinId="9" hidden="1"/>
    <cellStyle name="Hipervínculo visitado" xfId="44355" builtinId="9" hidden="1"/>
    <cellStyle name="Hipervínculo visitado" xfId="44357" builtinId="9" hidden="1"/>
    <cellStyle name="Hipervínculo visitado" xfId="44359" builtinId="9" hidden="1"/>
    <cellStyle name="Hipervínculo visitado" xfId="44361" builtinId="9" hidden="1"/>
    <cellStyle name="Hipervínculo visitado" xfId="44363" builtinId="9" hidden="1"/>
    <cellStyle name="Hipervínculo visitado" xfId="44365" builtinId="9" hidden="1"/>
    <cellStyle name="Hipervínculo visitado" xfId="44367" builtinId="9" hidden="1"/>
    <cellStyle name="Hipervínculo visitado" xfId="44369" builtinId="9" hidden="1"/>
    <cellStyle name="Hipervínculo visitado" xfId="44371" builtinId="9" hidden="1"/>
    <cellStyle name="Hipervínculo visitado" xfId="44373" builtinId="9" hidden="1"/>
    <cellStyle name="Hipervínculo visitado" xfId="44375" builtinId="9" hidden="1"/>
    <cellStyle name="Hipervínculo visitado" xfId="44377" builtinId="9" hidden="1"/>
    <cellStyle name="Hipervínculo visitado" xfId="44379" builtinId="9" hidden="1"/>
    <cellStyle name="Hipervínculo visitado" xfId="44381" builtinId="9" hidden="1"/>
    <cellStyle name="Hipervínculo visitado" xfId="44383" builtinId="9" hidden="1"/>
    <cellStyle name="Hipervínculo visitado" xfId="44385" builtinId="9" hidden="1"/>
    <cellStyle name="Hipervínculo visitado" xfId="44387" builtinId="9" hidden="1"/>
    <cellStyle name="Hipervínculo visitado" xfId="44389" builtinId="9" hidden="1"/>
    <cellStyle name="Hipervínculo visitado" xfId="44391" builtinId="9" hidden="1"/>
    <cellStyle name="Hipervínculo visitado" xfId="44393" builtinId="9" hidden="1"/>
    <cellStyle name="Hipervínculo visitado" xfId="44395" builtinId="9" hidden="1"/>
    <cellStyle name="Hipervínculo visitado" xfId="44397" builtinId="9" hidden="1"/>
    <cellStyle name="Hipervínculo visitado" xfId="44399" builtinId="9" hidden="1"/>
    <cellStyle name="Hipervínculo visitado" xfId="44401" builtinId="9" hidden="1"/>
    <cellStyle name="Hipervínculo visitado" xfId="44403" builtinId="9" hidden="1"/>
    <cellStyle name="Hipervínculo visitado" xfId="44405" builtinId="9" hidden="1"/>
    <cellStyle name="Hipervínculo visitado" xfId="44407" builtinId="9" hidden="1"/>
    <cellStyle name="Hipervínculo visitado" xfId="44409" builtinId="9" hidden="1"/>
    <cellStyle name="Hipervínculo visitado" xfId="44411" builtinId="9" hidden="1"/>
    <cellStyle name="Hipervínculo visitado" xfId="44413" builtinId="9" hidden="1"/>
    <cellStyle name="Hipervínculo visitado" xfId="44415" builtinId="9" hidden="1"/>
    <cellStyle name="Hipervínculo visitado" xfId="44417" builtinId="9" hidden="1"/>
    <cellStyle name="Hipervínculo visitado" xfId="44419" builtinId="9" hidden="1"/>
    <cellStyle name="Hipervínculo visitado" xfId="44421" builtinId="9" hidden="1"/>
    <cellStyle name="Hipervínculo visitado" xfId="44423" builtinId="9" hidden="1"/>
    <cellStyle name="Hipervínculo visitado" xfId="44425" builtinId="9" hidden="1"/>
    <cellStyle name="Hipervínculo visitado" xfId="44427" builtinId="9" hidden="1"/>
    <cellStyle name="Hipervínculo visitado" xfId="44429" builtinId="9" hidden="1"/>
    <cellStyle name="Hipervínculo visitado" xfId="44431" builtinId="9" hidden="1"/>
    <cellStyle name="Hipervínculo visitado" xfId="44433" builtinId="9" hidden="1"/>
    <cellStyle name="Hipervínculo visitado" xfId="44435" builtinId="9" hidden="1"/>
    <cellStyle name="Hipervínculo visitado" xfId="44437" builtinId="9" hidden="1"/>
    <cellStyle name="Hipervínculo visitado" xfId="44439" builtinId="9" hidden="1"/>
    <cellStyle name="Hipervínculo visitado" xfId="44441" builtinId="9" hidden="1"/>
    <cellStyle name="Hipervínculo visitado" xfId="44443" builtinId="9" hidden="1"/>
    <cellStyle name="Hipervínculo visitado" xfId="44445" builtinId="9" hidden="1"/>
    <cellStyle name="Hipervínculo visitado" xfId="44447" builtinId="9" hidden="1"/>
    <cellStyle name="Hipervínculo visitado" xfId="44449" builtinId="9" hidden="1"/>
    <cellStyle name="Hipervínculo visitado" xfId="44451" builtinId="9" hidden="1"/>
    <cellStyle name="Hipervínculo visitado" xfId="44453" builtinId="9" hidden="1"/>
    <cellStyle name="Hipervínculo visitado" xfId="44455" builtinId="9" hidden="1"/>
    <cellStyle name="Hipervínculo visitado" xfId="44457" builtinId="9" hidden="1"/>
    <cellStyle name="Hipervínculo visitado" xfId="44459" builtinId="9" hidden="1"/>
    <cellStyle name="Hipervínculo visitado" xfId="44461" builtinId="9" hidden="1"/>
    <cellStyle name="Hipervínculo visitado" xfId="44463" builtinId="9" hidden="1"/>
    <cellStyle name="Hipervínculo visitado" xfId="44465" builtinId="9" hidden="1"/>
    <cellStyle name="Hipervínculo visitado" xfId="44467" builtinId="9" hidden="1"/>
    <cellStyle name="Hipervínculo visitado" xfId="44469" builtinId="9" hidden="1"/>
    <cellStyle name="Hipervínculo visitado" xfId="44471" builtinId="9" hidden="1"/>
    <cellStyle name="Hipervínculo visitado" xfId="44473" builtinId="9" hidden="1"/>
    <cellStyle name="Hipervínculo visitado" xfId="44475" builtinId="9" hidden="1"/>
    <cellStyle name="Hipervínculo visitado" xfId="44477" builtinId="9" hidden="1"/>
    <cellStyle name="Hipervínculo visitado" xfId="44479" builtinId="9" hidden="1"/>
    <cellStyle name="Hipervínculo visitado" xfId="44481" builtinId="9" hidden="1"/>
    <cellStyle name="Hipervínculo visitado" xfId="44483" builtinId="9" hidden="1"/>
    <cellStyle name="Hipervínculo visitado" xfId="44485" builtinId="9" hidden="1"/>
    <cellStyle name="Hipervínculo visitado" xfId="44487" builtinId="9" hidden="1"/>
    <cellStyle name="Hipervínculo visitado" xfId="44489" builtinId="9" hidden="1"/>
    <cellStyle name="Hipervínculo visitado" xfId="44491" builtinId="9" hidden="1"/>
    <cellStyle name="Hipervínculo visitado" xfId="44493" builtinId="9" hidden="1"/>
    <cellStyle name="Hipervínculo visitado" xfId="44495" builtinId="9" hidden="1"/>
    <cellStyle name="Hipervínculo visitado" xfId="44497" builtinId="9" hidden="1"/>
    <cellStyle name="Hipervínculo visitado" xfId="44499" builtinId="9" hidden="1"/>
    <cellStyle name="Hipervínculo visitado" xfId="44501" builtinId="9" hidden="1"/>
    <cellStyle name="Hipervínculo visitado" xfId="44503" builtinId="9" hidden="1"/>
    <cellStyle name="Hipervínculo visitado" xfId="44505" builtinId="9" hidden="1"/>
    <cellStyle name="Hipervínculo visitado" xfId="44507" builtinId="9" hidden="1"/>
    <cellStyle name="Hipervínculo visitado" xfId="44509" builtinId="9" hidden="1"/>
    <cellStyle name="Hipervínculo visitado" xfId="44511" builtinId="9" hidden="1"/>
    <cellStyle name="Hipervínculo visitado" xfId="44513" builtinId="9" hidden="1"/>
    <cellStyle name="Hipervínculo visitado" xfId="44515" builtinId="9" hidden="1"/>
    <cellStyle name="Hipervínculo visitado" xfId="44517" builtinId="9" hidden="1"/>
    <cellStyle name="Hipervínculo visitado" xfId="44519" builtinId="9" hidden="1"/>
    <cellStyle name="Hipervínculo visitado" xfId="44521" builtinId="9" hidden="1"/>
    <cellStyle name="Hipervínculo visitado" xfId="44523" builtinId="9" hidden="1"/>
    <cellStyle name="Hipervínculo visitado" xfId="44525" builtinId="9" hidden="1"/>
    <cellStyle name="Hipervínculo visitado" xfId="44527" builtinId="9" hidden="1"/>
    <cellStyle name="Hipervínculo visitado" xfId="44529" builtinId="9" hidden="1"/>
    <cellStyle name="Hipervínculo visitado" xfId="44531" builtinId="9" hidden="1"/>
    <cellStyle name="Hipervínculo visitado" xfId="44533" builtinId="9" hidden="1"/>
    <cellStyle name="Hipervínculo visitado" xfId="44535" builtinId="9" hidden="1"/>
    <cellStyle name="Hipervínculo visitado" xfId="44537" builtinId="9" hidden="1"/>
    <cellStyle name="Hipervínculo visitado" xfId="44539" builtinId="9" hidden="1"/>
    <cellStyle name="Hipervínculo visitado" xfId="44541" builtinId="9" hidden="1"/>
    <cellStyle name="Hipervínculo visitado" xfId="44543" builtinId="9" hidden="1"/>
    <cellStyle name="Hipervínculo visitado" xfId="44545" builtinId="9" hidden="1"/>
    <cellStyle name="Hipervínculo visitado" xfId="44547" builtinId="9" hidden="1"/>
    <cellStyle name="Hipervínculo visitado" xfId="44549" builtinId="9" hidden="1"/>
    <cellStyle name="Hipervínculo visitado" xfId="44551" builtinId="9" hidden="1"/>
    <cellStyle name="Hipervínculo visitado" xfId="44553" builtinId="9" hidden="1"/>
    <cellStyle name="Hipervínculo visitado" xfId="44555" builtinId="9" hidden="1"/>
    <cellStyle name="Hipervínculo visitado" xfId="44557" builtinId="9" hidden="1"/>
    <cellStyle name="Hipervínculo visitado" xfId="44559" builtinId="9" hidden="1"/>
    <cellStyle name="Hipervínculo visitado" xfId="44561" builtinId="9" hidden="1"/>
    <cellStyle name="Hipervínculo visitado" xfId="44563" builtinId="9" hidden="1"/>
    <cellStyle name="Hipervínculo visitado" xfId="44565" builtinId="9" hidden="1"/>
    <cellStyle name="Hipervínculo visitado" xfId="44567" builtinId="9" hidden="1"/>
    <cellStyle name="Hipervínculo visitado" xfId="44569" builtinId="9" hidden="1"/>
    <cellStyle name="Hipervínculo visitado" xfId="44571" builtinId="9" hidden="1"/>
    <cellStyle name="Hipervínculo visitado" xfId="44573" builtinId="9" hidden="1"/>
    <cellStyle name="Hipervínculo visitado" xfId="44575" builtinId="9" hidden="1"/>
    <cellStyle name="Hipervínculo visitado" xfId="44577" builtinId="9" hidden="1"/>
    <cellStyle name="Hipervínculo visitado" xfId="44579" builtinId="9" hidden="1"/>
    <cellStyle name="Hipervínculo visitado" xfId="44581" builtinId="9" hidden="1"/>
    <cellStyle name="Hipervínculo visitado" xfId="44583" builtinId="9" hidden="1"/>
    <cellStyle name="Hipervínculo visitado" xfId="44585" builtinId="9" hidden="1"/>
    <cellStyle name="Hipervínculo visitado" xfId="44587" builtinId="9" hidden="1"/>
    <cellStyle name="Hipervínculo visitado" xfId="44589" builtinId="9" hidden="1"/>
    <cellStyle name="Hipervínculo visitado" xfId="44591" builtinId="9" hidden="1"/>
    <cellStyle name="Hipervínculo visitado" xfId="44593" builtinId="9" hidden="1"/>
    <cellStyle name="Hipervínculo visitado" xfId="44595" builtinId="9" hidden="1"/>
    <cellStyle name="Hipervínculo visitado" xfId="44597" builtinId="9" hidden="1"/>
    <cellStyle name="Hipervínculo visitado" xfId="44599" builtinId="9" hidden="1"/>
    <cellStyle name="Hipervínculo visitado" xfId="44601" builtinId="9" hidden="1"/>
    <cellStyle name="Hipervínculo visitado" xfId="44603" builtinId="9" hidden="1"/>
    <cellStyle name="Hipervínculo visitado" xfId="44605" builtinId="9" hidden="1"/>
    <cellStyle name="Hipervínculo visitado" xfId="44607" builtinId="9" hidden="1"/>
    <cellStyle name="Hipervínculo visitado" xfId="44609" builtinId="9" hidden="1"/>
    <cellStyle name="Hipervínculo visitado" xfId="44611" builtinId="9" hidden="1"/>
    <cellStyle name="Hipervínculo visitado" xfId="44613" builtinId="9" hidden="1"/>
    <cellStyle name="Hipervínculo visitado" xfId="44615" builtinId="9" hidden="1"/>
    <cellStyle name="Hipervínculo visitado" xfId="44617" builtinId="9" hidden="1"/>
    <cellStyle name="Hipervínculo visitado" xfId="44619" builtinId="9" hidden="1"/>
    <cellStyle name="Hipervínculo visitado" xfId="44621" builtinId="9" hidden="1"/>
    <cellStyle name="Hipervínculo visitado" xfId="44623" builtinId="9" hidden="1"/>
    <cellStyle name="Hipervínculo visitado" xfId="44625" builtinId="9" hidden="1"/>
    <cellStyle name="Hipervínculo visitado" xfId="44627" builtinId="9" hidden="1"/>
    <cellStyle name="Hipervínculo visitado" xfId="44629" builtinId="9" hidden="1"/>
    <cellStyle name="Hipervínculo visitado" xfId="44631" builtinId="9" hidden="1"/>
    <cellStyle name="Hipervínculo visitado" xfId="44633" builtinId="9" hidden="1"/>
    <cellStyle name="Hipervínculo visitado" xfId="44635" builtinId="9" hidden="1"/>
    <cellStyle name="Hipervínculo visitado" xfId="44637" builtinId="9" hidden="1"/>
    <cellStyle name="Hipervínculo visitado" xfId="44639" builtinId="9" hidden="1"/>
    <cellStyle name="Hipervínculo visitado" xfId="44641" builtinId="9" hidden="1"/>
    <cellStyle name="Hipervínculo visitado" xfId="44643" builtinId="9" hidden="1"/>
    <cellStyle name="Hipervínculo visitado" xfId="44645" builtinId="9" hidden="1"/>
    <cellStyle name="Hipervínculo visitado" xfId="44647" builtinId="9" hidden="1"/>
    <cellStyle name="Hipervínculo visitado" xfId="44649" builtinId="9" hidden="1"/>
    <cellStyle name="Hipervínculo visitado" xfId="44651" builtinId="9" hidden="1"/>
    <cellStyle name="Hipervínculo visitado" xfId="44653" builtinId="9" hidden="1"/>
    <cellStyle name="Hipervínculo visitado" xfId="44655" builtinId="9" hidden="1"/>
    <cellStyle name="Hipervínculo visitado" xfId="44657" builtinId="9" hidden="1"/>
    <cellStyle name="Hipervínculo visitado" xfId="44659" builtinId="9" hidden="1"/>
    <cellStyle name="Hipervínculo visitado" xfId="44661" builtinId="9" hidden="1"/>
    <cellStyle name="Hipervínculo visitado" xfId="44663" builtinId="9" hidden="1"/>
    <cellStyle name="Hipervínculo visitado" xfId="44665" builtinId="9" hidden="1"/>
    <cellStyle name="Hipervínculo visitado" xfId="44667" builtinId="9" hidden="1"/>
    <cellStyle name="Hipervínculo visitado" xfId="44669" builtinId="9" hidden="1"/>
    <cellStyle name="Hipervínculo visitado" xfId="44671" builtinId="9" hidden="1"/>
    <cellStyle name="Hipervínculo visitado" xfId="44673" builtinId="9" hidden="1"/>
    <cellStyle name="Hipervínculo visitado" xfId="44675" builtinId="9" hidden="1"/>
    <cellStyle name="Hipervínculo visitado" xfId="44677" builtinId="9" hidden="1"/>
    <cellStyle name="Hipervínculo visitado" xfId="44679" builtinId="9" hidden="1"/>
    <cellStyle name="Hipervínculo visitado" xfId="44681" builtinId="9" hidden="1"/>
    <cellStyle name="Hipervínculo visitado" xfId="44683" builtinId="9" hidden="1"/>
    <cellStyle name="Hipervínculo visitado" xfId="44685" builtinId="9" hidden="1"/>
    <cellStyle name="Hipervínculo visitado" xfId="44687" builtinId="9" hidden="1"/>
    <cellStyle name="Hipervínculo visitado" xfId="44689" builtinId="9" hidden="1"/>
    <cellStyle name="Hipervínculo visitado" xfId="44691" builtinId="9" hidden="1"/>
    <cellStyle name="Hipervínculo visitado" xfId="44693" builtinId="9" hidden="1"/>
    <cellStyle name="Hipervínculo visitado" xfId="44695" builtinId="9" hidden="1"/>
    <cellStyle name="Hipervínculo visitado" xfId="44697" builtinId="9" hidden="1"/>
    <cellStyle name="Hipervínculo visitado" xfId="44699" builtinId="9" hidden="1"/>
    <cellStyle name="Hipervínculo visitado" xfId="44701" builtinId="9" hidden="1"/>
    <cellStyle name="Hipervínculo visitado" xfId="44703" builtinId="9" hidden="1"/>
    <cellStyle name="Hipervínculo visitado" xfId="44705" builtinId="9" hidden="1"/>
    <cellStyle name="Hipervínculo visitado" xfId="44707" builtinId="9" hidden="1"/>
    <cellStyle name="Hipervínculo visitado" xfId="44709" builtinId="9" hidden="1"/>
    <cellStyle name="Hipervínculo visitado" xfId="44711" builtinId="9" hidden="1"/>
    <cellStyle name="Hipervínculo visitado" xfId="44713" builtinId="9" hidden="1"/>
    <cellStyle name="Hipervínculo visitado" xfId="44715" builtinId="9" hidden="1"/>
    <cellStyle name="Hipervínculo visitado" xfId="44717" builtinId="9" hidden="1"/>
    <cellStyle name="Hipervínculo visitado" xfId="44719" builtinId="9" hidden="1"/>
    <cellStyle name="Hipervínculo visitado" xfId="44721" builtinId="9" hidden="1"/>
    <cellStyle name="Hipervínculo visitado" xfId="44723" builtinId="9" hidden="1"/>
    <cellStyle name="Hipervínculo visitado" xfId="44725" builtinId="9" hidden="1"/>
    <cellStyle name="Hipervínculo visitado" xfId="44727" builtinId="9" hidden="1"/>
    <cellStyle name="Hipervínculo visitado" xfId="44729" builtinId="9" hidden="1"/>
    <cellStyle name="Hipervínculo visitado" xfId="44731" builtinId="9" hidden="1"/>
    <cellStyle name="Hipervínculo visitado" xfId="44733" builtinId="9" hidden="1"/>
    <cellStyle name="Hipervínculo visitado" xfId="44735" builtinId="9" hidden="1"/>
    <cellStyle name="Hipervínculo visitado" xfId="44737" builtinId="9" hidden="1"/>
    <cellStyle name="Hipervínculo visitado" xfId="44739" builtinId="9" hidden="1"/>
    <cellStyle name="Hipervínculo visitado" xfId="44741" builtinId="9" hidden="1"/>
    <cellStyle name="Hipervínculo visitado" xfId="44743" builtinId="9" hidden="1"/>
    <cellStyle name="Hipervínculo visitado" xfId="44745" builtinId="9" hidden="1"/>
    <cellStyle name="Hipervínculo visitado" xfId="44747" builtinId="9" hidden="1"/>
    <cellStyle name="Hipervínculo visitado" xfId="44749" builtinId="9" hidden="1"/>
    <cellStyle name="Hipervínculo visitado" xfId="44751" builtinId="9" hidden="1"/>
    <cellStyle name="Hipervínculo visitado" xfId="44753" builtinId="9" hidden="1"/>
    <cellStyle name="Hipervínculo visitado" xfId="44755" builtinId="9" hidden="1"/>
    <cellStyle name="Hipervínculo visitado" xfId="44757" builtinId="9" hidden="1"/>
    <cellStyle name="Hipervínculo visitado" xfId="44759" builtinId="9" hidden="1"/>
    <cellStyle name="Hipervínculo visitado" xfId="44761" builtinId="9" hidden="1"/>
    <cellStyle name="Hipervínculo visitado" xfId="44763" builtinId="9" hidden="1"/>
    <cellStyle name="Hipervínculo visitado" xfId="44765" builtinId="9" hidden="1"/>
    <cellStyle name="Hipervínculo visitado" xfId="44767" builtinId="9" hidden="1"/>
    <cellStyle name="Hipervínculo visitado" xfId="44769" builtinId="9" hidden="1"/>
    <cellStyle name="Hipervínculo visitado" xfId="44771" builtinId="9" hidden="1"/>
    <cellStyle name="Hipervínculo visitado" xfId="44773" builtinId="9" hidden="1"/>
    <cellStyle name="Hipervínculo visitado" xfId="44775" builtinId="9" hidden="1"/>
    <cellStyle name="Hipervínculo visitado" xfId="44777" builtinId="9" hidden="1"/>
    <cellStyle name="Hipervínculo visitado" xfId="44779" builtinId="9" hidden="1"/>
    <cellStyle name="Hipervínculo visitado" xfId="44781" builtinId="9" hidden="1"/>
    <cellStyle name="Hipervínculo visitado" xfId="44783" builtinId="9" hidden="1"/>
    <cellStyle name="Hipervínculo visitado" xfId="44785" builtinId="9" hidden="1"/>
    <cellStyle name="Hipervínculo visitado" xfId="44787" builtinId="9" hidden="1"/>
    <cellStyle name="Hipervínculo visitado" xfId="44789" builtinId="9" hidden="1"/>
    <cellStyle name="Hipervínculo visitado" xfId="44791" builtinId="9" hidden="1"/>
    <cellStyle name="Hipervínculo visitado" xfId="44793" builtinId="9" hidden="1"/>
    <cellStyle name="Hipervínculo visitado" xfId="44795" builtinId="9" hidden="1"/>
    <cellStyle name="Hipervínculo visitado" xfId="44797" builtinId="9" hidden="1"/>
    <cellStyle name="Hipervínculo visitado" xfId="44799" builtinId="9" hidden="1"/>
    <cellStyle name="Hipervínculo visitado" xfId="44801" builtinId="9" hidden="1"/>
    <cellStyle name="Hipervínculo visitado" xfId="44803" builtinId="9" hidden="1"/>
    <cellStyle name="Hipervínculo visitado" xfId="44805" builtinId="9" hidden="1"/>
    <cellStyle name="Hipervínculo visitado" xfId="44807" builtinId="9" hidden="1"/>
    <cellStyle name="Hipervínculo visitado" xfId="44809" builtinId="9" hidden="1"/>
    <cellStyle name="Hipervínculo visitado" xfId="44811" builtinId="9" hidden="1"/>
    <cellStyle name="Hipervínculo visitado" xfId="44813" builtinId="9" hidden="1"/>
    <cellStyle name="Hipervínculo visitado" xfId="44815" builtinId="9" hidden="1"/>
    <cellStyle name="Hipervínculo visitado" xfId="44817" builtinId="9" hidden="1"/>
    <cellStyle name="Hipervínculo visitado" xfId="44819" builtinId="9" hidden="1"/>
    <cellStyle name="Hipervínculo visitado" xfId="44821" builtinId="9" hidden="1"/>
    <cellStyle name="Hipervínculo visitado" xfId="44823" builtinId="9" hidden="1"/>
    <cellStyle name="Hipervínculo visitado" xfId="44825" builtinId="9" hidden="1"/>
    <cellStyle name="Hipervínculo visitado" xfId="44827" builtinId="9" hidden="1"/>
    <cellStyle name="Hipervínculo visitado" xfId="44829" builtinId="9" hidden="1"/>
    <cellStyle name="Hipervínculo visitado" xfId="44831" builtinId="9" hidden="1"/>
    <cellStyle name="Hipervínculo visitado" xfId="44833" builtinId="9" hidden="1"/>
    <cellStyle name="Hipervínculo visitado" xfId="44835" builtinId="9" hidden="1"/>
    <cellStyle name="Hipervínculo visitado" xfId="44837" builtinId="9" hidden="1"/>
    <cellStyle name="Hipervínculo visitado" xfId="44839" builtinId="9" hidden="1"/>
    <cellStyle name="Hipervínculo visitado" xfId="44841" builtinId="9" hidden="1"/>
    <cellStyle name="Hipervínculo visitado" xfId="44843" builtinId="9" hidden="1"/>
    <cellStyle name="Hipervínculo visitado" xfId="44845" builtinId="9" hidden="1"/>
    <cellStyle name="Hipervínculo visitado" xfId="44847" builtinId="9" hidden="1"/>
    <cellStyle name="Hipervínculo visitado" xfId="44849" builtinId="9" hidden="1"/>
    <cellStyle name="Hipervínculo visitado" xfId="44851" builtinId="9" hidden="1"/>
    <cellStyle name="Hipervínculo visitado" xfId="44853" builtinId="9" hidden="1"/>
    <cellStyle name="Hipervínculo visitado" xfId="44855" builtinId="9" hidden="1"/>
    <cellStyle name="Hipervínculo visitado" xfId="44857" builtinId="9" hidden="1"/>
    <cellStyle name="Hipervínculo visitado" xfId="44859" builtinId="9" hidden="1"/>
    <cellStyle name="Hipervínculo visitado" xfId="44861" builtinId="9" hidden="1"/>
    <cellStyle name="Hipervínculo visitado" xfId="44863" builtinId="9" hidden="1"/>
    <cellStyle name="Hipervínculo visitado" xfId="44865" builtinId="9" hidden="1"/>
    <cellStyle name="Hipervínculo visitado" xfId="44867" builtinId="9" hidden="1"/>
    <cellStyle name="Hipervínculo visitado" xfId="44869" builtinId="9" hidden="1"/>
    <cellStyle name="Hipervínculo visitado" xfId="44871" builtinId="9" hidden="1"/>
    <cellStyle name="Hipervínculo visitado" xfId="44873" builtinId="9" hidden="1"/>
    <cellStyle name="Hipervínculo visitado" xfId="44875" builtinId="9" hidden="1"/>
    <cellStyle name="Hipervínculo visitado" xfId="44877" builtinId="9" hidden="1"/>
    <cellStyle name="Hipervínculo visitado" xfId="44879" builtinId="9" hidden="1"/>
    <cellStyle name="Hipervínculo visitado" xfId="44881" builtinId="9" hidden="1"/>
    <cellStyle name="Hipervínculo visitado" xfId="44883" builtinId="9" hidden="1"/>
    <cellStyle name="Hipervínculo visitado" xfId="44885" builtinId="9" hidden="1"/>
    <cellStyle name="Hipervínculo visitado" xfId="44887" builtinId="9" hidden="1"/>
    <cellStyle name="Hipervínculo visitado" xfId="44889" builtinId="9" hidden="1"/>
    <cellStyle name="Hipervínculo visitado" xfId="44891" builtinId="9" hidden="1"/>
    <cellStyle name="Hipervínculo visitado" xfId="44893" builtinId="9" hidden="1"/>
    <cellStyle name="Hipervínculo visitado" xfId="44895" builtinId="9" hidden="1"/>
    <cellStyle name="Hipervínculo visitado" xfId="44897" builtinId="9" hidden="1"/>
    <cellStyle name="Hipervínculo visitado" xfId="44899" builtinId="9" hidden="1"/>
    <cellStyle name="Hipervínculo visitado" xfId="44901" builtinId="9" hidden="1"/>
    <cellStyle name="Hipervínculo visitado" xfId="44903" builtinId="9" hidden="1"/>
    <cellStyle name="Hipervínculo visitado" xfId="44905" builtinId="9" hidden="1"/>
    <cellStyle name="Hipervínculo visitado" xfId="44907" builtinId="9" hidden="1"/>
    <cellStyle name="Hipervínculo visitado" xfId="44909" builtinId="9" hidden="1"/>
    <cellStyle name="Hipervínculo visitado" xfId="44911" builtinId="9" hidden="1"/>
    <cellStyle name="Hipervínculo visitado" xfId="44913" builtinId="9" hidden="1"/>
    <cellStyle name="Hipervínculo visitado" xfId="44915" builtinId="9" hidden="1"/>
    <cellStyle name="Hipervínculo visitado" xfId="44917" builtinId="9" hidden="1"/>
    <cellStyle name="Hipervínculo visitado" xfId="44919" builtinId="9" hidden="1"/>
    <cellStyle name="Hipervínculo visitado" xfId="44921" builtinId="9" hidden="1"/>
    <cellStyle name="Hipervínculo visitado" xfId="44923" builtinId="9" hidden="1"/>
    <cellStyle name="Hipervínculo visitado" xfId="44925" builtinId="9" hidden="1"/>
    <cellStyle name="Hipervínculo visitado" xfId="44927" builtinId="9" hidden="1"/>
    <cellStyle name="Hipervínculo visitado" xfId="44929" builtinId="9" hidden="1"/>
    <cellStyle name="Hipervínculo visitado" xfId="44931" builtinId="9" hidden="1"/>
    <cellStyle name="Hipervínculo visitado" xfId="44933" builtinId="9" hidden="1"/>
    <cellStyle name="Hipervínculo visitado" xfId="44935" builtinId="9" hidden="1"/>
    <cellStyle name="Hipervínculo visitado" xfId="44937" builtinId="9" hidden="1"/>
    <cellStyle name="Hipervínculo visitado" xfId="44939" builtinId="9" hidden="1"/>
    <cellStyle name="Hipervínculo visitado" xfId="44941" builtinId="9" hidden="1"/>
    <cellStyle name="Hipervínculo visitado" xfId="44943" builtinId="9" hidden="1"/>
    <cellStyle name="Hipervínculo visitado" xfId="44945" builtinId="9" hidden="1"/>
    <cellStyle name="Hipervínculo visitado" xfId="44947" builtinId="9" hidden="1"/>
    <cellStyle name="Hipervínculo visitado" xfId="44949" builtinId="9" hidden="1"/>
    <cellStyle name="Hipervínculo visitado" xfId="44951" builtinId="9" hidden="1"/>
    <cellStyle name="Hipervínculo visitado" xfId="44953" builtinId="9" hidden="1"/>
    <cellStyle name="Hipervínculo visitado" xfId="44955" builtinId="9" hidden="1"/>
    <cellStyle name="Hipervínculo visitado" xfId="44957" builtinId="9" hidden="1"/>
    <cellStyle name="Hipervínculo visitado" xfId="44959" builtinId="9" hidden="1"/>
    <cellStyle name="Hipervínculo visitado" xfId="44961" builtinId="9" hidden="1"/>
    <cellStyle name="Hipervínculo visitado" xfId="44963" builtinId="9" hidden="1"/>
    <cellStyle name="Hipervínculo visitado" xfId="44965" builtinId="9" hidden="1"/>
    <cellStyle name="Hipervínculo visitado" xfId="44967" builtinId="9" hidden="1"/>
    <cellStyle name="Hipervínculo visitado" xfId="44969" builtinId="9" hidden="1"/>
    <cellStyle name="Hipervínculo visitado" xfId="44971" builtinId="9" hidden="1"/>
    <cellStyle name="Hipervínculo visitado" xfId="44973" builtinId="9" hidden="1"/>
    <cellStyle name="Hipervínculo visitado" xfId="44975" builtinId="9" hidden="1"/>
    <cellStyle name="Hipervínculo visitado" xfId="44977" builtinId="9" hidden="1"/>
    <cellStyle name="Hipervínculo visitado" xfId="44979" builtinId="9" hidden="1"/>
    <cellStyle name="Hipervínculo visitado" xfId="44981" builtinId="9" hidden="1"/>
    <cellStyle name="Hipervínculo visitado" xfId="44983" builtinId="9" hidden="1"/>
    <cellStyle name="Hipervínculo visitado" xfId="44985" builtinId="9" hidden="1"/>
    <cellStyle name="Hipervínculo visitado" xfId="44987" builtinId="9" hidden="1"/>
    <cellStyle name="Hipervínculo visitado" xfId="44989" builtinId="9" hidden="1"/>
    <cellStyle name="Hipervínculo visitado" xfId="44991" builtinId="9" hidden="1"/>
    <cellStyle name="Hipervínculo visitado" xfId="44993" builtinId="9" hidden="1"/>
    <cellStyle name="Hipervínculo visitado" xfId="44995" builtinId="9" hidden="1"/>
    <cellStyle name="Hipervínculo visitado" xfId="44997" builtinId="9" hidden="1"/>
    <cellStyle name="Hipervínculo visitado" xfId="44999" builtinId="9" hidden="1"/>
    <cellStyle name="Hipervínculo visitado" xfId="45001" builtinId="9" hidden="1"/>
    <cellStyle name="Hipervínculo visitado" xfId="45003" builtinId="9" hidden="1"/>
    <cellStyle name="Hipervínculo visitado" xfId="45005" builtinId="9" hidden="1"/>
    <cellStyle name="Hipervínculo visitado" xfId="45007" builtinId="9" hidden="1"/>
    <cellStyle name="Hipervínculo visitado" xfId="45009" builtinId="9" hidden="1"/>
    <cellStyle name="Hipervínculo visitado" xfId="45011" builtinId="9" hidden="1"/>
    <cellStyle name="Hipervínculo visitado" xfId="45013" builtinId="9" hidden="1"/>
    <cellStyle name="Hipervínculo visitado" xfId="45015" builtinId="9" hidden="1"/>
    <cellStyle name="Hipervínculo visitado" xfId="45017" builtinId="9" hidden="1"/>
    <cellStyle name="Hipervínculo visitado" xfId="45019" builtinId="9" hidden="1"/>
    <cellStyle name="Hipervínculo visitado" xfId="45021" builtinId="9" hidden="1"/>
    <cellStyle name="Hipervínculo visitado" xfId="45023" builtinId="9" hidden="1"/>
    <cellStyle name="Hipervínculo visitado" xfId="45025" builtinId="9" hidden="1"/>
    <cellStyle name="Hipervínculo visitado" xfId="45027" builtinId="9" hidden="1"/>
    <cellStyle name="Hipervínculo visitado" xfId="45029" builtinId="9" hidden="1"/>
    <cellStyle name="Hipervínculo visitado" xfId="45031" builtinId="9" hidden="1"/>
    <cellStyle name="Hipervínculo visitado" xfId="45033" builtinId="9" hidden="1"/>
    <cellStyle name="Hipervínculo visitado" xfId="45035" builtinId="9" hidden="1"/>
    <cellStyle name="Hipervínculo visitado" xfId="45037" builtinId="9" hidden="1"/>
    <cellStyle name="Hipervínculo visitado" xfId="45039" builtinId="9" hidden="1"/>
    <cellStyle name="Hipervínculo visitado" xfId="45041" builtinId="9" hidden="1"/>
    <cellStyle name="Hipervínculo visitado" xfId="45043" builtinId="9" hidden="1"/>
    <cellStyle name="Hipervínculo visitado" xfId="45045" builtinId="9" hidden="1"/>
    <cellStyle name="Hipervínculo visitado" xfId="45047" builtinId="9" hidden="1"/>
    <cellStyle name="Hipervínculo visitado" xfId="45049" builtinId="9" hidden="1"/>
    <cellStyle name="Hipervínculo visitado" xfId="45051" builtinId="9" hidden="1"/>
    <cellStyle name="Hipervínculo visitado" xfId="45053" builtinId="9" hidden="1"/>
    <cellStyle name="Hipervínculo visitado" xfId="45055" builtinId="9" hidden="1"/>
    <cellStyle name="Hipervínculo visitado" xfId="45057" builtinId="9" hidden="1"/>
    <cellStyle name="Hipervínculo visitado" xfId="45059" builtinId="9" hidden="1"/>
    <cellStyle name="Hipervínculo visitado" xfId="45061" builtinId="9" hidden="1"/>
    <cellStyle name="Hipervínculo visitado" xfId="45063" builtinId="9" hidden="1"/>
    <cellStyle name="Hipervínculo visitado" xfId="45065" builtinId="9" hidden="1"/>
    <cellStyle name="Hipervínculo visitado" xfId="45067" builtinId="9" hidden="1"/>
    <cellStyle name="Hipervínculo visitado" xfId="45069" builtinId="9" hidden="1"/>
    <cellStyle name="Hipervínculo visitado" xfId="45071" builtinId="9" hidden="1"/>
    <cellStyle name="Hipervínculo visitado" xfId="45073" builtinId="9" hidden="1"/>
    <cellStyle name="Hipervínculo visitado" xfId="45075" builtinId="9" hidden="1"/>
    <cellStyle name="Hipervínculo visitado" xfId="45077" builtinId="9" hidden="1"/>
    <cellStyle name="Hipervínculo visitado" xfId="45079" builtinId="9" hidden="1"/>
    <cellStyle name="Hipervínculo visitado" xfId="45081" builtinId="9" hidden="1"/>
    <cellStyle name="Hipervínculo visitado" xfId="45083" builtinId="9" hidden="1"/>
    <cellStyle name="Hipervínculo visitado" xfId="45085" builtinId="9" hidden="1"/>
    <cellStyle name="Hipervínculo visitado" xfId="45087" builtinId="9" hidden="1"/>
    <cellStyle name="Hipervínculo visitado" xfId="45089" builtinId="9" hidden="1"/>
    <cellStyle name="Hipervínculo visitado" xfId="45091" builtinId="9" hidden="1"/>
    <cellStyle name="Hipervínculo visitado" xfId="45093" builtinId="9" hidden="1"/>
    <cellStyle name="Hipervínculo visitado" xfId="45095" builtinId="9" hidden="1"/>
    <cellStyle name="Hipervínculo visitado" xfId="45097" builtinId="9" hidden="1"/>
    <cellStyle name="Hipervínculo visitado" xfId="45099" builtinId="9" hidden="1"/>
    <cellStyle name="Hipervínculo visitado" xfId="45101" builtinId="9" hidden="1"/>
    <cellStyle name="Hipervínculo visitado" xfId="45103" builtinId="9" hidden="1"/>
    <cellStyle name="Hipervínculo visitado" xfId="45105" builtinId="9" hidden="1"/>
    <cellStyle name="Hipervínculo visitado" xfId="45107" builtinId="9" hidden="1"/>
    <cellStyle name="Hipervínculo visitado" xfId="45109" builtinId="9" hidden="1"/>
    <cellStyle name="Hipervínculo visitado" xfId="45111" builtinId="9" hidden="1"/>
    <cellStyle name="Hipervínculo visitado" xfId="45113" builtinId="9" hidden="1"/>
    <cellStyle name="Hipervínculo visitado" xfId="45115" builtinId="9" hidden="1"/>
    <cellStyle name="Hipervínculo visitado" xfId="45117" builtinId="9" hidden="1"/>
    <cellStyle name="Hipervínculo visitado" xfId="45119" builtinId="9" hidden="1"/>
    <cellStyle name="Hipervínculo visitado" xfId="45121" builtinId="9" hidden="1"/>
    <cellStyle name="Hipervínculo visitado" xfId="45123" builtinId="9" hidden="1"/>
    <cellStyle name="Hipervínculo visitado" xfId="45125" builtinId="9" hidden="1"/>
    <cellStyle name="Hipervínculo visitado" xfId="45127" builtinId="9" hidden="1"/>
    <cellStyle name="Hipervínculo visitado" xfId="45129" builtinId="9" hidden="1"/>
    <cellStyle name="Hipervínculo visitado" xfId="45131" builtinId="9" hidden="1"/>
    <cellStyle name="Hipervínculo visitado" xfId="45133" builtinId="9" hidden="1"/>
    <cellStyle name="Hipervínculo visitado" xfId="45135" builtinId="9" hidden="1"/>
    <cellStyle name="Hipervínculo visitado" xfId="45137" builtinId="9" hidden="1"/>
    <cellStyle name="Hipervínculo visitado" xfId="45139" builtinId="9" hidden="1"/>
    <cellStyle name="Hipervínculo visitado" xfId="45141" builtinId="9" hidden="1"/>
    <cellStyle name="Hipervínculo visitado" xfId="45143" builtinId="9" hidden="1"/>
    <cellStyle name="Hipervínculo visitado" xfId="45145" builtinId="9" hidden="1"/>
    <cellStyle name="Hipervínculo visitado" xfId="45147" builtinId="9" hidden="1"/>
    <cellStyle name="Hipervínculo visitado" xfId="45149" builtinId="9" hidden="1"/>
    <cellStyle name="Hipervínculo visitado" xfId="45151" builtinId="9" hidden="1"/>
    <cellStyle name="Hipervínculo visitado" xfId="45153" builtinId="9" hidden="1"/>
    <cellStyle name="Hipervínculo visitado" xfId="45155" builtinId="9" hidden="1"/>
    <cellStyle name="Hipervínculo visitado" xfId="45157" builtinId="9" hidden="1"/>
    <cellStyle name="Hipervínculo visitado" xfId="45159" builtinId="9" hidden="1"/>
    <cellStyle name="Hipervínculo visitado" xfId="45161" builtinId="9" hidden="1"/>
    <cellStyle name="Hipervínculo visitado" xfId="45163" builtinId="9" hidden="1"/>
    <cellStyle name="Hipervínculo visitado" xfId="45165" builtinId="9" hidden="1"/>
    <cellStyle name="Hipervínculo visitado" xfId="45167" builtinId="9" hidden="1"/>
    <cellStyle name="Hipervínculo visitado" xfId="45169" builtinId="9" hidden="1"/>
    <cellStyle name="Hipervínculo visitado" xfId="45171" builtinId="9" hidden="1"/>
    <cellStyle name="Hipervínculo visitado" xfId="45173" builtinId="9" hidden="1"/>
    <cellStyle name="Hipervínculo visitado" xfId="45175" builtinId="9" hidden="1"/>
    <cellStyle name="Hipervínculo visitado" xfId="45177" builtinId="9" hidden="1"/>
    <cellStyle name="Hipervínculo visitado" xfId="45179" builtinId="9" hidden="1"/>
    <cellStyle name="Hipervínculo visitado" xfId="45181" builtinId="9" hidden="1"/>
    <cellStyle name="Hipervínculo visitado" xfId="45183" builtinId="9" hidden="1"/>
    <cellStyle name="Hipervínculo visitado" xfId="45185" builtinId="9" hidden="1"/>
    <cellStyle name="Hipervínculo visitado" xfId="45187" builtinId="9" hidden="1"/>
    <cellStyle name="Hipervínculo visitado" xfId="45189" builtinId="9" hidden="1"/>
    <cellStyle name="Hipervínculo visitado" xfId="45191" builtinId="9" hidden="1"/>
    <cellStyle name="Hipervínculo visitado" xfId="45193" builtinId="9" hidden="1"/>
    <cellStyle name="Hipervínculo visitado" xfId="45195" builtinId="9" hidden="1"/>
    <cellStyle name="Hipervínculo visitado" xfId="45197" builtinId="9" hidden="1"/>
    <cellStyle name="Hipervínculo visitado" xfId="45199" builtinId="9" hidden="1"/>
    <cellStyle name="Hipervínculo visitado" xfId="45201" builtinId="9" hidden="1"/>
    <cellStyle name="Hipervínculo visitado" xfId="45203" builtinId="9" hidden="1"/>
    <cellStyle name="Hipervínculo visitado" xfId="45205" builtinId="9" hidden="1"/>
    <cellStyle name="Hipervínculo visitado" xfId="45207" builtinId="9" hidden="1"/>
    <cellStyle name="Hipervínculo visitado" xfId="45209" builtinId="9" hidden="1"/>
    <cellStyle name="Hipervínculo visitado" xfId="45211" builtinId="9" hidden="1"/>
    <cellStyle name="Hipervínculo visitado" xfId="45213" builtinId="9" hidden="1"/>
    <cellStyle name="Hipervínculo visitado" xfId="45215" builtinId="9" hidden="1"/>
    <cellStyle name="Hipervínculo visitado" xfId="45217" builtinId="9" hidden="1"/>
    <cellStyle name="Hipervínculo visitado" xfId="45219" builtinId="9" hidden="1"/>
    <cellStyle name="Hipervínculo visitado" xfId="45221" builtinId="9" hidden="1"/>
    <cellStyle name="Hipervínculo visitado" xfId="45223" builtinId="9" hidden="1"/>
    <cellStyle name="Hipervínculo visitado" xfId="45225" builtinId="9" hidden="1"/>
    <cellStyle name="Hipervínculo visitado" xfId="45227" builtinId="9" hidden="1"/>
    <cellStyle name="Hipervínculo visitado" xfId="45229" builtinId="9" hidden="1"/>
    <cellStyle name="Hipervínculo visitado" xfId="45231" builtinId="9" hidden="1"/>
    <cellStyle name="Hipervínculo visitado" xfId="45233" builtinId="9" hidden="1"/>
    <cellStyle name="Hipervínculo visitado" xfId="45235" builtinId="9" hidden="1"/>
    <cellStyle name="Hipervínculo visitado" xfId="45237" builtinId="9" hidden="1"/>
    <cellStyle name="Hipervínculo visitado" xfId="45239" builtinId="9" hidden="1"/>
    <cellStyle name="Hipervínculo visitado" xfId="45241" builtinId="9" hidden="1"/>
    <cellStyle name="Hipervínculo visitado" xfId="45243" builtinId="9" hidden="1"/>
    <cellStyle name="Hipervínculo visitado" xfId="45245" builtinId="9" hidden="1"/>
    <cellStyle name="Hipervínculo visitado" xfId="45247" builtinId="9" hidden="1"/>
    <cellStyle name="Hipervínculo visitado" xfId="45249" builtinId="9" hidden="1"/>
    <cellStyle name="Hipervínculo visitado" xfId="45251" builtinId="9" hidden="1"/>
    <cellStyle name="Hipervínculo visitado" xfId="45253" builtinId="9" hidden="1"/>
    <cellStyle name="Hipervínculo visitado" xfId="45255" builtinId="9" hidden="1"/>
    <cellStyle name="Hipervínculo visitado" xfId="45257" builtinId="9" hidden="1"/>
    <cellStyle name="Hipervínculo visitado" xfId="45259" builtinId="9" hidden="1"/>
    <cellStyle name="Hipervínculo visitado" xfId="45261" builtinId="9" hidden="1"/>
    <cellStyle name="Hipervínculo visitado" xfId="45263" builtinId="9" hidden="1"/>
    <cellStyle name="Hipervínculo visitado" xfId="45265" builtinId="9" hidden="1"/>
    <cellStyle name="Hipervínculo visitado" xfId="45267" builtinId="9" hidden="1"/>
    <cellStyle name="Hipervínculo visitado" xfId="45269" builtinId="9" hidden="1"/>
    <cellStyle name="Hipervínculo visitado" xfId="45271" builtinId="9" hidden="1"/>
    <cellStyle name="Hipervínculo visitado" xfId="45273" builtinId="9" hidden="1"/>
    <cellStyle name="Hipervínculo visitado" xfId="45275" builtinId="9" hidden="1"/>
    <cellStyle name="Hipervínculo visitado" xfId="45277" builtinId="9" hidden="1"/>
    <cellStyle name="Hipervínculo visitado" xfId="45279" builtinId="9" hidden="1"/>
    <cellStyle name="Hipervínculo visitado" xfId="45281" builtinId="9" hidden="1"/>
    <cellStyle name="Hipervínculo visitado" xfId="45283" builtinId="9" hidden="1"/>
    <cellStyle name="Hipervínculo visitado" xfId="45285" builtinId="9" hidden="1"/>
    <cellStyle name="Hipervínculo visitado" xfId="45287" builtinId="9" hidden="1"/>
    <cellStyle name="Hipervínculo visitado" xfId="45289" builtinId="9" hidden="1"/>
    <cellStyle name="Hipervínculo visitado" xfId="45291" builtinId="9" hidden="1"/>
    <cellStyle name="Hipervínculo visitado" xfId="45293" builtinId="9" hidden="1"/>
    <cellStyle name="Hipervínculo visitado" xfId="45295" builtinId="9" hidden="1"/>
    <cellStyle name="Hipervínculo visitado" xfId="45297" builtinId="9" hidden="1"/>
    <cellStyle name="Hipervínculo visitado" xfId="45299" builtinId="9" hidden="1"/>
    <cellStyle name="Hipervínculo visitado" xfId="45301" builtinId="9" hidden="1"/>
    <cellStyle name="Hipervínculo visitado" xfId="45303" builtinId="9" hidden="1"/>
    <cellStyle name="Hipervínculo visitado" xfId="45305" builtinId="9" hidden="1"/>
    <cellStyle name="Hipervínculo visitado" xfId="45307" builtinId="9" hidden="1"/>
    <cellStyle name="Hipervínculo visitado" xfId="45309" builtinId="9" hidden="1"/>
    <cellStyle name="Hipervínculo visitado" xfId="45311" builtinId="9" hidden="1"/>
    <cellStyle name="Hipervínculo visitado" xfId="45313" builtinId="9" hidden="1"/>
    <cellStyle name="Hipervínculo visitado" xfId="45315" builtinId="9" hidden="1"/>
    <cellStyle name="Hipervínculo visitado" xfId="45317" builtinId="9" hidden="1"/>
    <cellStyle name="Hipervínculo visitado" xfId="45319" builtinId="9" hidden="1"/>
    <cellStyle name="Hipervínculo visitado" xfId="45321" builtinId="9" hidden="1"/>
    <cellStyle name="Hipervínculo visitado" xfId="45323" builtinId="9" hidden="1"/>
    <cellStyle name="Hipervínculo visitado" xfId="45325" builtinId="9" hidden="1"/>
    <cellStyle name="Hipervínculo visitado" xfId="45327" builtinId="9" hidden="1"/>
    <cellStyle name="Hipervínculo visitado" xfId="45329" builtinId="9" hidden="1"/>
    <cellStyle name="Hipervínculo visitado" xfId="45331" builtinId="9" hidden="1"/>
    <cellStyle name="Hipervínculo visitado" xfId="45333" builtinId="9" hidden="1"/>
    <cellStyle name="Hipervínculo visitado" xfId="45335" builtinId="9" hidden="1"/>
    <cellStyle name="Hipervínculo visitado" xfId="45337" builtinId="9" hidden="1"/>
    <cellStyle name="Hipervínculo visitado" xfId="45339" builtinId="9" hidden="1"/>
    <cellStyle name="Hipervínculo visitado" xfId="45341" builtinId="9" hidden="1"/>
    <cellStyle name="Hipervínculo visitado" xfId="45343" builtinId="9" hidden="1"/>
    <cellStyle name="Hipervínculo visitado" xfId="45345" builtinId="9" hidden="1"/>
    <cellStyle name="Hipervínculo visitado" xfId="45347" builtinId="9" hidden="1"/>
    <cellStyle name="Hipervínculo visitado" xfId="45349" builtinId="9" hidden="1"/>
    <cellStyle name="Hipervínculo visitado" xfId="45351" builtinId="9" hidden="1"/>
    <cellStyle name="Hipervínculo visitado" xfId="45353" builtinId="9" hidden="1"/>
    <cellStyle name="Hipervínculo visitado" xfId="45355" builtinId="9" hidden="1"/>
    <cellStyle name="Hipervínculo visitado" xfId="45357" builtinId="9" hidden="1"/>
    <cellStyle name="Hipervínculo visitado" xfId="45359" builtinId="9" hidden="1"/>
    <cellStyle name="Hipervínculo visitado" xfId="45361" builtinId="9" hidden="1"/>
    <cellStyle name="Hipervínculo visitado" xfId="45363" builtinId="9" hidden="1"/>
    <cellStyle name="Hipervínculo visitado" xfId="45365" builtinId="9" hidden="1"/>
    <cellStyle name="Hipervínculo visitado" xfId="45367" builtinId="9" hidden="1"/>
    <cellStyle name="Hipervínculo visitado" xfId="45369" builtinId="9" hidden="1"/>
    <cellStyle name="Hipervínculo visitado" xfId="45371" builtinId="9" hidden="1"/>
    <cellStyle name="Hipervínculo visitado" xfId="45373" builtinId="9" hidden="1"/>
    <cellStyle name="Hipervínculo visitado" xfId="45375" builtinId="9" hidden="1"/>
    <cellStyle name="Hipervínculo visitado" xfId="45377" builtinId="9" hidden="1"/>
    <cellStyle name="Hipervínculo visitado" xfId="45379" builtinId="9" hidden="1"/>
    <cellStyle name="Hipervínculo visitado" xfId="45381" builtinId="9" hidden="1"/>
    <cellStyle name="Hipervínculo visitado" xfId="45383" builtinId="9" hidden="1"/>
    <cellStyle name="Hipervínculo visitado" xfId="45385" builtinId="9" hidden="1"/>
    <cellStyle name="Hipervínculo visitado" xfId="45387" builtinId="9" hidden="1"/>
    <cellStyle name="Hipervínculo visitado" xfId="45389" builtinId="9" hidden="1"/>
    <cellStyle name="Hipervínculo visitado" xfId="45391" builtinId="9" hidden="1"/>
    <cellStyle name="Hipervínculo visitado" xfId="45393" builtinId="9" hidden="1"/>
    <cellStyle name="Hipervínculo visitado" xfId="45395" builtinId="9" hidden="1"/>
    <cellStyle name="Hipervínculo visitado" xfId="45397" builtinId="9" hidden="1"/>
    <cellStyle name="Hipervínculo visitado" xfId="45399" builtinId="9" hidden="1"/>
    <cellStyle name="Hipervínculo visitado" xfId="45401" builtinId="9" hidden="1"/>
    <cellStyle name="Hipervínculo visitado" xfId="45403" builtinId="9" hidden="1"/>
    <cellStyle name="Hipervínculo visitado" xfId="45405" builtinId="9" hidden="1"/>
    <cellStyle name="Hipervínculo visitado" xfId="45407" builtinId="9" hidden="1"/>
    <cellStyle name="Hipervínculo visitado" xfId="45409" builtinId="9" hidden="1"/>
    <cellStyle name="Hipervínculo visitado" xfId="45411" builtinId="9" hidden="1"/>
    <cellStyle name="Hipervínculo visitado" xfId="45413" builtinId="9" hidden="1"/>
    <cellStyle name="Hipervínculo visitado" xfId="45415" builtinId="9" hidden="1"/>
    <cellStyle name="Hipervínculo visitado" xfId="45417" builtinId="9" hidden="1"/>
    <cellStyle name="Hipervínculo visitado" xfId="45419" builtinId="9" hidden="1"/>
    <cellStyle name="Hipervínculo visitado" xfId="45421" builtinId="9" hidden="1"/>
    <cellStyle name="Hipervínculo visitado" xfId="45423" builtinId="9" hidden="1"/>
    <cellStyle name="Hipervínculo visitado" xfId="45425" builtinId="9" hidden="1"/>
    <cellStyle name="Hipervínculo visitado" xfId="45427" builtinId="9" hidden="1"/>
    <cellStyle name="Hipervínculo visitado" xfId="45429" builtinId="9" hidden="1"/>
    <cellStyle name="Hipervínculo visitado" xfId="45431" builtinId="9" hidden="1"/>
    <cellStyle name="Hipervínculo visitado" xfId="45433" builtinId="9" hidden="1"/>
    <cellStyle name="Hipervínculo visitado" xfId="45435" builtinId="9" hidden="1"/>
    <cellStyle name="Hipervínculo visitado" xfId="45437" builtinId="9" hidden="1"/>
    <cellStyle name="Hipervínculo visitado" xfId="45439" builtinId="9" hidden="1"/>
    <cellStyle name="Hipervínculo visitado" xfId="45441" builtinId="9" hidden="1"/>
    <cellStyle name="Hipervínculo visitado" xfId="45443" builtinId="9" hidden="1"/>
    <cellStyle name="Hipervínculo visitado" xfId="45445" builtinId="9" hidden="1"/>
    <cellStyle name="Hipervínculo visitado" xfId="45447" builtinId="9" hidden="1"/>
    <cellStyle name="Hipervínculo visitado" xfId="45449" builtinId="9" hidden="1"/>
    <cellStyle name="Hipervínculo visitado" xfId="45451" builtinId="9" hidden="1"/>
    <cellStyle name="Hipervínculo visitado" xfId="45453" builtinId="9" hidden="1"/>
    <cellStyle name="Hipervínculo visitado" xfId="45455" builtinId="9" hidden="1"/>
    <cellStyle name="Hipervínculo visitado" xfId="45457" builtinId="9" hidden="1"/>
    <cellStyle name="Hipervínculo visitado" xfId="45459" builtinId="9" hidden="1"/>
    <cellStyle name="Hipervínculo visitado" xfId="45461" builtinId="9" hidden="1"/>
    <cellStyle name="Hipervínculo visitado" xfId="45463" builtinId="9" hidden="1"/>
    <cellStyle name="Hipervínculo visitado" xfId="45465" builtinId="9" hidden="1"/>
    <cellStyle name="Hipervínculo visitado" xfId="45467" builtinId="9" hidden="1"/>
    <cellStyle name="Hipervínculo visitado" xfId="45469" builtinId="9" hidden="1"/>
    <cellStyle name="Hipervínculo visitado" xfId="45471" builtinId="9" hidden="1"/>
    <cellStyle name="Hipervínculo visitado" xfId="45473" builtinId="9" hidden="1"/>
    <cellStyle name="Hipervínculo visitado" xfId="45475" builtinId="9" hidden="1"/>
    <cellStyle name="Hipervínculo visitado" xfId="45477" builtinId="9" hidden="1"/>
    <cellStyle name="Hipervínculo visitado" xfId="45479" builtinId="9" hidden="1"/>
    <cellStyle name="Hipervínculo visitado" xfId="45481" builtinId="9" hidden="1"/>
    <cellStyle name="Hipervínculo visitado" xfId="45483" builtinId="9" hidden="1"/>
    <cellStyle name="Hipervínculo visitado" xfId="45485" builtinId="9" hidden="1"/>
    <cellStyle name="Hipervínculo visitado" xfId="45487" builtinId="9" hidden="1"/>
    <cellStyle name="Hipervínculo visitado" xfId="45489" builtinId="9" hidden="1"/>
    <cellStyle name="Hipervínculo visitado" xfId="45491" builtinId="9" hidden="1"/>
    <cellStyle name="Hipervínculo visitado" xfId="45493" builtinId="9" hidden="1"/>
    <cellStyle name="Hipervínculo visitado" xfId="45495" builtinId="9" hidden="1"/>
    <cellStyle name="Hipervínculo visitado" xfId="45497" builtinId="9" hidden="1"/>
    <cellStyle name="Hipervínculo visitado" xfId="45499" builtinId="9" hidden="1"/>
    <cellStyle name="Hipervínculo visitado" xfId="45501" builtinId="9" hidden="1"/>
    <cellStyle name="Hipervínculo visitado" xfId="45503" builtinId="9" hidden="1"/>
    <cellStyle name="Hipervínculo visitado" xfId="45505" builtinId="9" hidden="1"/>
    <cellStyle name="Hipervínculo visitado" xfId="45507" builtinId="9" hidden="1"/>
    <cellStyle name="Hipervínculo visitado" xfId="45509" builtinId="9" hidden="1"/>
    <cellStyle name="Hipervínculo visitado" xfId="45511" builtinId="9" hidden="1"/>
    <cellStyle name="Hipervínculo visitado" xfId="45513" builtinId="9" hidden="1"/>
    <cellStyle name="Hipervínculo visitado" xfId="45515" builtinId="9" hidden="1"/>
    <cellStyle name="Hipervínculo visitado" xfId="45517" builtinId="9" hidden="1"/>
    <cellStyle name="Hipervínculo visitado" xfId="45519" builtinId="9" hidden="1"/>
    <cellStyle name="Hipervínculo visitado" xfId="45521" builtinId="9" hidden="1"/>
    <cellStyle name="Hipervínculo visitado" xfId="45523" builtinId="9" hidden="1"/>
    <cellStyle name="Hipervínculo visitado" xfId="45525" builtinId="9" hidden="1"/>
    <cellStyle name="Hipervínculo visitado" xfId="45527" builtinId="9" hidden="1"/>
    <cellStyle name="Hipervínculo visitado" xfId="45529" builtinId="9" hidden="1"/>
    <cellStyle name="Hipervínculo visitado" xfId="45531" builtinId="9" hidden="1"/>
    <cellStyle name="Hipervínculo visitado" xfId="45533" builtinId="9" hidden="1"/>
    <cellStyle name="Hipervínculo visitado" xfId="45535" builtinId="9" hidden="1"/>
    <cellStyle name="Hipervínculo visitado" xfId="45537" builtinId="9" hidden="1"/>
    <cellStyle name="Hipervínculo visitado" xfId="45539" builtinId="9" hidden="1"/>
    <cellStyle name="Hipervínculo visitado" xfId="45541" builtinId="9" hidden="1"/>
    <cellStyle name="Hipervínculo visitado" xfId="45543" builtinId="9" hidden="1"/>
    <cellStyle name="Hipervínculo visitado" xfId="45545" builtinId="9" hidden="1"/>
    <cellStyle name="Hipervínculo visitado" xfId="45547" builtinId="9" hidden="1"/>
    <cellStyle name="Hipervínculo visitado" xfId="45549" builtinId="9" hidden="1"/>
    <cellStyle name="Hipervínculo visitado" xfId="45551" builtinId="9" hidden="1"/>
    <cellStyle name="Hipervínculo visitado" xfId="45553" builtinId="9" hidden="1"/>
    <cellStyle name="Hipervínculo visitado" xfId="45555" builtinId="9" hidden="1"/>
    <cellStyle name="Hipervínculo visitado" xfId="45557" builtinId="9" hidden="1"/>
    <cellStyle name="Hipervínculo visitado" xfId="45559" builtinId="9" hidden="1"/>
    <cellStyle name="Hipervínculo visitado" xfId="45561" builtinId="9" hidden="1"/>
    <cellStyle name="Hipervínculo visitado" xfId="45563" builtinId="9" hidden="1"/>
    <cellStyle name="Hipervínculo visitado" xfId="45565" builtinId="9" hidden="1"/>
    <cellStyle name="Hipervínculo visitado" xfId="45567" builtinId="9" hidden="1"/>
    <cellStyle name="Hipervínculo visitado" xfId="45569" builtinId="9" hidden="1"/>
    <cellStyle name="Hipervínculo visitado" xfId="45571" builtinId="9" hidden="1"/>
    <cellStyle name="Hipervínculo visitado" xfId="45573" builtinId="9" hidden="1"/>
    <cellStyle name="Hipervínculo visitado" xfId="45575" builtinId="9" hidden="1"/>
    <cellStyle name="Hipervínculo visitado" xfId="45577" builtinId="9" hidden="1"/>
    <cellStyle name="Hipervínculo visitado" xfId="45579" builtinId="9" hidden="1"/>
    <cellStyle name="Hipervínculo visitado" xfId="45581" builtinId="9" hidden="1"/>
    <cellStyle name="Hipervínculo visitado" xfId="45583" builtinId="9" hidden="1"/>
    <cellStyle name="Hipervínculo visitado" xfId="45585" builtinId="9" hidden="1"/>
    <cellStyle name="Hipervínculo visitado" xfId="45587" builtinId="9" hidden="1"/>
    <cellStyle name="Hipervínculo visitado" xfId="45589" builtinId="9" hidden="1"/>
    <cellStyle name="Hipervínculo visitado" xfId="45591" builtinId="9" hidden="1"/>
    <cellStyle name="Hipervínculo visitado" xfId="45593" builtinId="9" hidden="1"/>
    <cellStyle name="Hipervínculo visitado" xfId="45595" builtinId="9" hidden="1"/>
    <cellStyle name="Hipervínculo visitado" xfId="45597" builtinId="9" hidden="1"/>
    <cellStyle name="Hipervínculo visitado" xfId="45599" builtinId="9" hidden="1"/>
    <cellStyle name="Hipervínculo visitado" xfId="45601" builtinId="9" hidden="1"/>
    <cellStyle name="Hipervínculo visitado" xfId="45603" builtinId="9" hidden="1"/>
    <cellStyle name="Hipervínculo visitado" xfId="45605" builtinId="9" hidden="1"/>
    <cellStyle name="Hipervínculo visitado" xfId="45607" builtinId="9" hidden="1"/>
    <cellStyle name="Hipervínculo visitado" xfId="45609" builtinId="9" hidden="1"/>
    <cellStyle name="Hipervínculo visitado" xfId="45611" builtinId="9" hidden="1"/>
    <cellStyle name="Hipervínculo visitado" xfId="45613" builtinId="9" hidden="1"/>
    <cellStyle name="Hipervínculo visitado" xfId="45615" builtinId="9" hidden="1"/>
    <cellStyle name="Hipervínculo visitado" xfId="45617" builtinId="9" hidden="1"/>
    <cellStyle name="Hipervínculo visitado" xfId="45619" builtinId="9" hidden="1"/>
    <cellStyle name="Hipervínculo visitado" xfId="45621" builtinId="9" hidden="1"/>
    <cellStyle name="Hipervínculo visitado" xfId="45623" builtinId="9" hidden="1"/>
    <cellStyle name="Hipervínculo visitado" xfId="45625" builtinId="9" hidden="1"/>
    <cellStyle name="Hipervínculo visitado" xfId="45627" builtinId="9" hidden="1"/>
    <cellStyle name="Hipervínculo visitado" xfId="45629" builtinId="9" hidden="1"/>
    <cellStyle name="Hipervínculo visitado" xfId="45631" builtinId="9" hidden="1"/>
    <cellStyle name="Hipervínculo visitado" xfId="45633" builtinId="9" hidden="1"/>
    <cellStyle name="Hipervínculo visitado" xfId="45635" builtinId="9" hidden="1"/>
    <cellStyle name="Hipervínculo visitado" xfId="45637" builtinId="9" hidden="1"/>
    <cellStyle name="Hipervínculo visitado" xfId="45639" builtinId="9" hidden="1"/>
    <cellStyle name="Hipervínculo visitado" xfId="45641" builtinId="9" hidden="1"/>
    <cellStyle name="Hipervínculo visitado" xfId="45643" builtinId="9" hidden="1"/>
    <cellStyle name="Hipervínculo visitado" xfId="45645" builtinId="9" hidden="1"/>
    <cellStyle name="Hipervínculo visitado" xfId="45647" builtinId="9" hidden="1"/>
    <cellStyle name="Hipervínculo visitado" xfId="45649" builtinId="9" hidden="1"/>
    <cellStyle name="Hipervínculo visitado" xfId="45651" builtinId="9" hidden="1"/>
    <cellStyle name="Hipervínculo visitado" xfId="45653" builtinId="9" hidden="1"/>
    <cellStyle name="Hipervínculo visitado" xfId="45655" builtinId="9" hidden="1"/>
    <cellStyle name="Hipervínculo visitado" xfId="45657" builtinId="9" hidden="1"/>
    <cellStyle name="Hipervínculo visitado" xfId="45659" builtinId="9" hidden="1"/>
    <cellStyle name="Hipervínculo visitado" xfId="45661" builtinId="9" hidden="1"/>
    <cellStyle name="Hipervínculo visitado" xfId="45663" builtinId="9" hidden="1"/>
    <cellStyle name="Hipervínculo visitado" xfId="45665" builtinId="9" hidden="1"/>
    <cellStyle name="Hipervínculo visitado" xfId="45667" builtinId="9" hidden="1"/>
    <cellStyle name="Hipervínculo visitado" xfId="45669" builtinId="9" hidden="1"/>
    <cellStyle name="Hipervínculo visitado" xfId="45671" builtinId="9" hidden="1"/>
    <cellStyle name="Hipervínculo visitado" xfId="45673" builtinId="9" hidden="1"/>
    <cellStyle name="Hipervínculo visitado" xfId="45675" builtinId="9" hidden="1"/>
    <cellStyle name="Hipervínculo visitado" xfId="45677" builtinId="9" hidden="1"/>
    <cellStyle name="Hipervínculo visitado" xfId="45679" builtinId="9" hidden="1"/>
    <cellStyle name="Hipervínculo visitado" xfId="45681" builtinId="9" hidden="1"/>
    <cellStyle name="Hipervínculo visitado" xfId="45683" builtinId="9" hidden="1"/>
    <cellStyle name="Hipervínculo visitado" xfId="45685" builtinId="9" hidden="1"/>
    <cellStyle name="Hipervínculo visitado" xfId="45687" builtinId="9" hidden="1"/>
    <cellStyle name="Hipervínculo visitado" xfId="45689" builtinId="9" hidden="1"/>
    <cellStyle name="Hipervínculo visitado" xfId="45691" builtinId="9" hidden="1"/>
    <cellStyle name="Hipervínculo visitado" xfId="45693" builtinId="9" hidden="1"/>
    <cellStyle name="Hipervínculo visitado" xfId="45695" builtinId="9" hidden="1"/>
    <cellStyle name="Hipervínculo visitado" xfId="45697" builtinId="9" hidden="1"/>
    <cellStyle name="Hipervínculo visitado" xfId="45699" builtinId="9" hidden="1"/>
    <cellStyle name="Hipervínculo visitado" xfId="45701" builtinId="9" hidden="1"/>
    <cellStyle name="Hipervínculo visitado" xfId="45703" builtinId="9" hidden="1"/>
    <cellStyle name="Hipervínculo visitado" xfId="45705" builtinId="9" hidden="1"/>
    <cellStyle name="Hipervínculo visitado" xfId="45707" builtinId="9" hidden="1"/>
    <cellStyle name="Hipervínculo visitado" xfId="45709" builtinId="9" hidden="1"/>
    <cellStyle name="Hipervínculo visitado" xfId="45711" builtinId="9" hidden="1"/>
    <cellStyle name="Hipervínculo visitado" xfId="45713" builtinId="9" hidden="1"/>
    <cellStyle name="Hipervínculo visitado" xfId="45715" builtinId="9" hidden="1"/>
    <cellStyle name="Hipervínculo visitado" xfId="45717" builtinId="9" hidden="1"/>
    <cellStyle name="Hipervínculo visitado" xfId="45719" builtinId="9" hidden="1"/>
    <cellStyle name="Hipervínculo visitado" xfId="45721" builtinId="9" hidden="1"/>
    <cellStyle name="Hipervínculo visitado" xfId="45723" builtinId="9" hidden="1"/>
    <cellStyle name="Hipervínculo visitado" xfId="45725" builtinId="9" hidden="1"/>
    <cellStyle name="Hipervínculo visitado" xfId="45727" builtinId="9" hidden="1"/>
    <cellStyle name="Hipervínculo visitado" xfId="45729" builtinId="9" hidden="1"/>
    <cellStyle name="Hipervínculo visitado" xfId="45731" builtinId="9" hidden="1"/>
    <cellStyle name="Hipervínculo visitado" xfId="45733" builtinId="9" hidden="1"/>
    <cellStyle name="Hipervínculo visitado" xfId="45735" builtinId="9" hidden="1"/>
    <cellStyle name="Hipervínculo visitado" xfId="45737" builtinId="9" hidden="1"/>
    <cellStyle name="Hipervínculo visitado" xfId="45739" builtinId="9" hidden="1"/>
    <cellStyle name="Hipervínculo visitado" xfId="45741" builtinId="9" hidden="1"/>
    <cellStyle name="Hipervínculo visitado" xfId="45743" builtinId="9" hidden="1"/>
    <cellStyle name="Hipervínculo visitado" xfId="45745" builtinId="9" hidden="1"/>
    <cellStyle name="Hipervínculo visitado" xfId="45747" builtinId="9" hidden="1"/>
    <cellStyle name="Hipervínculo visitado" xfId="45749" builtinId="9" hidden="1"/>
    <cellStyle name="Hipervínculo visitado" xfId="45751" builtinId="9" hidden="1"/>
    <cellStyle name="Hipervínculo visitado" xfId="45753" builtinId="9" hidden="1"/>
    <cellStyle name="Hipervínculo visitado" xfId="45755" builtinId="9" hidden="1"/>
    <cellStyle name="Hipervínculo visitado" xfId="45757" builtinId="9" hidden="1"/>
    <cellStyle name="Hipervínculo visitado" xfId="45759" builtinId="9" hidden="1"/>
    <cellStyle name="Hipervínculo visitado" xfId="45761" builtinId="9" hidden="1"/>
    <cellStyle name="Hipervínculo visitado" xfId="45763" builtinId="9" hidden="1"/>
    <cellStyle name="Hipervínculo visitado" xfId="45765" builtinId="9" hidden="1"/>
    <cellStyle name="Hipervínculo visitado" xfId="45767" builtinId="9" hidden="1"/>
    <cellStyle name="Hipervínculo visitado" xfId="45769" builtinId="9" hidden="1"/>
    <cellStyle name="Hipervínculo visitado" xfId="45771" builtinId="9" hidden="1"/>
    <cellStyle name="Hipervínculo visitado" xfId="45773" builtinId="9" hidden="1"/>
    <cellStyle name="Hipervínculo visitado" xfId="45775" builtinId="9" hidden="1"/>
    <cellStyle name="Hipervínculo visitado" xfId="45777" builtinId="9" hidden="1"/>
    <cellStyle name="Hipervínculo visitado" xfId="45779" builtinId="9" hidden="1"/>
    <cellStyle name="Hipervínculo visitado" xfId="45781" builtinId="9" hidden="1"/>
    <cellStyle name="Hipervínculo visitado" xfId="45783" builtinId="9" hidden="1"/>
    <cellStyle name="Hipervínculo visitado" xfId="45785" builtinId="9" hidden="1"/>
    <cellStyle name="Hipervínculo visitado" xfId="45787" builtinId="9" hidden="1"/>
    <cellStyle name="Hipervínculo visitado" xfId="45789" builtinId="9" hidden="1"/>
    <cellStyle name="Hipervínculo visitado" xfId="45791" builtinId="9" hidden="1"/>
    <cellStyle name="Hipervínculo visitado" xfId="45793" builtinId="9" hidden="1"/>
    <cellStyle name="Hipervínculo visitado" xfId="45795" builtinId="9" hidden="1"/>
    <cellStyle name="Hipervínculo visitado" xfId="45797" builtinId="9" hidden="1"/>
    <cellStyle name="Hipervínculo visitado" xfId="45799" builtinId="9" hidden="1"/>
    <cellStyle name="Hipervínculo visitado" xfId="45801" builtinId="9" hidden="1"/>
    <cellStyle name="Hipervínculo visitado" xfId="45803" builtinId="9" hidden="1"/>
    <cellStyle name="Hipervínculo visitado" xfId="45805" builtinId="9" hidden="1"/>
    <cellStyle name="Hipervínculo visitado" xfId="45807" builtinId="9" hidden="1"/>
    <cellStyle name="Hipervínculo visitado" xfId="45809" builtinId="9" hidden="1"/>
    <cellStyle name="Hipervínculo visitado" xfId="45811" builtinId="9" hidden="1"/>
    <cellStyle name="Hipervínculo visitado" xfId="45813" builtinId="9" hidden="1"/>
    <cellStyle name="Hipervínculo visitado" xfId="45815" builtinId="9" hidden="1"/>
    <cellStyle name="Hipervínculo visitado" xfId="45817" builtinId="9" hidden="1"/>
    <cellStyle name="Hipervínculo visitado" xfId="45819" builtinId="9" hidden="1"/>
    <cellStyle name="Hipervínculo visitado" xfId="45821" builtinId="9" hidden="1"/>
    <cellStyle name="Hipervínculo visitado" xfId="45823" builtinId="9" hidden="1"/>
    <cellStyle name="Hipervínculo visitado" xfId="45825" builtinId="9" hidden="1"/>
    <cellStyle name="Hipervínculo visitado" xfId="45827" builtinId="9" hidden="1"/>
    <cellStyle name="Hipervínculo visitado" xfId="45829" builtinId="9" hidden="1"/>
    <cellStyle name="Hipervínculo visitado" xfId="45831" builtinId="9" hidden="1"/>
    <cellStyle name="Hipervínculo visitado" xfId="45833" builtinId="9" hidden="1"/>
    <cellStyle name="Hipervínculo visitado" xfId="45835" builtinId="9" hidden="1"/>
    <cellStyle name="Hipervínculo visitado" xfId="45837" builtinId="9" hidden="1"/>
    <cellStyle name="Hipervínculo visitado" xfId="45839" builtinId="9" hidden="1"/>
    <cellStyle name="Hipervínculo visitado" xfId="45841" builtinId="9" hidden="1"/>
    <cellStyle name="Hipervínculo visitado" xfId="45843" builtinId="9" hidden="1"/>
    <cellStyle name="Hipervínculo visitado" xfId="45845" builtinId="9" hidden="1"/>
    <cellStyle name="Hipervínculo visitado" xfId="45847" builtinId="9" hidden="1"/>
    <cellStyle name="Hipervínculo visitado" xfId="45849" builtinId="9" hidden="1"/>
    <cellStyle name="Hipervínculo visitado" xfId="45851" builtinId="9" hidden="1"/>
    <cellStyle name="Hipervínculo visitado" xfId="45853" builtinId="9" hidden="1"/>
    <cellStyle name="Hipervínculo visitado" xfId="45855" builtinId="9" hidden="1"/>
    <cellStyle name="Hipervínculo visitado" xfId="45857" builtinId="9" hidden="1"/>
    <cellStyle name="Hipervínculo visitado" xfId="45859" builtinId="9" hidden="1"/>
    <cellStyle name="Hipervínculo visitado" xfId="45861" builtinId="9" hidden="1"/>
    <cellStyle name="Hipervínculo visitado" xfId="45863" builtinId="9" hidden="1"/>
    <cellStyle name="Hipervínculo visitado" xfId="45865" builtinId="9" hidden="1"/>
    <cellStyle name="Hipervínculo visitado" xfId="45867" builtinId="9" hidden="1"/>
    <cellStyle name="Hipervínculo visitado" xfId="45869" builtinId="9" hidden="1"/>
    <cellStyle name="Hipervínculo visitado" xfId="45871" builtinId="9" hidden="1"/>
    <cellStyle name="Hipervínculo visitado" xfId="45873" builtinId="9" hidden="1"/>
    <cellStyle name="Hipervínculo visitado" xfId="45875" builtinId="9" hidden="1"/>
    <cellStyle name="Hipervínculo visitado" xfId="45877" builtinId="9" hidden="1"/>
    <cellStyle name="Hipervínculo visitado" xfId="45879" builtinId="9" hidden="1"/>
    <cellStyle name="Hipervínculo visitado" xfId="45881" builtinId="9" hidden="1"/>
    <cellStyle name="Hipervínculo visitado" xfId="45883" builtinId="9" hidden="1"/>
    <cellStyle name="Hipervínculo visitado" xfId="45885" builtinId="9" hidden="1"/>
    <cellStyle name="Hipervínculo visitado" xfId="45887" builtinId="9" hidden="1"/>
    <cellStyle name="Hipervínculo visitado" xfId="45889" builtinId="9" hidden="1"/>
    <cellStyle name="Hipervínculo visitado" xfId="45891" builtinId="9" hidden="1"/>
    <cellStyle name="Hipervínculo visitado" xfId="45893" builtinId="9" hidden="1"/>
    <cellStyle name="Hipervínculo visitado" xfId="45895" builtinId="9" hidden="1"/>
    <cellStyle name="Hipervínculo visitado" xfId="45897" builtinId="9" hidden="1"/>
    <cellStyle name="Hipervínculo visitado" xfId="45899" builtinId="9" hidden="1"/>
    <cellStyle name="Hipervínculo visitado" xfId="45901" builtinId="9" hidden="1"/>
    <cellStyle name="Hipervínculo visitado" xfId="45903" builtinId="9" hidden="1"/>
    <cellStyle name="Hipervínculo visitado" xfId="45905" builtinId="9" hidden="1"/>
    <cellStyle name="Hipervínculo visitado" xfId="45907" builtinId="9" hidden="1"/>
    <cellStyle name="Hipervínculo visitado" xfId="45909" builtinId="9" hidden="1"/>
    <cellStyle name="Hipervínculo visitado" xfId="45911" builtinId="9" hidden="1"/>
    <cellStyle name="Hipervínculo visitado" xfId="45913" builtinId="9" hidden="1"/>
    <cellStyle name="Hipervínculo visitado" xfId="45915" builtinId="9" hidden="1"/>
    <cellStyle name="Hipervínculo visitado" xfId="45917" builtinId="9" hidden="1"/>
    <cellStyle name="Hipervínculo visitado" xfId="45919" builtinId="9" hidden="1"/>
    <cellStyle name="Hipervínculo visitado" xfId="45921" builtinId="9" hidden="1"/>
    <cellStyle name="Hipervínculo visitado" xfId="45923" builtinId="9" hidden="1"/>
    <cellStyle name="Hipervínculo visitado" xfId="45925" builtinId="9" hidden="1"/>
    <cellStyle name="Hipervínculo visitado" xfId="45927" builtinId="9" hidden="1"/>
    <cellStyle name="Hipervínculo visitado" xfId="45929" builtinId="9" hidden="1"/>
    <cellStyle name="Hipervínculo visitado" xfId="45931" builtinId="9" hidden="1"/>
    <cellStyle name="Hipervínculo visitado" xfId="45933" builtinId="9" hidden="1"/>
    <cellStyle name="Hipervínculo visitado" xfId="45935" builtinId="9" hidden="1"/>
    <cellStyle name="Hipervínculo visitado" xfId="45937" builtinId="9" hidden="1"/>
    <cellStyle name="Hipervínculo visitado" xfId="45939" builtinId="9" hidden="1"/>
    <cellStyle name="Hipervínculo visitado" xfId="45941" builtinId="9" hidden="1"/>
    <cellStyle name="Hipervínculo visitado" xfId="45943" builtinId="9" hidden="1"/>
    <cellStyle name="Hipervínculo visitado" xfId="45945" builtinId="9" hidden="1"/>
    <cellStyle name="Hipervínculo visitado" xfId="45947" builtinId="9" hidden="1"/>
    <cellStyle name="Hipervínculo visitado" xfId="45949" builtinId="9" hidden="1"/>
    <cellStyle name="Hipervínculo visitado" xfId="45951" builtinId="9" hidden="1"/>
    <cellStyle name="Hipervínculo visitado" xfId="45953" builtinId="9" hidden="1"/>
    <cellStyle name="Hipervínculo visitado" xfId="45955" builtinId="9" hidden="1"/>
    <cellStyle name="Hipervínculo visitado" xfId="45957" builtinId="9" hidden="1"/>
    <cellStyle name="Hipervínculo visitado" xfId="45959" builtinId="9" hidden="1"/>
    <cellStyle name="Hipervínculo visitado" xfId="45961" builtinId="9" hidden="1"/>
    <cellStyle name="Hipervínculo visitado" xfId="45963" builtinId="9" hidden="1"/>
    <cellStyle name="Hipervínculo visitado" xfId="45965" builtinId="9" hidden="1"/>
    <cellStyle name="Hipervínculo visitado" xfId="45967" builtinId="9" hidden="1"/>
    <cellStyle name="Hipervínculo visitado" xfId="45969" builtinId="9" hidden="1"/>
    <cellStyle name="Hipervínculo visitado" xfId="45971" builtinId="9" hidden="1"/>
    <cellStyle name="Hipervínculo visitado" xfId="45973" builtinId="9" hidden="1"/>
    <cellStyle name="Hipervínculo visitado" xfId="45975" builtinId="9" hidden="1"/>
    <cellStyle name="Hipervínculo visitado" xfId="45977" builtinId="9" hidden="1"/>
    <cellStyle name="Hipervínculo visitado" xfId="45979" builtinId="9" hidden="1"/>
    <cellStyle name="Hipervínculo visitado" xfId="45981" builtinId="9" hidden="1"/>
    <cellStyle name="Hipervínculo visitado" xfId="45983" builtinId="9" hidden="1"/>
    <cellStyle name="Hipervínculo visitado" xfId="45985" builtinId="9" hidden="1"/>
    <cellStyle name="Hipervínculo visitado" xfId="45987" builtinId="9" hidden="1"/>
    <cellStyle name="Hipervínculo visitado" xfId="45989" builtinId="9" hidden="1"/>
    <cellStyle name="Hipervínculo visitado" xfId="45991" builtinId="9" hidden="1"/>
    <cellStyle name="Hipervínculo visitado" xfId="45993" builtinId="9" hidden="1"/>
    <cellStyle name="Hipervínculo visitado" xfId="45995" builtinId="9" hidden="1"/>
    <cellStyle name="Hipervínculo visitado" xfId="45997" builtinId="9" hidden="1"/>
    <cellStyle name="Hipervínculo visitado" xfId="45999" builtinId="9" hidden="1"/>
    <cellStyle name="Hipervínculo visitado" xfId="46001" builtinId="9" hidden="1"/>
    <cellStyle name="Hipervínculo visitado" xfId="46003" builtinId="9" hidden="1"/>
    <cellStyle name="Hipervínculo visitado" xfId="46005" builtinId="9" hidden="1"/>
    <cellStyle name="Hipervínculo visitado" xfId="46007" builtinId="9" hidden="1"/>
    <cellStyle name="Hipervínculo visitado" xfId="46009" builtinId="9" hidden="1"/>
    <cellStyle name="Hipervínculo visitado" xfId="46011" builtinId="9" hidden="1"/>
    <cellStyle name="Hipervínculo visitado" xfId="46013" builtinId="9" hidden="1"/>
    <cellStyle name="Hipervínculo visitado" xfId="46015" builtinId="9" hidden="1"/>
    <cellStyle name="Hipervínculo visitado" xfId="46017" builtinId="9" hidden="1"/>
    <cellStyle name="Hipervínculo visitado" xfId="46019" builtinId="9" hidden="1"/>
    <cellStyle name="Hipervínculo visitado" xfId="46021" builtinId="9" hidden="1"/>
    <cellStyle name="Hipervínculo visitado" xfId="46023" builtinId="9" hidden="1"/>
    <cellStyle name="Hipervínculo visitado" xfId="46025" builtinId="9" hidden="1"/>
    <cellStyle name="Hipervínculo visitado" xfId="46027" builtinId="9" hidden="1"/>
    <cellStyle name="Hipervínculo visitado" xfId="46029" builtinId="9" hidden="1"/>
    <cellStyle name="Hipervínculo visitado" xfId="46031" builtinId="9" hidden="1"/>
    <cellStyle name="Hipervínculo visitado" xfId="46033" builtinId="9" hidden="1"/>
    <cellStyle name="Hipervínculo visitado" xfId="46035" builtinId="9" hidden="1"/>
    <cellStyle name="Hipervínculo visitado" xfId="46037" builtinId="9" hidden="1"/>
    <cellStyle name="Hipervínculo visitado" xfId="46039" builtinId="9" hidden="1"/>
    <cellStyle name="Hipervínculo visitado" xfId="46041" builtinId="9" hidden="1"/>
    <cellStyle name="Hipervínculo visitado" xfId="46043" builtinId="9" hidden="1"/>
    <cellStyle name="Hipervínculo visitado" xfId="46045" builtinId="9" hidden="1"/>
    <cellStyle name="Hipervínculo visitado" xfId="46047" builtinId="9" hidden="1"/>
    <cellStyle name="Hipervínculo visitado" xfId="46049" builtinId="9" hidden="1"/>
    <cellStyle name="Hipervínculo visitado" xfId="46051" builtinId="9" hidden="1"/>
    <cellStyle name="Hipervínculo visitado" xfId="46053" builtinId="9" hidden="1"/>
    <cellStyle name="Hipervínculo visitado" xfId="46055" builtinId="9" hidden="1"/>
    <cellStyle name="Hipervínculo visitado" xfId="46057" builtinId="9" hidden="1"/>
    <cellStyle name="Hipervínculo visitado" xfId="46059" builtinId="9" hidden="1"/>
    <cellStyle name="Hipervínculo visitado" xfId="46061" builtinId="9" hidden="1"/>
    <cellStyle name="Hipervínculo visitado" xfId="46063" builtinId="9" hidden="1"/>
    <cellStyle name="Hipervínculo visitado" xfId="46065" builtinId="9" hidden="1"/>
    <cellStyle name="Hipervínculo visitado" xfId="46067" builtinId="9" hidden="1"/>
    <cellStyle name="Hipervínculo visitado" xfId="46069" builtinId="9" hidden="1"/>
    <cellStyle name="Hipervínculo visitado" xfId="46071" builtinId="9" hidden="1"/>
    <cellStyle name="Hipervínculo visitado" xfId="46073" builtinId="9" hidden="1"/>
    <cellStyle name="Hipervínculo visitado" xfId="46075" builtinId="9" hidden="1"/>
    <cellStyle name="Hipervínculo visitado" xfId="46077" builtinId="9" hidden="1"/>
    <cellStyle name="Hipervínculo visitado" xfId="46079" builtinId="9" hidden="1"/>
    <cellStyle name="Hipervínculo visitado" xfId="46081" builtinId="9" hidden="1"/>
    <cellStyle name="Hipervínculo visitado" xfId="46083" builtinId="9" hidden="1"/>
    <cellStyle name="Hipervínculo visitado" xfId="46085" builtinId="9" hidden="1"/>
    <cellStyle name="Hipervínculo visitado" xfId="46087" builtinId="9" hidden="1"/>
    <cellStyle name="Hipervínculo visitado" xfId="46089" builtinId="9" hidden="1"/>
    <cellStyle name="Hipervínculo visitado" xfId="46091" builtinId="9" hidden="1"/>
    <cellStyle name="Hipervínculo visitado" xfId="46093" builtinId="9" hidden="1"/>
    <cellStyle name="Hipervínculo visitado" xfId="46095" builtinId="9" hidden="1"/>
    <cellStyle name="Hipervínculo visitado" xfId="46097" builtinId="9" hidden="1"/>
    <cellStyle name="Hipervínculo visitado" xfId="46099" builtinId="9" hidden="1"/>
    <cellStyle name="Hipervínculo visitado" xfId="46101" builtinId="9" hidden="1"/>
    <cellStyle name="Hipervínculo visitado" xfId="46103" builtinId="9" hidden="1"/>
    <cellStyle name="Hipervínculo visitado" xfId="46105" builtinId="9" hidden="1"/>
    <cellStyle name="Hipervínculo visitado" xfId="46107" builtinId="9" hidden="1"/>
    <cellStyle name="Hipervínculo visitado" xfId="46109" builtinId="9" hidden="1"/>
    <cellStyle name="Hipervínculo visitado" xfId="46111" builtinId="9" hidden="1"/>
    <cellStyle name="Hipervínculo visitado" xfId="46113" builtinId="9" hidden="1"/>
    <cellStyle name="Hipervínculo visitado" xfId="46115" builtinId="9" hidden="1"/>
    <cellStyle name="Hipervínculo visitado" xfId="46117" builtinId="9" hidden="1"/>
    <cellStyle name="Hipervínculo visitado" xfId="46119" builtinId="9" hidden="1"/>
    <cellStyle name="Hipervínculo visitado" xfId="46121" builtinId="9" hidden="1"/>
    <cellStyle name="Hipervínculo visitado" xfId="46123" builtinId="9" hidden="1"/>
    <cellStyle name="Hipervínculo visitado" xfId="46125" builtinId="9" hidden="1"/>
    <cellStyle name="Hipervínculo visitado" xfId="46127" builtinId="9" hidden="1"/>
    <cellStyle name="Hipervínculo visitado" xfId="46129" builtinId="9" hidden="1"/>
    <cellStyle name="Hipervínculo visitado" xfId="46131" builtinId="9" hidden="1"/>
    <cellStyle name="Hipervínculo visitado" xfId="46133" builtinId="9" hidden="1"/>
    <cellStyle name="Hipervínculo visitado" xfId="46135" builtinId="9" hidden="1"/>
    <cellStyle name="Hipervínculo visitado" xfId="46137" builtinId="9" hidden="1"/>
    <cellStyle name="Hipervínculo visitado" xfId="46139" builtinId="9" hidden="1"/>
    <cellStyle name="Hipervínculo visitado" xfId="46141" builtinId="9" hidden="1"/>
    <cellStyle name="Hipervínculo visitado" xfId="46143" builtinId="9" hidden="1"/>
    <cellStyle name="Hipervínculo visitado" xfId="46145" builtinId="9" hidden="1"/>
    <cellStyle name="Hipervínculo visitado" xfId="46147" builtinId="9" hidden="1"/>
    <cellStyle name="Hipervínculo visitado" xfId="46149" builtinId="9" hidden="1"/>
    <cellStyle name="Hipervínculo visitado" xfId="46151" builtinId="9" hidden="1"/>
    <cellStyle name="Hipervínculo visitado" xfId="46153" builtinId="9" hidden="1"/>
    <cellStyle name="Hipervínculo visitado" xfId="46155" builtinId="9" hidden="1"/>
    <cellStyle name="Hipervínculo visitado" xfId="46157" builtinId="9" hidden="1"/>
    <cellStyle name="Hipervínculo visitado" xfId="46159" builtinId="9" hidden="1"/>
    <cellStyle name="Hipervínculo visitado" xfId="46161" builtinId="9" hidden="1"/>
    <cellStyle name="Hipervínculo visitado" xfId="46163" builtinId="9" hidden="1"/>
    <cellStyle name="Hipervínculo visitado" xfId="46165" builtinId="9" hidden="1"/>
    <cellStyle name="Hipervínculo visitado" xfId="46167" builtinId="9" hidden="1"/>
    <cellStyle name="Hipervínculo visitado" xfId="46169" builtinId="9" hidden="1"/>
    <cellStyle name="Hipervínculo visitado" xfId="46171" builtinId="9" hidden="1"/>
    <cellStyle name="Hipervínculo visitado" xfId="46173" builtinId="9" hidden="1"/>
    <cellStyle name="Hipervínculo visitado" xfId="46175" builtinId="9" hidden="1"/>
    <cellStyle name="Hipervínculo visitado" xfId="46177" builtinId="9" hidden="1"/>
    <cellStyle name="Hipervínculo visitado" xfId="46179" builtinId="9" hidden="1"/>
    <cellStyle name="Hipervínculo visitado" xfId="46181" builtinId="9" hidden="1"/>
    <cellStyle name="Hipervínculo visitado" xfId="46183" builtinId="9" hidden="1"/>
    <cellStyle name="Hipervínculo visitado" xfId="46185" builtinId="9" hidden="1"/>
    <cellStyle name="Hipervínculo visitado" xfId="46187" builtinId="9" hidden="1"/>
    <cellStyle name="Hipervínculo visitado" xfId="46189" builtinId="9" hidden="1"/>
    <cellStyle name="Hipervínculo visitado" xfId="46191" builtinId="9" hidden="1"/>
    <cellStyle name="Hipervínculo visitado" xfId="46193" builtinId="9" hidden="1"/>
    <cellStyle name="Hipervínculo visitado" xfId="46195" builtinId="9" hidden="1"/>
    <cellStyle name="Hipervínculo visitado" xfId="46197" builtinId="9" hidden="1"/>
    <cellStyle name="Hipervínculo visitado" xfId="46199" builtinId="9" hidden="1"/>
    <cellStyle name="Hipervínculo visitado" xfId="46201" builtinId="9" hidden="1"/>
    <cellStyle name="Hipervínculo visitado" xfId="46203" builtinId="9" hidden="1"/>
    <cellStyle name="Hipervínculo visitado" xfId="46205" builtinId="9" hidden="1"/>
    <cellStyle name="Hipervínculo visitado" xfId="46207" builtinId="9" hidden="1"/>
    <cellStyle name="Hipervínculo visitado" xfId="46209" builtinId="9" hidden="1"/>
    <cellStyle name="Hipervínculo visitado" xfId="46211" builtinId="9" hidden="1"/>
    <cellStyle name="Hipervínculo visitado" xfId="46213" builtinId="9" hidden="1"/>
    <cellStyle name="Hipervínculo visitado" xfId="46215" builtinId="9" hidden="1"/>
    <cellStyle name="Hipervínculo visitado" xfId="46217" builtinId="9" hidden="1"/>
    <cellStyle name="Hipervínculo visitado" xfId="46219" builtinId="9" hidden="1"/>
    <cellStyle name="Hipervínculo visitado" xfId="46221" builtinId="9" hidden="1"/>
    <cellStyle name="Hipervínculo visitado" xfId="46223" builtinId="9" hidden="1"/>
    <cellStyle name="Hipervínculo visitado" xfId="46225" builtinId="9" hidden="1"/>
    <cellStyle name="Hipervínculo visitado" xfId="46227" builtinId="9" hidden="1"/>
    <cellStyle name="Hipervínculo visitado" xfId="46229" builtinId="9" hidden="1"/>
    <cellStyle name="Hipervínculo visitado" xfId="46231" builtinId="9" hidden="1"/>
    <cellStyle name="Hipervínculo visitado" xfId="46233" builtinId="9" hidden="1"/>
    <cellStyle name="Hipervínculo visitado" xfId="46235" builtinId="9" hidden="1"/>
    <cellStyle name="Hipervínculo visitado" xfId="46237" builtinId="9" hidden="1"/>
    <cellStyle name="Hipervínculo visitado" xfId="46239" builtinId="9" hidden="1"/>
    <cellStyle name="Hipervínculo visitado" xfId="46241" builtinId="9" hidden="1"/>
    <cellStyle name="Hipervínculo visitado" xfId="46243" builtinId="9" hidden="1"/>
    <cellStyle name="Hipervínculo visitado" xfId="46245" builtinId="9" hidden="1"/>
    <cellStyle name="Hipervínculo visitado" xfId="46247" builtinId="9" hidden="1"/>
    <cellStyle name="Hipervínculo visitado" xfId="46249" builtinId="9" hidden="1"/>
    <cellStyle name="Hipervínculo visitado" xfId="46251" builtinId="9" hidden="1"/>
    <cellStyle name="Hipervínculo visitado" xfId="46253" builtinId="9" hidden="1"/>
    <cellStyle name="Hipervínculo visitado" xfId="46255" builtinId="9" hidden="1"/>
    <cellStyle name="Hipervínculo visitado" xfId="46257" builtinId="9" hidden="1"/>
    <cellStyle name="Hipervínculo visitado" xfId="46259" builtinId="9" hidden="1"/>
    <cellStyle name="Hipervínculo visitado" xfId="46261" builtinId="9" hidden="1"/>
    <cellStyle name="Hipervínculo visitado" xfId="46263" builtinId="9" hidden="1"/>
    <cellStyle name="Hipervínculo visitado" xfId="46265" builtinId="9" hidden="1"/>
    <cellStyle name="Hipervínculo visitado" xfId="46267" builtinId="9" hidden="1"/>
    <cellStyle name="Hipervínculo visitado" xfId="46269" builtinId="9" hidden="1"/>
    <cellStyle name="Hipervínculo visitado" xfId="46271" builtinId="9" hidden="1"/>
    <cellStyle name="Hipervínculo visitado" xfId="46273" builtinId="9" hidden="1"/>
    <cellStyle name="Hipervínculo visitado" xfId="46275" builtinId="9" hidden="1"/>
    <cellStyle name="Hipervínculo visitado" xfId="46277" builtinId="9" hidden="1"/>
    <cellStyle name="Hipervínculo visitado" xfId="46279" builtinId="9" hidden="1"/>
    <cellStyle name="Hipervínculo visitado" xfId="46281" builtinId="9" hidden="1"/>
    <cellStyle name="Hipervínculo visitado" xfId="46283" builtinId="9" hidden="1"/>
    <cellStyle name="Hipervínculo visitado" xfId="46285" builtinId="9" hidden="1"/>
    <cellStyle name="Hipervínculo visitado" xfId="46287" builtinId="9" hidden="1"/>
    <cellStyle name="Hipervínculo visitado" xfId="46289" builtinId="9" hidden="1"/>
    <cellStyle name="Hipervínculo visitado" xfId="46291" builtinId="9" hidden="1"/>
    <cellStyle name="Hipervínculo visitado" xfId="46293" builtinId="9" hidden="1"/>
    <cellStyle name="Hipervínculo visitado" xfId="46295" builtinId="9" hidden="1"/>
    <cellStyle name="Hipervínculo visitado" xfId="46297" builtinId="9" hidden="1"/>
    <cellStyle name="Hipervínculo visitado" xfId="46299" builtinId="9" hidden="1"/>
    <cellStyle name="Hipervínculo visitado" xfId="46301" builtinId="9" hidden="1"/>
    <cellStyle name="Hipervínculo visitado" xfId="46303" builtinId="9" hidden="1"/>
    <cellStyle name="Hipervínculo visitado" xfId="46305" builtinId="9" hidden="1"/>
    <cellStyle name="Hipervínculo visitado" xfId="46307" builtinId="9" hidden="1"/>
    <cellStyle name="Hipervínculo visitado" xfId="46309" builtinId="9" hidden="1"/>
    <cellStyle name="Hipervínculo visitado" xfId="46311" builtinId="9" hidden="1"/>
    <cellStyle name="Hipervínculo visitado" xfId="46313" builtinId="9" hidden="1"/>
    <cellStyle name="Hipervínculo visitado" xfId="46315" builtinId="9" hidden="1"/>
    <cellStyle name="Hipervínculo visitado" xfId="46317" builtinId="9" hidden="1"/>
    <cellStyle name="Hipervínculo visitado" xfId="46319" builtinId="9" hidden="1"/>
    <cellStyle name="Hipervínculo visitado" xfId="46321" builtinId="9" hidden="1"/>
    <cellStyle name="Hipervínculo visitado" xfId="46323" builtinId="9" hidden="1"/>
    <cellStyle name="Hipervínculo visitado" xfId="46325" builtinId="9" hidden="1"/>
    <cellStyle name="Hipervínculo visitado" xfId="46327" builtinId="9" hidden="1"/>
    <cellStyle name="Hipervínculo visitado" xfId="46329" builtinId="9" hidden="1"/>
    <cellStyle name="Hipervínculo visitado" xfId="46331" builtinId="9" hidden="1"/>
    <cellStyle name="Hipervínculo visitado" xfId="46333" builtinId="9" hidden="1"/>
    <cellStyle name="Hipervínculo visitado" xfId="46335" builtinId="9" hidden="1"/>
    <cellStyle name="Hipervínculo visitado" xfId="46337" builtinId="9" hidden="1"/>
    <cellStyle name="Hipervínculo visitado" xfId="46339" builtinId="9" hidden="1"/>
    <cellStyle name="Hipervínculo visitado" xfId="46341" builtinId="9" hidden="1"/>
    <cellStyle name="Hipervínculo visitado" xfId="46343" builtinId="9" hidden="1"/>
    <cellStyle name="Hipervínculo visitado" xfId="46345" builtinId="9" hidden="1"/>
    <cellStyle name="Hipervínculo visitado" xfId="46347" builtinId="9" hidden="1"/>
    <cellStyle name="Hipervínculo visitado" xfId="46349" builtinId="9" hidden="1"/>
    <cellStyle name="Hipervínculo visitado" xfId="46351" builtinId="9" hidden="1"/>
    <cellStyle name="Hipervínculo visitado" xfId="46353" builtinId="9" hidden="1"/>
    <cellStyle name="Hipervínculo visitado" xfId="46355" builtinId="9" hidden="1"/>
    <cellStyle name="Hipervínculo visitado" xfId="46357" builtinId="9" hidden="1"/>
    <cellStyle name="Hipervínculo visitado" xfId="46359" builtinId="9" hidden="1"/>
    <cellStyle name="Hipervínculo visitado" xfId="46361" builtinId="9" hidden="1"/>
    <cellStyle name="Hipervínculo visitado" xfId="46363" builtinId="9" hidden="1"/>
    <cellStyle name="Hipervínculo visitado" xfId="46365" builtinId="9" hidden="1"/>
    <cellStyle name="Hipervínculo visitado" xfId="46367" builtinId="9" hidden="1"/>
    <cellStyle name="Hipervínculo visitado" xfId="46369" builtinId="9" hidden="1"/>
    <cellStyle name="Hipervínculo visitado" xfId="46371" builtinId="9" hidden="1"/>
    <cellStyle name="Hipervínculo visitado" xfId="46373" builtinId="9" hidden="1"/>
    <cellStyle name="Hipervínculo visitado" xfId="46375" builtinId="9" hidden="1"/>
    <cellStyle name="Hipervínculo visitado" xfId="46377" builtinId="9" hidden="1"/>
    <cellStyle name="Hipervínculo visitado" xfId="46379" builtinId="9" hidden="1"/>
    <cellStyle name="Hipervínculo visitado" xfId="46381" builtinId="9" hidden="1"/>
    <cellStyle name="Hipervínculo visitado" xfId="46383" builtinId="9" hidden="1"/>
    <cellStyle name="Hipervínculo visitado" xfId="46385" builtinId="9" hidden="1"/>
    <cellStyle name="Hipervínculo visitado" xfId="46387" builtinId="9" hidden="1"/>
    <cellStyle name="Hipervínculo visitado" xfId="46389" builtinId="9" hidden="1"/>
    <cellStyle name="Hipervínculo visitado" xfId="46391" builtinId="9" hidden="1"/>
    <cellStyle name="Hipervínculo visitado" xfId="46393" builtinId="9" hidden="1"/>
    <cellStyle name="Hipervínculo visitado" xfId="46395" builtinId="9" hidden="1"/>
    <cellStyle name="Hipervínculo visitado" xfId="46397" builtinId="9" hidden="1"/>
    <cellStyle name="Hipervínculo visitado" xfId="46399" builtinId="9" hidden="1"/>
    <cellStyle name="Hipervínculo visitado" xfId="46401" builtinId="9" hidden="1"/>
    <cellStyle name="Hipervínculo visitado" xfId="46403" builtinId="9" hidden="1"/>
    <cellStyle name="Hipervínculo visitado" xfId="46405" builtinId="9" hidden="1"/>
    <cellStyle name="Hipervínculo visitado" xfId="46407" builtinId="9" hidden="1"/>
    <cellStyle name="Hipervínculo visitado" xfId="46409" builtinId="9" hidden="1"/>
    <cellStyle name="Hipervínculo visitado" xfId="46411" builtinId="9" hidden="1"/>
    <cellStyle name="Hipervínculo visitado" xfId="46413" builtinId="9" hidden="1"/>
    <cellStyle name="Hipervínculo visitado" xfId="46415" builtinId="9" hidden="1"/>
    <cellStyle name="Hipervínculo visitado" xfId="46417" builtinId="9" hidden="1"/>
    <cellStyle name="Hipervínculo visitado" xfId="46419" builtinId="9" hidden="1"/>
    <cellStyle name="Hipervínculo visitado" xfId="46421" builtinId="9" hidden="1"/>
    <cellStyle name="Hipervínculo visitado" xfId="46423" builtinId="9" hidden="1"/>
    <cellStyle name="Hipervínculo visitado" xfId="46425" builtinId="9" hidden="1"/>
    <cellStyle name="Hipervínculo visitado" xfId="46427" builtinId="9" hidden="1"/>
    <cellStyle name="Hipervínculo visitado" xfId="46429" builtinId="9" hidden="1"/>
    <cellStyle name="Hipervínculo visitado" xfId="46431" builtinId="9" hidden="1"/>
    <cellStyle name="Hipervínculo visitado" xfId="46433" builtinId="9" hidden="1"/>
    <cellStyle name="Hipervínculo visitado" xfId="46435" builtinId="9" hidden="1"/>
    <cellStyle name="Hipervínculo visitado" xfId="46437" builtinId="9" hidden="1"/>
    <cellStyle name="Hipervínculo visitado" xfId="46439" builtinId="9" hidden="1"/>
    <cellStyle name="Hipervínculo visitado" xfId="46441" builtinId="9" hidden="1"/>
    <cellStyle name="Hipervínculo visitado" xfId="46443" builtinId="9" hidden="1"/>
    <cellStyle name="Hipervínculo visitado" xfId="46445" builtinId="9" hidden="1"/>
    <cellStyle name="Hipervínculo visitado" xfId="46447" builtinId="9" hidden="1"/>
    <cellStyle name="Hipervínculo visitado" xfId="46449" builtinId="9" hidden="1"/>
    <cellStyle name="Hipervínculo visitado" xfId="46451" builtinId="9" hidden="1"/>
    <cellStyle name="Hipervínculo visitado" xfId="46453" builtinId="9" hidden="1"/>
    <cellStyle name="Hipervínculo visitado" xfId="46455" builtinId="9" hidden="1"/>
    <cellStyle name="Hipervínculo visitado" xfId="46457" builtinId="9" hidden="1"/>
    <cellStyle name="Hipervínculo visitado" xfId="46459" builtinId="9" hidden="1"/>
    <cellStyle name="Hipervínculo visitado" xfId="46461" builtinId="9" hidden="1"/>
    <cellStyle name="Hipervínculo visitado" xfId="46463" builtinId="9" hidden="1"/>
    <cellStyle name="Hipervínculo visitado" xfId="46465" builtinId="9" hidden="1"/>
    <cellStyle name="Hipervínculo visitado" xfId="46467" builtinId="9" hidden="1"/>
    <cellStyle name="Hipervínculo visitado" xfId="46469" builtinId="9" hidden="1"/>
    <cellStyle name="Hipervínculo visitado" xfId="46471" builtinId="9" hidden="1"/>
    <cellStyle name="Hipervínculo visitado" xfId="46473" builtinId="9" hidden="1"/>
    <cellStyle name="Hipervínculo visitado" xfId="46475" builtinId="9" hidden="1"/>
    <cellStyle name="Hipervínculo visitado" xfId="46477" builtinId="9" hidden="1"/>
    <cellStyle name="Hipervínculo visitado" xfId="46479" builtinId="9" hidden="1"/>
    <cellStyle name="Hipervínculo visitado" xfId="46481" builtinId="9" hidden="1"/>
    <cellStyle name="Hipervínculo visitado" xfId="46483" builtinId="9" hidden="1"/>
    <cellStyle name="Hipervínculo visitado" xfId="46485" builtinId="9" hidden="1"/>
    <cellStyle name="Hipervínculo visitado" xfId="46487" builtinId="9" hidden="1"/>
    <cellStyle name="Hipervínculo visitado" xfId="46489" builtinId="9" hidden="1"/>
    <cellStyle name="Hipervínculo visitado" xfId="46491" builtinId="9" hidden="1"/>
    <cellStyle name="Hipervínculo visitado" xfId="46493" builtinId="9" hidden="1"/>
    <cellStyle name="Hipervínculo visitado" xfId="46495" builtinId="9" hidden="1"/>
    <cellStyle name="Hipervínculo visitado" xfId="46497" builtinId="9" hidden="1"/>
    <cellStyle name="Hipervínculo visitado" xfId="46499" builtinId="9" hidden="1"/>
    <cellStyle name="Hipervínculo visitado" xfId="46501" builtinId="9" hidden="1"/>
    <cellStyle name="Hipervínculo visitado" xfId="46503" builtinId="9" hidden="1"/>
    <cellStyle name="Hipervínculo visitado" xfId="46505" builtinId="9" hidden="1"/>
    <cellStyle name="Hipervínculo visitado" xfId="46507" builtinId="9" hidden="1"/>
    <cellStyle name="Hipervínculo visitado" xfId="46509" builtinId="9" hidden="1"/>
    <cellStyle name="Hipervínculo visitado" xfId="46511" builtinId="9" hidden="1"/>
    <cellStyle name="Hipervínculo visitado" xfId="46513" builtinId="9" hidden="1"/>
    <cellStyle name="Hipervínculo visitado" xfId="46515" builtinId="9" hidden="1"/>
    <cellStyle name="Hipervínculo visitado" xfId="46517" builtinId="9" hidden="1"/>
    <cellStyle name="Hipervínculo visitado" xfId="46519" builtinId="9" hidden="1"/>
    <cellStyle name="Hipervínculo visitado" xfId="46521" builtinId="9" hidden="1"/>
    <cellStyle name="Hipervínculo visitado" xfId="46523" builtinId="9" hidden="1"/>
    <cellStyle name="Hipervínculo visitado" xfId="46525" builtinId="9" hidden="1"/>
    <cellStyle name="Hipervínculo visitado" xfId="46527" builtinId="9" hidden="1"/>
    <cellStyle name="Hipervínculo visitado" xfId="46529" builtinId="9" hidden="1"/>
    <cellStyle name="Hipervínculo visitado" xfId="46531" builtinId="9" hidden="1"/>
    <cellStyle name="Hipervínculo visitado" xfId="46533" builtinId="9" hidden="1"/>
    <cellStyle name="Hipervínculo visitado" xfId="46535" builtinId="9" hidden="1"/>
    <cellStyle name="Hipervínculo visitado" xfId="46537" builtinId="9" hidden="1"/>
    <cellStyle name="Hipervínculo visitado" xfId="46539" builtinId="9" hidden="1"/>
    <cellStyle name="Hipervínculo visitado" xfId="46541" builtinId="9" hidden="1"/>
    <cellStyle name="Hipervínculo visitado" xfId="46543" builtinId="9" hidden="1"/>
    <cellStyle name="Hipervínculo visitado" xfId="46545" builtinId="9" hidden="1"/>
    <cellStyle name="Hipervínculo visitado" xfId="46547" builtinId="9" hidden="1"/>
    <cellStyle name="Hipervínculo visitado" xfId="46549" builtinId="9" hidden="1"/>
    <cellStyle name="Hipervínculo visitado" xfId="46551" builtinId="9" hidden="1"/>
    <cellStyle name="Hipervínculo visitado" xfId="46553" builtinId="9" hidden="1"/>
    <cellStyle name="Hipervínculo visitado" xfId="46555" builtinId="9" hidden="1"/>
    <cellStyle name="Hipervínculo visitado" xfId="46557" builtinId="9" hidden="1"/>
    <cellStyle name="Hipervínculo visitado" xfId="46559" builtinId="9" hidden="1"/>
    <cellStyle name="Hipervínculo visitado" xfId="46561" builtinId="9" hidden="1"/>
    <cellStyle name="Hipervínculo visitado" xfId="46563" builtinId="9" hidden="1"/>
    <cellStyle name="Hipervínculo visitado" xfId="46565" builtinId="9" hidden="1"/>
    <cellStyle name="Hipervínculo visitado" xfId="46567" builtinId="9" hidden="1"/>
    <cellStyle name="Hipervínculo visitado" xfId="46569" builtinId="9" hidden="1"/>
    <cellStyle name="Hipervínculo visitado" xfId="46571" builtinId="9" hidden="1"/>
    <cellStyle name="Hipervínculo visitado" xfId="46573" builtinId="9" hidden="1"/>
    <cellStyle name="Hipervínculo visitado" xfId="46575" builtinId="9" hidden="1"/>
    <cellStyle name="Hipervínculo visitado" xfId="46577" builtinId="9" hidden="1"/>
    <cellStyle name="Hipervínculo visitado" xfId="46579" builtinId="9" hidden="1"/>
    <cellStyle name="Hipervínculo visitado" xfId="46581" builtinId="9" hidden="1"/>
    <cellStyle name="Hipervínculo visitado" xfId="46583" builtinId="9" hidden="1"/>
    <cellStyle name="Hipervínculo visitado" xfId="46585" builtinId="9" hidden="1"/>
    <cellStyle name="Hipervínculo visitado" xfId="46587" builtinId="9" hidden="1"/>
    <cellStyle name="Hipervínculo visitado" xfId="46589" builtinId="9" hidden="1"/>
    <cellStyle name="Hipervínculo visitado" xfId="46591" builtinId="9" hidden="1"/>
    <cellStyle name="Hipervínculo visitado" xfId="46593" builtinId="9" hidden="1"/>
    <cellStyle name="Hipervínculo visitado" xfId="46595" builtinId="9" hidden="1"/>
    <cellStyle name="Hipervínculo visitado" xfId="46597" builtinId="9" hidden="1"/>
    <cellStyle name="Hipervínculo visitado" xfId="46599" builtinId="9" hidden="1"/>
    <cellStyle name="Hipervínculo visitado" xfId="46601" builtinId="9" hidden="1"/>
    <cellStyle name="Hipervínculo visitado" xfId="46603" builtinId="9" hidden="1"/>
    <cellStyle name="Hipervínculo visitado" xfId="46605" builtinId="9" hidden="1"/>
    <cellStyle name="Hipervínculo visitado" xfId="46607" builtinId="9" hidden="1"/>
    <cellStyle name="Hipervínculo visitado" xfId="46609" builtinId="9" hidden="1"/>
    <cellStyle name="Hipervínculo visitado" xfId="46611" builtinId="9" hidden="1"/>
    <cellStyle name="Hipervínculo visitado" xfId="46613" builtinId="9" hidden="1"/>
    <cellStyle name="Hipervínculo visitado" xfId="46615" builtinId="9" hidden="1"/>
    <cellStyle name="Hipervínculo visitado" xfId="46617" builtinId="9" hidden="1"/>
    <cellStyle name="Hipervínculo visitado" xfId="46619" builtinId="9" hidden="1"/>
    <cellStyle name="Hipervínculo visitado" xfId="46621" builtinId="9" hidden="1"/>
    <cellStyle name="Hipervínculo visitado" xfId="46623" builtinId="9" hidden="1"/>
    <cellStyle name="Hipervínculo visitado" xfId="46625" builtinId="9" hidden="1"/>
    <cellStyle name="Hipervínculo visitado" xfId="46627" builtinId="9" hidden="1"/>
    <cellStyle name="Hipervínculo visitado" xfId="46629" builtinId="9" hidden="1"/>
    <cellStyle name="Hipervínculo visitado" xfId="46631" builtinId="9" hidden="1"/>
    <cellStyle name="Hipervínculo visitado" xfId="46633" builtinId="9" hidden="1"/>
    <cellStyle name="Hipervínculo visitado" xfId="46635" builtinId="9" hidden="1"/>
    <cellStyle name="Hipervínculo visitado" xfId="46637" builtinId="9" hidden="1"/>
    <cellStyle name="Hipervínculo visitado" xfId="46639" builtinId="9" hidden="1"/>
    <cellStyle name="Hipervínculo visitado" xfId="46641" builtinId="9" hidden="1"/>
    <cellStyle name="Hipervínculo visitado" xfId="46643" builtinId="9" hidden="1"/>
    <cellStyle name="Hipervínculo visitado" xfId="46645" builtinId="9" hidden="1"/>
    <cellStyle name="Hipervínculo visitado" xfId="46647" builtinId="9" hidden="1"/>
    <cellStyle name="Hipervínculo visitado" xfId="46649" builtinId="9" hidden="1"/>
    <cellStyle name="Hipervínculo visitado" xfId="46651" builtinId="9" hidden="1"/>
    <cellStyle name="Hipervínculo visitado" xfId="46653" builtinId="9" hidden="1"/>
    <cellStyle name="Hipervínculo visitado" xfId="46655" builtinId="9" hidden="1"/>
    <cellStyle name="Hipervínculo visitado" xfId="46657" builtinId="9" hidden="1"/>
    <cellStyle name="Hipervínculo visitado" xfId="46659" builtinId="9" hidden="1"/>
    <cellStyle name="Hipervínculo visitado" xfId="46661" builtinId="9" hidden="1"/>
    <cellStyle name="Hipervínculo visitado" xfId="46663" builtinId="9" hidden="1"/>
    <cellStyle name="Hipervínculo visitado" xfId="46665" builtinId="9" hidden="1"/>
    <cellStyle name="Hipervínculo visitado" xfId="46667" builtinId="9" hidden="1"/>
    <cellStyle name="Hipervínculo visitado" xfId="46669" builtinId="9" hidden="1"/>
    <cellStyle name="Hipervínculo visitado" xfId="46671" builtinId="9" hidden="1"/>
    <cellStyle name="Hipervínculo visitado" xfId="46673" builtinId="9" hidden="1"/>
    <cellStyle name="Hipervínculo visitado" xfId="46675" builtinId="9" hidden="1"/>
    <cellStyle name="Hipervínculo visitado" xfId="46677" builtinId="9" hidden="1"/>
    <cellStyle name="Hipervínculo visitado" xfId="46679" builtinId="9" hidden="1"/>
    <cellStyle name="Hipervínculo visitado" xfId="46681" builtinId="9" hidden="1"/>
    <cellStyle name="Hipervínculo visitado" xfId="46683" builtinId="9" hidden="1"/>
    <cellStyle name="Hipervínculo visitado" xfId="46685" builtinId="9" hidden="1"/>
    <cellStyle name="Hipervínculo visitado" xfId="46687" builtinId="9" hidden="1"/>
    <cellStyle name="Hipervínculo visitado" xfId="46689" builtinId="9" hidden="1"/>
    <cellStyle name="Hipervínculo visitado" xfId="46691" builtinId="9" hidden="1"/>
    <cellStyle name="Hipervínculo visitado" xfId="46693" builtinId="9" hidden="1"/>
    <cellStyle name="Hipervínculo visitado" xfId="46695" builtinId="9" hidden="1"/>
    <cellStyle name="Hipervínculo visitado" xfId="46697" builtinId="9" hidden="1"/>
    <cellStyle name="Hipervínculo visitado" xfId="46699" builtinId="9" hidden="1"/>
    <cellStyle name="Hipervínculo visitado" xfId="46701" builtinId="9" hidden="1"/>
    <cellStyle name="Hipervínculo visitado" xfId="46703" builtinId="9" hidden="1"/>
    <cellStyle name="Hipervínculo visitado" xfId="46705" builtinId="9" hidden="1"/>
    <cellStyle name="Hipervínculo visitado" xfId="46707" builtinId="9" hidden="1"/>
    <cellStyle name="Hipervínculo visitado" xfId="46709" builtinId="9" hidden="1"/>
    <cellStyle name="Hipervínculo visitado" xfId="46711" builtinId="9" hidden="1"/>
    <cellStyle name="Hipervínculo visitado" xfId="46713" builtinId="9" hidden="1"/>
    <cellStyle name="Hipervínculo visitado" xfId="46715" builtinId="9" hidden="1"/>
    <cellStyle name="Hipervínculo visitado" xfId="46717" builtinId="9" hidden="1"/>
    <cellStyle name="Hipervínculo visitado" xfId="46719" builtinId="9" hidden="1"/>
    <cellStyle name="Hipervínculo visitado" xfId="46721" builtinId="9" hidden="1"/>
    <cellStyle name="Hipervínculo visitado" xfId="46723" builtinId="9" hidden="1"/>
    <cellStyle name="Hipervínculo visitado" xfId="46725" builtinId="9" hidden="1"/>
    <cellStyle name="Hipervínculo visitado" xfId="46727" builtinId="9" hidden="1"/>
    <cellStyle name="Hipervínculo visitado" xfId="46729" builtinId="9" hidden="1"/>
    <cellStyle name="Hipervínculo visitado" xfId="46731" builtinId="9" hidden="1"/>
    <cellStyle name="Hipervínculo visitado" xfId="46733" builtinId="9" hidden="1"/>
    <cellStyle name="Hipervínculo visitado" xfId="46735" builtinId="9" hidden="1"/>
    <cellStyle name="Hipervínculo visitado" xfId="46737" builtinId="9" hidden="1"/>
    <cellStyle name="Hipervínculo visitado" xfId="46739" builtinId="9" hidden="1"/>
    <cellStyle name="Hipervínculo visitado" xfId="46741" builtinId="9" hidden="1"/>
    <cellStyle name="Hipervínculo visitado" xfId="46743" builtinId="9" hidden="1"/>
    <cellStyle name="Hipervínculo visitado" xfId="46745" builtinId="9" hidden="1"/>
    <cellStyle name="Hipervínculo visitado" xfId="46747" builtinId="9" hidden="1"/>
    <cellStyle name="Hipervínculo visitado" xfId="46749" builtinId="9" hidden="1"/>
    <cellStyle name="Hipervínculo visitado" xfId="46751" builtinId="9" hidden="1"/>
    <cellStyle name="Hipervínculo visitado" xfId="46753" builtinId="9" hidden="1"/>
    <cellStyle name="Hipervínculo visitado" xfId="46755" builtinId="9" hidden="1"/>
    <cellStyle name="Hipervínculo visitado" xfId="46757" builtinId="9" hidden="1"/>
    <cellStyle name="Hipervínculo visitado" xfId="46759" builtinId="9" hidden="1"/>
    <cellStyle name="Hipervínculo visitado" xfId="46761" builtinId="9" hidden="1"/>
    <cellStyle name="Hipervínculo visitado" xfId="46763" builtinId="9" hidden="1"/>
    <cellStyle name="Hipervínculo visitado" xfId="46765" builtinId="9" hidden="1"/>
    <cellStyle name="Hipervínculo visitado" xfId="46767" builtinId="9" hidden="1"/>
    <cellStyle name="Hipervínculo visitado" xfId="46769" builtinId="9" hidden="1"/>
    <cellStyle name="Hipervínculo visitado" xfId="46771" builtinId="9" hidden="1"/>
    <cellStyle name="Hipervínculo visitado" xfId="46773" builtinId="9" hidden="1"/>
    <cellStyle name="Hipervínculo visitado" xfId="46775" builtinId="9" hidden="1"/>
    <cellStyle name="Hipervínculo visitado" xfId="46777" builtinId="9" hidden="1"/>
    <cellStyle name="Hipervínculo visitado" xfId="46779" builtinId="9" hidden="1"/>
    <cellStyle name="Hipervínculo visitado" xfId="46781" builtinId="9" hidden="1"/>
    <cellStyle name="Hipervínculo visitado" xfId="46783" builtinId="9" hidden="1"/>
    <cellStyle name="Hipervínculo visitado" xfId="46785" builtinId="9" hidden="1"/>
    <cellStyle name="Hipervínculo visitado" xfId="46787" builtinId="9" hidden="1"/>
    <cellStyle name="Hipervínculo visitado" xfId="46789" builtinId="9" hidden="1"/>
    <cellStyle name="Hipervínculo visitado" xfId="46791" builtinId="9" hidden="1"/>
    <cellStyle name="Hipervínculo visitado" xfId="46793" builtinId="9" hidden="1"/>
    <cellStyle name="Hipervínculo visitado" xfId="46795" builtinId="9" hidden="1"/>
    <cellStyle name="Hipervínculo visitado" xfId="46797" builtinId="9" hidden="1"/>
    <cellStyle name="Hipervínculo visitado" xfId="46799" builtinId="9" hidden="1"/>
    <cellStyle name="Hipervínculo visitado" xfId="46801" builtinId="9" hidden="1"/>
    <cellStyle name="Hipervínculo visitado" xfId="46803" builtinId="9" hidden="1"/>
    <cellStyle name="Hipervínculo visitado" xfId="46805" builtinId="9" hidden="1"/>
    <cellStyle name="Hipervínculo visitado" xfId="46807" builtinId="9" hidden="1"/>
    <cellStyle name="Hipervínculo visitado" xfId="46809" builtinId="9" hidden="1"/>
    <cellStyle name="Hipervínculo visitado" xfId="46811" builtinId="9" hidden="1"/>
    <cellStyle name="Hipervínculo visitado" xfId="46813" builtinId="9" hidden="1"/>
    <cellStyle name="Hipervínculo visitado" xfId="46815" builtinId="9" hidden="1"/>
    <cellStyle name="Hipervínculo visitado" xfId="46817" builtinId="9" hidden="1"/>
    <cellStyle name="Hipervínculo visitado" xfId="46819" builtinId="9" hidden="1"/>
    <cellStyle name="Hipervínculo visitado" xfId="46821" builtinId="9" hidden="1"/>
    <cellStyle name="Hipervínculo visitado" xfId="46823" builtinId="9" hidden="1"/>
    <cellStyle name="Hipervínculo visitado" xfId="46825" builtinId="9" hidden="1"/>
    <cellStyle name="Hipervínculo visitado" xfId="46827" builtinId="9" hidden="1"/>
    <cellStyle name="Hipervínculo visitado" xfId="46829" builtinId="9" hidden="1"/>
    <cellStyle name="Hipervínculo visitado" xfId="46831" builtinId="9" hidden="1"/>
    <cellStyle name="Hipervínculo visitado" xfId="46833" builtinId="9" hidden="1"/>
    <cellStyle name="Hipervínculo visitado" xfId="46835" builtinId="9" hidden="1"/>
    <cellStyle name="Hipervínculo visitado" xfId="46837" builtinId="9" hidden="1"/>
    <cellStyle name="Hipervínculo visitado" xfId="46839" builtinId="9" hidden="1"/>
    <cellStyle name="Hipervínculo visitado" xfId="46841" builtinId="9" hidden="1"/>
    <cellStyle name="Hipervínculo visitado" xfId="46843" builtinId="9" hidden="1"/>
    <cellStyle name="Hipervínculo visitado" xfId="46845" builtinId="9" hidden="1"/>
    <cellStyle name="Hipervínculo visitado" xfId="46847" builtinId="9" hidden="1"/>
    <cellStyle name="Hipervínculo visitado" xfId="46849" builtinId="9" hidden="1"/>
    <cellStyle name="Hipervínculo visitado" xfId="46851" builtinId="9" hidden="1"/>
    <cellStyle name="Hipervínculo visitado" xfId="46853" builtinId="9" hidden="1"/>
    <cellStyle name="Hipervínculo visitado" xfId="46855" builtinId="9" hidden="1"/>
    <cellStyle name="Hipervínculo visitado" xfId="46857" builtinId="9" hidden="1"/>
    <cellStyle name="Hipervínculo visitado" xfId="46859" builtinId="9" hidden="1"/>
    <cellStyle name="Hipervínculo visitado" xfId="46861" builtinId="9" hidden="1"/>
    <cellStyle name="Hipervínculo visitado" xfId="46863" builtinId="9" hidden="1"/>
    <cellStyle name="Hipervínculo visitado" xfId="46865" builtinId="9" hidden="1"/>
    <cellStyle name="Hipervínculo visitado" xfId="46867" builtinId="9" hidden="1"/>
    <cellStyle name="Hipervínculo visitado" xfId="46869" builtinId="9" hidden="1"/>
    <cellStyle name="Hipervínculo visitado" xfId="46871" builtinId="9" hidden="1"/>
    <cellStyle name="Hipervínculo visitado" xfId="46873" builtinId="9" hidden="1"/>
    <cellStyle name="Hipervínculo visitado" xfId="46875" builtinId="9" hidden="1"/>
    <cellStyle name="Hipervínculo visitado" xfId="46877" builtinId="9" hidden="1"/>
    <cellStyle name="Hipervínculo visitado" xfId="46879" builtinId="9" hidden="1"/>
    <cellStyle name="Hipervínculo visitado" xfId="46881" builtinId="9" hidden="1"/>
    <cellStyle name="Hipervínculo visitado" xfId="46883" builtinId="9" hidden="1"/>
    <cellStyle name="Hipervínculo visitado" xfId="46885" builtinId="9" hidden="1"/>
    <cellStyle name="Hipervínculo visitado" xfId="46887" builtinId="9" hidden="1"/>
    <cellStyle name="Hipervínculo visitado" xfId="46889" builtinId="9" hidden="1"/>
    <cellStyle name="Hipervínculo visitado" xfId="46891" builtinId="9" hidden="1"/>
    <cellStyle name="Hipervínculo visitado" xfId="46893" builtinId="9" hidden="1"/>
    <cellStyle name="Hipervínculo visitado" xfId="46895" builtinId="9" hidden="1"/>
    <cellStyle name="Hipervínculo visitado" xfId="46897" builtinId="9" hidden="1"/>
    <cellStyle name="Hipervínculo visitado" xfId="46899" builtinId="9" hidden="1"/>
    <cellStyle name="Hipervínculo visitado" xfId="46901" builtinId="9" hidden="1"/>
    <cellStyle name="Hipervínculo visitado" xfId="46903" builtinId="9" hidden="1"/>
    <cellStyle name="Hipervínculo visitado" xfId="46905" builtinId="9" hidden="1"/>
    <cellStyle name="Hipervínculo visitado" xfId="46907" builtinId="9" hidden="1"/>
    <cellStyle name="Hipervínculo visitado" xfId="46909" builtinId="9" hidden="1"/>
    <cellStyle name="Hipervínculo visitado" xfId="46911" builtinId="9" hidden="1"/>
    <cellStyle name="Hipervínculo visitado" xfId="46913" builtinId="9" hidden="1"/>
    <cellStyle name="Hipervínculo visitado" xfId="46915" builtinId="9" hidden="1"/>
    <cellStyle name="Hipervínculo visitado" xfId="46917" builtinId="9" hidden="1"/>
    <cellStyle name="Hipervínculo visitado" xfId="46919" builtinId="9" hidden="1"/>
    <cellStyle name="Hipervínculo visitado" xfId="46921" builtinId="9" hidden="1"/>
    <cellStyle name="Hipervínculo visitado" xfId="46923" builtinId="9" hidden="1"/>
    <cellStyle name="Hipervínculo visitado" xfId="46925" builtinId="9" hidden="1"/>
    <cellStyle name="Hipervínculo visitado" xfId="46927" builtinId="9" hidden="1"/>
    <cellStyle name="Hipervínculo visitado" xfId="46929" builtinId="9" hidden="1"/>
    <cellStyle name="Hipervínculo visitado" xfId="46931" builtinId="9" hidden="1"/>
    <cellStyle name="Hipervínculo visitado" xfId="46933" builtinId="9" hidden="1"/>
    <cellStyle name="Hipervínculo visitado" xfId="46935" builtinId="9" hidden="1"/>
    <cellStyle name="Hipervínculo visitado" xfId="46937" builtinId="9" hidden="1"/>
    <cellStyle name="Hipervínculo visitado" xfId="46939" builtinId="9" hidden="1"/>
    <cellStyle name="Hipervínculo visitado" xfId="46941" builtinId="9" hidden="1"/>
    <cellStyle name="Hipervínculo visitado" xfId="46943" builtinId="9" hidden="1"/>
    <cellStyle name="Hipervínculo visitado" xfId="46945" builtinId="9" hidden="1"/>
    <cellStyle name="Hipervínculo visitado" xfId="46947" builtinId="9" hidden="1"/>
    <cellStyle name="Hipervínculo visitado" xfId="46949" builtinId="9" hidden="1"/>
    <cellStyle name="Hipervínculo visitado" xfId="46951" builtinId="9" hidden="1"/>
    <cellStyle name="Hipervínculo visitado" xfId="46953" builtinId="9" hidden="1"/>
    <cellStyle name="Hipervínculo visitado" xfId="46955" builtinId="9" hidden="1"/>
    <cellStyle name="Hipervínculo visitado" xfId="46957" builtinId="9" hidden="1"/>
    <cellStyle name="Hipervínculo visitado" xfId="46959" builtinId="9" hidden="1"/>
    <cellStyle name="Hipervínculo visitado" xfId="46961" builtinId="9" hidden="1"/>
    <cellStyle name="Hipervínculo visitado" xfId="46963" builtinId="9" hidden="1"/>
    <cellStyle name="Hipervínculo visitado" xfId="46965" builtinId="9" hidden="1"/>
    <cellStyle name="Hipervínculo visitado" xfId="46967" builtinId="9" hidden="1"/>
    <cellStyle name="Hipervínculo visitado" xfId="46969" builtinId="9" hidden="1"/>
    <cellStyle name="Hipervínculo visitado" xfId="46971" builtinId="9" hidden="1"/>
    <cellStyle name="Hipervínculo visitado" xfId="46973" builtinId="9" hidden="1"/>
    <cellStyle name="Hipervínculo visitado" xfId="46975" builtinId="9" hidden="1"/>
    <cellStyle name="Hipervínculo visitado" xfId="46977" builtinId="9" hidden="1"/>
    <cellStyle name="Hipervínculo visitado" xfId="46979" builtinId="9" hidden="1"/>
    <cellStyle name="Hipervínculo visitado" xfId="46981" builtinId="9" hidden="1"/>
    <cellStyle name="Hipervínculo visitado" xfId="46983" builtinId="9" hidden="1"/>
    <cellStyle name="Hipervínculo visitado" xfId="46985" builtinId="9" hidden="1"/>
    <cellStyle name="Hipervínculo visitado" xfId="46987" builtinId="9" hidden="1"/>
    <cellStyle name="Hipervínculo visitado" xfId="46989" builtinId="9" hidden="1"/>
    <cellStyle name="Hipervínculo visitado" xfId="46991" builtinId="9" hidden="1"/>
    <cellStyle name="Hipervínculo visitado" xfId="46993" builtinId="9" hidden="1"/>
    <cellStyle name="Hipervínculo visitado" xfId="46995" builtinId="9" hidden="1"/>
    <cellStyle name="Hipervínculo visitado" xfId="46997" builtinId="9" hidden="1"/>
    <cellStyle name="Hipervínculo visitado" xfId="46999" builtinId="9" hidden="1"/>
    <cellStyle name="Hipervínculo visitado" xfId="47001" builtinId="9" hidden="1"/>
    <cellStyle name="Hipervínculo visitado" xfId="47003" builtinId="9" hidden="1"/>
    <cellStyle name="Hipervínculo visitado" xfId="47005" builtinId="9" hidden="1"/>
    <cellStyle name="Hipervínculo visitado" xfId="47007" builtinId="9" hidden="1"/>
    <cellStyle name="Hipervínculo visitado" xfId="47009" builtinId="9" hidden="1"/>
    <cellStyle name="Hipervínculo visitado" xfId="47011" builtinId="9" hidden="1"/>
    <cellStyle name="Hipervínculo visitado" xfId="47013" builtinId="9" hidden="1"/>
    <cellStyle name="Hipervínculo visitado" xfId="47015" builtinId="9" hidden="1"/>
    <cellStyle name="Hipervínculo visitado" xfId="47017" builtinId="9" hidden="1"/>
    <cellStyle name="Hipervínculo visitado" xfId="47019" builtinId="9" hidden="1"/>
    <cellStyle name="Hipervínculo visitado" xfId="47021" builtinId="9" hidden="1"/>
    <cellStyle name="Hipervínculo visitado" xfId="47023" builtinId="9" hidden="1"/>
    <cellStyle name="Hipervínculo visitado" xfId="47025" builtinId="9" hidden="1"/>
    <cellStyle name="Hipervínculo visitado" xfId="47027" builtinId="9" hidden="1"/>
    <cellStyle name="Hipervínculo visitado" xfId="47029" builtinId="9" hidden="1"/>
    <cellStyle name="Hipervínculo visitado" xfId="47031" builtinId="9" hidden="1"/>
    <cellStyle name="Hipervínculo visitado" xfId="47033" builtinId="9" hidden="1"/>
    <cellStyle name="Hipervínculo visitado" xfId="47035" builtinId="9" hidden="1"/>
    <cellStyle name="Hipervínculo visitado" xfId="47037" builtinId="9" hidden="1"/>
    <cellStyle name="Hipervínculo visitado" xfId="47039" builtinId="9" hidden="1"/>
    <cellStyle name="Hipervínculo visitado" xfId="47041" builtinId="9" hidden="1"/>
    <cellStyle name="Hipervínculo visitado" xfId="47043" builtinId="9" hidden="1"/>
    <cellStyle name="Hipervínculo visitado" xfId="47045" builtinId="9" hidden="1"/>
    <cellStyle name="Hipervínculo visitado" xfId="47047" builtinId="9" hidden="1"/>
    <cellStyle name="Hipervínculo visitado" xfId="47049" builtinId="9" hidden="1"/>
    <cellStyle name="Hipervínculo visitado" xfId="47051" builtinId="9" hidden="1"/>
    <cellStyle name="Hipervínculo visitado" xfId="47053" builtinId="9" hidden="1"/>
    <cellStyle name="Hipervínculo visitado" xfId="47055" builtinId="9" hidden="1"/>
    <cellStyle name="Hipervínculo visitado" xfId="47057" builtinId="9" hidden="1"/>
    <cellStyle name="Hipervínculo visitado" xfId="47059" builtinId="9" hidden="1"/>
    <cellStyle name="Hipervínculo visitado" xfId="47061" builtinId="9" hidden="1"/>
    <cellStyle name="Hipervínculo visitado" xfId="47063" builtinId="9" hidden="1"/>
    <cellStyle name="Hipervínculo visitado" xfId="47065" builtinId="9" hidden="1"/>
    <cellStyle name="Hipervínculo visitado" xfId="47067" builtinId="9" hidden="1"/>
    <cellStyle name="Hipervínculo visitado" xfId="47069" builtinId="9" hidden="1"/>
    <cellStyle name="Hipervínculo visitado" xfId="47071" builtinId="9" hidden="1"/>
    <cellStyle name="Hipervínculo visitado" xfId="47073" builtinId="9" hidden="1"/>
    <cellStyle name="Hipervínculo visitado" xfId="47075" builtinId="9" hidden="1"/>
    <cellStyle name="Hipervínculo visitado" xfId="47077" builtinId="9" hidden="1"/>
    <cellStyle name="Hipervínculo visitado" xfId="47079" builtinId="9" hidden="1"/>
    <cellStyle name="Hipervínculo visitado" xfId="47081" builtinId="9" hidden="1"/>
    <cellStyle name="Hipervínculo visitado" xfId="47083" builtinId="9" hidden="1"/>
    <cellStyle name="Hipervínculo visitado" xfId="47085" builtinId="9" hidden="1"/>
    <cellStyle name="Hipervínculo visitado" xfId="47087" builtinId="9" hidden="1"/>
    <cellStyle name="Hipervínculo visitado" xfId="47089" builtinId="9" hidden="1"/>
    <cellStyle name="Hipervínculo visitado" xfId="47091" builtinId="9" hidden="1"/>
    <cellStyle name="Hipervínculo visitado" xfId="47093" builtinId="9" hidden="1"/>
    <cellStyle name="Hipervínculo visitado" xfId="47095" builtinId="9" hidden="1"/>
    <cellStyle name="Hipervínculo visitado" xfId="47097" builtinId="9" hidden="1"/>
    <cellStyle name="Hipervínculo visitado" xfId="47099" builtinId="9" hidden="1"/>
    <cellStyle name="Hipervínculo visitado" xfId="47101" builtinId="9" hidden="1"/>
    <cellStyle name="Hipervínculo visitado" xfId="47103" builtinId="9" hidden="1"/>
    <cellStyle name="Hipervínculo visitado" xfId="47105" builtinId="9" hidden="1"/>
    <cellStyle name="Hipervínculo visitado" xfId="47107" builtinId="9" hidden="1"/>
    <cellStyle name="Hipervínculo visitado" xfId="47109" builtinId="9" hidden="1"/>
    <cellStyle name="Hipervínculo visitado" xfId="47111" builtinId="9" hidden="1"/>
    <cellStyle name="Hipervínculo visitado" xfId="47113" builtinId="9" hidden="1"/>
    <cellStyle name="Hipervínculo visitado" xfId="47115" builtinId="9" hidden="1"/>
    <cellStyle name="Hipervínculo visitado" xfId="47117" builtinId="9" hidden="1"/>
    <cellStyle name="Hipervínculo visitado" xfId="47119" builtinId="9" hidden="1"/>
    <cellStyle name="Hipervínculo visitado" xfId="47121" builtinId="9" hidden="1"/>
    <cellStyle name="Hipervínculo visitado" xfId="47123" builtinId="9" hidden="1"/>
    <cellStyle name="Hipervínculo visitado" xfId="47125" builtinId="9" hidden="1"/>
    <cellStyle name="Hipervínculo visitado" xfId="47127" builtinId="9" hidden="1"/>
    <cellStyle name="Hipervínculo visitado" xfId="47129" builtinId="9" hidden="1"/>
    <cellStyle name="Hipervínculo visitado" xfId="47131" builtinId="9" hidden="1"/>
    <cellStyle name="Hipervínculo visitado" xfId="47133" builtinId="9" hidden="1"/>
    <cellStyle name="Hipervínculo visitado" xfId="47135" builtinId="9" hidden="1"/>
    <cellStyle name="Hipervínculo visitado" xfId="47137" builtinId="9" hidden="1"/>
    <cellStyle name="Hipervínculo visitado" xfId="47139" builtinId="9" hidden="1"/>
    <cellStyle name="Hipervínculo visitado" xfId="47141" builtinId="9" hidden="1"/>
    <cellStyle name="Hipervínculo visitado" xfId="47143" builtinId="9" hidden="1"/>
    <cellStyle name="Hipervínculo visitado" xfId="47145" builtinId="9" hidden="1"/>
    <cellStyle name="Hipervínculo visitado" xfId="47147" builtinId="9" hidden="1"/>
    <cellStyle name="Hipervínculo visitado" xfId="47149" builtinId="9" hidden="1"/>
    <cellStyle name="Hipervínculo visitado" xfId="47151" builtinId="9" hidden="1"/>
    <cellStyle name="Hipervínculo visitado" xfId="47153" builtinId="9" hidden="1"/>
    <cellStyle name="Hipervínculo visitado" xfId="47155" builtinId="9" hidden="1"/>
    <cellStyle name="Hipervínculo visitado" xfId="47157" builtinId="9" hidden="1"/>
    <cellStyle name="Hipervínculo visitado" xfId="47159" builtinId="9" hidden="1"/>
    <cellStyle name="Hipervínculo visitado" xfId="47161" builtinId="9" hidden="1"/>
    <cellStyle name="Hipervínculo visitado" xfId="47163" builtinId="9" hidden="1"/>
    <cellStyle name="Hipervínculo visitado" xfId="47165" builtinId="9" hidden="1"/>
    <cellStyle name="Hipervínculo visitado" xfId="47167" builtinId="9" hidden="1"/>
    <cellStyle name="Hipervínculo visitado" xfId="47169" builtinId="9" hidden="1"/>
    <cellStyle name="Hipervínculo visitado" xfId="47171" builtinId="9" hidden="1"/>
    <cellStyle name="Hipervínculo visitado" xfId="47173" builtinId="9" hidden="1"/>
    <cellStyle name="Hipervínculo visitado" xfId="47175" builtinId="9" hidden="1"/>
    <cellStyle name="Hipervínculo visitado" xfId="47177" builtinId="9" hidden="1"/>
    <cellStyle name="Hipervínculo visitado" xfId="47179" builtinId="9" hidden="1"/>
    <cellStyle name="Hipervínculo visitado" xfId="47181" builtinId="9" hidden="1"/>
    <cellStyle name="Hipervínculo visitado" xfId="47183" builtinId="9" hidden="1"/>
    <cellStyle name="Hipervínculo visitado" xfId="47185" builtinId="9" hidden="1"/>
    <cellStyle name="Hipervínculo visitado" xfId="47187" builtinId="9" hidden="1"/>
    <cellStyle name="Hipervínculo visitado" xfId="47189" builtinId="9" hidden="1"/>
    <cellStyle name="Hipervínculo visitado" xfId="47191" builtinId="9" hidden="1"/>
    <cellStyle name="Hipervínculo visitado" xfId="47193" builtinId="9" hidden="1"/>
    <cellStyle name="Hipervínculo visitado" xfId="47195" builtinId="9" hidden="1"/>
    <cellStyle name="Hipervínculo visitado" xfId="47197" builtinId="9" hidden="1"/>
    <cellStyle name="Hipervínculo visitado" xfId="47199" builtinId="9" hidden="1"/>
    <cellStyle name="Hipervínculo visitado" xfId="47201" builtinId="9" hidden="1"/>
    <cellStyle name="Hipervínculo visitado" xfId="47203" builtinId="9" hidden="1"/>
    <cellStyle name="Hipervínculo visitado" xfId="47205" builtinId="9" hidden="1"/>
    <cellStyle name="Hipervínculo visitado" xfId="47207" builtinId="9" hidden="1"/>
    <cellStyle name="Hipervínculo visitado" xfId="47209" builtinId="9" hidden="1"/>
    <cellStyle name="Hipervínculo visitado" xfId="47211" builtinId="9" hidden="1"/>
    <cellStyle name="Hipervínculo visitado" xfId="47213" builtinId="9" hidden="1"/>
    <cellStyle name="Hipervínculo visitado" xfId="47215" builtinId="9" hidden="1"/>
    <cellStyle name="Hipervínculo visitado" xfId="47217" builtinId="9" hidden="1"/>
    <cellStyle name="Hipervínculo visitado" xfId="47219" builtinId="9" hidden="1"/>
    <cellStyle name="Hipervínculo visitado" xfId="47221" builtinId="9" hidden="1"/>
    <cellStyle name="Hipervínculo visitado" xfId="47223" builtinId="9" hidden="1"/>
    <cellStyle name="Hipervínculo visitado" xfId="47225" builtinId="9" hidden="1"/>
    <cellStyle name="Hipervínculo visitado" xfId="47227" builtinId="9" hidden="1"/>
    <cellStyle name="Hipervínculo visitado" xfId="47229" builtinId="9" hidden="1"/>
    <cellStyle name="Hipervínculo visitado" xfId="47231" builtinId="9" hidden="1"/>
    <cellStyle name="Hipervínculo visitado" xfId="47233" builtinId="9" hidden="1"/>
    <cellStyle name="Hipervínculo visitado" xfId="47235" builtinId="9" hidden="1"/>
    <cellStyle name="Hipervínculo visitado" xfId="47237" builtinId="9" hidden="1"/>
    <cellStyle name="Hipervínculo visitado" xfId="47239" builtinId="9" hidden="1"/>
    <cellStyle name="Hipervínculo visitado" xfId="47241" builtinId="9" hidden="1"/>
    <cellStyle name="Hipervínculo visitado" xfId="47243" builtinId="9" hidden="1"/>
    <cellStyle name="Hipervínculo visitado" xfId="47245" builtinId="9" hidden="1"/>
    <cellStyle name="Hipervínculo visitado" xfId="47247" builtinId="9" hidden="1"/>
    <cellStyle name="Hipervínculo visitado" xfId="47249" builtinId="9" hidden="1"/>
    <cellStyle name="Hipervínculo visitado" xfId="47251" builtinId="9" hidden="1"/>
    <cellStyle name="Hipervínculo visitado" xfId="47253" builtinId="9" hidden="1"/>
    <cellStyle name="Hipervínculo visitado" xfId="47255" builtinId="9" hidden="1"/>
    <cellStyle name="Hipervínculo visitado" xfId="47257" builtinId="9" hidden="1"/>
    <cellStyle name="Hipervínculo visitado" xfId="47259" builtinId="9" hidden="1"/>
    <cellStyle name="Hipervínculo visitado" xfId="47261" builtinId="9" hidden="1"/>
    <cellStyle name="Hipervínculo visitado" xfId="47263" builtinId="9" hidden="1"/>
    <cellStyle name="Hipervínculo visitado" xfId="47265" builtinId="9" hidden="1"/>
    <cellStyle name="Hipervínculo visitado" xfId="47267" builtinId="9" hidden="1"/>
    <cellStyle name="Hipervínculo visitado" xfId="47269" builtinId="9" hidden="1"/>
    <cellStyle name="Hipervínculo visitado" xfId="47271" builtinId="9" hidden="1"/>
    <cellStyle name="Hipervínculo visitado" xfId="47273" builtinId="9" hidden="1"/>
    <cellStyle name="Hipervínculo visitado" xfId="47275" builtinId="9" hidden="1"/>
    <cellStyle name="Hipervínculo visitado" xfId="47277" builtinId="9" hidden="1"/>
    <cellStyle name="Hipervínculo visitado" xfId="47279" builtinId="9" hidden="1"/>
    <cellStyle name="Hipervínculo visitado" xfId="47281" builtinId="9" hidden="1"/>
    <cellStyle name="Hipervínculo visitado" xfId="47283" builtinId="9" hidden="1"/>
    <cellStyle name="Hipervínculo visitado" xfId="47285" builtinId="9" hidden="1"/>
    <cellStyle name="Hipervínculo visitado" xfId="47287" builtinId="9" hidden="1"/>
    <cellStyle name="Hipervínculo visitado" xfId="47289" builtinId="9" hidden="1"/>
    <cellStyle name="Hipervínculo visitado" xfId="47291" builtinId="9" hidden="1"/>
    <cellStyle name="Hipervínculo visitado" xfId="47293" builtinId="9" hidden="1"/>
    <cellStyle name="Hipervínculo visitado" xfId="47295" builtinId="9" hidden="1"/>
    <cellStyle name="Hipervínculo visitado" xfId="47297" builtinId="9" hidden="1"/>
    <cellStyle name="Hipervínculo visitado" xfId="47299" builtinId="9" hidden="1"/>
    <cellStyle name="Hipervínculo visitado" xfId="47301" builtinId="9" hidden="1"/>
    <cellStyle name="Hipervínculo visitado" xfId="47303" builtinId="9" hidden="1"/>
    <cellStyle name="Hipervínculo visitado" xfId="47305" builtinId="9" hidden="1"/>
    <cellStyle name="Hipervínculo visitado" xfId="47307" builtinId="9" hidden="1"/>
    <cellStyle name="Hipervínculo visitado" xfId="47309" builtinId="9" hidden="1"/>
    <cellStyle name="Hipervínculo visitado" xfId="47311" builtinId="9" hidden="1"/>
    <cellStyle name="Hipervínculo visitado" xfId="47313" builtinId="9" hidden="1"/>
    <cellStyle name="Hipervínculo visitado" xfId="47315" builtinId="9" hidden="1"/>
    <cellStyle name="Hipervínculo visitado" xfId="47317" builtinId="9" hidden="1"/>
    <cellStyle name="Hipervínculo visitado" xfId="47319" builtinId="9" hidden="1"/>
    <cellStyle name="Hipervínculo visitado" xfId="47321" builtinId="9" hidden="1"/>
    <cellStyle name="Hipervínculo visitado" xfId="47323" builtinId="9" hidden="1"/>
    <cellStyle name="Hipervínculo visitado" xfId="47325" builtinId="9" hidden="1"/>
    <cellStyle name="Hipervínculo visitado" xfId="47327" builtinId="9" hidden="1"/>
    <cellStyle name="Hipervínculo visitado" xfId="47329" builtinId="9" hidden="1"/>
    <cellStyle name="Hipervínculo visitado" xfId="47331" builtinId="9" hidden="1"/>
    <cellStyle name="Hipervínculo visitado" xfId="47333" builtinId="9" hidden="1"/>
    <cellStyle name="Hipervínculo visitado" xfId="47335" builtinId="9" hidden="1"/>
    <cellStyle name="Hipervínculo visitado" xfId="47337" builtinId="9" hidden="1"/>
    <cellStyle name="Hipervínculo visitado" xfId="47339" builtinId="9" hidden="1"/>
    <cellStyle name="Hipervínculo visitado" xfId="47341" builtinId="9" hidden="1"/>
    <cellStyle name="Hipervínculo visitado" xfId="47343" builtinId="9" hidden="1"/>
    <cellStyle name="Hipervínculo visitado" xfId="47345" builtinId="9" hidden="1"/>
    <cellStyle name="Hipervínculo visitado" xfId="47347" builtinId="9" hidden="1"/>
    <cellStyle name="Hipervínculo visitado" xfId="47349" builtinId="9" hidden="1"/>
    <cellStyle name="Hipervínculo visitado" xfId="47351" builtinId="9" hidden="1"/>
    <cellStyle name="Hipervínculo visitado" xfId="47353" builtinId="9" hidden="1"/>
    <cellStyle name="Hipervínculo visitado" xfId="47355" builtinId="9" hidden="1"/>
    <cellStyle name="Hipervínculo visitado" xfId="47357" builtinId="9" hidden="1"/>
    <cellStyle name="Hipervínculo visitado" xfId="47359" builtinId="9" hidden="1"/>
    <cellStyle name="Hipervínculo visitado" xfId="47361" builtinId="9" hidden="1"/>
    <cellStyle name="Hipervínculo visitado" xfId="47363" builtinId="9" hidden="1"/>
    <cellStyle name="Hipervínculo visitado" xfId="47365" builtinId="9" hidden="1"/>
    <cellStyle name="Hipervínculo visitado" xfId="47367" builtinId="9" hidden="1"/>
    <cellStyle name="Hipervínculo visitado" xfId="47369" builtinId="9" hidden="1"/>
    <cellStyle name="Hipervínculo visitado" xfId="47371" builtinId="9" hidden="1"/>
    <cellStyle name="Hipervínculo visitado" xfId="47373" builtinId="9" hidden="1"/>
    <cellStyle name="Hipervínculo visitado" xfId="47375" builtinId="9" hidden="1"/>
    <cellStyle name="Hipervínculo visitado" xfId="47377" builtinId="9" hidden="1"/>
    <cellStyle name="Hipervínculo visitado" xfId="47379" builtinId="9" hidden="1"/>
    <cellStyle name="Hipervínculo visitado" xfId="47381" builtinId="9" hidden="1"/>
    <cellStyle name="Hipervínculo visitado" xfId="47383" builtinId="9" hidden="1"/>
    <cellStyle name="Hipervínculo visitado" xfId="47385" builtinId="9" hidden="1"/>
    <cellStyle name="Hipervínculo visitado" xfId="47387" builtinId="9" hidden="1"/>
    <cellStyle name="Hipervínculo visitado" xfId="47389" builtinId="9" hidden="1"/>
    <cellStyle name="Hipervínculo visitado" xfId="47391" builtinId="9" hidden="1"/>
    <cellStyle name="Hipervínculo visitado" xfId="47393" builtinId="9" hidden="1"/>
    <cellStyle name="Hipervínculo visitado" xfId="47395" builtinId="9" hidden="1"/>
    <cellStyle name="Hipervínculo visitado" xfId="47397" builtinId="9" hidden="1"/>
    <cellStyle name="Hipervínculo visitado" xfId="47399" builtinId="9" hidden="1"/>
    <cellStyle name="Hipervínculo visitado" xfId="47401" builtinId="9" hidden="1"/>
    <cellStyle name="Hipervínculo visitado" xfId="47403" builtinId="9" hidden="1"/>
    <cellStyle name="Hipervínculo visitado" xfId="47405" builtinId="9" hidden="1"/>
    <cellStyle name="Hipervínculo visitado" xfId="47407" builtinId="9" hidden="1"/>
    <cellStyle name="Hipervínculo visitado" xfId="47409" builtinId="9" hidden="1"/>
    <cellStyle name="Hipervínculo visitado" xfId="47411" builtinId="9" hidden="1"/>
    <cellStyle name="Hipervínculo visitado" xfId="47413" builtinId="9" hidden="1"/>
    <cellStyle name="Hipervínculo visitado" xfId="47415" builtinId="9" hidden="1"/>
    <cellStyle name="Hipervínculo visitado" xfId="47417" builtinId="9" hidden="1"/>
    <cellStyle name="Hipervínculo visitado" xfId="47419" builtinId="9" hidden="1"/>
    <cellStyle name="Hipervínculo visitado" xfId="47421" builtinId="9" hidden="1"/>
    <cellStyle name="Hipervínculo visitado" xfId="47423" builtinId="9" hidden="1"/>
    <cellStyle name="Hipervínculo visitado" xfId="47425" builtinId="9" hidden="1"/>
    <cellStyle name="Hipervínculo visitado" xfId="47427" builtinId="9" hidden="1"/>
    <cellStyle name="Hipervínculo visitado" xfId="47429" builtinId="9" hidden="1"/>
    <cellStyle name="Hipervínculo visitado" xfId="47431" builtinId="9" hidden="1"/>
    <cellStyle name="Hipervínculo visitado" xfId="47433" builtinId="9" hidden="1"/>
    <cellStyle name="Hipervínculo visitado" xfId="47435" builtinId="9" hidden="1"/>
    <cellStyle name="Hipervínculo visitado" xfId="47437" builtinId="9" hidden="1"/>
    <cellStyle name="Hipervínculo visitado" xfId="47439" builtinId="9" hidden="1"/>
    <cellStyle name="Hipervínculo visitado" xfId="47441" builtinId="9" hidden="1"/>
    <cellStyle name="Hipervínculo visitado" xfId="47443" builtinId="9" hidden="1"/>
    <cellStyle name="Hipervínculo visitado" xfId="47445" builtinId="9" hidden="1"/>
    <cellStyle name="Hipervínculo visitado" xfId="47447" builtinId="9" hidden="1"/>
    <cellStyle name="Hipervínculo visitado" xfId="47449" builtinId="9" hidden="1"/>
    <cellStyle name="Hipervínculo visitado" xfId="47451" builtinId="9" hidden="1"/>
    <cellStyle name="Hipervínculo visitado" xfId="47453" builtinId="9" hidden="1"/>
    <cellStyle name="Hipervínculo visitado" xfId="47455" builtinId="9" hidden="1"/>
    <cellStyle name="Hipervínculo visitado" xfId="47457" builtinId="9" hidden="1"/>
    <cellStyle name="Hipervínculo visitado" xfId="47459" builtinId="9" hidden="1"/>
    <cellStyle name="Hipervínculo visitado" xfId="47461" builtinId="9" hidden="1"/>
    <cellStyle name="Hipervínculo visitado" xfId="47463" builtinId="9" hidden="1"/>
    <cellStyle name="Hipervínculo visitado" xfId="47465" builtinId="9" hidden="1"/>
    <cellStyle name="Hipervínculo visitado" xfId="47467" builtinId="9" hidden="1"/>
    <cellStyle name="Hipervínculo visitado" xfId="47469" builtinId="9" hidden="1"/>
    <cellStyle name="Hipervínculo visitado" xfId="47471" builtinId="9" hidden="1"/>
    <cellStyle name="Hipervínculo visitado" xfId="47473" builtinId="9" hidden="1"/>
    <cellStyle name="Hipervínculo visitado" xfId="47475" builtinId="9" hidden="1"/>
    <cellStyle name="Hipervínculo visitado" xfId="47477" builtinId="9" hidden="1"/>
    <cellStyle name="Hipervínculo visitado" xfId="47479" builtinId="9" hidden="1"/>
    <cellStyle name="Hipervínculo visitado" xfId="47481" builtinId="9" hidden="1"/>
    <cellStyle name="Hipervínculo visitado" xfId="47483" builtinId="9" hidden="1"/>
    <cellStyle name="Hipervínculo visitado" xfId="47485" builtinId="9" hidden="1"/>
    <cellStyle name="Hipervínculo visitado" xfId="47487" builtinId="9" hidden="1"/>
    <cellStyle name="Hipervínculo visitado" xfId="47489" builtinId="9" hidden="1"/>
    <cellStyle name="Hipervínculo visitado" xfId="47491" builtinId="9" hidden="1"/>
    <cellStyle name="Hipervínculo visitado" xfId="47493" builtinId="9" hidden="1"/>
    <cellStyle name="Hipervínculo visitado" xfId="47495" builtinId="9" hidden="1"/>
    <cellStyle name="Hipervínculo visitado" xfId="47497" builtinId="9" hidden="1"/>
    <cellStyle name="Hipervínculo visitado" xfId="47499" builtinId="9" hidden="1"/>
    <cellStyle name="Hipervínculo visitado" xfId="47501" builtinId="9" hidden="1"/>
    <cellStyle name="Hipervínculo visitado" xfId="47503" builtinId="9" hidden="1"/>
    <cellStyle name="Hipervínculo visitado" xfId="47505" builtinId="9" hidden="1"/>
    <cellStyle name="Hipervínculo visitado" xfId="47507" builtinId="9" hidden="1"/>
    <cellStyle name="Hipervínculo visitado" xfId="47509" builtinId="9" hidden="1"/>
    <cellStyle name="Hipervínculo visitado" xfId="47511" builtinId="9" hidden="1"/>
    <cellStyle name="Hipervínculo visitado" xfId="47513" builtinId="9" hidden="1"/>
    <cellStyle name="Hipervínculo visitado" xfId="47515" builtinId="9" hidden="1"/>
    <cellStyle name="Hipervínculo visitado" xfId="47517" builtinId="9" hidden="1"/>
    <cellStyle name="Hipervínculo visitado" xfId="47519" builtinId="9" hidden="1"/>
    <cellStyle name="Hipervínculo visitado" xfId="47521" builtinId="9" hidden="1"/>
    <cellStyle name="Hipervínculo visitado" xfId="47523" builtinId="9" hidden="1"/>
    <cellStyle name="Hipervínculo visitado" xfId="47525" builtinId="9" hidden="1"/>
    <cellStyle name="Hipervínculo visitado" xfId="47527" builtinId="9" hidden="1"/>
    <cellStyle name="Hipervínculo visitado" xfId="47529" builtinId="9" hidden="1"/>
    <cellStyle name="Hipervínculo visitado" xfId="47531" builtinId="9" hidden="1"/>
    <cellStyle name="Hipervínculo visitado" xfId="47533" builtinId="9" hidden="1"/>
    <cellStyle name="Hipervínculo visitado" xfId="47535" builtinId="9" hidden="1"/>
    <cellStyle name="Hipervínculo visitado" xfId="47537" builtinId="9" hidden="1"/>
    <cellStyle name="Hipervínculo visitado" xfId="47539" builtinId="9" hidden="1"/>
    <cellStyle name="Hipervínculo visitado" xfId="47541" builtinId="9" hidden="1"/>
    <cellStyle name="Hipervínculo visitado" xfId="47543" builtinId="9" hidden="1"/>
    <cellStyle name="Hipervínculo visitado" xfId="47545" builtinId="9" hidden="1"/>
    <cellStyle name="Hipervínculo visitado" xfId="47547" builtinId="9" hidden="1"/>
    <cellStyle name="Hipervínculo visitado" xfId="47549" builtinId="9" hidden="1"/>
    <cellStyle name="Hipervínculo visitado" xfId="47551" builtinId="9" hidden="1"/>
    <cellStyle name="Hipervínculo visitado" xfId="47553" builtinId="9" hidden="1"/>
    <cellStyle name="Hipervínculo visitado" xfId="47555" builtinId="9" hidden="1"/>
    <cellStyle name="Hipervínculo visitado" xfId="47557" builtinId="9" hidden="1"/>
    <cellStyle name="Hipervínculo visitado" xfId="47559" builtinId="9" hidden="1"/>
    <cellStyle name="Hipervínculo visitado" xfId="47561" builtinId="9" hidden="1"/>
    <cellStyle name="Hipervínculo visitado" xfId="47563" builtinId="9" hidden="1"/>
    <cellStyle name="Hipervínculo visitado" xfId="47565" builtinId="9" hidden="1"/>
    <cellStyle name="Hipervínculo visitado" xfId="47567" builtinId="9" hidden="1"/>
    <cellStyle name="Hipervínculo visitado" xfId="47569" builtinId="9" hidden="1"/>
    <cellStyle name="Hipervínculo visitado" xfId="47571" builtinId="9" hidden="1"/>
    <cellStyle name="Hipervínculo visitado" xfId="47573" builtinId="9" hidden="1"/>
    <cellStyle name="Hipervínculo visitado" xfId="47575" builtinId="9" hidden="1"/>
    <cellStyle name="Hipervínculo visitado" xfId="47577" builtinId="9" hidden="1"/>
    <cellStyle name="Hipervínculo visitado" xfId="47579" builtinId="9" hidden="1"/>
    <cellStyle name="Hipervínculo visitado" xfId="47581" builtinId="9" hidden="1"/>
    <cellStyle name="Hipervínculo visitado" xfId="47583" builtinId="9" hidden="1"/>
    <cellStyle name="Hipervínculo visitado" xfId="47585" builtinId="9" hidden="1"/>
    <cellStyle name="Hipervínculo visitado" xfId="47587" builtinId="9" hidden="1"/>
    <cellStyle name="Hipervínculo visitado" xfId="47589" builtinId="9" hidden="1"/>
    <cellStyle name="Hipervínculo visitado" xfId="47591" builtinId="9" hidden="1"/>
    <cellStyle name="Hipervínculo visitado" xfId="47593" builtinId="9" hidden="1"/>
    <cellStyle name="Hipervínculo visitado" xfId="47595" builtinId="9" hidden="1"/>
    <cellStyle name="Hipervínculo visitado" xfId="47597" builtinId="9" hidden="1"/>
    <cellStyle name="Hipervínculo visitado" xfId="47599" builtinId="9" hidden="1"/>
    <cellStyle name="Hipervínculo visitado" xfId="47601" builtinId="9" hidden="1"/>
    <cellStyle name="Hipervínculo visitado" xfId="47603" builtinId="9" hidden="1"/>
    <cellStyle name="Hipervínculo visitado" xfId="47605" builtinId="9" hidden="1"/>
    <cellStyle name="Hipervínculo visitado" xfId="47607" builtinId="9" hidden="1"/>
    <cellStyle name="Hipervínculo visitado" xfId="47609" builtinId="9" hidden="1"/>
    <cellStyle name="Hipervínculo visitado" xfId="47611" builtinId="9" hidden="1"/>
    <cellStyle name="Hipervínculo visitado" xfId="47613" builtinId="9" hidden="1"/>
    <cellStyle name="Hipervínculo visitado" xfId="47615" builtinId="9" hidden="1"/>
    <cellStyle name="Hipervínculo visitado" xfId="47617" builtinId="9" hidden="1"/>
    <cellStyle name="Hipervínculo visitado" xfId="47619" builtinId="9" hidden="1"/>
    <cellStyle name="Hipervínculo visitado" xfId="47621" builtinId="9" hidden="1"/>
    <cellStyle name="Hipervínculo visitado" xfId="47623" builtinId="9" hidden="1"/>
    <cellStyle name="Hipervínculo visitado" xfId="47625" builtinId="9" hidden="1"/>
    <cellStyle name="Hipervínculo visitado" xfId="47627" builtinId="9" hidden="1"/>
    <cellStyle name="Hipervínculo visitado" xfId="47629" builtinId="9" hidden="1"/>
    <cellStyle name="Hipervínculo visitado" xfId="47631" builtinId="9" hidden="1"/>
    <cellStyle name="Hipervínculo visitado" xfId="47633" builtinId="9" hidden="1"/>
    <cellStyle name="Hipervínculo visitado" xfId="47635" builtinId="9" hidden="1"/>
    <cellStyle name="Hipervínculo visitado" xfId="47637" builtinId="9" hidden="1"/>
    <cellStyle name="Hipervínculo visitado" xfId="47639" builtinId="9" hidden="1"/>
    <cellStyle name="Hipervínculo visitado" xfId="47641" builtinId="9" hidden="1"/>
    <cellStyle name="Hipervínculo visitado" xfId="47643" builtinId="9" hidden="1"/>
    <cellStyle name="Hipervínculo visitado" xfId="47645" builtinId="9" hidden="1"/>
    <cellStyle name="Hipervínculo visitado" xfId="47647" builtinId="9" hidden="1"/>
    <cellStyle name="Hipervínculo visitado" xfId="47649" builtinId="9" hidden="1"/>
    <cellStyle name="Hipervínculo visitado" xfId="47651" builtinId="9" hidden="1"/>
    <cellStyle name="Hipervínculo visitado" xfId="47653" builtinId="9" hidden="1"/>
    <cellStyle name="Hipervínculo visitado" xfId="47655" builtinId="9" hidden="1"/>
    <cellStyle name="Hipervínculo visitado" xfId="47657" builtinId="9" hidden="1"/>
    <cellStyle name="Hipervínculo visitado" xfId="47659" builtinId="9" hidden="1"/>
    <cellStyle name="Hipervínculo visitado" xfId="47661" builtinId="9" hidden="1"/>
    <cellStyle name="Hipervínculo visitado" xfId="47663" builtinId="9" hidden="1"/>
    <cellStyle name="Hipervínculo visitado" xfId="47665" builtinId="9" hidden="1"/>
    <cellStyle name="Hipervínculo visitado" xfId="47667" builtinId="9" hidden="1"/>
    <cellStyle name="Hipervínculo visitado" xfId="47669" builtinId="9" hidden="1"/>
    <cellStyle name="Hipervínculo visitado" xfId="47671" builtinId="9" hidden="1"/>
    <cellStyle name="Hipervínculo visitado" xfId="47673" builtinId="9" hidden="1"/>
    <cellStyle name="Hipervínculo visitado" xfId="47675" builtinId="9" hidden="1"/>
    <cellStyle name="Hipervínculo visitado" xfId="47677" builtinId="9" hidden="1"/>
    <cellStyle name="Hipervínculo visitado" xfId="47679" builtinId="9" hidden="1"/>
    <cellStyle name="Hipervínculo visitado" xfId="47681" builtinId="9" hidden="1"/>
    <cellStyle name="Hipervínculo visitado" xfId="47683" builtinId="9" hidden="1"/>
    <cellStyle name="Hipervínculo visitado" xfId="47685" builtinId="9" hidden="1"/>
    <cellStyle name="Hipervínculo visitado" xfId="47687" builtinId="9" hidden="1"/>
    <cellStyle name="Hipervínculo visitado" xfId="47689" builtinId="9" hidden="1"/>
    <cellStyle name="Hipervínculo visitado" xfId="47691" builtinId="9" hidden="1"/>
    <cellStyle name="Hipervínculo visitado" xfId="47693" builtinId="9" hidden="1"/>
    <cellStyle name="Hipervínculo visitado" xfId="47695" builtinId="9" hidden="1"/>
    <cellStyle name="Hipervínculo visitado" xfId="47697" builtinId="9" hidden="1"/>
    <cellStyle name="Hipervínculo visitado" xfId="47699" builtinId="9" hidden="1"/>
    <cellStyle name="Hipervínculo visitado" xfId="47701" builtinId="9" hidden="1"/>
    <cellStyle name="Hipervínculo visitado" xfId="47703" builtinId="9" hidden="1"/>
    <cellStyle name="Hipervínculo visitado" xfId="47705" builtinId="9" hidden="1"/>
    <cellStyle name="Hipervínculo visitado" xfId="47707" builtinId="9" hidden="1"/>
    <cellStyle name="Hipervínculo visitado" xfId="47709" builtinId="9" hidden="1"/>
    <cellStyle name="Hipervínculo visitado" xfId="47711" builtinId="9" hidden="1"/>
    <cellStyle name="Hipervínculo visitado" xfId="47713" builtinId="9" hidden="1"/>
    <cellStyle name="Hipervínculo visitado" xfId="47715" builtinId="9" hidden="1"/>
    <cellStyle name="Hipervínculo visitado" xfId="47717" builtinId="9" hidden="1"/>
    <cellStyle name="Hipervínculo visitado" xfId="47719" builtinId="9" hidden="1"/>
    <cellStyle name="Hipervínculo visitado" xfId="47721" builtinId="9" hidden="1"/>
    <cellStyle name="Hipervínculo visitado" xfId="47723" builtinId="9" hidden="1"/>
    <cellStyle name="Hipervínculo visitado" xfId="47725" builtinId="9" hidden="1"/>
    <cellStyle name="Hipervínculo visitado" xfId="47727" builtinId="9" hidden="1"/>
    <cellStyle name="Hipervínculo visitado" xfId="47729" builtinId="9" hidden="1"/>
    <cellStyle name="Hipervínculo visitado" xfId="47731" builtinId="9" hidden="1"/>
    <cellStyle name="Hipervínculo visitado" xfId="47733" builtinId="9" hidden="1"/>
    <cellStyle name="Hipervínculo visitado" xfId="47735" builtinId="9" hidden="1"/>
    <cellStyle name="Hipervínculo visitado" xfId="47737" builtinId="9" hidden="1"/>
    <cellStyle name="Hipervínculo visitado" xfId="47739" builtinId="9" hidden="1"/>
    <cellStyle name="Hipervínculo visitado" xfId="47741" builtinId="9" hidden="1"/>
    <cellStyle name="Hipervínculo visitado" xfId="47743" builtinId="9" hidden="1"/>
    <cellStyle name="Hipervínculo visitado" xfId="47745" builtinId="9" hidden="1"/>
    <cellStyle name="Hipervínculo visitado" xfId="47747" builtinId="9" hidden="1"/>
    <cellStyle name="Hipervínculo visitado" xfId="47749" builtinId="9" hidden="1"/>
    <cellStyle name="Hipervínculo visitado" xfId="47751" builtinId="9" hidden="1"/>
    <cellStyle name="Hipervínculo visitado" xfId="47753" builtinId="9" hidden="1"/>
    <cellStyle name="Hipervínculo visitado" xfId="47755" builtinId="9" hidden="1"/>
    <cellStyle name="Hipervínculo visitado" xfId="47757" builtinId="9" hidden="1"/>
    <cellStyle name="Hipervínculo visitado" xfId="47759" builtinId="9" hidden="1"/>
    <cellStyle name="Hipervínculo visitado" xfId="47761" builtinId="9" hidden="1"/>
    <cellStyle name="Hipervínculo visitado" xfId="47763" builtinId="9" hidden="1"/>
    <cellStyle name="Hipervínculo visitado" xfId="47765" builtinId="9" hidden="1"/>
    <cellStyle name="Hipervínculo visitado" xfId="47767" builtinId="9" hidden="1"/>
    <cellStyle name="Hipervínculo visitado" xfId="47769" builtinId="9" hidden="1"/>
    <cellStyle name="Hipervínculo visitado" xfId="47771" builtinId="9" hidden="1"/>
    <cellStyle name="Hipervínculo visitado" xfId="47773" builtinId="9" hidden="1"/>
    <cellStyle name="Hipervínculo visitado" xfId="47775" builtinId="9" hidden="1"/>
    <cellStyle name="Hipervínculo visitado" xfId="47777" builtinId="9" hidden="1"/>
    <cellStyle name="Hipervínculo visitado" xfId="47779" builtinId="9" hidden="1"/>
    <cellStyle name="Hipervínculo visitado" xfId="47781" builtinId="9" hidden="1"/>
    <cellStyle name="Hipervínculo visitado" xfId="47783" builtinId="9" hidden="1"/>
    <cellStyle name="Hipervínculo visitado" xfId="47785" builtinId="9" hidden="1"/>
    <cellStyle name="Hipervínculo visitado" xfId="47787" builtinId="9" hidden="1"/>
    <cellStyle name="Hipervínculo visitado" xfId="47789" builtinId="9" hidden="1"/>
    <cellStyle name="Hipervínculo visitado" xfId="47791" builtinId="9" hidden="1"/>
    <cellStyle name="Hipervínculo visitado" xfId="47793" builtinId="9" hidden="1"/>
    <cellStyle name="Hipervínculo visitado" xfId="47795" builtinId="9" hidden="1"/>
    <cellStyle name="Hipervínculo visitado" xfId="47797" builtinId="9" hidden="1"/>
    <cellStyle name="Hipervínculo visitado" xfId="47799" builtinId="9" hidden="1"/>
    <cellStyle name="Hipervínculo visitado" xfId="47801" builtinId="9" hidden="1"/>
    <cellStyle name="Hipervínculo visitado" xfId="47803" builtinId="9" hidden="1"/>
    <cellStyle name="Hipervínculo visitado" xfId="47805" builtinId="9" hidden="1"/>
    <cellStyle name="Hipervínculo visitado" xfId="47807" builtinId="9" hidden="1"/>
    <cellStyle name="Hipervínculo visitado" xfId="47809" builtinId="9" hidden="1"/>
    <cellStyle name="Hipervínculo visitado" xfId="47811" builtinId="9" hidden="1"/>
    <cellStyle name="Hipervínculo visitado" xfId="47813" builtinId="9" hidden="1"/>
    <cellStyle name="Hipervínculo visitado" xfId="47815" builtinId="9" hidden="1"/>
    <cellStyle name="Hipervínculo visitado" xfId="47817" builtinId="9" hidden="1"/>
    <cellStyle name="Hipervínculo visitado" xfId="47819" builtinId="9" hidden="1"/>
    <cellStyle name="Hipervínculo visitado" xfId="47821" builtinId="9" hidden="1"/>
    <cellStyle name="Hipervínculo visitado" xfId="47823" builtinId="9" hidden="1"/>
    <cellStyle name="Hipervínculo visitado" xfId="47825" builtinId="9" hidden="1"/>
    <cellStyle name="Hipervínculo visitado" xfId="47827" builtinId="9" hidden="1"/>
    <cellStyle name="Hipervínculo visitado" xfId="47829" builtinId="9" hidden="1"/>
    <cellStyle name="Hipervínculo visitado" xfId="47831" builtinId="9" hidden="1"/>
    <cellStyle name="Hipervínculo visitado" xfId="47833" builtinId="9" hidden="1"/>
    <cellStyle name="Hipervínculo visitado" xfId="47835" builtinId="9" hidden="1"/>
    <cellStyle name="Hipervínculo visitado" xfId="47837" builtinId="9" hidden="1"/>
    <cellStyle name="Hipervínculo visitado" xfId="47839" builtinId="9" hidden="1"/>
    <cellStyle name="Hipervínculo visitado" xfId="47841" builtinId="9" hidden="1"/>
    <cellStyle name="Hipervínculo visitado" xfId="47843" builtinId="9" hidden="1"/>
    <cellStyle name="Hipervínculo visitado" xfId="47845" builtinId="9" hidden="1"/>
    <cellStyle name="Hipervínculo visitado" xfId="47847" builtinId="9" hidden="1"/>
    <cellStyle name="Hipervínculo visitado" xfId="47849" builtinId="9" hidden="1"/>
    <cellStyle name="Hipervínculo visitado" xfId="47851" builtinId="9" hidden="1"/>
    <cellStyle name="Hipervínculo visitado" xfId="47853" builtinId="9" hidden="1"/>
    <cellStyle name="Hipervínculo visitado" xfId="47855" builtinId="9" hidden="1"/>
    <cellStyle name="Hipervínculo visitado" xfId="47857" builtinId="9" hidden="1"/>
    <cellStyle name="Hipervínculo visitado" xfId="47859" builtinId="9" hidden="1"/>
    <cellStyle name="Hipervínculo visitado" xfId="47861" builtinId="9" hidden="1"/>
    <cellStyle name="Hipervínculo visitado" xfId="47863" builtinId="9" hidden="1"/>
    <cellStyle name="Hipervínculo visitado" xfId="47865" builtinId="9" hidden="1"/>
    <cellStyle name="Hipervínculo visitado" xfId="47867" builtinId="9" hidden="1"/>
    <cellStyle name="Hipervínculo visitado" xfId="47869" builtinId="9" hidden="1"/>
    <cellStyle name="Hipervínculo visitado" xfId="47871" builtinId="9" hidden="1"/>
    <cellStyle name="Hipervínculo visitado" xfId="47873" builtinId="9" hidden="1"/>
    <cellStyle name="Hipervínculo visitado" xfId="47875" builtinId="9" hidden="1"/>
    <cellStyle name="Hipervínculo visitado" xfId="47877" builtinId="9" hidden="1"/>
    <cellStyle name="Hipervínculo visitado" xfId="47879" builtinId="9" hidden="1"/>
    <cellStyle name="Hipervínculo visitado" xfId="47881" builtinId="9" hidden="1"/>
    <cellStyle name="Hipervínculo visitado" xfId="47883" builtinId="9" hidden="1"/>
    <cellStyle name="Hipervínculo visitado" xfId="47885" builtinId="9" hidden="1"/>
    <cellStyle name="Hipervínculo visitado" xfId="47887" builtinId="9" hidden="1"/>
    <cellStyle name="Hipervínculo visitado" xfId="47889" builtinId="9" hidden="1"/>
    <cellStyle name="Hipervínculo visitado" xfId="47891" builtinId="9" hidden="1"/>
    <cellStyle name="Hipervínculo visitado" xfId="47893" builtinId="9" hidden="1"/>
    <cellStyle name="Hipervínculo visitado" xfId="47895" builtinId="9" hidden="1"/>
    <cellStyle name="Hipervínculo visitado" xfId="47897" builtinId="9" hidden="1"/>
    <cellStyle name="Hipervínculo visitado" xfId="47899" builtinId="9" hidden="1"/>
    <cellStyle name="Hipervínculo visitado" xfId="47901" builtinId="9" hidden="1"/>
    <cellStyle name="Hipervínculo visitado" xfId="47903" builtinId="9" hidden="1"/>
    <cellStyle name="Hipervínculo visitado" xfId="47905" builtinId="9" hidden="1"/>
    <cellStyle name="Hipervínculo visitado" xfId="47907" builtinId="9" hidden="1"/>
    <cellStyle name="Hipervínculo visitado" xfId="47909" builtinId="9" hidden="1"/>
    <cellStyle name="Hipervínculo visitado" xfId="47911" builtinId="9" hidden="1"/>
    <cellStyle name="Hipervínculo visitado" xfId="47913" builtinId="9" hidden="1"/>
    <cellStyle name="Hipervínculo visitado" xfId="47915" builtinId="9" hidden="1"/>
    <cellStyle name="Hipervínculo visitado" xfId="47917" builtinId="9" hidden="1"/>
    <cellStyle name="Hipervínculo visitado" xfId="47919" builtinId="9" hidden="1"/>
    <cellStyle name="Hipervínculo visitado" xfId="47921" builtinId="9" hidden="1"/>
    <cellStyle name="Hipervínculo visitado" xfId="47923" builtinId="9" hidden="1"/>
    <cellStyle name="Hipervínculo visitado" xfId="47925" builtinId="9" hidden="1"/>
    <cellStyle name="Hipervínculo visitado" xfId="47927" builtinId="9" hidden="1"/>
    <cellStyle name="Hipervínculo visitado" xfId="47929" builtinId="9" hidden="1"/>
    <cellStyle name="Hipervínculo visitado" xfId="47931" builtinId="9" hidden="1"/>
    <cellStyle name="Hipervínculo visitado" xfId="47933" builtinId="9" hidden="1"/>
    <cellStyle name="Hipervínculo visitado" xfId="47935" builtinId="9" hidden="1"/>
    <cellStyle name="Hipervínculo visitado" xfId="47937" builtinId="9" hidden="1"/>
    <cellStyle name="Hipervínculo visitado" xfId="47939" builtinId="9" hidden="1"/>
    <cellStyle name="Hipervínculo visitado" xfId="47941" builtinId="9" hidden="1"/>
    <cellStyle name="Hipervínculo visitado" xfId="47943" builtinId="9" hidden="1"/>
    <cellStyle name="Hipervínculo visitado" xfId="47945" builtinId="9" hidden="1"/>
    <cellStyle name="Hipervínculo visitado" xfId="47947" builtinId="9" hidden="1"/>
    <cellStyle name="Hipervínculo visitado" xfId="47949" builtinId="9" hidden="1"/>
    <cellStyle name="Hipervínculo visitado" xfId="47951" builtinId="9" hidden="1"/>
    <cellStyle name="Hipervínculo visitado" xfId="47953" builtinId="9" hidden="1"/>
    <cellStyle name="Hipervínculo visitado" xfId="47955" builtinId="9" hidden="1"/>
    <cellStyle name="Hipervínculo visitado" xfId="47957" builtinId="9" hidden="1"/>
    <cellStyle name="Hipervínculo visitado" xfId="47959" builtinId="9" hidden="1"/>
    <cellStyle name="Hipervínculo visitado" xfId="47961" builtinId="9" hidden="1"/>
    <cellStyle name="Hipervínculo visitado" xfId="47963" builtinId="9" hidden="1"/>
    <cellStyle name="Hipervínculo visitado" xfId="47965" builtinId="9" hidden="1"/>
    <cellStyle name="Hipervínculo visitado" xfId="47967" builtinId="9" hidden="1"/>
    <cellStyle name="Hipervínculo visitado" xfId="47969" builtinId="9" hidden="1"/>
    <cellStyle name="Hipervínculo visitado" xfId="47971" builtinId="9" hidden="1"/>
    <cellStyle name="Hipervínculo visitado" xfId="47973" builtinId="9" hidden="1"/>
    <cellStyle name="Hipervínculo visitado" xfId="47975" builtinId="9" hidden="1"/>
    <cellStyle name="Hipervínculo visitado" xfId="47977" builtinId="9" hidden="1"/>
    <cellStyle name="Hipervínculo visitado" xfId="47979" builtinId="9" hidden="1"/>
    <cellStyle name="Hipervínculo visitado" xfId="47981" builtinId="9" hidden="1"/>
    <cellStyle name="Hipervínculo visitado" xfId="47983" builtinId="9" hidden="1"/>
    <cellStyle name="Hipervínculo visitado" xfId="47985" builtinId="9" hidden="1"/>
    <cellStyle name="Hipervínculo visitado" xfId="47987" builtinId="9" hidden="1"/>
    <cellStyle name="Hipervínculo visitado" xfId="47989" builtinId="9" hidden="1"/>
    <cellStyle name="Hipervínculo visitado" xfId="47991" builtinId="9" hidden="1"/>
    <cellStyle name="Hipervínculo visitado" xfId="47993" builtinId="9" hidden="1"/>
    <cellStyle name="Hipervínculo visitado" xfId="47995" builtinId="9" hidden="1"/>
    <cellStyle name="Hipervínculo visitado" xfId="47997" builtinId="9" hidden="1"/>
    <cellStyle name="Hipervínculo visitado" xfId="47999" builtinId="9" hidden="1"/>
    <cellStyle name="Hipervínculo visitado" xfId="48001" builtinId="9" hidden="1"/>
    <cellStyle name="Hipervínculo visitado" xfId="48003" builtinId="9" hidden="1"/>
    <cellStyle name="Hipervínculo visitado" xfId="48005" builtinId="9" hidden="1"/>
    <cellStyle name="Hipervínculo visitado" xfId="48007" builtinId="9" hidden="1"/>
    <cellStyle name="Hipervínculo visitado" xfId="48009" builtinId="9" hidden="1"/>
    <cellStyle name="Hipervínculo visitado" xfId="48011" builtinId="9" hidden="1"/>
    <cellStyle name="Hipervínculo visitado" xfId="48013" builtinId="9" hidden="1"/>
    <cellStyle name="Hipervínculo visitado" xfId="48015" builtinId="9" hidden="1"/>
    <cellStyle name="Hipervínculo visitado" xfId="48017" builtinId="9" hidden="1"/>
    <cellStyle name="Hipervínculo visitado" xfId="48019" builtinId="9" hidden="1"/>
    <cellStyle name="Hipervínculo visitado" xfId="48021" builtinId="9" hidden="1"/>
    <cellStyle name="Hipervínculo visitado" xfId="48023" builtinId="9" hidden="1"/>
    <cellStyle name="Hipervínculo visitado" xfId="48025" builtinId="9" hidden="1"/>
    <cellStyle name="Hipervínculo visitado" xfId="48027" builtinId="9" hidden="1"/>
    <cellStyle name="Hipervínculo visitado" xfId="48029" builtinId="9" hidden="1"/>
    <cellStyle name="Hipervínculo visitado" xfId="48031" builtinId="9" hidden="1"/>
    <cellStyle name="Hipervínculo visitado" xfId="48033" builtinId="9" hidden="1"/>
    <cellStyle name="Hipervínculo visitado" xfId="48035" builtinId="9" hidden="1"/>
    <cellStyle name="Hipervínculo visitado" xfId="48037" builtinId="9" hidden="1"/>
    <cellStyle name="Hipervínculo visitado" xfId="48039" builtinId="9" hidden="1"/>
    <cellStyle name="Hipervínculo visitado" xfId="48041" builtinId="9" hidden="1"/>
    <cellStyle name="Hipervínculo visitado" xfId="48043" builtinId="9" hidden="1"/>
    <cellStyle name="Hipervínculo visitado" xfId="48045" builtinId="9" hidden="1"/>
    <cellStyle name="Hipervínculo visitado" xfId="48047" builtinId="9" hidden="1"/>
    <cellStyle name="Hipervínculo visitado" xfId="48049" builtinId="9" hidden="1"/>
    <cellStyle name="Hipervínculo visitado" xfId="48051" builtinId="9" hidden="1"/>
    <cellStyle name="Hipervínculo visitado" xfId="48053" builtinId="9" hidden="1"/>
    <cellStyle name="Hipervínculo visitado" xfId="48055" builtinId="9" hidden="1"/>
    <cellStyle name="Hipervínculo visitado" xfId="48057" builtinId="9" hidden="1"/>
    <cellStyle name="Hipervínculo visitado" xfId="48059" builtinId="9" hidden="1"/>
    <cellStyle name="Hipervínculo visitado" xfId="48061" builtinId="9" hidden="1"/>
    <cellStyle name="Hipervínculo visitado" xfId="48063" builtinId="9" hidden="1"/>
    <cellStyle name="Hipervínculo visitado" xfId="48065" builtinId="9" hidden="1"/>
    <cellStyle name="Hipervínculo visitado" xfId="48067" builtinId="9" hidden="1"/>
    <cellStyle name="Hipervínculo visitado" xfId="48069" builtinId="9" hidden="1"/>
    <cellStyle name="Hipervínculo visitado" xfId="48071" builtinId="9" hidden="1"/>
    <cellStyle name="Hipervínculo visitado" xfId="48073" builtinId="9" hidden="1"/>
    <cellStyle name="Hipervínculo visitado" xfId="48075" builtinId="9" hidden="1"/>
    <cellStyle name="Hipervínculo visitado" xfId="48077" builtinId="9" hidden="1"/>
    <cellStyle name="Hipervínculo visitado" xfId="48079" builtinId="9" hidden="1"/>
    <cellStyle name="Hipervínculo visitado" xfId="48081" builtinId="9" hidden="1"/>
    <cellStyle name="Hipervínculo visitado" xfId="48083" builtinId="9" hidden="1"/>
    <cellStyle name="Hipervínculo visitado" xfId="48085" builtinId="9" hidden="1"/>
    <cellStyle name="Hipervínculo visitado" xfId="48087" builtinId="9" hidden="1"/>
    <cellStyle name="Hipervínculo visitado" xfId="48089" builtinId="9" hidden="1"/>
    <cellStyle name="Hipervínculo visitado" xfId="48091" builtinId="9" hidden="1"/>
    <cellStyle name="Hipervínculo visitado" xfId="48093" builtinId="9" hidden="1"/>
    <cellStyle name="Hipervínculo visitado" xfId="48095" builtinId="9" hidden="1"/>
    <cellStyle name="Hipervínculo visitado" xfId="48097" builtinId="9" hidden="1"/>
    <cellStyle name="Hipervínculo visitado" xfId="48099" builtinId="9" hidden="1"/>
    <cellStyle name="Hipervínculo visitado" xfId="48101" builtinId="9" hidden="1"/>
    <cellStyle name="Hipervínculo visitado" xfId="48103" builtinId="9" hidden="1"/>
    <cellStyle name="Hipervínculo visitado" xfId="48105" builtinId="9" hidden="1"/>
    <cellStyle name="Hipervínculo visitado" xfId="48107" builtinId="9" hidden="1"/>
    <cellStyle name="Hipervínculo visitado" xfId="48109" builtinId="9" hidden="1"/>
    <cellStyle name="Hipervínculo visitado" xfId="48111" builtinId="9" hidden="1"/>
    <cellStyle name="Hipervínculo visitado" xfId="48113" builtinId="9" hidden="1"/>
    <cellStyle name="Hipervínculo visitado" xfId="48115" builtinId="9" hidden="1"/>
    <cellStyle name="Hipervínculo visitado" xfId="48117" builtinId="9" hidden="1"/>
    <cellStyle name="Hipervínculo visitado" xfId="48119" builtinId="9" hidden="1"/>
    <cellStyle name="Hipervínculo visitado" xfId="48121" builtinId="9" hidden="1"/>
    <cellStyle name="Hipervínculo visitado" xfId="48123" builtinId="9" hidden="1"/>
    <cellStyle name="Hipervínculo visitado" xfId="48125" builtinId="9" hidden="1"/>
    <cellStyle name="Hipervínculo visitado" xfId="48127" builtinId="9" hidden="1"/>
    <cellStyle name="Hipervínculo visitado" xfId="48129" builtinId="9" hidden="1"/>
    <cellStyle name="Hipervínculo visitado" xfId="48131" builtinId="9" hidden="1"/>
    <cellStyle name="Hipervínculo visitado" xfId="48133" builtinId="9" hidden="1"/>
    <cellStyle name="Hipervínculo visitado" xfId="48135" builtinId="9" hidden="1"/>
    <cellStyle name="Hipervínculo visitado" xfId="48137" builtinId="9" hidden="1"/>
    <cellStyle name="Hipervínculo visitado" xfId="48139" builtinId="9" hidden="1"/>
    <cellStyle name="Hipervínculo visitado" xfId="48141" builtinId="9" hidden="1"/>
    <cellStyle name="Hipervínculo visitado" xfId="48143" builtinId="9" hidden="1"/>
    <cellStyle name="Hipervínculo visitado" xfId="48145" builtinId="9" hidden="1"/>
    <cellStyle name="Hipervínculo visitado" xfId="48147" builtinId="9" hidden="1"/>
    <cellStyle name="Hipervínculo visitado" xfId="48149" builtinId="9" hidden="1"/>
    <cellStyle name="Hipervínculo visitado" xfId="48151" builtinId="9" hidden="1"/>
    <cellStyle name="Hipervínculo visitado" xfId="48153" builtinId="9" hidden="1"/>
    <cellStyle name="Hipervínculo visitado" xfId="48155" builtinId="9" hidden="1"/>
    <cellStyle name="Hipervínculo visitado" xfId="48157" builtinId="9" hidden="1"/>
    <cellStyle name="Hipervínculo visitado" xfId="48159" builtinId="9" hidden="1"/>
    <cellStyle name="Hipervínculo visitado" xfId="48161" builtinId="9" hidden="1"/>
    <cellStyle name="Hipervínculo visitado" xfId="48163" builtinId="9" hidden="1"/>
    <cellStyle name="Hipervínculo visitado" xfId="48165" builtinId="9" hidden="1"/>
    <cellStyle name="Hipervínculo visitado" xfId="48167" builtinId="9" hidden="1"/>
    <cellStyle name="Hipervínculo visitado" xfId="48169" builtinId="9" hidden="1"/>
    <cellStyle name="Hipervínculo visitado" xfId="48171" builtinId="9" hidden="1"/>
    <cellStyle name="Hipervínculo visitado" xfId="48173" builtinId="9" hidden="1"/>
    <cellStyle name="Hipervínculo visitado" xfId="48175" builtinId="9" hidden="1"/>
    <cellStyle name="Hipervínculo visitado" xfId="48177" builtinId="9" hidden="1"/>
    <cellStyle name="Hipervínculo visitado" xfId="48179" builtinId="9" hidden="1"/>
    <cellStyle name="Hipervínculo visitado" xfId="48181" builtinId="9" hidden="1"/>
    <cellStyle name="Hipervínculo visitado" xfId="48183" builtinId="9" hidden="1"/>
    <cellStyle name="Hipervínculo visitado" xfId="48185" builtinId="9" hidden="1"/>
    <cellStyle name="Hipervínculo visitado" xfId="48187" builtinId="9" hidden="1"/>
    <cellStyle name="Hipervínculo visitado" xfId="48189" builtinId="9" hidden="1"/>
    <cellStyle name="Hipervínculo visitado" xfId="48191" builtinId="9" hidden="1"/>
    <cellStyle name="Hipervínculo visitado" xfId="48193" builtinId="9" hidden="1"/>
    <cellStyle name="Hipervínculo visitado" xfId="48195" builtinId="9" hidden="1"/>
    <cellStyle name="Hipervínculo visitado" xfId="48197" builtinId="9" hidden="1"/>
    <cellStyle name="Hipervínculo visitado" xfId="48199" builtinId="9" hidden="1"/>
    <cellStyle name="Hipervínculo visitado" xfId="48201" builtinId="9" hidden="1"/>
    <cellStyle name="Hipervínculo visitado" xfId="48203" builtinId="9" hidden="1"/>
    <cellStyle name="Hipervínculo visitado" xfId="48205" builtinId="9" hidden="1"/>
    <cellStyle name="Hipervínculo visitado" xfId="48207" builtinId="9" hidden="1"/>
    <cellStyle name="Hipervínculo visitado" xfId="48209" builtinId="9" hidden="1"/>
    <cellStyle name="Hipervínculo visitado" xfId="48211" builtinId="9" hidden="1"/>
    <cellStyle name="Hipervínculo visitado" xfId="48213" builtinId="9" hidden="1"/>
    <cellStyle name="Hipervínculo visitado" xfId="48215" builtinId="9" hidden="1"/>
    <cellStyle name="Hipervínculo visitado" xfId="48217" builtinId="9" hidden="1"/>
    <cellStyle name="Hipervínculo visitado" xfId="48219" builtinId="9" hidden="1"/>
    <cellStyle name="Hipervínculo visitado" xfId="48221" builtinId="9" hidden="1"/>
    <cellStyle name="Hipervínculo visitado" xfId="48223" builtinId="9" hidden="1"/>
    <cellStyle name="Hipervínculo visitado" xfId="48225" builtinId="9" hidden="1"/>
    <cellStyle name="Hipervínculo visitado" xfId="48227" builtinId="9" hidden="1"/>
    <cellStyle name="Hipervínculo visitado" xfId="48229" builtinId="9" hidden="1"/>
    <cellStyle name="Hipervínculo visitado" xfId="48231" builtinId="9" hidden="1"/>
    <cellStyle name="Hipervínculo visitado" xfId="48233" builtinId="9" hidden="1"/>
    <cellStyle name="Hipervínculo visitado" xfId="48235" builtinId="9" hidden="1"/>
    <cellStyle name="Hipervínculo visitado" xfId="48237" builtinId="9" hidden="1"/>
    <cellStyle name="Hipervínculo visitado" xfId="48239" builtinId="9" hidden="1"/>
    <cellStyle name="Hipervínculo visitado" xfId="48241" builtinId="9" hidden="1"/>
    <cellStyle name="Hipervínculo visitado" xfId="48243" builtinId="9" hidden="1"/>
    <cellStyle name="Hipervínculo visitado" xfId="48245" builtinId="9" hidden="1"/>
    <cellStyle name="Hipervínculo visitado" xfId="48247" builtinId="9" hidden="1"/>
    <cellStyle name="Hipervínculo visitado" xfId="48249" builtinId="9" hidden="1"/>
    <cellStyle name="Hipervínculo visitado" xfId="48251" builtinId="9" hidden="1"/>
    <cellStyle name="Hipervínculo visitado" xfId="48253" builtinId="9" hidden="1"/>
    <cellStyle name="Hipervínculo visitado" xfId="48255" builtinId="9" hidden="1"/>
    <cellStyle name="Hipervínculo visitado" xfId="48257" builtinId="9" hidden="1"/>
    <cellStyle name="Hipervínculo visitado" xfId="48259" builtinId="9" hidden="1"/>
    <cellStyle name="Hipervínculo visitado" xfId="48261" builtinId="9" hidden="1"/>
    <cellStyle name="Hipervínculo visitado" xfId="48263" builtinId="9" hidden="1"/>
    <cellStyle name="Hipervínculo visitado" xfId="48265" builtinId="9" hidden="1"/>
    <cellStyle name="Hipervínculo visitado" xfId="48267" builtinId="9" hidden="1"/>
    <cellStyle name="Hipervínculo visitado" xfId="48269" builtinId="9" hidden="1"/>
    <cellStyle name="Hipervínculo visitado" xfId="48271" builtinId="9" hidden="1"/>
    <cellStyle name="Hipervínculo visitado" xfId="48273" builtinId="9" hidden="1"/>
    <cellStyle name="Hipervínculo visitado" xfId="48275" builtinId="9" hidden="1"/>
    <cellStyle name="Hipervínculo visitado" xfId="48277" builtinId="9" hidden="1"/>
    <cellStyle name="Hipervínculo visitado" xfId="48279" builtinId="9" hidden="1"/>
    <cellStyle name="Hipervínculo visitado" xfId="48281" builtinId="9" hidden="1"/>
    <cellStyle name="Hipervínculo visitado" xfId="48283" builtinId="9" hidden="1"/>
    <cellStyle name="Hipervínculo visitado" xfId="48285" builtinId="9" hidden="1"/>
    <cellStyle name="Hipervínculo visitado" xfId="48287" builtinId="9" hidden="1"/>
    <cellStyle name="Hipervínculo visitado" xfId="48289" builtinId="9" hidden="1"/>
    <cellStyle name="Hipervínculo visitado" xfId="48291" builtinId="9" hidden="1"/>
    <cellStyle name="Hipervínculo visitado" xfId="48293" builtinId="9" hidden="1"/>
    <cellStyle name="Hipervínculo visitado" xfId="48295" builtinId="9" hidden="1"/>
    <cellStyle name="Hipervínculo visitado" xfId="48297" builtinId="9" hidden="1"/>
    <cellStyle name="Hipervínculo visitado" xfId="48299" builtinId="9" hidden="1"/>
    <cellStyle name="Hipervínculo visitado" xfId="48301" builtinId="9" hidden="1"/>
    <cellStyle name="Hipervínculo visitado" xfId="48303" builtinId="9" hidden="1"/>
    <cellStyle name="Hipervínculo visitado" xfId="48305" builtinId="9" hidden="1"/>
    <cellStyle name="Hipervínculo visitado" xfId="48307" builtinId="9" hidden="1"/>
    <cellStyle name="Hipervínculo visitado" xfId="48309" builtinId="9" hidden="1"/>
    <cellStyle name="Hipervínculo visitado" xfId="48311" builtinId="9" hidden="1"/>
    <cellStyle name="Hipervínculo visitado" xfId="48313" builtinId="9" hidden="1"/>
    <cellStyle name="Hipervínculo visitado" xfId="48315" builtinId="9" hidden="1"/>
    <cellStyle name="Hipervínculo visitado" xfId="48317" builtinId="9" hidden="1"/>
    <cellStyle name="Hipervínculo visitado" xfId="48319" builtinId="9" hidden="1"/>
    <cellStyle name="Hipervínculo visitado" xfId="48321" builtinId="9" hidden="1"/>
    <cellStyle name="Hipervínculo visitado" xfId="48323" builtinId="9" hidden="1"/>
    <cellStyle name="Hipervínculo visitado" xfId="48325" builtinId="9" hidden="1"/>
    <cellStyle name="Hipervínculo visitado" xfId="48327" builtinId="9" hidden="1"/>
    <cellStyle name="Hipervínculo visitado" xfId="48329" builtinId="9" hidden="1"/>
    <cellStyle name="Hipervínculo visitado" xfId="48331" builtinId="9" hidden="1"/>
    <cellStyle name="Hipervínculo visitado" xfId="48333" builtinId="9" hidden="1"/>
    <cellStyle name="Hipervínculo visitado" xfId="48335" builtinId="9" hidden="1"/>
    <cellStyle name="Hipervínculo visitado" xfId="48337" builtinId="9" hidden="1"/>
    <cellStyle name="Hipervínculo visitado" xfId="48339" builtinId="9" hidden="1"/>
    <cellStyle name="Hipervínculo visitado" xfId="48341" builtinId="9" hidden="1"/>
    <cellStyle name="Hipervínculo visitado" xfId="48343" builtinId="9" hidden="1"/>
    <cellStyle name="Hipervínculo visitado" xfId="48345" builtinId="9" hidden="1"/>
    <cellStyle name="Hipervínculo visitado" xfId="48347" builtinId="9" hidden="1"/>
    <cellStyle name="Hipervínculo visitado" xfId="48349" builtinId="9" hidden="1"/>
    <cellStyle name="Hipervínculo visitado" xfId="48351" builtinId="9" hidden="1"/>
    <cellStyle name="Hipervínculo visitado" xfId="48353" builtinId="9" hidden="1"/>
    <cellStyle name="Hipervínculo visitado" xfId="48355" builtinId="9" hidden="1"/>
    <cellStyle name="Hipervínculo visitado" xfId="48357" builtinId="9" hidden="1"/>
    <cellStyle name="Hipervínculo visitado" xfId="48359" builtinId="9" hidden="1"/>
    <cellStyle name="Hipervínculo visitado" xfId="48361" builtinId="9" hidden="1"/>
    <cellStyle name="Hipervínculo visitado" xfId="48363" builtinId="9" hidden="1"/>
    <cellStyle name="Hipervínculo visitado" xfId="48365" builtinId="9" hidden="1"/>
    <cellStyle name="Hipervínculo visitado" xfId="48367" builtinId="9" hidden="1"/>
    <cellStyle name="Hipervínculo visitado" xfId="48369" builtinId="9" hidden="1"/>
    <cellStyle name="Hipervínculo visitado" xfId="48371" builtinId="9" hidden="1"/>
    <cellStyle name="Hipervínculo visitado" xfId="48373" builtinId="9" hidden="1"/>
    <cellStyle name="Hipervínculo visitado" xfId="48375" builtinId="9" hidden="1"/>
    <cellStyle name="Hipervínculo visitado" xfId="48377" builtinId="9" hidden="1"/>
    <cellStyle name="Hipervínculo visitado" xfId="48379" builtinId="9" hidden="1"/>
    <cellStyle name="Hipervínculo visitado" xfId="48381" builtinId="9" hidden="1"/>
    <cellStyle name="Hipervínculo visitado" xfId="48383" builtinId="9" hidden="1"/>
    <cellStyle name="Hipervínculo visitado" xfId="48385" builtinId="9" hidden="1"/>
    <cellStyle name="Hipervínculo visitado" xfId="48387" builtinId="9" hidden="1"/>
    <cellStyle name="Hipervínculo visitado" xfId="48389" builtinId="9" hidden="1"/>
    <cellStyle name="Hipervínculo visitado" xfId="48391" builtinId="9" hidden="1"/>
    <cellStyle name="Hipervínculo visitado" xfId="48393" builtinId="9" hidden="1"/>
    <cellStyle name="Hipervínculo visitado" xfId="48395" builtinId="9" hidden="1"/>
    <cellStyle name="Hipervínculo visitado" xfId="48397" builtinId="9" hidden="1"/>
    <cellStyle name="Hipervínculo visitado" xfId="48399" builtinId="9" hidden="1"/>
    <cellStyle name="Hipervínculo visitado" xfId="48401" builtinId="9" hidden="1"/>
    <cellStyle name="Hipervínculo visitado" xfId="48403" builtinId="9" hidden="1"/>
    <cellStyle name="Hipervínculo visitado" xfId="48405" builtinId="9" hidden="1"/>
    <cellStyle name="Hipervínculo visitado" xfId="48407" builtinId="9" hidden="1"/>
    <cellStyle name="Hipervínculo visitado" xfId="48409" builtinId="9" hidden="1"/>
    <cellStyle name="Hipervínculo visitado" xfId="48411" builtinId="9" hidden="1"/>
    <cellStyle name="Hipervínculo visitado" xfId="48413" builtinId="9" hidden="1"/>
    <cellStyle name="Hipervínculo visitado" xfId="48415" builtinId="9" hidden="1"/>
    <cellStyle name="Hipervínculo visitado" xfId="48417" builtinId="9" hidden="1"/>
    <cellStyle name="Hipervínculo visitado" xfId="48419" builtinId="9" hidden="1"/>
    <cellStyle name="Hipervínculo visitado" xfId="48421" builtinId="9" hidden="1"/>
    <cellStyle name="Hipervínculo visitado" xfId="48423" builtinId="9" hidden="1"/>
    <cellStyle name="Hipervínculo visitado" xfId="48425" builtinId="9" hidden="1"/>
    <cellStyle name="Hipervínculo visitado" xfId="48427" builtinId="9" hidden="1"/>
    <cellStyle name="Hipervínculo visitado" xfId="48429" builtinId="9" hidden="1"/>
    <cellStyle name="Hipervínculo visitado" xfId="48431" builtinId="9" hidden="1"/>
    <cellStyle name="Hipervínculo visitado" xfId="48433" builtinId="9" hidden="1"/>
    <cellStyle name="Hipervínculo visitado" xfId="48435" builtinId="9" hidden="1"/>
    <cellStyle name="Hipervínculo visitado" xfId="48437" builtinId="9" hidden="1"/>
    <cellStyle name="Hipervínculo visitado" xfId="48439" builtinId="9" hidden="1"/>
    <cellStyle name="Hipervínculo visitado" xfId="48441" builtinId="9" hidden="1"/>
    <cellStyle name="Hipervínculo visitado" xfId="48443" builtinId="9" hidden="1"/>
    <cellStyle name="Hipervínculo visitado" xfId="48445" builtinId="9" hidden="1"/>
    <cellStyle name="Hipervínculo visitado" xfId="48447" builtinId="9" hidden="1"/>
    <cellStyle name="Hipervínculo visitado" xfId="48449" builtinId="9" hidden="1"/>
    <cellStyle name="Hipervínculo visitado" xfId="48451" builtinId="9" hidden="1"/>
    <cellStyle name="Hipervínculo visitado" xfId="48453" builtinId="9" hidden="1"/>
    <cellStyle name="Hipervínculo visitado" xfId="48455" builtinId="9" hidden="1"/>
    <cellStyle name="Hipervínculo visitado" xfId="48457" builtinId="9" hidden="1"/>
    <cellStyle name="Hipervínculo visitado" xfId="48459" builtinId="9" hidden="1"/>
    <cellStyle name="Hipervínculo visitado" xfId="48461" builtinId="9" hidden="1"/>
    <cellStyle name="Hipervínculo visitado" xfId="48463" builtinId="9" hidden="1"/>
    <cellStyle name="Hipervínculo visitado" xfId="48465" builtinId="9" hidden="1"/>
    <cellStyle name="Hipervínculo visitado" xfId="48467" builtinId="9" hidden="1"/>
    <cellStyle name="Hipervínculo visitado" xfId="48469" builtinId="9" hidden="1"/>
    <cellStyle name="Hipervínculo visitado" xfId="48471" builtinId="9" hidden="1"/>
    <cellStyle name="Hipervínculo visitado" xfId="48473" builtinId="9" hidden="1"/>
    <cellStyle name="Hipervínculo visitado" xfId="48475" builtinId="9" hidden="1"/>
    <cellStyle name="Hipervínculo visitado" xfId="48477" builtinId="9" hidden="1"/>
    <cellStyle name="Hipervínculo visitado" xfId="48479" builtinId="9" hidden="1"/>
    <cellStyle name="Hipervínculo visitado" xfId="48481" builtinId="9" hidden="1"/>
    <cellStyle name="Hipervínculo visitado" xfId="48483" builtinId="9" hidden="1"/>
    <cellStyle name="Hipervínculo visitado" xfId="48485" builtinId="9" hidden="1"/>
    <cellStyle name="Hipervínculo visitado" xfId="48487" builtinId="9" hidden="1"/>
    <cellStyle name="Hipervínculo visitado" xfId="48489" builtinId="9" hidden="1"/>
    <cellStyle name="Hipervínculo visitado" xfId="48491" builtinId="9" hidden="1"/>
    <cellStyle name="Hipervínculo visitado" xfId="48493" builtinId="9" hidden="1"/>
    <cellStyle name="Hipervínculo visitado" xfId="48495" builtinId="9" hidden="1"/>
    <cellStyle name="Hipervínculo visitado" xfId="48497" builtinId="9" hidden="1"/>
    <cellStyle name="Hipervínculo visitado" xfId="48499" builtinId="9" hidden="1"/>
    <cellStyle name="Hipervínculo visitado" xfId="48501" builtinId="9" hidden="1"/>
    <cellStyle name="Hipervínculo visitado" xfId="48503" builtinId="9" hidden="1"/>
    <cellStyle name="Hipervínculo visitado" xfId="48505" builtinId="9" hidden="1"/>
    <cellStyle name="Hipervínculo visitado" xfId="48507" builtinId="9" hidden="1"/>
    <cellStyle name="Hipervínculo visitado" xfId="48509" builtinId="9" hidden="1"/>
    <cellStyle name="Hipervínculo visitado" xfId="48511" builtinId="9" hidden="1"/>
    <cellStyle name="Hipervínculo visitado" xfId="48513" builtinId="9" hidden="1"/>
    <cellStyle name="Hipervínculo visitado" xfId="48515" builtinId="9" hidden="1"/>
    <cellStyle name="Hipervínculo visitado" xfId="48517" builtinId="9" hidden="1"/>
    <cellStyle name="Hipervínculo visitado" xfId="48519" builtinId="9" hidden="1"/>
    <cellStyle name="Hipervínculo visitado" xfId="48521" builtinId="9" hidden="1"/>
    <cellStyle name="Hipervínculo visitado" xfId="48523" builtinId="9" hidden="1"/>
    <cellStyle name="Hipervínculo visitado" xfId="48525" builtinId="9" hidden="1"/>
    <cellStyle name="Hipervínculo visitado" xfId="48527" builtinId="9" hidden="1"/>
    <cellStyle name="Hipervínculo visitado" xfId="48529" builtinId="9" hidden="1"/>
    <cellStyle name="Hipervínculo visitado" xfId="48531" builtinId="9" hidden="1"/>
    <cellStyle name="Hipervínculo visitado" xfId="48533" builtinId="9" hidden="1"/>
    <cellStyle name="Hipervínculo visitado" xfId="48535" builtinId="9" hidden="1"/>
    <cellStyle name="Hipervínculo visitado" xfId="48537" builtinId="9" hidden="1"/>
    <cellStyle name="Hipervínculo visitado" xfId="48539" builtinId="9" hidden="1"/>
    <cellStyle name="Hipervínculo visitado" xfId="48541" builtinId="9" hidden="1"/>
    <cellStyle name="Hipervínculo visitado" xfId="48543" builtinId="9" hidden="1"/>
    <cellStyle name="Hipervínculo visitado" xfId="48545" builtinId="9" hidden="1"/>
    <cellStyle name="Hipervínculo visitado" xfId="48547" builtinId="9" hidden="1"/>
    <cellStyle name="Hipervínculo visitado" xfId="48549" builtinId="9" hidden="1"/>
    <cellStyle name="Hipervínculo visitado" xfId="48551" builtinId="9" hidden="1"/>
    <cellStyle name="Hipervínculo visitado" xfId="48553" builtinId="9" hidden="1"/>
    <cellStyle name="Hipervínculo visitado" xfId="48555" builtinId="9" hidden="1"/>
    <cellStyle name="Hipervínculo visitado" xfId="48557" builtinId="9" hidden="1"/>
    <cellStyle name="Hipervínculo visitado" xfId="48559" builtinId="9" hidden="1"/>
    <cellStyle name="Hipervínculo visitado" xfId="48561" builtinId="9" hidden="1"/>
    <cellStyle name="Hipervínculo visitado" xfId="48563" builtinId="9" hidden="1"/>
    <cellStyle name="Hipervínculo visitado" xfId="48565" builtinId="9" hidden="1"/>
    <cellStyle name="Hipervínculo visitado" xfId="48567" builtinId="9" hidden="1"/>
    <cellStyle name="Hipervínculo visitado" xfId="48569" builtinId="9" hidden="1"/>
    <cellStyle name="Hipervínculo visitado" xfId="48571" builtinId="9" hidden="1"/>
    <cellStyle name="Hipervínculo visitado" xfId="48573" builtinId="9" hidden="1"/>
    <cellStyle name="Hipervínculo visitado" xfId="48575" builtinId="9" hidden="1"/>
    <cellStyle name="Hipervínculo visitado" xfId="48577" builtinId="9" hidden="1"/>
    <cellStyle name="Hipervínculo visitado" xfId="48579" builtinId="9" hidden="1"/>
    <cellStyle name="Hipervínculo visitado" xfId="48581" builtinId="9" hidden="1"/>
    <cellStyle name="Hipervínculo visitado" xfId="48583" builtinId="9" hidden="1"/>
    <cellStyle name="Hipervínculo visitado" xfId="48585" builtinId="9" hidden="1"/>
    <cellStyle name="Hipervínculo visitado" xfId="48587" builtinId="9" hidden="1"/>
    <cellStyle name="Hipervínculo visitado" xfId="48589" builtinId="9" hidden="1"/>
    <cellStyle name="Hipervínculo visitado" xfId="48591" builtinId="9" hidden="1"/>
    <cellStyle name="Hipervínculo visitado" xfId="48593" builtinId="9" hidden="1"/>
    <cellStyle name="Hipervínculo visitado" xfId="48595" builtinId="9" hidden="1"/>
    <cellStyle name="Hipervínculo visitado" xfId="48597" builtinId="9" hidden="1"/>
    <cellStyle name="Hipervínculo visitado" xfId="48599" builtinId="9" hidden="1"/>
    <cellStyle name="Hipervínculo visitado" xfId="48601" builtinId="9" hidden="1"/>
    <cellStyle name="Hipervínculo visitado" xfId="48603" builtinId="9" hidden="1"/>
    <cellStyle name="Hipervínculo visitado" xfId="48605" builtinId="9" hidden="1"/>
    <cellStyle name="Hipervínculo visitado" xfId="48607" builtinId="9" hidden="1"/>
    <cellStyle name="Hipervínculo visitado" xfId="48609" builtinId="9" hidden="1"/>
    <cellStyle name="Hipervínculo visitado" xfId="48611" builtinId="9" hidden="1"/>
    <cellStyle name="Hipervínculo visitado" xfId="48613" builtinId="9" hidden="1"/>
    <cellStyle name="Hipervínculo visitado" xfId="48615" builtinId="9" hidden="1"/>
    <cellStyle name="Hipervínculo visitado" xfId="48617" builtinId="9" hidden="1"/>
    <cellStyle name="Hipervínculo visitado" xfId="48619" builtinId="9" hidden="1"/>
    <cellStyle name="Hipervínculo visitado" xfId="48621" builtinId="9" hidden="1"/>
    <cellStyle name="Hipervínculo visitado" xfId="48623" builtinId="9" hidden="1"/>
    <cellStyle name="Hipervínculo visitado" xfId="48625" builtinId="9" hidden="1"/>
    <cellStyle name="Hipervínculo visitado" xfId="48627" builtinId="9" hidden="1"/>
    <cellStyle name="Hipervínculo visitado" xfId="48629" builtinId="9" hidden="1"/>
    <cellStyle name="Hipervínculo visitado" xfId="48631" builtinId="9" hidden="1"/>
    <cellStyle name="Hipervínculo visitado" xfId="48633" builtinId="9" hidden="1"/>
    <cellStyle name="Hipervínculo visitado" xfId="48635" builtinId="9" hidden="1"/>
    <cellStyle name="Hipervínculo visitado" xfId="48637" builtinId="9" hidden="1"/>
    <cellStyle name="Hipervínculo visitado" xfId="48639" builtinId="9" hidden="1"/>
    <cellStyle name="Hipervínculo visitado" xfId="48641" builtinId="9" hidden="1"/>
    <cellStyle name="Hipervínculo visitado" xfId="48643" builtinId="9" hidden="1"/>
    <cellStyle name="Hipervínculo visitado" xfId="48645" builtinId="9" hidden="1"/>
    <cellStyle name="Hipervínculo visitado" xfId="48647" builtinId="9" hidden="1"/>
    <cellStyle name="Hipervínculo visitado" xfId="48649" builtinId="9" hidden="1"/>
    <cellStyle name="Hipervínculo visitado" xfId="48651" builtinId="9" hidden="1"/>
    <cellStyle name="Hipervínculo visitado" xfId="48653" builtinId="9" hidden="1"/>
    <cellStyle name="Hipervínculo visitado" xfId="48655" builtinId="9" hidden="1"/>
    <cellStyle name="Hipervínculo visitado" xfId="48657" builtinId="9" hidden="1"/>
    <cellStyle name="Hipervínculo visitado" xfId="48659" builtinId="9" hidden="1"/>
    <cellStyle name="Hipervínculo visitado" xfId="48661" builtinId="9" hidden="1"/>
    <cellStyle name="Hipervínculo visitado" xfId="48663" builtinId="9" hidden="1"/>
    <cellStyle name="Hipervínculo visitado" xfId="48665" builtinId="9" hidden="1"/>
    <cellStyle name="Hipervínculo visitado" xfId="48667" builtinId="9" hidden="1"/>
    <cellStyle name="Hipervínculo visitado" xfId="48669" builtinId="9" hidden="1"/>
    <cellStyle name="Hipervínculo visitado" xfId="48671" builtinId="9" hidden="1"/>
    <cellStyle name="Hipervínculo visitado" xfId="48673" builtinId="9" hidden="1"/>
    <cellStyle name="Hipervínculo visitado" xfId="48675" builtinId="9" hidden="1"/>
    <cellStyle name="Hipervínculo visitado" xfId="48677" builtinId="9" hidden="1"/>
    <cellStyle name="Hipervínculo visitado" xfId="48679" builtinId="9" hidden="1"/>
    <cellStyle name="Hipervínculo visitado" xfId="48681" builtinId="9" hidden="1"/>
    <cellStyle name="Hipervínculo visitado" xfId="48683" builtinId="9" hidden="1"/>
    <cellStyle name="Hipervínculo visitado" xfId="48685" builtinId="9" hidden="1"/>
    <cellStyle name="Hipervínculo visitado" xfId="48687" builtinId="9" hidden="1"/>
    <cellStyle name="Hipervínculo visitado" xfId="48689" builtinId="9" hidden="1"/>
    <cellStyle name="Hipervínculo visitado" xfId="48691" builtinId="9" hidden="1"/>
    <cellStyle name="Hipervínculo visitado" xfId="48693" builtinId="9" hidden="1"/>
    <cellStyle name="Hipervínculo visitado" xfId="48695" builtinId="9" hidden="1"/>
    <cellStyle name="Hipervínculo visitado" xfId="48697" builtinId="9" hidden="1"/>
    <cellStyle name="Hipervínculo visitado" xfId="48699" builtinId="9" hidden="1"/>
    <cellStyle name="Hipervínculo visitado" xfId="48701" builtinId="9" hidden="1"/>
    <cellStyle name="Hipervínculo visitado" xfId="48703" builtinId="9" hidden="1"/>
    <cellStyle name="Hipervínculo visitado" xfId="48705" builtinId="9" hidden="1"/>
    <cellStyle name="Hipervínculo visitado" xfId="48707" builtinId="9" hidden="1"/>
    <cellStyle name="Hipervínculo visitado" xfId="48709" builtinId="9" hidden="1"/>
    <cellStyle name="Hipervínculo visitado" xfId="48711" builtinId="9" hidden="1"/>
    <cellStyle name="Hipervínculo visitado" xfId="48713" builtinId="9" hidden="1"/>
    <cellStyle name="Hipervínculo visitado" xfId="48715" builtinId="9" hidden="1"/>
    <cellStyle name="Hipervínculo visitado" xfId="48717" builtinId="9" hidden="1"/>
    <cellStyle name="Hipervínculo visitado" xfId="48719" builtinId="9" hidden="1"/>
    <cellStyle name="Hipervínculo visitado" xfId="48721" builtinId="9" hidden="1"/>
    <cellStyle name="Hipervínculo visitado" xfId="48723" builtinId="9" hidden="1"/>
    <cellStyle name="Hipervínculo visitado" xfId="48725" builtinId="9" hidden="1"/>
    <cellStyle name="Hipervínculo visitado" xfId="48727" builtinId="9" hidden="1"/>
    <cellStyle name="Hipervínculo visitado" xfId="48729" builtinId="9" hidden="1"/>
    <cellStyle name="Hipervínculo visitado" xfId="48731" builtinId="9" hidden="1"/>
    <cellStyle name="Hipervínculo visitado" xfId="48733" builtinId="9" hidden="1"/>
    <cellStyle name="Hipervínculo visitado" xfId="48735" builtinId="9" hidden="1"/>
    <cellStyle name="Hipervínculo visitado" xfId="48737" builtinId="9" hidden="1"/>
    <cellStyle name="Hipervínculo visitado" xfId="48739" builtinId="9" hidden="1"/>
    <cellStyle name="Hipervínculo visitado" xfId="48741" builtinId="9" hidden="1"/>
    <cellStyle name="Hipervínculo visitado" xfId="48743" builtinId="9" hidden="1"/>
    <cellStyle name="Hipervínculo visitado" xfId="48745" builtinId="9" hidden="1"/>
    <cellStyle name="Hipervínculo visitado" xfId="48747" builtinId="9" hidden="1"/>
    <cellStyle name="Hipervínculo visitado" xfId="48749" builtinId="9" hidden="1"/>
    <cellStyle name="Hipervínculo visitado" xfId="48751" builtinId="9" hidden="1"/>
    <cellStyle name="Hipervínculo visitado" xfId="48753" builtinId="9" hidden="1"/>
    <cellStyle name="Hipervínculo visitado" xfId="48755" builtinId="9" hidden="1"/>
    <cellStyle name="Hipervínculo visitado" xfId="48757" builtinId="9" hidden="1"/>
    <cellStyle name="Hipervínculo visitado" xfId="48759" builtinId="9" hidden="1"/>
    <cellStyle name="Hipervínculo visitado" xfId="48761" builtinId="9" hidden="1"/>
    <cellStyle name="Hipervínculo visitado" xfId="48763" builtinId="9" hidden="1"/>
    <cellStyle name="Hipervínculo visitado" xfId="48765" builtinId="9" hidden="1"/>
    <cellStyle name="Hipervínculo visitado" xfId="48767" builtinId="9" hidden="1"/>
    <cellStyle name="Hipervínculo visitado" xfId="48769" builtinId="9" hidden="1"/>
    <cellStyle name="Hipervínculo visitado" xfId="48771" builtinId="9" hidden="1"/>
    <cellStyle name="Hipervínculo visitado" xfId="48773" builtinId="9" hidden="1"/>
    <cellStyle name="Hipervínculo visitado" xfId="48775" builtinId="9" hidden="1"/>
    <cellStyle name="Hipervínculo visitado" xfId="48777" builtinId="9" hidden="1"/>
    <cellStyle name="Hipervínculo visitado" xfId="48779" builtinId="9" hidden="1"/>
    <cellStyle name="Hipervínculo visitado" xfId="48781" builtinId="9" hidden="1"/>
    <cellStyle name="Hipervínculo visitado" xfId="48783" builtinId="9" hidden="1"/>
    <cellStyle name="Hipervínculo visitado" xfId="48785" builtinId="9" hidden="1"/>
    <cellStyle name="Hipervínculo visitado" xfId="48787" builtinId="9" hidden="1"/>
    <cellStyle name="Hipervínculo visitado" xfId="48789" builtinId="9" hidden="1"/>
    <cellStyle name="Hipervínculo visitado" xfId="48791" builtinId="9" hidden="1"/>
    <cellStyle name="Hipervínculo visitado" xfId="48793" builtinId="9" hidden="1"/>
    <cellStyle name="Hipervínculo visitado" xfId="48795" builtinId="9" hidden="1"/>
    <cellStyle name="Hipervínculo visitado" xfId="48797" builtinId="9" hidden="1"/>
    <cellStyle name="Hipervínculo visitado" xfId="48799" builtinId="9" hidden="1"/>
    <cellStyle name="Hipervínculo visitado" xfId="48801" builtinId="9" hidden="1"/>
    <cellStyle name="Hipervínculo visitado" xfId="48803" builtinId="9" hidden="1"/>
    <cellStyle name="Hipervínculo visitado" xfId="48805" builtinId="9" hidden="1"/>
    <cellStyle name="Hipervínculo visitado" xfId="48807" builtinId="9" hidden="1"/>
    <cellStyle name="Hipervínculo visitado" xfId="48809" builtinId="9" hidden="1"/>
    <cellStyle name="Hipervínculo visitado" xfId="48811" builtinId="9" hidden="1"/>
    <cellStyle name="Hipervínculo visitado" xfId="48813" builtinId="9" hidden="1"/>
    <cellStyle name="Hipervínculo visitado" xfId="48815" builtinId="9" hidden="1"/>
    <cellStyle name="Hipervínculo visitado" xfId="48817" builtinId="9" hidden="1"/>
    <cellStyle name="Hipervínculo visitado" xfId="48819" builtinId="9" hidden="1"/>
    <cellStyle name="Hipervínculo visitado" xfId="48821" builtinId="9" hidden="1"/>
    <cellStyle name="Hipervínculo visitado" xfId="48823" builtinId="9" hidden="1"/>
    <cellStyle name="Hipervínculo visitado" xfId="48825" builtinId="9" hidden="1"/>
    <cellStyle name="Hipervínculo visitado" xfId="48827" builtinId="9" hidden="1"/>
    <cellStyle name="Hipervínculo visitado" xfId="48829" builtinId="9" hidden="1"/>
    <cellStyle name="Hipervínculo visitado" xfId="48831" builtinId="9" hidden="1"/>
    <cellStyle name="Hipervínculo visitado" xfId="48833" builtinId="9" hidden="1"/>
    <cellStyle name="Hipervínculo visitado" xfId="48835" builtinId="9" hidden="1"/>
    <cellStyle name="Hipervínculo visitado" xfId="48837" builtinId="9" hidden="1"/>
    <cellStyle name="Hipervínculo visitado" xfId="48839" builtinId="9" hidden="1"/>
    <cellStyle name="Hipervínculo visitado" xfId="48841" builtinId="9" hidden="1"/>
    <cellStyle name="Hipervínculo visitado" xfId="48843" builtinId="9" hidden="1"/>
    <cellStyle name="Hipervínculo visitado" xfId="48845" builtinId="9" hidden="1"/>
    <cellStyle name="Hipervínculo visitado" xfId="48847" builtinId="9" hidden="1"/>
    <cellStyle name="Hipervínculo visitado" xfId="48849" builtinId="9" hidden="1"/>
    <cellStyle name="Hipervínculo visitado" xfId="48851" builtinId="9" hidden="1"/>
    <cellStyle name="Hipervínculo visitado" xfId="48853" builtinId="9" hidden="1"/>
    <cellStyle name="Hipervínculo visitado" xfId="48855" builtinId="9" hidden="1"/>
    <cellStyle name="Hipervínculo visitado" xfId="48857" builtinId="9" hidden="1"/>
    <cellStyle name="Hipervínculo visitado" xfId="48859" builtinId="9" hidden="1"/>
    <cellStyle name="Hipervínculo visitado" xfId="48861" builtinId="9" hidden="1"/>
    <cellStyle name="Hipervínculo visitado" xfId="48863" builtinId="9" hidden="1"/>
    <cellStyle name="Hipervínculo visitado" xfId="48865" builtinId="9" hidden="1"/>
    <cellStyle name="Hipervínculo visitado" xfId="48867" builtinId="9" hidden="1"/>
    <cellStyle name="Hipervínculo visitado" xfId="48869" builtinId="9" hidden="1"/>
    <cellStyle name="Hipervínculo visitado" xfId="48871" builtinId="9" hidden="1"/>
    <cellStyle name="Hipervínculo visitado" xfId="48873" builtinId="9" hidden="1"/>
    <cellStyle name="Hipervínculo visitado" xfId="48875" builtinId="9" hidden="1"/>
    <cellStyle name="Hipervínculo visitado" xfId="48877" builtinId="9" hidden="1"/>
    <cellStyle name="Hipervínculo visitado" xfId="48879" builtinId="9" hidden="1"/>
    <cellStyle name="Hipervínculo visitado" xfId="48881" builtinId="9" hidden="1"/>
    <cellStyle name="Hipervínculo visitado" xfId="48883" builtinId="9" hidden="1"/>
    <cellStyle name="Hipervínculo visitado" xfId="48885" builtinId="9" hidden="1"/>
    <cellStyle name="Hipervínculo visitado" xfId="48887" builtinId="9" hidden="1"/>
    <cellStyle name="Hipervínculo visitado" xfId="48889" builtinId="9" hidden="1"/>
    <cellStyle name="Hipervínculo visitado" xfId="48891" builtinId="9" hidden="1"/>
    <cellStyle name="Hipervínculo visitado" xfId="48893" builtinId="9" hidden="1"/>
    <cellStyle name="Hipervínculo visitado" xfId="48895" builtinId="9" hidden="1"/>
    <cellStyle name="Hipervínculo visitado" xfId="48897" builtinId="9" hidden="1"/>
    <cellStyle name="Hipervínculo visitado" xfId="48899" builtinId="9" hidden="1"/>
    <cellStyle name="Hipervínculo visitado" xfId="48901" builtinId="9" hidden="1"/>
    <cellStyle name="Hipervínculo visitado" xfId="48903" builtinId="9" hidden="1"/>
    <cellStyle name="Hipervínculo visitado" xfId="48905" builtinId="9" hidden="1"/>
    <cellStyle name="Hipervínculo visitado" xfId="48907" builtinId="9" hidden="1"/>
    <cellStyle name="Hipervínculo visitado" xfId="48909" builtinId="9" hidden="1"/>
    <cellStyle name="Hipervínculo visitado" xfId="48911" builtinId="9" hidden="1"/>
    <cellStyle name="Hipervínculo visitado" xfId="48913" builtinId="9" hidden="1"/>
    <cellStyle name="Hipervínculo visitado" xfId="48915" builtinId="9" hidden="1"/>
    <cellStyle name="Hipervínculo visitado" xfId="48917" builtinId="9" hidden="1"/>
    <cellStyle name="Hipervínculo visitado" xfId="48919" builtinId="9" hidden="1"/>
    <cellStyle name="Hipervínculo visitado" xfId="48921" builtinId="9" hidden="1"/>
    <cellStyle name="Hipervínculo visitado" xfId="48923" builtinId="9" hidden="1"/>
    <cellStyle name="Hipervínculo visitado" xfId="48925" builtinId="9" hidden="1"/>
    <cellStyle name="Hipervínculo visitado" xfId="48927" builtinId="9" hidden="1"/>
    <cellStyle name="Hipervínculo visitado" xfId="48929" builtinId="9" hidden="1"/>
    <cellStyle name="Hipervínculo visitado" xfId="48931" builtinId="9" hidden="1"/>
    <cellStyle name="Hipervínculo visitado" xfId="48933" builtinId="9" hidden="1"/>
    <cellStyle name="Hipervínculo visitado" xfId="48935" builtinId="9" hidden="1"/>
    <cellStyle name="Hipervínculo visitado" xfId="48937" builtinId="9" hidden="1"/>
    <cellStyle name="Hipervínculo visitado" xfId="48939" builtinId="9" hidden="1"/>
    <cellStyle name="Hipervínculo visitado" xfId="48941" builtinId="9" hidden="1"/>
    <cellStyle name="Hipervínculo visitado" xfId="48943" builtinId="9" hidden="1"/>
    <cellStyle name="Hipervínculo visitado" xfId="48945" builtinId="9" hidden="1"/>
    <cellStyle name="Hipervínculo visitado" xfId="48947" builtinId="9" hidden="1"/>
    <cellStyle name="Hipervínculo visitado" xfId="48949" builtinId="9" hidden="1"/>
    <cellStyle name="Hipervínculo visitado" xfId="48951" builtinId="9" hidden="1"/>
    <cellStyle name="Hipervínculo visitado" xfId="48953" builtinId="9" hidden="1"/>
    <cellStyle name="Hipervínculo visitado" xfId="48955" builtinId="9" hidden="1"/>
    <cellStyle name="Hipervínculo visitado" xfId="48957" builtinId="9" hidden="1"/>
    <cellStyle name="Hipervínculo visitado" xfId="48959" builtinId="9" hidden="1"/>
    <cellStyle name="Hipervínculo visitado" xfId="48961" builtinId="9" hidden="1"/>
    <cellStyle name="Hipervínculo visitado" xfId="48963" builtinId="9" hidden="1"/>
    <cellStyle name="Hipervínculo visitado" xfId="48965" builtinId="9" hidden="1"/>
    <cellStyle name="Hipervínculo visitado" xfId="48967" builtinId="9" hidden="1"/>
    <cellStyle name="Hipervínculo visitado" xfId="48969" builtinId="9" hidden="1"/>
    <cellStyle name="Hipervínculo visitado" xfId="48971" builtinId="9" hidden="1"/>
    <cellStyle name="Hipervínculo visitado" xfId="48973" builtinId="9" hidden="1"/>
    <cellStyle name="Hipervínculo visitado" xfId="48975" builtinId="9" hidden="1"/>
    <cellStyle name="Hipervínculo visitado" xfId="48977" builtinId="9" hidden="1"/>
    <cellStyle name="Hipervínculo visitado" xfId="48979" builtinId="9" hidden="1"/>
    <cellStyle name="Hipervínculo visitado" xfId="48981" builtinId="9" hidden="1"/>
    <cellStyle name="Hipervínculo visitado" xfId="48983" builtinId="9" hidden="1"/>
    <cellStyle name="Hipervínculo visitado" xfId="48985" builtinId="9" hidden="1"/>
    <cellStyle name="Hipervínculo visitado" xfId="48987" builtinId="9" hidden="1"/>
    <cellStyle name="Hipervínculo visitado" xfId="48989" builtinId="9" hidden="1"/>
    <cellStyle name="Hipervínculo visitado" xfId="48991" builtinId="9" hidden="1"/>
    <cellStyle name="Hipervínculo visitado" xfId="48993" builtinId="9" hidden="1"/>
    <cellStyle name="Hipervínculo visitado" xfId="48995" builtinId="9" hidden="1"/>
    <cellStyle name="Hipervínculo visitado" xfId="48997" builtinId="9" hidden="1"/>
    <cellStyle name="Hipervínculo visitado" xfId="48999" builtinId="9" hidden="1"/>
    <cellStyle name="Hipervínculo visitado" xfId="49001" builtinId="9" hidden="1"/>
    <cellStyle name="Hipervínculo visitado" xfId="49003" builtinId="9" hidden="1"/>
    <cellStyle name="Hipervínculo visitado" xfId="49005" builtinId="9" hidden="1"/>
    <cellStyle name="Hipervínculo visitado" xfId="49007" builtinId="9" hidden="1"/>
    <cellStyle name="Hipervínculo visitado" xfId="49009" builtinId="9" hidden="1"/>
    <cellStyle name="Hipervínculo visitado" xfId="49011" builtinId="9" hidden="1"/>
    <cellStyle name="Hipervínculo visitado" xfId="49013" builtinId="9" hidden="1"/>
    <cellStyle name="Hipervínculo visitado" xfId="49015" builtinId="9" hidden="1"/>
    <cellStyle name="Hipervínculo visitado" xfId="49017" builtinId="9" hidden="1"/>
    <cellStyle name="Hipervínculo visitado" xfId="49019" builtinId="9" hidden="1"/>
    <cellStyle name="Hipervínculo visitado" xfId="49021" builtinId="9" hidden="1"/>
    <cellStyle name="Hipervínculo visitado" xfId="49023" builtinId="9" hidden="1"/>
    <cellStyle name="Hipervínculo visitado" xfId="49025" builtinId="9" hidden="1"/>
    <cellStyle name="Hipervínculo visitado" xfId="49027" builtinId="9" hidden="1"/>
    <cellStyle name="Hipervínculo visitado" xfId="49029" builtinId="9" hidden="1"/>
    <cellStyle name="Hipervínculo visitado" xfId="49031" builtinId="9" hidden="1"/>
    <cellStyle name="Hipervínculo visitado" xfId="49033" builtinId="9" hidden="1"/>
    <cellStyle name="Hipervínculo visitado" xfId="49035" builtinId="9" hidden="1"/>
    <cellStyle name="Hipervínculo visitado" xfId="49037" builtinId="9" hidden="1"/>
    <cellStyle name="Hipervínculo visitado" xfId="49039" builtinId="9" hidden="1"/>
    <cellStyle name="Hipervínculo visitado" xfId="49041" builtinId="9" hidden="1"/>
    <cellStyle name="Hipervínculo visitado" xfId="49043" builtinId="9" hidden="1"/>
    <cellStyle name="Hipervínculo visitado" xfId="49045" builtinId="9" hidden="1"/>
    <cellStyle name="Hipervínculo visitado" xfId="49047" builtinId="9" hidden="1"/>
    <cellStyle name="Hipervínculo visitado" xfId="49049" builtinId="9" hidden="1"/>
    <cellStyle name="Hipervínculo visitado" xfId="49051" builtinId="9" hidden="1"/>
    <cellStyle name="Hipervínculo visitado" xfId="49053" builtinId="9" hidden="1"/>
    <cellStyle name="Hipervínculo visitado" xfId="49055" builtinId="9" hidden="1"/>
    <cellStyle name="Hipervínculo visitado" xfId="49057" builtinId="9" hidden="1"/>
    <cellStyle name="Hipervínculo visitado" xfId="49059" builtinId="9" hidden="1"/>
    <cellStyle name="Hipervínculo visitado" xfId="49061" builtinId="9" hidden="1"/>
    <cellStyle name="Hipervínculo visitado" xfId="49063" builtinId="9" hidden="1"/>
    <cellStyle name="Hipervínculo visitado" xfId="49065" builtinId="9" hidden="1"/>
    <cellStyle name="Hipervínculo visitado" xfId="49067" builtinId="9" hidden="1"/>
    <cellStyle name="Hipervínculo visitado" xfId="49069" builtinId="9" hidden="1"/>
    <cellStyle name="Hipervínculo visitado" xfId="49071" builtinId="9" hidden="1"/>
    <cellStyle name="Hipervínculo visitado" xfId="49073" builtinId="9" hidden="1"/>
    <cellStyle name="Hipervínculo visitado" xfId="49075" builtinId="9" hidden="1"/>
    <cellStyle name="Hipervínculo visitado" xfId="49077" builtinId="9" hidden="1"/>
    <cellStyle name="Hipervínculo visitado" xfId="49079" builtinId="9" hidden="1"/>
    <cellStyle name="Hipervínculo visitado" xfId="49081" builtinId="9" hidden="1"/>
    <cellStyle name="Hipervínculo visitado" xfId="49083" builtinId="9" hidden="1"/>
    <cellStyle name="Hipervínculo visitado" xfId="49085" builtinId="9" hidden="1"/>
    <cellStyle name="Hipervínculo visitado" xfId="49087" builtinId="9" hidden="1"/>
    <cellStyle name="Hipervínculo visitado" xfId="49089" builtinId="9" hidden="1"/>
    <cellStyle name="Hipervínculo visitado" xfId="49091" builtinId="9" hidden="1"/>
    <cellStyle name="Hipervínculo visitado" xfId="49093" builtinId="9" hidden="1"/>
    <cellStyle name="Hipervínculo visitado" xfId="49095" builtinId="9" hidden="1"/>
    <cellStyle name="Hipervínculo visitado" xfId="49097" builtinId="9" hidden="1"/>
    <cellStyle name="Hipervínculo visitado" xfId="49099" builtinId="9" hidden="1"/>
    <cellStyle name="Hipervínculo visitado" xfId="49101" builtinId="9" hidden="1"/>
    <cellStyle name="Hipervínculo visitado" xfId="49103" builtinId="9" hidden="1"/>
    <cellStyle name="Hipervínculo visitado" xfId="49105" builtinId="9" hidden="1"/>
    <cellStyle name="Hipervínculo visitado" xfId="49107" builtinId="9" hidden="1"/>
    <cellStyle name="Hipervínculo visitado" xfId="49109" builtinId="9" hidden="1"/>
    <cellStyle name="Hipervínculo visitado" xfId="49111" builtinId="9" hidden="1"/>
    <cellStyle name="Hipervínculo visitado" xfId="49113" builtinId="9" hidden="1"/>
    <cellStyle name="Hipervínculo visitado" xfId="49115" builtinId="9" hidden="1"/>
    <cellStyle name="Hipervínculo visitado" xfId="49117" builtinId="9" hidden="1"/>
    <cellStyle name="Hipervínculo visitado" xfId="49119" builtinId="9" hidden="1"/>
    <cellStyle name="Hipervínculo visitado" xfId="49121" builtinId="9" hidden="1"/>
    <cellStyle name="Hipervínculo visitado" xfId="49123" builtinId="9" hidden="1"/>
    <cellStyle name="Hipervínculo visitado" xfId="49125" builtinId="9" hidden="1"/>
    <cellStyle name="Hipervínculo visitado" xfId="49127" builtinId="9" hidden="1"/>
    <cellStyle name="Hipervínculo visitado" xfId="49129" builtinId="9" hidden="1"/>
    <cellStyle name="Hipervínculo visitado" xfId="49131" builtinId="9" hidden="1"/>
    <cellStyle name="Hipervínculo visitado" xfId="49133" builtinId="9" hidden="1"/>
    <cellStyle name="Hipervínculo visitado" xfId="49135" builtinId="9" hidden="1"/>
    <cellStyle name="Hipervínculo visitado" xfId="49137" builtinId="9" hidden="1"/>
    <cellStyle name="Hipervínculo visitado" xfId="49139" builtinId="9" hidden="1"/>
    <cellStyle name="Hipervínculo visitado" xfId="49141" builtinId="9" hidden="1"/>
    <cellStyle name="Hipervínculo visitado" xfId="49143" builtinId="9" hidden="1"/>
    <cellStyle name="Hipervínculo visitado" xfId="49145" builtinId="9" hidden="1"/>
    <cellStyle name="Hipervínculo visitado" xfId="49147" builtinId="9" hidden="1"/>
    <cellStyle name="Hipervínculo visitado" xfId="49149" builtinId="9" hidden="1"/>
    <cellStyle name="Hipervínculo visitado" xfId="49151" builtinId="9" hidden="1"/>
    <cellStyle name="Hipervínculo visitado" xfId="49153" builtinId="9" hidden="1"/>
    <cellStyle name="Hipervínculo visitado" xfId="49155" builtinId="9" hidden="1"/>
    <cellStyle name="Hipervínculo visitado" xfId="49157" builtinId="9" hidden="1"/>
    <cellStyle name="Hipervínculo visitado" xfId="49159" builtinId="9" hidden="1"/>
    <cellStyle name="Hipervínculo visitado" xfId="49161" builtinId="9" hidden="1"/>
    <cellStyle name="Hipervínculo visitado" xfId="49163" builtinId="9" hidden="1"/>
    <cellStyle name="Hipervínculo visitado" xfId="49165" builtinId="9" hidden="1"/>
    <cellStyle name="Hipervínculo visitado" xfId="49167" builtinId="9" hidden="1"/>
    <cellStyle name="Hipervínculo visitado" xfId="49169" builtinId="9" hidden="1"/>
    <cellStyle name="Hipervínculo visitado" xfId="49171" builtinId="9" hidden="1"/>
    <cellStyle name="Hipervínculo visitado" xfId="49173" builtinId="9" hidden="1"/>
    <cellStyle name="Hipervínculo visitado" xfId="49175" builtinId="9" hidden="1"/>
    <cellStyle name="Hipervínculo visitado" xfId="49177" builtinId="9" hidden="1"/>
    <cellStyle name="Hipervínculo visitado" xfId="49179" builtinId="9" hidden="1"/>
    <cellStyle name="Hipervínculo visitado" xfId="49181" builtinId="9" hidden="1"/>
    <cellStyle name="Hipervínculo visitado" xfId="49183" builtinId="9" hidden="1"/>
    <cellStyle name="Hipervínculo visitado" xfId="49185" builtinId="9" hidden="1"/>
    <cellStyle name="Hipervínculo visitado" xfId="49187" builtinId="9" hidden="1"/>
    <cellStyle name="Hipervínculo visitado" xfId="49189" builtinId="9" hidden="1"/>
    <cellStyle name="Hipervínculo visitado" xfId="49191" builtinId="9" hidden="1"/>
    <cellStyle name="Hipervínculo visitado" xfId="49193" builtinId="9" hidden="1"/>
    <cellStyle name="Hipervínculo visitado" xfId="49195" builtinId="9" hidden="1"/>
    <cellStyle name="Hipervínculo visitado" xfId="49197" builtinId="9" hidden="1"/>
    <cellStyle name="Hipervínculo visitado" xfId="49199" builtinId="9" hidden="1"/>
    <cellStyle name="Hipervínculo visitado" xfId="49201" builtinId="9" hidden="1"/>
    <cellStyle name="Hipervínculo visitado" xfId="49203" builtinId="9" hidden="1"/>
    <cellStyle name="Hipervínculo visitado" xfId="49205" builtinId="9" hidden="1"/>
    <cellStyle name="Hipervínculo visitado" xfId="49207" builtinId="9" hidden="1"/>
    <cellStyle name="Hipervínculo visitado" xfId="49209" builtinId="9" hidden="1"/>
    <cellStyle name="Hipervínculo visitado" xfId="49211" builtinId="9" hidden="1"/>
    <cellStyle name="Hipervínculo visitado" xfId="49213" builtinId="9" hidden="1"/>
    <cellStyle name="Hipervínculo visitado" xfId="49215" builtinId="9" hidden="1"/>
    <cellStyle name="Hipervínculo visitado" xfId="49217" builtinId="9" hidden="1"/>
    <cellStyle name="Hipervínculo visitado" xfId="49219" builtinId="9" hidden="1"/>
    <cellStyle name="Hipervínculo visitado" xfId="49221" builtinId="9" hidden="1"/>
    <cellStyle name="Hipervínculo visitado" xfId="49223" builtinId="9" hidden="1"/>
    <cellStyle name="Hipervínculo visitado" xfId="49225" builtinId="9" hidden="1"/>
    <cellStyle name="Hipervínculo visitado" xfId="49227" builtinId="9" hidden="1"/>
    <cellStyle name="Hipervínculo visitado" xfId="49229" builtinId="9" hidden="1"/>
    <cellStyle name="Hipervínculo visitado" xfId="49231" builtinId="9" hidden="1"/>
    <cellStyle name="Hipervínculo visitado" xfId="49233" builtinId="9" hidden="1"/>
    <cellStyle name="Hipervínculo visitado" xfId="49235" builtinId="9" hidden="1"/>
    <cellStyle name="Hipervínculo visitado" xfId="49237" builtinId="9" hidden="1"/>
    <cellStyle name="Hipervínculo visitado" xfId="49239" builtinId="9" hidden="1"/>
    <cellStyle name="Hipervínculo visitado" xfId="49241" builtinId="9" hidden="1"/>
    <cellStyle name="Hipervínculo visitado" xfId="49243" builtinId="9" hidden="1"/>
    <cellStyle name="Hipervínculo visitado" xfId="49245" builtinId="9" hidden="1"/>
    <cellStyle name="Hipervínculo visitado" xfId="49247" builtinId="9" hidden="1"/>
    <cellStyle name="Hipervínculo visitado" xfId="49249" builtinId="9" hidden="1"/>
    <cellStyle name="Hipervínculo visitado" xfId="49251" builtinId="9" hidden="1"/>
    <cellStyle name="Hipervínculo visitado" xfId="49253" builtinId="9" hidden="1"/>
    <cellStyle name="Hipervínculo visitado" xfId="49255" builtinId="9" hidden="1"/>
    <cellStyle name="Hipervínculo visitado" xfId="49257" builtinId="9" hidden="1"/>
    <cellStyle name="Hipervínculo visitado" xfId="49259" builtinId="9" hidden="1"/>
    <cellStyle name="Hipervínculo visitado" xfId="49261" builtinId="9" hidden="1"/>
    <cellStyle name="Hipervínculo visitado" xfId="49263" builtinId="9" hidden="1"/>
    <cellStyle name="Hipervínculo visitado" xfId="49265" builtinId="9" hidden="1"/>
    <cellStyle name="Hipervínculo visitado" xfId="49267" builtinId="9" hidden="1"/>
    <cellStyle name="Hipervínculo visitado" xfId="49269" builtinId="9" hidden="1"/>
    <cellStyle name="Hipervínculo visitado" xfId="49271" builtinId="9" hidden="1"/>
    <cellStyle name="Hipervínculo visitado" xfId="49273" builtinId="9" hidden="1"/>
    <cellStyle name="Hipervínculo visitado" xfId="49275" builtinId="9" hidden="1"/>
    <cellStyle name="Hipervínculo visitado" xfId="49277" builtinId="9" hidden="1"/>
    <cellStyle name="Hipervínculo visitado" xfId="49279" builtinId="9" hidden="1"/>
    <cellStyle name="Hipervínculo visitado" xfId="49281" builtinId="9" hidden="1"/>
    <cellStyle name="Hipervínculo visitado" xfId="49283" builtinId="9" hidden="1"/>
    <cellStyle name="Hipervínculo visitado" xfId="49285" builtinId="9" hidden="1"/>
    <cellStyle name="Hipervínculo visitado" xfId="49287" builtinId="9" hidden="1"/>
    <cellStyle name="Hipervínculo visitado" xfId="49289" builtinId="9" hidden="1"/>
    <cellStyle name="Hipervínculo visitado" xfId="49291" builtinId="9" hidden="1"/>
    <cellStyle name="Hipervínculo visitado" xfId="49293" builtinId="9" hidden="1"/>
    <cellStyle name="Hipervínculo visitado" xfId="49295" builtinId="9" hidden="1"/>
    <cellStyle name="Hipervínculo visitado" xfId="49297" builtinId="9" hidden="1"/>
    <cellStyle name="Hipervínculo visitado" xfId="49299" builtinId="9" hidden="1"/>
    <cellStyle name="Hipervínculo visitado" xfId="49301" builtinId="9" hidden="1"/>
    <cellStyle name="Hipervínculo visitado" xfId="49303" builtinId="9" hidden="1"/>
    <cellStyle name="Hipervínculo visitado" xfId="49305" builtinId="9" hidden="1"/>
    <cellStyle name="Hipervínculo visitado" xfId="49307" builtinId="9" hidden="1"/>
    <cellStyle name="Hipervínculo visitado" xfId="49309" builtinId="9" hidden="1"/>
    <cellStyle name="Hipervínculo visitado" xfId="49311" builtinId="9" hidden="1"/>
    <cellStyle name="Hipervínculo visitado" xfId="49313" builtinId="9" hidden="1"/>
    <cellStyle name="Hipervínculo visitado" xfId="49315" builtinId="9" hidden="1"/>
    <cellStyle name="Hipervínculo visitado" xfId="49317" builtinId="9" hidden="1"/>
    <cellStyle name="Hipervínculo visitado" xfId="49319" builtinId="9" hidden="1"/>
    <cellStyle name="Hipervínculo visitado" xfId="49321" builtinId="9" hidden="1"/>
    <cellStyle name="Hipervínculo visitado" xfId="49323" builtinId="9" hidden="1"/>
    <cellStyle name="Hipervínculo visitado" xfId="49325" builtinId="9" hidden="1"/>
    <cellStyle name="Hipervínculo visitado" xfId="49327" builtinId="9" hidden="1"/>
    <cellStyle name="Hipervínculo visitado" xfId="49329" builtinId="9" hidden="1"/>
    <cellStyle name="Hipervínculo visitado" xfId="49331" builtinId="9" hidden="1"/>
    <cellStyle name="Hipervínculo visitado" xfId="49333" builtinId="9" hidden="1"/>
    <cellStyle name="Hipervínculo visitado" xfId="49335" builtinId="9" hidden="1"/>
    <cellStyle name="Hipervínculo visitado" xfId="49337" builtinId="9" hidden="1"/>
    <cellStyle name="Hipervínculo visitado" xfId="49339" builtinId="9" hidden="1"/>
    <cellStyle name="Hipervínculo visitado" xfId="49341" builtinId="9" hidden="1"/>
    <cellStyle name="Hipervínculo visitado" xfId="49343" builtinId="9" hidden="1"/>
    <cellStyle name="Hipervínculo visitado" xfId="49345" builtinId="9" hidden="1"/>
    <cellStyle name="Hipervínculo visitado" xfId="49347" builtinId="9" hidden="1"/>
    <cellStyle name="Hipervínculo visitado" xfId="49349" builtinId="9" hidden="1"/>
    <cellStyle name="Hipervínculo visitado" xfId="49351" builtinId="9" hidden="1"/>
    <cellStyle name="Hipervínculo visitado" xfId="49353" builtinId="9" hidden="1"/>
    <cellStyle name="Hipervínculo visitado" xfId="49355" builtinId="9" hidden="1"/>
    <cellStyle name="Hipervínculo visitado" xfId="49357" builtinId="9" hidden="1"/>
    <cellStyle name="Hipervínculo visitado" xfId="49359" builtinId="9" hidden="1"/>
    <cellStyle name="Hipervínculo visitado" xfId="49361" builtinId="9" hidden="1"/>
    <cellStyle name="Hipervínculo visitado" xfId="49363" builtinId="9" hidden="1"/>
    <cellStyle name="Hipervínculo visitado" xfId="49365" builtinId="9" hidden="1"/>
    <cellStyle name="Hipervínculo visitado" xfId="49367" builtinId="9" hidden="1"/>
    <cellStyle name="Hipervínculo visitado" xfId="49369" builtinId="9" hidden="1"/>
    <cellStyle name="Hipervínculo visitado" xfId="49371" builtinId="9" hidden="1"/>
    <cellStyle name="Hipervínculo visitado" xfId="49373" builtinId="9" hidden="1"/>
    <cellStyle name="Hipervínculo visitado" xfId="49375" builtinId="9" hidden="1"/>
    <cellStyle name="Hipervínculo visitado" xfId="49377" builtinId="9" hidden="1"/>
    <cellStyle name="Hipervínculo visitado" xfId="49379" builtinId="9" hidden="1"/>
    <cellStyle name="Hipervínculo visitado" xfId="49381" builtinId="9" hidden="1"/>
    <cellStyle name="Hipervínculo visitado" xfId="49383" builtinId="9" hidden="1"/>
    <cellStyle name="Hipervínculo visitado" xfId="49385" builtinId="9" hidden="1"/>
    <cellStyle name="Hipervínculo visitado" xfId="49387" builtinId="9" hidden="1"/>
    <cellStyle name="Hipervínculo visitado" xfId="49389" builtinId="9" hidden="1"/>
    <cellStyle name="Hipervínculo visitado" xfId="49391" builtinId="9" hidden="1"/>
    <cellStyle name="Hipervínculo visitado" xfId="49393" builtinId="9" hidden="1"/>
    <cellStyle name="Hipervínculo visitado" xfId="49395" builtinId="9" hidden="1"/>
    <cellStyle name="Hipervínculo visitado" xfId="49397" builtinId="9" hidden="1"/>
    <cellStyle name="Hipervínculo visitado" xfId="49399" builtinId="9" hidden="1"/>
    <cellStyle name="Hipervínculo visitado" xfId="49401" builtinId="9" hidden="1"/>
    <cellStyle name="Hipervínculo visitado" xfId="49403" builtinId="9" hidden="1"/>
    <cellStyle name="Hipervínculo visitado" xfId="49405" builtinId="9" hidden="1"/>
    <cellStyle name="Hipervínculo visitado" xfId="49407" builtinId="9" hidden="1"/>
    <cellStyle name="Hipervínculo visitado" xfId="49409" builtinId="9" hidden="1"/>
    <cellStyle name="Hipervínculo visitado" xfId="49411" builtinId="9" hidden="1"/>
    <cellStyle name="Hipervínculo visitado" xfId="49413" builtinId="9" hidden="1"/>
    <cellStyle name="Hipervínculo visitado" xfId="49415" builtinId="9" hidden="1"/>
    <cellStyle name="Hipervínculo visitado" xfId="49417" builtinId="9" hidden="1"/>
    <cellStyle name="Hipervínculo visitado" xfId="49419" builtinId="9" hidden="1"/>
    <cellStyle name="Hipervínculo visitado" xfId="49421" builtinId="9" hidden="1"/>
    <cellStyle name="Hipervínculo visitado" xfId="49423" builtinId="9" hidden="1"/>
    <cellStyle name="Hipervínculo visitado" xfId="49425" builtinId="9" hidden="1"/>
    <cellStyle name="Hipervínculo visitado" xfId="49427" builtinId="9" hidden="1"/>
    <cellStyle name="Hipervínculo visitado" xfId="49429" builtinId="9" hidden="1"/>
    <cellStyle name="Hipervínculo visitado" xfId="49431" builtinId="9" hidden="1"/>
    <cellStyle name="Hipervínculo visitado" xfId="49433" builtinId="9" hidden="1"/>
    <cellStyle name="Hipervínculo visitado" xfId="49435" builtinId="9" hidden="1"/>
    <cellStyle name="Hipervínculo visitado" xfId="49437" builtinId="9" hidden="1"/>
    <cellStyle name="Hipervínculo visitado" xfId="49439" builtinId="9" hidden="1"/>
    <cellStyle name="Hipervínculo visitado" xfId="49441" builtinId="9" hidden="1"/>
    <cellStyle name="Hipervínculo visitado" xfId="49443" builtinId="9" hidden="1"/>
    <cellStyle name="Hipervínculo visitado" xfId="49445" builtinId="9" hidden="1"/>
    <cellStyle name="Hipervínculo visitado" xfId="49447" builtinId="9" hidden="1"/>
    <cellStyle name="Hipervínculo visitado" xfId="49449" builtinId="9" hidden="1"/>
    <cellStyle name="Hipervínculo visitado" xfId="49451" builtinId="9" hidden="1"/>
    <cellStyle name="Hipervínculo visitado" xfId="49453" builtinId="9" hidden="1"/>
    <cellStyle name="Hipervínculo visitado" xfId="49455" builtinId="9" hidden="1"/>
    <cellStyle name="Hipervínculo visitado" xfId="49457" builtinId="9" hidden="1"/>
    <cellStyle name="Hipervínculo visitado" xfId="49459" builtinId="9" hidden="1"/>
    <cellStyle name="Hipervínculo visitado" xfId="49461" builtinId="9" hidden="1"/>
    <cellStyle name="Hipervínculo visitado" xfId="49463" builtinId="9" hidden="1"/>
    <cellStyle name="Hipervínculo visitado" xfId="49465" builtinId="9" hidden="1"/>
    <cellStyle name="Hipervínculo visitado" xfId="49467" builtinId="9" hidden="1"/>
    <cellStyle name="Hipervínculo visitado" xfId="49469" builtinId="9" hidden="1"/>
    <cellStyle name="Hipervínculo visitado" xfId="49471" builtinId="9" hidden="1"/>
    <cellStyle name="Hipervínculo visitado" xfId="49473" builtinId="9" hidden="1"/>
    <cellStyle name="Hipervínculo visitado" xfId="49475" builtinId="9" hidden="1"/>
    <cellStyle name="Hipervínculo visitado" xfId="49477" builtinId="9" hidden="1"/>
    <cellStyle name="Hipervínculo visitado" xfId="49479" builtinId="9" hidden="1"/>
    <cellStyle name="Hipervínculo visitado" xfId="49481" builtinId="9" hidden="1"/>
    <cellStyle name="Hipervínculo visitado" xfId="49483" builtinId="9" hidden="1"/>
    <cellStyle name="Hipervínculo visitado" xfId="49485" builtinId="9" hidden="1"/>
    <cellStyle name="Hipervínculo visitado" xfId="49487" builtinId="9" hidden="1"/>
    <cellStyle name="Hipervínculo visitado" xfId="49489" builtinId="9" hidden="1"/>
    <cellStyle name="Hipervínculo visitado" xfId="49491" builtinId="9" hidden="1"/>
    <cellStyle name="Hipervínculo visitado" xfId="49493" builtinId="9" hidden="1"/>
    <cellStyle name="Hipervínculo visitado" xfId="49495" builtinId="9" hidden="1"/>
    <cellStyle name="Hipervínculo visitado" xfId="49497" builtinId="9" hidden="1"/>
    <cellStyle name="Hipervínculo visitado" xfId="49499" builtinId="9" hidden="1"/>
    <cellStyle name="Hipervínculo visitado" xfId="49501" builtinId="9" hidden="1"/>
    <cellStyle name="Hipervínculo visitado" xfId="49503" builtinId="9" hidden="1"/>
    <cellStyle name="Hipervínculo visitado" xfId="49505" builtinId="9" hidden="1"/>
    <cellStyle name="Hipervínculo visitado" xfId="49507" builtinId="9" hidden="1"/>
    <cellStyle name="Hipervínculo visitado" xfId="49509" builtinId="9" hidden="1"/>
    <cellStyle name="Hipervínculo visitado" xfId="49511" builtinId="9" hidden="1"/>
    <cellStyle name="Hipervínculo visitado" xfId="49513" builtinId="9" hidden="1"/>
    <cellStyle name="Hipervínculo visitado" xfId="49515" builtinId="9" hidden="1"/>
    <cellStyle name="Hipervínculo visitado" xfId="49517" builtinId="9" hidden="1"/>
    <cellStyle name="Hipervínculo visitado" xfId="49519" builtinId="9" hidden="1"/>
    <cellStyle name="Hipervínculo visitado" xfId="49521" builtinId="9" hidden="1"/>
    <cellStyle name="Hipervínculo visitado" xfId="49523" builtinId="9" hidden="1"/>
    <cellStyle name="Hipervínculo visitado" xfId="49525" builtinId="9" hidden="1"/>
    <cellStyle name="Hipervínculo visitado" xfId="49527" builtinId="9" hidden="1"/>
    <cellStyle name="Hipervínculo visitado" xfId="49529" builtinId="9" hidden="1"/>
    <cellStyle name="Hipervínculo visitado" xfId="49531" builtinId="9" hidden="1"/>
    <cellStyle name="Hipervínculo visitado" xfId="49533" builtinId="9" hidden="1"/>
    <cellStyle name="Hipervínculo visitado" xfId="49535" builtinId="9" hidden="1"/>
    <cellStyle name="Hipervínculo visitado" xfId="49537" builtinId="9" hidden="1"/>
    <cellStyle name="Hipervínculo visitado" xfId="49539" builtinId="9" hidden="1"/>
    <cellStyle name="Hipervínculo visitado" xfId="49541" builtinId="9" hidden="1"/>
    <cellStyle name="Hipervínculo visitado" xfId="49543" builtinId="9" hidden="1"/>
    <cellStyle name="Hipervínculo visitado" xfId="49545" builtinId="9" hidden="1"/>
    <cellStyle name="Hipervínculo visitado" xfId="49547" builtinId="9" hidden="1"/>
    <cellStyle name="Hipervínculo visitado" xfId="49549" builtinId="9" hidden="1"/>
    <cellStyle name="Hipervínculo visitado" xfId="49551" builtinId="9" hidden="1"/>
    <cellStyle name="Hipervínculo visitado" xfId="49553" builtinId="9" hidden="1"/>
    <cellStyle name="Hipervínculo visitado" xfId="49555" builtinId="9" hidden="1"/>
    <cellStyle name="Hipervínculo visitado" xfId="49557" builtinId="9" hidden="1"/>
    <cellStyle name="Hipervínculo visitado" xfId="49559" builtinId="9" hidden="1"/>
    <cellStyle name="Hipervínculo visitado" xfId="49561" builtinId="9" hidden="1"/>
    <cellStyle name="Hipervínculo visitado" xfId="49563" builtinId="9" hidden="1"/>
    <cellStyle name="Hipervínculo visitado" xfId="49565" builtinId="9" hidden="1"/>
    <cellStyle name="Hipervínculo visitado" xfId="49567" builtinId="9" hidden="1"/>
    <cellStyle name="Hipervínculo visitado" xfId="49569" builtinId="9" hidden="1"/>
    <cellStyle name="Hipervínculo visitado" xfId="49571" builtinId="9" hidden="1"/>
    <cellStyle name="Hipervínculo visitado" xfId="49573" builtinId="9" hidden="1"/>
    <cellStyle name="Hipervínculo visitado" xfId="49575" builtinId="9" hidden="1"/>
    <cellStyle name="Hipervínculo visitado" xfId="49577" builtinId="9" hidden="1"/>
    <cellStyle name="Hipervínculo visitado" xfId="49579" builtinId="9" hidden="1"/>
    <cellStyle name="Hipervínculo visitado" xfId="49581" builtinId="9" hidden="1"/>
    <cellStyle name="Hipervínculo visitado" xfId="49583" builtinId="9" hidden="1"/>
    <cellStyle name="Hipervínculo visitado" xfId="49585" builtinId="9" hidden="1"/>
    <cellStyle name="Hipervínculo visitado" xfId="49587" builtinId="9" hidden="1"/>
    <cellStyle name="Hipervínculo visitado" xfId="49589" builtinId="9" hidden="1"/>
    <cellStyle name="Hipervínculo visitado" xfId="49591" builtinId="9" hidden="1"/>
    <cellStyle name="Hipervínculo visitado" xfId="49593" builtinId="9" hidden="1"/>
    <cellStyle name="Hipervínculo visitado" xfId="49595" builtinId="9" hidden="1"/>
    <cellStyle name="Hipervínculo visitado" xfId="49597" builtinId="9" hidden="1"/>
    <cellStyle name="Hipervínculo visitado" xfId="49599" builtinId="9" hidden="1"/>
    <cellStyle name="Hipervínculo visitado" xfId="49601" builtinId="9" hidden="1"/>
    <cellStyle name="Hipervínculo visitado" xfId="49603" builtinId="9" hidden="1"/>
    <cellStyle name="Hipervínculo visitado" xfId="49605" builtinId="9" hidden="1"/>
    <cellStyle name="Hipervínculo visitado" xfId="49607" builtinId="9" hidden="1"/>
    <cellStyle name="Hipervínculo visitado" xfId="49609" builtinId="9" hidden="1"/>
    <cellStyle name="Hipervínculo visitado" xfId="49611" builtinId="9" hidden="1"/>
    <cellStyle name="Hipervínculo visitado" xfId="49613" builtinId="9" hidden="1"/>
    <cellStyle name="Hipervínculo visitado" xfId="49615" builtinId="9" hidden="1"/>
    <cellStyle name="Hipervínculo visitado" xfId="49617" builtinId="9" hidden="1"/>
    <cellStyle name="Hipervínculo visitado" xfId="49619" builtinId="9" hidden="1"/>
    <cellStyle name="Hipervínculo visitado" xfId="49621" builtinId="9" hidden="1"/>
    <cellStyle name="Hipervínculo visitado" xfId="49623" builtinId="9" hidden="1"/>
    <cellStyle name="Hipervínculo visitado" xfId="49625" builtinId="9" hidden="1"/>
    <cellStyle name="Hipervínculo visitado" xfId="49627" builtinId="9" hidden="1"/>
    <cellStyle name="Hipervínculo visitado" xfId="49629" builtinId="9" hidden="1"/>
    <cellStyle name="Hipervínculo visitado" xfId="49631" builtinId="9" hidden="1"/>
    <cellStyle name="Hipervínculo visitado" xfId="49633" builtinId="9" hidden="1"/>
    <cellStyle name="Hipervínculo visitado" xfId="49635" builtinId="9" hidden="1"/>
    <cellStyle name="Hipervínculo visitado" xfId="49637" builtinId="9" hidden="1"/>
    <cellStyle name="Hipervínculo visitado" xfId="49639" builtinId="9" hidden="1"/>
    <cellStyle name="Hipervínculo visitado" xfId="49641" builtinId="9" hidden="1"/>
    <cellStyle name="Hipervínculo visitado" xfId="49643" builtinId="9" hidden="1"/>
    <cellStyle name="Hipervínculo visitado" xfId="49645" builtinId="9" hidden="1"/>
    <cellStyle name="Hipervínculo visitado" xfId="49647" builtinId="9" hidden="1"/>
    <cellStyle name="Hipervínculo visitado" xfId="49649" builtinId="9" hidden="1"/>
    <cellStyle name="Hipervínculo visitado" xfId="49651" builtinId="9" hidden="1"/>
    <cellStyle name="Hipervínculo visitado" xfId="49653" builtinId="9" hidden="1"/>
    <cellStyle name="Hipervínculo visitado" xfId="49655" builtinId="9" hidden="1"/>
    <cellStyle name="Hipervínculo visitado" xfId="49657" builtinId="9" hidden="1"/>
    <cellStyle name="Hipervínculo visitado" xfId="49659" builtinId="9" hidden="1"/>
    <cellStyle name="Hipervínculo visitado" xfId="49661" builtinId="9" hidden="1"/>
    <cellStyle name="Hipervínculo visitado" xfId="49663" builtinId="9" hidden="1"/>
    <cellStyle name="Hipervínculo visitado" xfId="49665" builtinId="9" hidden="1"/>
    <cellStyle name="Hipervínculo visitado" xfId="49667" builtinId="9" hidden="1"/>
    <cellStyle name="Hipervínculo visitado" xfId="49669" builtinId="9" hidden="1"/>
    <cellStyle name="Hipervínculo visitado" xfId="49671" builtinId="9" hidden="1"/>
    <cellStyle name="Hipervínculo visitado" xfId="49673" builtinId="9" hidden="1"/>
    <cellStyle name="Hipervínculo visitado" xfId="49675" builtinId="9" hidden="1"/>
    <cellStyle name="Hipervínculo visitado" xfId="49677" builtinId="9" hidden="1"/>
    <cellStyle name="Hipervínculo visitado" xfId="49679" builtinId="9" hidden="1"/>
    <cellStyle name="Hipervínculo visitado" xfId="49681" builtinId="9" hidden="1"/>
    <cellStyle name="Hipervínculo visitado" xfId="49683" builtinId="9" hidden="1"/>
    <cellStyle name="Hipervínculo visitado" xfId="49685" builtinId="9" hidden="1"/>
    <cellStyle name="Hipervínculo visitado" xfId="49687" builtinId="9" hidden="1"/>
    <cellStyle name="Hipervínculo visitado" xfId="49689" builtinId="9" hidden="1"/>
    <cellStyle name="Hipervínculo visitado" xfId="49691" builtinId="9" hidden="1"/>
    <cellStyle name="Hipervínculo visitado" xfId="49693" builtinId="9" hidden="1"/>
    <cellStyle name="Hipervínculo visitado" xfId="49695" builtinId="9" hidden="1"/>
    <cellStyle name="Hipervínculo visitado" xfId="49697" builtinId="9" hidden="1"/>
    <cellStyle name="Hipervínculo visitado" xfId="49699" builtinId="9" hidden="1"/>
    <cellStyle name="Hipervínculo visitado" xfId="49701" builtinId="9" hidden="1"/>
    <cellStyle name="Hipervínculo visitado" xfId="49703" builtinId="9" hidden="1"/>
    <cellStyle name="Hipervínculo visitado" xfId="49705" builtinId="9" hidden="1"/>
    <cellStyle name="Hipervínculo visitado" xfId="49707" builtinId="9" hidden="1"/>
    <cellStyle name="Hipervínculo visitado" xfId="49709" builtinId="9" hidden="1"/>
    <cellStyle name="Hipervínculo visitado" xfId="49711" builtinId="9" hidden="1"/>
    <cellStyle name="Hipervínculo visitado" xfId="49713" builtinId="9" hidden="1"/>
    <cellStyle name="Hipervínculo visitado" xfId="49715" builtinId="9" hidden="1"/>
    <cellStyle name="Hipervínculo visitado" xfId="49717" builtinId="9" hidden="1"/>
    <cellStyle name="Hipervínculo visitado" xfId="49719" builtinId="9" hidden="1"/>
    <cellStyle name="Hipervínculo visitado" xfId="49721" builtinId="9" hidden="1"/>
    <cellStyle name="Hipervínculo visitado" xfId="49723" builtinId="9" hidden="1"/>
    <cellStyle name="Hipervínculo visitado" xfId="49725" builtinId="9" hidden="1"/>
    <cellStyle name="Hipervínculo visitado" xfId="49727" builtinId="9" hidden="1"/>
    <cellStyle name="Hipervínculo visitado" xfId="49729" builtinId="9" hidden="1"/>
    <cellStyle name="Hipervínculo visitado" xfId="49731" builtinId="9" hidden="1"/>
    <cellStyle name="Hipervínculo visitado" xfId="49733" builtinId="9" hidden="1"/>
    <cellStyle name="Hipervínculo visitado" xfId="49735" builtinId="9" hidden="1"/>
    <cellStyle name="Hipervínculo visitado" xfId="49737" builtinId="9" hidden="1"/>
    <cellStyle name="Hipervínculo visitado" xfId="49739" builtinId="9" hidden="1"/>
    <cellStyle name="Hipervínculo visitado" xfId="49741" builtinId="9" hidden="1"/>
    <cellStyle name="Hipervínculo visitado" xfId="49743" builtinId="9" hidden="1"/>
    <cellStyle name="Hipervínculo visitado" xfId="49745" builtinId="9" hidden="1"/>
    <cellStyle name="Hipervínculo visitado" xfId="49747" builtinId="9" hidden="1"/>
    <cellStyle name="Hipervínculo visitado" xfId="49749" builtinId="9" hidden="1"/>
    <cellStyle name="Hipervínculo visitado" xfId="49751" builtinId="9" hidden="1"/>
    <cellStyle name="Hipervínculo visitado" xfId="49753" builtinId="9" hidden="1"/>
    <cellStyle name="Hipervínculo visitado" xfId="49755" builtinId="9" hidden="1"/>
    <cellStyle name="Hipervínculo visitado" xfId="49757" builtinId="9" hidden="1"/>
    <cellStyle name="Hipervínculo visitado" xfId="49759" builtinId="9" hidden="1"/>
    <cellStyle name="Hipervínculo visitado" xfId="49761" builtinId="9" hidden="1"/>
    <cellStyle name="Hipervínculo visitado" xfId="49763" builtinId="9" hidden="1"/>
    <cellStyle name="Hipervínculo visitado" xfId="49765" builtinId="9" hidden="1"/>
    <cellStyle name="Hipervínculo visitado" xfId="49767" builtinId="9" hidden="1"/>
    <cellStyle name="Hipervínculo visitado" xfId="49769" builtinId="9" hidden="1"/>
    <cellStyle name="Hipervínculo visitado" xfId="49771" builtinId="9" hidden="1"/>
    <cellStyle name="Hipervínculo visitado" xfId="49773" builtinId="9" hidden="1"/>
    <cellStyle name="Hipervínculo visitado" xfId="49775" builtinId="9" hidden="1"/>
    <cellStyle name="Hipervínculo visitado" xfId="49777" builtinId="9" hidden="1"/>
    <cellStyle name="Hipervínculo visitado" xfId="49779" builtinId="9" hidden="1"/>
    <cellStyle name="Hipervínculo visitado" xfId="49781" builtinId="9" hidden="1"/>
    <cellStyle name="Hipervínculo visitado" xfId="49783" builtinId="9" hidden="1"/>
    <cellStyle name="Hipervínculo visitado" xfId="49785" builtinId="9" hidden="1"/>
    <cellStyle name="Hipervínculo visitado" xfId="49787" builtinId="9" hidden="1"/>
    <cellStyle name="Hipervínculo visitado" xfId="49789" builtinId="9" hidden="1"/>
    <cellStyle name="Hipervínculo visitado" xfId="49791" builtinId="9" hidden="1"/>
    <cellStyle name="Hipervínculo visitado" xfId="49793" builtinId="9" hidden="1"/>
    <cellStyle name="Hipervínculo visitado" xfId="49795" builtinId="9" hidden="1"/>
    <cellStyle name="Hipervínculo visitado" xfId="49797" builtinId="9" hidden="1"/>
    <cellStyle name="Hipervínculo visitado" xfId="49799" builtinId="9" hidden="1"/>
    <cellStyle name="Hipervínculo visitado" xfId="49801" builtinId="9" hidden="1"/>
    <cellStyle name="Hipervínculo visitado" xfId="49803" builtinId="9" hidden="1"/>
    <cellStyle name="Hipervínculo visitado" xfId="49805" builtinId="9" hidden="1"/>
    <cellStyle name="Hipervínculo visitado" xfId="49807" builtinId="9" hidden="1"/>
    <cellStyle name="Hipervínculo visitado" xfId="49809" builtinId="9" hidden="1"/>
    <cellStyle name="Hipervínculo visitado" xfId="49811" builtinId="9" hidden="1"/>
    <cellStyle name="Hipervínculo visitado" xfId="49813" builtinId="9" hidden="1"/>
    <cellStyle name="Hipervínculo visitado" xfId="49815" builtinId="9" hidden="1"/>
    <cellStyle name="Hipervínculo visitado" xfId="49817" builtinId="9" hidden="1"/>
    <cellStyle name="Hipervínculo visitado" xfId="49819" builtinId="9" hidden="1"/>
    <cellStyle name="Hipervínculo visitado" xfId="49821" builtinId="9" hidden="1"/>
    <cellStyle name="Hipervínculo visitado" xfId="49823" builtinId="9" hidden="1"/>
    <cellStyle name="Hipervínculo visitado" xfId="49825" builtinId="9" hidden="1"/>
    <cellStyle name="Hipervínculo visitado" xfId="49827" builtinId="9" hidden="1"/>
    <cellStyle name="Hipervínculo visitado" xfId="49829" builtinId="9" hidden="1"/>
    <cellStyle name="Hipervínculo visitado" xfId="49831" builtinId="9" hidden="1"/>
    <cellStyle name="Hipervínculo visitado" xfId="49833" builtinId="9" hidden="1"/>
    <cellStyle name="Hipervínculo visitado" xfId="49835" builtinId="9" hidden="1"/>
    <cellStyle name="Hipervínculo visitado" xfId="49837" builtinId="9" hidden="1"/>
    <cellStyle name="Hipervínculo visitado" xfId="49839" builtinId="9" hidden="1"/>
    <cellStyle name="Hipervínculo visitado" xfId="49841" builtinId="9" hidden="1"/>
    <cellStyle name="Hipervínculo visitado" xfId="49843" builtinId="9" hidden="1"/>
    <cellStyle name="Hipervínculo visitado" xfId="49845" builtinId="9" hidden="1"/>
    <cellStyle name="Hipervínculo visitado" xfId="49847" builtinId="9" hidden="1"/>
    <cellStyle name="Hipervínculo visitado" xfId="49849" builtinId="9" hidden="1"/>
    <cellStyle name="Hipervínculo visitado" xfId="49851" builtinId="9" hidden="1"/>
    <cellStyle name="Hipervínculo visitado" xfId="49853" builtinId="9" hidden="1"/>
    <cellStyle name="Hipervínculo visitado" xfId="49855" builtinId="9" hidden="1"/>
    <cellStyle name="Hipervínculo visitado" xfId="49857" builtinId="9" hidden="1"/>
    <cellStyle name="Hipervínculo visitado" xfId="49859" builtinId="9" hidden="1"/>
    <cellStyle name="Hipervínculo visitado" xfId="49861" builtinId="9" hidden="1"/>
    <cellStyle name="Hipervínculo visitado" xfId="49863" builtinId="9" hidden="1"/>
    <cellStyle name="Hipervínculo visitado" xfId="49865" builtinId="9" hidden="1"/>
    <cellStyle name="Hipervínculo visitado" xfId="49867" builtinId="9" hidden="1"/>
    <cellStyle name="Hipervínculo visitado" xfId="49869" builtinId="9" hidden="1"/>
    <cellStyle name="Hipervínculo visitado" xfId="49871" builtinId="9" hidden="1"/>
    <cellStyle name="Hipervínculo visitado" xfId="49873" builtinId="9" hidden="1"/>
    <cellStyle name="Hipervínculo visitado" xfId="49875" builtinId="9" hidden="1"/>
    <cellStyle name="Hipervínculo visitado" xfId="49877" builtinId="9" hidden="1"/>
    <cellStyle name="Hipervínculo visitado" xfId="49879" builtinId="9" hidden="1"/>
    <cellStyle name="Hipervínculo visitado" xfId="49881" builtinId="9" hidden="1"/>
    <cellStyle name="Hipervínculo visitado" xfId="49883" builtinId="9" hidden="1"/>
    <cellStyle name="Hipervínculo visitado" xfId="49885" builtinId="9" hidden="1"/>
    <cellStyle name="Hipervínculo visitado" xfId="49887" builtinId="9" hidden="1"/>
    <cellStyle name="Hipervínculo visitado" xfId="49889" builtinId="9" hidden="1"/>
    <cellStyle name="Hipervínculo visitado" xfId="49891" builtinId="9" hidden="1"/>
    <cellStyle name="Hipervínculo visitado" xfId="49893" builtinId="9" hidden="1"/>
    <cellStyle name="Hipervínculo visitado" xfId="49895" builtinId="9" hidden="1"/>
    <cellStyle name="Hipervínculo visitado" xfId="49897" builtinId="9" hidden="1"/>
    <cellStyle name="Hipervínculo visitado" xfId="49899" builtinId="9" hidden="1"/>
    <cellStyle name="Hipervínculo visitado" xfId="49901" builtinId="9" hidden="1"/>
    <cellStyle name="Hipervínculo visitado" xfId="49903" builtinId="9" hidden="1"/>
    <cellStyle name="Hipervínculo visitado" xfId="49905" builtinId="9" hidden="1"/>
    <cellStyle name="Hipervínculo visitado" xfId="49907" builtinId="9" hidden="1"/>
    <cellStyle name="Hipervínculo visitado" xfId="49909" builtinId="9" hidden="1"/>
    <cellStyle name="Hipervínculo visitado" xfId="49911" builtinId="9" hidden="1"/>
    <cellStyle name="Hipervínculo visitado" xfId="49913" builtinId="9" hidden="1"/>
    <cellStyle name="Hipervínculo visitado" xfId="49915" builtinId="9" hidden="1"/>
    <cellStyle name="Hipervínculo visitado" xfId="49917" builtinId="9" hidden="1"/>
    <cellStyle name="Hipervínculo visitado" xfId="49919" builtinId="9" hidden="1"/>
    <cellStyle name="Hipervínculo visitado" xfId="49921" builtinId="9" hidden="1"/>
    <cellStyle name="Hipervínculo visitado" xfId="49923" builtinId="9" hidden="1"/>
    <cellStyle name="Hipervínculo visitado" xfId="49925" builtinId="9" hidden="1"/>
    <cellStyle name="Hipervínculo visitado" xfId="49927" builtinId="9" hidden="1"/>
    <cellStyle name="Hipervínculo visitado" xfId="49929" builtinId="9" hidden="1"/>
    <cellStyle name="Hipervínculo visitado" xfId="49931" builtinId="9" hidden="1"/>
    <cellStyle name="Hipervínculo visitado" xfId="49933" builtinId="9" hidden="1"/>
    <cellStyle name="Hipervínculo visitado" xfId="49935" builtinId="9" hidden="1"/>
    <cellStyle name="Hipervínculo visitado" xfId="49937" builtinId="9" hidden="1"/>
    <cellStyle name="Hipervínculo visitado" xfId="49939" builtinId="9" hidden="1"/>
    <cellStyle name="Hipervínculo visitado" xfId="49941" builtinId="9" hidden="1"/>
    <cellStyle name="Hipervínculo visitado" xfId="49943" builtinId="9" hidden="1"/>
    <cellStyle name="Hipervínculo visitado" xfId="49945" builtinId="9" hidden="1"/>
    <cellStyle name="Hipervínculo visitado" xfId="49947" builtinId="9" hidden="1"/>
    <cellStyle name="Hipervínculo visitado" xfId="49949" builtinId="9" hidden="1"/>
    <cellStyle name="Hipervínculo visitado" xfId="49951" builtinId="9" hidden="1"/>
    <cellStyle name="Hipervínculo visitado" xfId="49953" builtinId="9" hidden="1"/>
    <cellStyle name="Hipervínculo visitado" xfId="49955" builtinId="9" hidden="1"/>
    <cellStyle name="Hipervínculo visitado" xfId="49957" builtinId="9" hidden="1"/>
    <cellStyle name="Hipervínculo visitado" xfId="49959" builtinId="9" hidden="1"/>
    <cellStyle name="Hipervínculo visitado" xfId="49961" builtinId="9" hidden="1"/>
    <cellStyle name="Hipervínculo visitado" xfId="49963" builtinId="9" hidden="1"/>
    <cellStyle name="Hipervínculo visitado" xfId="49965" builtinId="9" hidden="1"/>
    <cellStyle name="Hipervínculo visitado" xfId="49967" builtinId="9" hidden="1"/>
    <cellStyle name="Hipervínculo visitado" xfId="49969" builtinId="9" hidden="1"/>
    <cellStyle name="Hipervínculo visitado" xfId="49971" builtinId="9" hidden="1"/>
    <cellStyle name="Hipervínculo visitado" xfId="49973" builtinId="9" hidden="1"/>
    <cellStyle name="Hipervínculo visitado" xfId="49975" builtinId="9" hidden="1"/>
    <cellStyle name="Hipervínculo visitado" xfId="49977" builtinId="9" hidden="1"/>
    <cellStyle name="Hipervínculo visitado" xfId="49979" builtinId="9" hidden="1"/>
    <cellStyle name="Hipervínculo visitado" xfId="49981" builtinId="9" hidden="1"/>
    <cellStyle name="Hipervínculo visitado" xfId="49983" builtinId="9" hidden="1"/>
    <cellStyle name="Hipervínculo visitado" xfId="49985" builtinId="9" hidden="1"/>
    <cellStyle name="Hipervínculo visitado" xfId="49987" builtinId="9" hidden="1"/>
    <cellStyle name="Hipervínculo visitado" xfId="49989" builtinId="9" hidden="1"/>
    <cellStyle name="Hipervínculo visitado" xfId="49991" builtinId="9" hidden="1"/>
    <cellStyle name="Hipervínculo visitado" xfId="49993" builtinId="9" hidden="1"/>
    <cellStyle name="Hipervínculo visitado" xfId="49995" builtinId="9" hidden="1"/>
    <cellStyle name="Hipervínculo visitado" xfId="49997" builtinId="9" hidden="1"/>
    <cellStyle name="Hipervínculo visitado" xfId="49999" builtinId="9" hidden="1"/>
    <cellStyle name="Hipervínculo visitado" xfId="50001" builtinId="9" hidden="1"/>
    <cellStyle name="Hipervínculo visitado" xfId="50003" builtinId="9" hidden="1"/>
    <cellStyle name="Hipervínculo visitado" xfId="50005" builtinId="9" hidden="1"/>
    <cellStyle name="Hipervínculo visitado" xfId="50007" builtinId="9" hidden="1"/>
    <cellStyle name="Hipervínculo visitado" xfId="50009" builtinId="9" hidden="1"/>
    <cellStyle name="Hipervínculo visitado" xfId="50011" builtinId="9" hidden="1"/>
    <cellStyle name="Hipervínculo visitado" xfId="50013" builtinId="9" hidden="1"/>
    <cellStyle name="Hipervínculo visitado" xfId="50015" builtinId="9" hidden="1"/>
    <cellStyle name="Hipervínculo visitado" xfId="50017" builtinId="9" hidden="1"/>
    <cellStyle name="Hipervínculo visitado" xfId="50019" builtinId="9" hidden="1"/>
    <cellStyle name="Hipervínculo visitado" xfId="50021" builtinId="9" hidden="1"/>
    <cellStyle name="Hipervínculo visitado" xfId="50023" builtinId="9" hidden="1"/>
    <cellStyle name="Hipervínculo visitado" xfId="50025" builtinId="9" hidden="1"/>
    <cellStyle name="Hipervínculo visitado" xfId="50027" builtinId="9" hidden="1"/>
    <cellStyle name="Hipervínculo visitado" xfId="50029" builtinId="9" hidden="1"/>
    <cellStyle name="Hipervínculo visitado" xfId="50031" builtinId="9" hidden="1"/>
    <cellStyle name="Hipervínculo visitado" xfId="50033" builtinId="9" hidden="1"/>
    <cellStyle name="Hipervínculo visitado" xfId="50035" builtinId="9" hidden="1"/>
    <cellStyle name="Hipervínculo visitado" xfId="50037" builtinId="9" hidden="1"/>
    <cellStyle name="Hipervínculo visitado" xfId="50039" builtinId="9" hidden="1"/>
    <cellStyle name="Hipervínculo visitado" xfId="50041" builtinId="9" hidden="1"/>
    <cellStyle name="Hipervínculo visitado" xfId="50043" builtinId="9" hidden="1"/>
    <cellStyle name="Hipervínculo visitado" xfId="50045" builtinId="9" hidden="1"/>
    <cellStyle name="Hipervínculo visitado" xfId="50047" builtinId="9" hidden="1"/>
    <cellStyle name="Hipervínculo visitado" xfId="50049" builtinId="9" hidden="1"/>
    <cellStyle name="Hipervínculo visitado" xfId="50051" builtinId="9" hidden="1"/>
    <cellStyle name="Hipervínculo visitado" xfId="50053" builtinId="9" hidden="1"/>
    <cellStyle name="Hipervínculo visitado" xfId="50055" builtinId="9" hidden="1"/>
    <cellStyle name="Hipervínculo visitado" xfId="50057" builtinId="9" hidden="1"/>
    <cellStyle name="Hipervínculo visitado" xfId="50059" builtinId="9" hidden="1"/>
    <cellStyle name="Hipervínculo visitado" xfId="50061" builtinId="9" hidden="1"/>
    <cellStyle name="Hipervínculo visitado" xfId="50063" builtinId="9" hidden="1"/>
    <cellStyle name="Hipervínculo visitado" xfId="50065" builtinId="9" hidden="1"/>
    <cellStyle name="Hipervínculo visitado" xfId="50067" builtinId="9" hidden="1"/>
    <cellStyle name="Hipervínculo visitado" xfId="50069" builtinId="9" hidden="1"/>
    <cellStyle name="Hipervínculo visitado" xfId="50071" builtinId="9" hidden="1"/>
    <cellStyle name="Hipervínculo visitado" xfId="50073" builtinId="9" hidden="1"/>
    <cellStyle name="Hipervínculo visitado" xfId="50075" builtinId="9" hidden="1"/>
    <cellStyle name="Hipervínculo visitado" xfId="50077" builtinId="9" hidden="1"/>
    <cellStyle name="Hipervínculo visitado" xfId="50079" builtinId="9" hidden="1"/>
    <cellStyle name="Hipervínculo visitado" xfId="50081" builtinId="9" hidden="1"/>
    <cellStyle name="Hipervínculo visitado" xfId="50083" builtinId="9" hidden="1"/>
    <cellStyle name="Hipervínculo visitado" xfId="50085" builtinId="9" hidden="1"/>
    <cellStyle name="Hipervínculo visitado" xfId="50087" builtinId="9" hidden="1"/>
    <cellStyle name="Hipervínculo visitado" xfId="50089" builtinId="9" hidden="1"/>
    <cellStyle name="Hipervínculo visitado" xfId="50091" builtinId="9" hidden="1"/>
    <cellStyle name="Hipervínculo visitado" xfId="50093" builtinId="9" hidden="1"/>
    <cellStyle name="Hipervínculo visitado" xfId="50095" builtinId="9" hidden="1"/>
    <cellStyle name="Hipervínculo visitado" xfId="50097" builtinId="9" hidden="1"/>
    <cellStyle name="Hipervínculo visitado" xfId="50099" builtinId="9" hidden="1"/>
    <cellStyle name="Hipervínculo visitado" xfId="50101" builtinId="9" hidden="1"/>
    <cellStyle name="Hipervínculo visitado" xfId="50103" builtinId="9" hidden="1"/>
    <cellStyle name="Hipervínculo visitado" xfId="50105" builtinId="9" hidden="1"/>
    <cellStyle name="Hipervínculo visitado" xfId="50107" builtinId="9" hidden="1"/>
    <cellStyle name="Hipervínculo visitado" xfId="50109" builtinId="9" hidden="1"/>
    <cellStyle name="Hipervínculo visitado" xfId="50111" builtinId="9" hidden="1"/>
    <cellStyle name="Hipervínculo visitado" xfId="50113" builtinId="9" hidden="1"/>
    <cellStyle name="Hipervínculo visitado" xfId="50115" builtinId="9" hidden="1"/>
    <cellStyle name="Hipervínculo visitado" xfId="50117" builtinId="9" hidden="1"/>
    <cellStyle name="Hipervínculo visitado" xfId="50119" builtinId="9" hidden="1"/>
    <cellStyle name="Hipervínculo visitado" xfId="50121" builtinId="9" hidden="1"/>
    <cellStyle name="Hipervínculo visitado" xfId="50123" builtinId="9" hidden="1"/>
    <cellStyle name="Hipervínculo visitado" xfId="50125" builtinId="9" hidden="1"/>
    <cellStyle name="Hipervínculo visitado" xfId="50127" builtinId="9" hidden="1"/>
    <cellStyle name="Hipervínculo visitado" xfId="50129" builtinId="9" hidden="1"/>
    <cellStyle name="Hipervínculo visitado" xfId="50131" builtinId="9" hidden="1"/>
    <cellStyle name="Hipervínculo visitado" xfId="50133" builtinId="9" hidden="1"/>
    <cellStyle name="Hipervínculo visitado" xfId="50135" builtinId="9" hidden="1"/>
    <cellStyle name="Hipervínculo visitado" xfId="50137" builtinId="9" hidden="1"/>
    <cellStyle name="Hipervínculo visitado" xfId="50139" builtinId="9" hidden="1"/>
    <cellStyle name="Hipervínculo visitado" xfId="50141" builtinId="9" hidden="1"/>
    <cellStyle name="Hipervínculo visitado" xfId="50143" builtinId="9" hidden="1"/>
    <cellStyle name="Hipervínculo visitado" xfId="50145" builtinId="9" hidden="1"/>
    <cellStyle name="Hipervínculo visitado" xfId="50147" builtinId="9" hidden="1"/>
    <cellStyle name="Hipervínculo visitado" xfId="50149" builtinId="9" hidden="1"/>
    <cellStyle name="Hipervínculo visitado" xfId="50151" builtinId="9" hidden="1"/>
    <cellStyle name="Hipervínculo visitado" xfId="50153" builtinId="9" hidden="1"/>
    <cellStyle name="Hipervínculo visitado" xfId="50155" builtinId="9" hidden="1"/>
    <cellStyle name="Hipervínculo visitado" xfId="50157" builtinId="9" hidden="1"/>
    <cellStyle name="Hipervínculo visitado" xfId="50159" builtinId="9" hidden="1"/>
    <cellStyle name="Hipervínculo visitado" xfId="50161" builtinId="9" hidden="1"/>
    <cellStyle name="Hipervínculo visitado" xfId="50163" builtinId="9" hidden="1"/>
    <cellStyle name="Hipervínculo visitado" xfId="50165" builtinId="9" hidden="1"/>
    <cellStyle name="Hipervínculo visitado" xfId="50167" builtinId="9" hidden="1"/>
    <cellStyle name="Hipervínculo visitado" xfId="50169" builtinId="9" hidden="1"/>
    <cellStyle name="Hipervínculo visitado" xfId="50171" builtinId="9" hidden="1"/>
    <cellStyle name="Hipervínculo visitado" xfId="50173" builtinId="9" hidden="1"/>
    <cellStyle name="Hipervínculo visitado" xfId="50175" builtinId="9" hidden="1"/>
    <cellStyle name="Hipervínculo visitado" xfId="50177" builtinId="9" hidden="1"/>
    <cellStyle name="Hipervínculo visitado" xfId="50179" builtinId="9" hidden="1"/>
    <cellStyle name="Hipervínculo visitado" xfId="50181" builtinId="9" hidden="1"/>
    <cellStyle name="Hipervínculo visitado" xfId="50183" builtinId="9" hidden="1"/>
    <cellStyle name="Hipervínculo visitado" xfId="50185" builtinId="9" hidden="1"/>
    <cellStyle name="Hipervínculo visitado" xfId="50187" builtinId="9" hidden="1"/>
    <cellStyle name="Hipervínculo visitado" xfId="50189" builtinId="9" hidden="1"/>
    <cellStyle name="Hipervínculo visitado" xfId="50191" builtinId="9" hidden="1"/>
    <cellStyle name="Hipervínculo visitado" xfId="50193" builtinId="9" hidden="1"/>
    <cellStyle name="Hipervínculo visitado" xfId="50195" builtinId="9" hidden="1"/>
    <cellStyle name="Hipervínculo visitado" xfId="50197" builtinId="9" hidden="1"/>
    <cellStyle name="Hipervínculo visitado" xfId="50199" builtinId="9" hidden="1"/>
    <cellStyle name="Hipervínculo visitado" xfId="50201" builtinId="9" hidden="1"/>
    <cellStyle name="Hipervínculo visitado" xfId="50203" builtinId="9" hidden="1"/>
    <cellStyle name="Hipervínculo visitado" xfId="50205" builtinId="9" hidden="1"/>
    <cellStyle name="Hipervínculo visitado" xfId="50207" builtinId="9" hidden="1"/>
    <cellStyle name="Hipervínculo visitado" xfId="50209" builtinId="9" hidden="1"/>
    <cellStyle name="Hipervínculo visitado" xfId="50211" builtinId="9" hidden="1"/>
    <cellStyle name="Hipervínculo visitado" xfId="50213" builtinId="9" hidden="1"/>
    <cellStyle name="Hipervínculo visitado" xfId="50215" builtinId="9" hidden="1"/>
    <cellStyle name="Hipervínculo visitado" xfId="50217" builtinId="9" hidden="1"/>
    <cellStyle name="Hipervínculo visitado" xfId="50219" builtinId="9" hidden="1"/>
    <cellStyle name="Hipervínculo visitado" xfId="50221" builtinId="9" hidden="1"/>
    <cellStyle name="Hipervínculo visitado" xfId="50223" builtinId="9" hidden="1"/>
    <cellStyle name="Hipervínculo visitado" xfId="50225" builtinId="9" hidden="1"/>
    <cellStyle name="Hipervínculo visitado" xfId="50227" builtinId="9" hidden="1"/>
    <cellStyle name="Hipervínculo visitado" xfId="50229" builtinId="9" hidden="1"/>
    <cellStyle name="Hipervínculo visitado" xfId="50231" builtinId="9" hidden="1"/>
    <cellStyle name="Hipervínculo visitado" xfId="50233" builtinId="9" hidden="1"/>
    <cellStyle name="Hipervínculo visitado" xfId="50235" builtinId="9" hidden="1"/>
    <cellStyle name="Hipervínculo visitado" xfId="50237" builtinId="9" hidden="1"/>
    <cellStyle name="Hipervínculo visitado" xfId="50239" builtinId="9" hidden="1"/>
    <cellStyle name="Hipervínculo visitado" xfId="50241" builtinId="9" hidden="1"/>
    <cellStyle name="Hipervínculo visitado" xfId="50243" builtinId="9" hidden="1"/>
    <cellStyle name="Hipervínculo visitado" xfId="50245" builtinId="9" hidden="1"/>
    <cellStyle name="Hipervínculo visitado" xfId="50247" builtinId="9" hidden="1"/>
    <cellStyle name="Hipervínculo visitado" xfId="50249" builtinId="9" hidden="1"/>
    <cellStyle name="Hipervínculo visitado" xfId="50251" builtinId="9" hidden="1"/>
    <cellStyle name="Hipervínculo visitado" xfId="50253" builtinId="9" hidden="1"/>
    <cellStyle name="Hipervínculo visitado" xfId="50255" builtinId="9" hidden="1"/>
    <cellStyle name="Hipervínculo visitado" xfId="50257" builtinId="9" hidden="1"/>
    <cellStyle name="Hipervínculo visitado" xfId="50259" builtinId="9" hidden="1"/>
    <cellStyle name="Hipervínculo visitado" xfId="50261" builtinId="9" hidden="1"/>
    <cellStyle name="Hipervínculo visitado" xfId="50263" builtinId="9" hidden="1"/>
    <cellStyle name="Hipervínculo visitado" xfId="50265" builtinId="9" hidden="1"/>
    <cellStyle name="Hipervínculo visitado" xfId="50267" builtinId="9" hidden="1"/>
    <cellStyle name="Hipervínculo visitado" xfId="50269" builtinId="9" hidden="1"/>
    <cellStyle name="Hipervínculo visitado" xfId="50271" builtinId="9" hidden="1"/>
    <cellStyle name="Hipervínculo visitado" xfId="50273" builtinId="9" hidden="1"/>
    <cellStyle name="Hipervínculo visitado" xfId="50275" builtinId="9" hidden="1"/>
    <cellStyle name="Hipervínculo visitado" xfId="50277" builtinId="9" hidden="1"/>
    <cellStyle name="Hipervínculo visitado" xfId="50279" builtinId="9" hidden="1"/>
    <cellStyle name="Hipervínculo visitado" xfId="50281" builtinId="9" hidden="1"/>
    <cellStyle name="Hipervínculo visitado" xfId="50283" builtinId="9" hidden="1"/>
    <cellStyle name="Hipervínculo visitado" xfId="50285" builtinId="9" hidden="1"/>
    <cellStyle name="Hipervínculo visitado" xfId="50287" builtinId="9" hidden="1"/>
    <cellStyle name="Hipervínculo visitado" xfId="50289" builtinId="9" hidden="1"/>
    <cellStyle name="Hipervínculo visitado" xfId="50291" builtinId="9" hidden="1"/>
    <cellStyle name="Hipervínculo visitado" xfId="50293" builtinId="9" hidden="1"/>
    <cellStyle name="Hipervínculo visitado" xfId="50295" builtinId="9" hidden="1"/>
    <cellStyle name="Hipervínculo visitado" xfId="50297" builtinId="9" hidden="1"/>
    <cellStyle name="Hipervínculo visitado" xfId="50299" builtinId="9" hidden="1"/>
    <cellStyle name="Hipervínculo visitado" xfId="50301" builtinId="9" hidden="1"/>
    <cellStyle name="Hipervínculo visitado" xfId="50303" builtinId="9" hidden="1"/>
    <cellStyle name="Hipervínculo visitado" xfId="50305" builtinId="9" hidden="1"/>
    <cellStyle name="Hipervínculo visitado" xfId="50307" builtinId="9" hidden="1"/>
    <cellStyle name="Hipervínculo visitado" xfId="50309" builtinId="9" hidden="1"/>
    <cellStyle name="Hipervínculo visitado" xfId="50311" builtinId="9" hidden="1"/>
    <cellStyle name="Hipervínculo visitado" xfId="50313" builtinId="9" hidden="1"/>
    <cellStyle name="Hipervínculo visitado" xfId="50315" builtinId="9" hidden="1"/>
    <cellStyle name="Hipervínculo visitado" xfId="50317" builtinId="9" hidden="1"/>
    <cellStyle name="Hipervínculo visitado" xfId="50319" builtinId="9" hidden="1"/>
    <cellStyle name="Hipervínculo visitado" xfId="50321" builtinId="9" hidden="1"/>
    <cellStyle name="Hipervínculo visitado" xfId="50323" builtinId="9" hidden="1"/>
    <cellStyle name="Hipervínculo visitado" xfId="50325" builtinId="9" hidden="1"/>
    <cellStyle name="Hipervínculo visitado" xfId="50327" builtinId="9" hidden="1"/>
    <cellStyle name="Hipervínculo visitado" xfId="50329" builtinId="9" hidden="1"/>
    <cellStyle name="Hipervínculo visitado" xfId="50331" builtinId="9" hidden="1"/>
    <cellStyle name="Hipervínculo visitado" xfId="50333" builtinId="9" hidden="1"/>
    <cellStyle name="Hipervínculo visitado" xfId="50335" builtinId="9" hidden="1"/>
    <cellStyle name="Hipervínculo visitado" xfId="50337" builtinId="9" hidden="1"/>
    <cellStyle name="Hipervínculo visitado" xfId="50339" builtinId="9" hidden="1"/>
    <cellStyle name="Hipervínculo visitado" xfId="50341" builtinId="9" hidden="1"/>
    <cellStyle name="Hipervínculo visitado" xfId="50343" builtinId="9" hidden="1"/>
    <cellStyle name="Hipervínculo visitado" xfId="50345" builtinId="9" hidden="1"/>
    <cellStyle name="Hipervínculo visitado" xfId="50347" builtinId="9" hidden="1"/>
    <cellStyle name="Hipervínculo visitado" xfId="50349" builtinId="9" hidden="1"/>
    <cellStyle name="Hipervínculo visitado" xfId="50351" builtinId="9" hidden="1"/>
    <cellStyle name="Hipervínculo visitado" xfId="50353" builtinId="9" hidden="1"/>
    <cellStyle name="Hipervínculo visitado" xfId="50355" builtinId="9" hidden="1"/>
    <cellStyle name="Hipervínculo visitado" xfId="50357" builtinId="9" hidden="1"/>
    <cellStyle name="Hipervínculo visitado" xfId="50359" builtinId="9" hidden="1"/>
    <cellStyle name="Hipervínculo visitado" xfId="50361" builtinId="9" hidden="1"/>
    <cellStyle name="Hipervínculo visitado" xfId="50363" builtinId="9" hidden="1"/>
    <cellStyle name="Hipervínculo visitado" xfId="50365" builtinId="9" hidden="1"/>
    <cellStyle name="Hipervínculo visitado" xfId="50367" builtinId="9" hidden="1"/>
    <cellStyle name="Hipervínculo visitado" xfId="50369" builtinId="9" hidden="1"/>
    <cellStyle name="Hipervínculo visitado" xfId="50371" builtinId="9" hidden="1"/>
    <cellStyle name="Hipervínculo visitado" xfId="50373" builtinId="9" hidden="1"/>
    <cellStyle name="Hipervínculo visitado" xfId="50375" builtinId="9" hidden="1"/>
    <cellStyle name="Hipervínculo visitado" xfId="50377" builtinId="9" hidden="1"/>
    <cellStyle name="Hipervínculo visitado" xfId="50379" builtinId="9" hidden="1"/>
    <cellStyle name="Hipervínculo visitado" xfId="50381" builtinId="9" hidden="1"/>
    <cellStyle name="Hipervínculo visitado" xfId="50383" builtinId="9" hidden="1"/>
    <cellStyle name="Hipervínculo visitado" xfId="50385" builtinId="9" hidden="1"/>
    <cellStyle name="Hipervínculo visitado" xfId="50387" builtinId="9" hidden="1"/>
    <cellStyle name="Hipervínculo visitado" xfId="50389" builtinId="9" hidden="1"/>
    <cellStyle name="Hipervínculo visitado" xfId="50391" builtinId="9" hidden="1"/>
    <cellStyle name="Hipervínculo visitado" xfId="50393" builtinId="9" hidden="1"/>
    <cellStyle name="Hipervínculo visitado" xfId="50395" builtinId="9" hidden="1"/>
    <cellStyle name="Hipervínculo visitado" xfId="50397" builtinId="9" hidden="1"/>
    <cellStyle name="Hipervínculo visitado" xfId="50399" builtinId="9" hidden="1"/>
    <cellStyle name="Hipervínculo visitado" xfId="50401" builtinId="9" hidden="1"/>
    <cellStyle name="Hipervínculo visitado" xfId="50403" builtinId="9" hidden="1"/>
    <cellStyle name="Hipervínculo visitado" xfId="50405" builtinId="9" hidden="1"/>
    <cellStyle name="Hipervínculo visitado" xfId="50407" builtinId="9" hidden="1"/>
    <cellStyle name="Hipervínculo visitado" xfId="50409" builtinId="9" hidden="1"/>
    <cellStyle name="Hipervínculo visitado" xfId="50411" builtinId="9" hidden="1"/>
    <cellStyle name="Hipervínculo visitado" xfId="50413" builtinId="9" hidden="1"/>
    <cellStyle name="Hipervínculo visitado" xfId="50415" builtinId="9" hidden="1"/>
    <cellStyle name="Hipervínculo visitado" xfId="50417" builtinId="9" hidden="1"/>
    <cellStyle name="Hipervínculo visitado" xfId="50419" builtinId="9" hidden="1"/>
    <cellStyle name="Hipervínculo visitado" xfId="50421" builtinId="9" hidden="1"/>
    <cellStyle name="Hipervínculo visitado" xfId="50423" builtinId="9" hidden="1"/>
    <cellStyle name="Hipervínculo visitado" xfId="50425" builtinId="9" hidden="1"/>
    <cellStyle name="Hipervínculo visitado" xfId="50427" builtinId="9" hidden="1"/>
    <cellStyle name="Hipervínculo visitado" xfId="50429" builtinId="9" hidden="1"/>
    <cellStyle name="Hipervínculo visitado" xfId="50431" builtinId="9" hidden="1"/>
    <cellStyle name="Hipervínculo visitado" xfId="50433" builtinId="9" hidden="1"/>
    <cellStyle name="Hipervínculo visitado" xfId="50435" builtinId="9" hidden="1"/>
    <cellStyle name="Hipervínculo visitado" xfId="50437" builtinId="9" hidden="1"/>
    <cellStyle name="Hipervínculo visitado" xfId="50439" builtinId="9" hidden="1"/>
    <cellStyle name="Hipervínculo visitado" xfId="50441" builtinId="9" hidden="1"/>
    <cellStyle name="Hipervínculo visitado" xfId="50443" builtinId="9" hidden="1"/>
    <cellStyle name="Hipervínculo visitado" xfId="50445" builtinId="9" hidden="1"/>
    <cellStyle name="Hipervínculo visitado" xfId="50447" builtinId="9" hidden="1"/>
    <cellStyle name="Hipervínculo visitado" xfId="50449" builtinId="9" hidden="1"/>
    <cellStyle name="Hipervínculo visitado" xfId="50451" builtinId="9" hidden="1"/>
    <cellStyle name="Hipervínculo visitado" xfId="50453" builtinId="9" hidden="1"/>
    <cellStyle name="Hipervínculo visitado" xfId="50455" builtinId="9" hidden="1"/>
    <cellStyle name="Hipervínculo visitado" xfId="50457" builtinId="9" hidden="1"/>
    <cellStyle name="Hipervínculo visitado" xfId="50459" builtinId="9" hidden="1"/>
    <cellStyle name="Hipervínculo visitado" xfId="50461" builtinId="9" hidden="1"/>
    <cellStyle name="Hipervínculo visitado" xfId="50463" builtinId="9" hidden="1"/>
    <cellStyle name="Hipervínculo visitado" xfId="50465" builtinId="9" hidden="1"/>
    <cellStyle name="Hipervínculo visitado" xfId="50467" builtinId="9" hidden="1"/>
    <cellStyle name="Hipervínculo visitado" xfId="50469" builtinId="9" hidden="1"/>
    <cellStyle name="Hipervínculo visitado" xfId="50471" builtinId="9" hidden="1"/>
    <cellStyle name="Hipervínculo visitado" xfId="50473" builtinId="9" hidden="1"/>
    <cellStyle name="Hipervínculo visitado" xfId="50475" builtinId="9" hidden="1"/>
    <cellStyle name="Hipervínculo visitado" xfId="50477" builtinId="9" hidden="1"/>
    <cellStyle name="Hipervínculo visitado" xfId="50479" builtinId="9" hidden="1"/>
    <cellStyle name="Hipervínculo visitado" xfId="50481" builtinId="9" hidden="1"/>
    <cellStyle name="Hipervínculo visitado" xfId="50483" builtinId="9" hidden="1"/>
    <cellStyle name="Hipervínculo visitado" xfId="50485" builtinId="9" hidden="1"/>
    <cellStyle name="Hipervínculo visitado" xfId="50487" builtinId="9" hidden="1"/>
    <cellStyle name="Hipervínculo visitado" xfId="50489" builtinId="9" hidden="1"/>
    <cellStyle name="Hipervínculo visitado" xfId="50491" builtinId="9" hidden="1"/>
    <cellStyle name="Hipervínculo visitado" xfId="50493" builtinId="9" hidden="1"/>
    <cellStyle name="Hipervínculo visitado" xfId="50495" builtinId="9" hidden="1"/>
    <cellStyle name="Hipervínculo visitado" xfId="50497" builtinId="9" hidden="1"/>
    <cellStyle name="Hipervínculo visitado" xfId="50499" builtinId="9" hidden="1"/>
    <cellStyle name="Hipervínculo visitado" xfId="50501" builtinId="9" hidden="1"/>
    <cellStyle name="Hipervínculo visitado" xfId="50503" builtinId="9" hidden="1"/>
    <cellStyle name="Hipervínculo visitado" xfId="50505" builtinId="9" hidden="1"/>
    <cellStyle name="Hipervínculo visitado" xfId="50507" builtinId="9" hidden="1"/>
    <cellStyle name="Hipervínculo visitado" xfId="50509" builtinId="9" hidden="1"/>
    <cellStyle name="Hipervínculo visitado" xfId="50511" builtinId="9" hidden="1"/>
    <cellStyle name="Hipervínculo visitado" xfId="50513" builtinId="9" hidden="1"/>
    <cellStyle name="Hipervínculo visitado" xfId="50515" builtinId="9" hidden="1"/>
    <cellStyle name="Hipervínculo visitado" xfId="50517" builtinId="9" hidden="1"/>
    <cellStyle name="Hipervínculo visitado" xfId="50519" builtinId="9" hidden="1"/>
    <cellStyle name="Hipervínculo visitado" xfId="50521" builtinId="9" hidden="1"/>
    <cellStyle name="Hipervínculo visitado" xfId="50523" builtinId="9" hidden="1"/>
    <cellStyle name="Hipervínculo visitado" xfId="50525" builtinId="9" hidden="1"/>
    <cellStyle name="Hipervínculo visitado" xfId="50527" builtinId="9" hidden="1"/>
    <cellStyle name="Hipervínculo visitado" xfId="50529" builtinId="9" hidden="1"/>
    <cellStyle name="Hipervínculo visitado" xfId="50531" builtinId="9" hidden="1"/>
    <cellStyle name="Hipervínculo visitado" xfId="50533" builtinId="9" hidden="1"/>
    <cellStyle name="Hipervínculo visitado" xfId="50535" builtinId="9" hidden="1"/>
    <cellStyle name="Hipervínculo visitado" xfId="50537" builtinId="9" hidden="1"/>
    <cellStyle name="Hipervínculo visitado" xfId="50539" builtinId="9" hidden="1"/>
    <cellStyle name="Hipervínculo visitado" xfId="50541" builtinId="9" hidden="1"/>
    <cellStyle name="Hipervínculo visitado" xfId="50543" builtinId="9" hidden="1"/>
    <cellStyle name="Hipervínculo visitado" xfId="50545" builtinId="9" hidden="1"/>
    <cellStyle name="Hipervínculo visitado" xfId="50547" builtinId="9" hidden="1"/>
    <cellStyle name="Hipervínculo visitado" xfId="50549" builtinId="9" hidden="1"/>
    <cellStyle name="Hipervínculo visitado" xfId="50551" builtinId="9" hidden="1"/>
    <cellStyle name="Hipervínculo visitado" xfId="50553" builtinId="9" hidden="1"/>
    <cellStyle name="Hipervínculo visitado" xfId="50555" builtinId="9" hidden="1"/>
    <cellStyle name="Hipervínculo visitado" xfId="50557" builtinId="9" hidden="1"/>
    <cellStyle name="Hipervínculo visitado" xfId="50559" builtinId="9" hidden="1"/>
    <cellStyle name="Hipervínculo visitado" xfId="50561" builtinId="9" hidden="1"/>
    <cellStyle name="Hipervínculo visitado" xfId="50563" builtinId="9" hidden="1"/>
    <cellStyle name="Hipervínculo visitado" xfId="50565" builtinId="9" hidden="1"/>
    <cellStyle name="Hipervínculo visitado" xfId="50567" builtinId="9" hidden="1"/>
    <cellStyle name="Hipervínculo visitado" xfId="50569" builtinId="9" hidden="1"/>
    <cellStyle name="Hipervínculo visitado" xfId="50571" builtinId="9" hidden="1"/>
    <cellStyle name="Hipervínculo visitado" xfId="50573" builtinId="9" hidden="1"/>
    <cellStyle name="Hipervínculo visitado" xfId="50575" builtinId="9" hidden="1"/>
    <cellStyle name="Hipervínculo visitado" xfId="50577" builtinId="9" hidden="1"/>
    <cellStyle name="Hipervínculo visitado" xfId="50579" builtinId="9" hidden="1"/>
    <cellStyle name="Hipervínculo visitado" xfId="50581" builtinId="9" hidden="1"/>
    <cellStyle name="Hipervínculo visitado" xfId="50583" builtinId="9" hidden="1"/>
    <cellStyle name="Hipervínculo visitado" xfId="50585" builtinId="9" hidden="1"/>
    <cellStyle name="Hipervínculo visitado" xfId="50587" builtinId="9" hidden="1"/>
    <cellStyle name="Hipervínculo visitado" xfId="50589" builtinId="9" hidden="1"/>
    <cellStyle name="Hipervínculo visitado" xfId="50591" builtinId="9" hidden="1"/>
    <cellStyle name="Hipervínculo visitado" xfId="50593" builtinId="9" hidden="1"/>
    <cellStyle name="Hipervínculo visitado" xfId="50595" builtinId="9" hidden="1"/>
    <cellStyle name="Hipervínculo visitado" xfId="50597" builtinId="9" hidden="1"/>
    <cellStyle name="Hipervínculo visitado" xfId="50599" builtinId="9" hidden="1"/>
    <cellStyle name="Hipervínculo visitado" xfId="50601" builtinId="9" hidden="1"/>
    <cellStyle name="Hipervínculo visitado" xfId="50603" builtinId="9" hidden="1"/>
    <cellStyle name="Hipervínculo visitado" xfId="50605" builtinId="9" hidden="1"/>
    <cellStyle name="Hipervínculo visitado" xfId="50607" builtinId="9" hidden="1"/>
    <cellStyle name="Hipervínculo visitado" xfId="50609" builtinId="9" hidden="1"/>
    <cellStyle name="Hipervínculo visitado" xfId="50611" builtinId="9" hidden="1"/>
    <cellStyle name="Hipervínculo visitado" xfId="50613" builtinId="9" hidden="1"/>
    <cellStyle name="Hipervínculo visitado" xfId="50615" builtinId="9" hidden="1"/>
    <cellStyle name="Hipervínculo visitado" xfId="50617" builtinId="9" hidden="1"/>
    <cellStyle name="Hipervínculo visitado" xfId="50619" builtinId="9" hidden="1"/>
    <cellStyle name="Hipervínculo visitado" xfId="50621" builtinId="9" hidden="1"/>
    <cellStyle name="Hipervínculo visitado" xfId="50623" builtinId="9" hidden="1"/>
    <cellStyle name="Hipervínculo visitado" xfId="50625" builtinId="9" hidden="1"/>
    <cellStyle name="Hipervínculo visitado" xfId="50627" builtinId="9" hidden="1"/>
    <cellStyle name="Hipervínculo visitado" xfId="50629" builtinId="9" hidden="1"/>
    <cellStyle name="Hipervínculo visitado" xfId="50631" builtinId="9" hidden="1"/>
    <cellStyle name="Hipervínculo visitado" xfId="50633" builtinId="9" hidden="1"/>
    <cellStyle name="Hipervínculo visitado" xfId="50635" builtinId="9" hidden="1"/>
    <cellStyle name="Hipervínculo visitado" xfId="50637" builtinId="9" hidden="1"/>
    <cellStyle name="Hipervínculo visitado" xfId="50639" builtinId="9" hidden="1"/>
    <cellStyle name="Hipervínculo visitado" xfId="50641" builtinId="9" hidden="1"/>
    <cellStyle name="Hipervínculo visitado" xfId="50643" builtinId="9" hidden="1"/>
    <cellStyle name="Hipervínculo visitado" xfId="50645" builtinId="9" hidden="1"/>
    <cellStyle name="Hipervínculo visitado" xfId="50647" builtinId="9" hidden="1"/>
    <cellStyle name="Hipervínculo visitado" xfId="50649" builtinId="9" hidden="1"/>
    <cellStyle name="Hipervínculo visitado" xfId="50651" builtinId="9" hidden="1"/>
    <cellStyle name="Hipervínculo visitado" xfId="50653" builtinId="9" hidden="1"/>
    <cellStyle name="Hipervínculo visitado" xfId="50655" builtinId="9" hidden="1"/>
    <cellStyle name="Hipervínculo visitado" xfId="50657" builtinId="9" hidden="1"/>
    <cellStyle name="Hipervínculo visitado" xfId="50659" builtinId="9" hidden="1"/>
    <cellStyle name="Hipervínculo visitado" xfId="50661" builtinId="9" hidden="1"/>
    <cellStyle name="Hipervínculo visitado" xfId="50663" builtinId="9" hidden="1"/>
    <cellStyle name="Hipervínculo visitado" xfId="50665" builtinId="9" hidden="1"/>
    <cellStyle name="Hipervínculo visitado" xfId="50667" builtinId="9" hidden="1"/>
    <cellStyle name="Hipervínculo visitado" xfId="50669" builtinId="9" hidden="1"/>
    <cellStyle name="Hipervínculo visitado" xfId="50671" builtinId="9" hidden="1"/>
    <cellStyle name="Hipervínculo visitado" xfId="50673" builtinId="9" hidden="1"/>
    <cellStyle name="Hipervínculo visitado" xfId="50675" builtinId="9" hidden="1"/>
    <cellStyle name="Hipervínculo visitado" xfId="50677" builtinId="9" hidden="1"/>
    <cellStyle name="Hipervínculo visitado" xfId="50679" builtinId="9" hidden="1"/>
    <cellStyle name="Hipervínculo visitado" xfId="50681" builtinId="9" hidden="1"/>
    <cellStyle name="Hipervínculo visitado" xfId="50683" builtinId="9" hidden="1"/>
    <cellStyle name="Hipervínculo visitado" xfId="50685" builtinId="9" hidden="1"/>
    <cellStyle name="Hipervínculo visitado" xfId="50687" builtinId="9" hidden="1"/>
    <cellStyle name="Hipervínculo visitado" xfId="50689" builtinId="9" hidden="1"/>
    <cellStyle name="Hipervínculo visitado" xfId="50691" builtinId="9" hidden="1"/>
    <cellStyle name="Hipervínculo visitado" xfId="50693" builtinId="9" hidden="1"/>
    <cellStyle name="Hipervínculo visitado" xfId="50695" builtinId="9" hidden="1"/>
    <cellStyle name="Hipervínculo visitado" xfId="50697" builtinId="9" hidden="1"/>
    <cellStyle name="Hipervínculo visitado" xfId="50699" builtinId="9" hidden="1"/>
    <cellStyle name="Hipervínculo visitado" xfId="50701" builtinId="9" hidden="1"/>
    <cellStyle name="Hipervínculo visitado" xfId="50703" builtinId="9" hidden="1"/>
    <cellStyle name="Hipervínculo visitado" xfId="50705" builtinId="9" hidden="1"/>
    <cellStyle name="Hipervínculo visitado" xfId="50707" builtinId="9" hidden="1"/>
    <cellStyle name="Hipervínculo visitado" xfId="50709" builtinId="9" hidden="1"/>
    <cellStyle name="Hipervínculo visitado" xfId="50711" builtinId="9" hidden="1"/>
    <cellStyle name="Hipervínculo visitado" xfId="50713" builtinId="9" hidden="1"/>
    <cellStyle name="Hipervínculo visitado" xfId="50715" builtinId="9" hidden="1"/>
    <cellStyle name="Hipervínculo visitado" xfId="50717" builtinId="9" hidden="1"/>
    <cellStyle name="Hipervínculo visitado" xfId="50719" builtinId="9" hidden="1"/>
    <cellStyle name="Hipervínculo visitado" xfId="50721" builtinId="9" hidden="1"/>
    <cellStyle name="Hipervínculo visitado" xfId="50723" builtinId="9" hidden="1"/>
    <cellStyle name="Hipervínculo visitado" xfId="50725" builtinId="9" hidden="1"/>
    <cellStyle name="Hipervínculo visitado" xfId="50727" builtinId="9" hidden="1"/>
    <cellStyle name="Hipervínculo visitado" xfId="50729" builtinId="9" hidden="1"/>
    <cellStyle name="Hipervínculo visitado" xfId="50731" builtinId="9" hidden="1"/>
    <cellStyle name="Hipervínculo visitado" xfId="50733" builtinId="9" hidden="1"/>
    <cellStyle name="Hipervínculo visitado" xfId="50735" builtinId="9" hidden="1"/>
    <cellStyle name="Hipervínculo visitado" xfId="50737" builtinId="9" hidden="1"/>
    <cellStyle name="Hipervínculo visitado" xfId="50739" builtinId="9" hidden="1"/>
    <cellStyle name="Hipervínculo visitado" xfId="50741" builtinId="9" hidden="1"/>
    <cellStyle name="Hipervínculo visitado" xfId="50743" builtinId="9" hidden="1"/>
    <cellStyle name="Hipervínculo visitado" xfId="50745" builtinId="9" hidden="1"/>
    <cellStyle name="Hipervínculo visitado" xfId="50747" builtinId="9" hidden="1"/>
    <cellStyle name="Hipervínculo visitado" xfId="50749" builtinId="9" hidden="1"/>
    <cellStyle name="Hipervínculo visitado" xfId="50751" builtinId="9" hidden="1"/>
    <cellStyle name="Hipervínculo visitado" xfId="50753" builtinId="9" hidden="1"/>
    <cellStyle name="Hipervínculo visitado" xfId="50755" builtinId="9" hidden="1"/>
    <cellStyle name="Hipervínculo visitado" xfId="50757" builtinId="9" hidden="1"/>
    <cellStyle name="Hipervínculo visitado" xfId="50759" builtinId="9" hidden="1"/>
    <cellStyle name="Hipervínculo visitado" xfId="50761" builtinId="9" hidden="1"/>
    <cellStyle name="Hipervínculo visitado" xfId="50763" builtinId="9" hidden="1"/>
    <cellStyle name="Hipervínculo visitado" xfId="50765" builtinId="9" hidden="1"/>
    <cellStyle name="Hipervínculo visitado" xfId="50767" builtinId="9" hidden="1"/>
    <cellStyle name="Hipervínculo visitado" xfId="50769" builtinId="9" hidden="1"/>
    <cellStyle name="Hipervínculo visitado" xfId="50771" builtinId="9" hidden="1"/>
    <cellStyle name="Hipervínculo visitado" xfId="50773" builtinId="9" hidden="1"/>
    <cellStyle name="Hipervínculo visitado" xfId="50775" builtinId="9" hidden="1"/>
    <cellStyle name="Hipervínculo visitado" xfId="50777" builtinId="9" hidden="1"/>
    <cellStyle name="Hipervínculo visitado" xfId="50779" builtinId="9" hidden="1"/>
    <cellStyle name="Hipervínculo visitado" xfId="50781" builtinId="9" hidden="1"/>
    <cellStyle name="Hipervínculo visitado" xfId="50783" builtinId="9" hidden="1"/>
    <cellStyle name="Hipervínculo visitado" xfId="50785" builtinId="9" hidden="1"/>
    <cellStyle name="Hipervínculo visitado" xfId="50787" builtinId="9" hidden="1"/>
    <cellStyle name="Hipervínculo visitado" xfId="50789" builtinId="9" hidden="1"/>
    <cellStyle name="Hipervínculo visitado" xfId="50791" builtinId="9" hidden="1"/>
    <cellStyle name="Hipervínculo visitado" xfId="50793" builtinId="9" hidden="1"/>
    <cellStyle name="Hipervínculo visitado" xfId="50795" builtinId="9" hidden="1"/>
    <cellStyle name="Hipervínculo visitado" xfId="50797" builtinId="9" hidden="1"/>
    <cellStyle name="Hipervínculo visitado" xfId="50799" builtinId="9" hidden="1"/>
    <cellStyle name="Hipervínculo visitado" xfId="50801" builtinId="9" hidden="1"/>
    <cellStyle name="Hipervínculo visitado" xfId="50803" builtinId="9" hidden="1"/>
    <cellStyle name="Hipervínculo visitado" xfId="50805" builtinId="9" hidden="1"/>
    <cellStyle name="Hipervínculo visitado" xfId="50807" builtinId="9" hidden="1"/>
    <cellStyle name="Hipervínculo visitado" xfId="50809" builtinId="9" hidden="1"/>
    <cellStyle name="Hipervínculo visitado" xfId="50811" builtinId="9" hidden="1"/>
    <cellStyle name="Hipervínculo visitado" xfId="50813" builtinId="9" hidden="1"/>
    <cellStyle name="Hipervínculo visitado" xfId="50815" builtinId="9" hidden="1"/>
    <cellStyle name="Hipervínculo visitado" xfId="50817" builtinId="9" hidden="1"/>
    <cellStyle name="Hipervínculo visitado" xfId="50819" builtinId="9" hidden="1"/>
    <cellStyle name="Hipervínculo visitado" xfId="50821" builtinId="9" hidden="1"/>
    <cellStyle name="Hipervínculo visitado" xfId="50823" builtinId="9" hidden="1"/>
    <cellStyle name="Hipervínculo visitado" xfId="50825" builtinId="9" hidden="1"/>
    <cellStyle name="Hipervínculo visitado" xfId="50827" builtinId="9" hidden="1"/>
    <cellStyle name="Hipervínculo visitado" xfId="50829" builtinId="9" hidden="1"/>
    <cellStyle name="Hipervínculo visitado" xfId="50831" builtinId="9" hidden="1"/>
    <cellStyle name="Hipervínculo visitado" xfId="50833" builtinId="9" hidden="1"/>
    <cellStyle name="Hipervínculo visitado" xfId="50835" builtinId="9" hidden="1"/>
    <cellStyle name="Hipervínculo visitado" xfId="50837" builtinId="9" hidden="1"/>
    <cellStyle name="Hipervínculo visitado" xfId="50839" builtinId="9" hidden="1"/>
    <cellStyle name="Hipervínculo visitado" xfId="50841" builtinId="9" hidden="1"/>
    <cellStyle name="Hipervínculo visitado" xfId="50843" builtinId="9" hidden="1"/>
    <cellStyle name="Hipervínculo visitado" xfId="50845" builtinId="9" hidden="1"/>
    <cellStyle name="Hipervínculo visitado" xfId="50847" builtinId="9" hidden="1"/>
    <cellStyle name="Hipervínculo visitado" xfId="50849" builtinId="9" hidden="1"/>
    <cellStyle name="Hipervínculo visitado" xfId="50851" builtinId="9" hidden="1"/>
    <cellStyle name="Hipervínculo visitado" xfId="50853" builtinId="9" hidden="1"/>
    <cellStyle name="Hipervínculo visitado" xfId="50855" builtinId="9" hidden="1"/>
    <cellStyle name="Hipervínculo visitado" xfId="50857" builtinId="9" hidden="1"/>
    <cellStyle name="Hipervínculo visitado" xfId="50859" builtinId="9" hidden="1"/>
    <cellStyle name="Hipervínculo visitado" xfId="50861" builtinId="9" hidden="1"/>
    <cellStyle name="Hipervínculo visitado" xfId="50863" builtinId="9" hidden="1"/>
    <cellStyle name="Hipervínculo visitado" xfId="50865" builtinId="9" hidden="1"/>
    <cellStyle name="Hipervínculo visitado" xfId="50867" builtinId="9" hidden="1"/>
    <cellStyle name="Hipervínculo visitado" xfId="50869" builtinId="9" hidden="1"/>
    <cellStyle name="Hipervínculo visitado" xfId="50871" builtinId="9" hidden="1"/>
    <cellStyle name="Hipervínculo visitado" xfId="50873" builtinId="9" hidden="1"/>
    <cellStyle name="Hipervínculo visitado" xfId="50875" builtinId="9" hidden="1"/>
    <cellStyle name="Hipervínculo visitado" xfId="50877" builtinId="9" hidden="1"/>
    <cellStyle name="Hipervínculo visitado" xfId="50879" builtinId="9" hidden="1"/>
    <cellStyle name="Hipervínculo visitado" xfId="50881" builtinId="9" hidden="1"/>
    <cellStyle name="Hipervínculo visitado" xfId="50883" builtinId="9" hidden="1"/>
    <cellStyle name="Hipervínculo visitado" xfId="50885" builtinId="9" hidden="1"/>
    <cellStyle name="Hipervínculo visitado" xfId="50887" builtinId="9" hidden="1"/>
    <cellStyle name="Hipervínculo visitado" xfId="50889" builtinId="9" hidden="1"/>
    <cellStyle name="Hipervínculo visitado" xfId="50891" builtinId="9" hidden="1"/>
    <cellStyle name="Hipervínculo visitado" xfId="50893" builtinId="9" hidden="1"/>
    <cellStyle name="Hipervínculo visitado" xfId="50895" builtinId="9" hidden="1"/>
    <cellStyle name="Hipervínculo visitado" xfId="50897" builtinId="9" hidden="1"/>
    <cellStyle name="Hipervínculo visitado" xfId="50899" builtinId="9" hidden="1"/>
    <cellStyle name="Hipervínculo visitado" xfId="50901" builtinId="9" hidden="1"/>
    <cellStyle name="Hipervínculo visitado" xfId="50903" builtinId="9" hidden="1"/>
    <cellStyle name="Hipervínculo visitado" xfId="50905" builtinId="9" hidden="1"/>
    <cellStyle name="Hipervínculo visitado" xfId="50907" builtinId="9" hidden="1"/>
    <cellStyle name="Hipervínculo visitado" xfId="50909" builtinId="9" hidden="1"/>
    <cellStyle name="Hipervínculo visitado" xfId="50911" builtinId="9" hidden="1"/>
    <cellStyle name="Hipervínculo visitado" xfId="50913" builtinId="9" hidden="1"/>
    <cellStyle name="Hipervínculo visitado" xfId="50915" builtinId="9" hidden="1"/>
    <cellStyle name="Hipervínculo visitado" xfId="50917" builtinId="9" hidden="1"/>
    <cellStyle name="Hipervínculo visitado" xfId="50919" builtinId="9" hidden="1"/>
    <cellStyle name="Hipervínculo visitado" xfId="50921" builtinId="9" hidden="1"/>
    <cellStyle name="Hipervínculo visitado" xfId="50923" builtinId="9" hidden="1"/>
    <cellStyle name="Hipervínculo visitado" xfId="50925" builtinId="9" hidden="1"/>
    <cellStyle name="Hipervínculo visitado" xfId="50927" builtinId="9" hidden="1"/>
    <cellStyle name="Hipervínculo visitado" xfId="50929" builtinId="9" hidden="1"/>
    <cellStyle name="Hipervínculo visitado" xfId="50931" builtinId="9" hidden="1"/>
    <cellStyle name="Hipervínculo visitado" xfId="50933" builtinId="9" hidden="1"/>
    <cellStyle name="Hipervínculo visitado" xfId="50935" builtinId="9" hidden="1"/>
    <cellStyle name="Hipervínculo visitado" xfId="50937" builtinId="9" hidden="1"/>
    <cellStyle name="Hipervínculo visitado" xfId="50939" builtinId="9" hidden="1"/>
    <cellStyle name="Hipervínculo visitado" xfId="50941" builtinId="9" hidden="1"/>
    <cellStyle name="Hipervínculo visitado" xfId="50943" builtinId="9" hidden="1"/>
    <cellStyle name="Hipervínculo visitado" xfId="50945" builtinId="9" hidden="1"/>
    <cellStyle name="Hipervínculo visitado" xfId="50947" builtinId="9" hidden="1"/>
    <cellStyle name="Hipervínculo visitado" xfId="50949" builtinId="9" hidden="1"/>
    <cellStyle name="Hipervínculo visitado" xfId="50951" builtinId="9" hidden="1"/>
    <cellStyle name="Hipervínculo visitado" xfId="50953" builtinId="9" hidden="1"/>
    <cellStyle name="Hipervínculo visitado" xfId="50955" builtinId="9" hidden="1"/>
    <cellStyle name="Hipervínculo visitado" xfId="50957" builtinId="9" hidden="1"/>
    <cellStyle name="Hipervínculo visitado" xfId="50959" builtinId="9" hidden="1"/>
    <cellStyle name="Hipervínculo visitado" xfId="50961" builtinId="9" hidden="1"/>
    <cellStyle name="Hipervínculo visitado" xfId="50963" builtinId="9" hidden="1"/>
    <cellStyle name="Hipervínculo visitado" xfId="50965" builtinId="9" hidden="1"/>
    <cellStyle name="Hipervínculo visitado" xfId="50967" builtinId="9" hidden="1"/>
    <cellStyle name="Hipervínculo visitado" xfId="50969" builtinId="9" hidden="1"/>
    <cellStyle name="Hipervínculo visitado" xfId="50971" builtinId="9" hidden="1"/>
    <cellStyle name="Hipervínculo visitado" xfId="50973" builtinId="9" hidden="1"/>
    <cellStyle name="Hipervínculo visitado" xfId="50975" builtinId="9" hidden="1"/>
    <cellStyle name="Hipervínculo visitado" xfId="50977" builtinId="9" hidden="1"/>
    <cellStyle name="Hipervínculo visitado" xfId="50979" builtinId="9" hidden="1"/>
    <cellStyle name="Hipervínculo visitado" xfId="50981" builtinId="9" hidden="1"/>
    <cellStyle name="Hipervínculo visitado" xfId="50983" builtinId="9" hidden="1"/>
    <cellStyle name="Hipervínculo visitado" xfId="50985" builtinId="9" hidden="1"/>
    <cellStyle name="Hipervínculo visitado" xfId="50987" builtinId="9" hidden="1"/>
    <cellStyle name="Hipervínculo visitado" xfId="50989" builtinId="9" hidden="1"/>
    <cellStyle name="Hipervínculo visitado" xfId="50991" builtinId="9" hidden="1"/>
    <cellStyle name="Hipervínculo visitado" xfId="50993" builtinId="9" hidden="1"/>
    <cellStyle name="Hipervínculo visitado" xfId="50995" builtinId="9" hidden="1"/>
    <cellStyle name="Hipervínculo visitado" xfId="50997" builtinId="9" hidden="1"/>
    <cellStyle name="Hipervínculo visitado" xfId="50999" builtinId="9" hidden="1"/>
    <cellStyle name="Hipervínculo visitado" xfId="51001" builtinId="9" hidden="1"/>
    <cellStyle name="Hipervínculo visitado" xfId="51003" builtinId="9" hidden="1"/>
    <cellStyle name="Hipervínculo visitado" xfId="51005" builtinId="9" hidden="1"/>
    <cellStyle name="Hipervínculo visitado" xfId="51007" builtinId="9" hidden="1"/>
    <cellStyle name="Hipervínculo visitado" xfId="51009" builtinId="9" hidden="1"/>
    <cellStyle name="Hipervínculo visitado" xfId="51011" builtinId="9" hidden="1"/>
    <cellStyle name="Hipervínculo visitado" xfId="51013" builtinId="9" hidden="1"/>
    <cellStyle name="Hipervínculo visitado" xfId="51015" builtinId="9" hidden="1"/>
    <cellStyle name="Hipervínculo visitado" xfId="51017" builtinId="9" hidden="1"/>
    <cellStyle name="Hipervínculo visitado" xfId="51019" builtinId="9" hidden="1"/>
    <cellStyle name="Hipervínculo visitado" xfId="51021" builtinId="9" hidden="1"/>
    <cellStyle name="Hipervínculo visitado" xfId="51023" builtinId="9" hidden="1"/>
    <cellStyle name="Hipervínculo visitado" xfId="51025" builtinId="9" hidden="1"/>
    <cellStyle name="Hipervínculo visitado" xfId="51027" builtinId="9" hidden="1"/>
    <cellStyle name="Hipervínculo visitado" xfId="51029" builtinId="9" hidden="1"/>
    <cellStyle name="Hipervínculo visitado" xfId="51031" builtinId="9" hidden="1"/>
    <cellStyle name="Hipervínculo visitado" xfId="51033" builtinId="9" hidden="1"/>
    <cellStyle name="Hipervínculo visitado" xfId="51035" builtinId="9" hidden="1"/>
    <cellStyle name="Hipervínculo visitado" xfId="51037" builtinId="9" hidden="1"/>
    <cellStyle name="Hipervínculo visitado" xfId="51039" builtinId="9" hidden="1"/>
    <cellStyle name="Hipervínculo visitado" xfId="51041" builtinId="9" hidden="1"/>
    <cellStyle name="Hipervínculo visitado" xfId="51043" builtinId="9" hidden="1"/>
    <cellStyle name="Hipervínculo visitado" xfId="51045" builtinId="9" hidden="1"/>
    <cellStyle name="Hipervínculo visitado" xfId="51047" builtinId="9" hidden="1"/>
    <cellStyle name="Hipervínculo visitado" xfId="51049" builtinId="9" hidden="1"/>
    <cellStyle name="Hipervínculo visitado" xfId="51051" builtinId="9" hidden="1"/>
    <cellStyle name="Hipervínculo visitado" xfId="51053" builtinId="9" hidden="1"/>
    <cellStyle name="Hipervínculo visitado" xfId="51055" builtinId="9" hidden="1"/>
    <cellStyle name="Hipervínculo visitado" xfId="51057" builtinId="9" hidden="1"/>
    <cellStyle name="Hipervínculo visitado" xfId="51059" builtinId="9" hidden="1"/>
    <cellStyle name="Hipervínculo visitado" xfId="51061" builtinId="9" hidden="1"/>
    <cellStyle name="Hipervínculo visitado" xfId="51063" builtinId="9" hidden="1"/>
    <cellStyle name="Hipervínculo visitado" xfId="51065" builtinId="9" hidden="1"/>
    <cellStyle name="Hipervínculo visitado" xfId="51067" builtinId="9" hidden="1"/>
    <cellStyle name="Hipervínculo visitado" xfId="51069" builtinId="9" hidden="1"/>
    <cellStyle name="Hipervínculo visitado" xfId="51071" builtinId="9" hidden="1"/>
    <cellStyle name="Hipervínculo visitado" xfId="51073" builtinId="9" hidden="1"/>
    <cellStyle name="Hipervínculo visitado" xfId="51075" builtinId="9" hidden="1"/>
    <cellStyle name="Hipervínculo visitado" xfId="51077" builtinId="9" hidden="1"/>
    <cellStyle name="Hipervínculo visitado" xfId="51079" builtinId="9" hidden="1"/>
    <cellStyle name="Hipervínculo visitado" xfId="51081" builtinId="9" hidden="1"/>
    <cellStyle name="Hipervínculo visitado" xfId="51083" builtinId="9" hidden="1"/>
    <cellStyle name="Hipervínculo visitado" xfId="51085" builtinId="9" hidden="1"/>
    <cellStyle name="Hipervínculo visitado" xfId="51087" builtinId="9" hidden="1"/>
    <cellStyle name="Hipervínculo visitado" xfId="51089" builtinId="9" hidden="1"/>
    <cellStyle name="Hipervínculo visitado" xfId="51091" builtinId="9" hidden="1"/>
    <cellStyle name="Hipervínculo visitado" xfId="51093" builtinId="9" hidden="1"/>
    <cellStyle name="Hipervínculo visitado" xfId="51095" builtinId="9" hidden="1"/>
    <cellStyle name="Hipervínculo visitado" xfId="51097" builtinId="9" hidden="1"/>
    <cellStyle name="Hipervínculo visitado" xfId="51099" builtinId="9" hidden="1"/>
    <cellStyle name="Hipervínculo visitado" xfId="51101" builtinId="9" hidden="1"/>
    <cellStyle name="Hipervínculo visitado" xfId="51103" builtinId="9" hidden="1"/>
    <cellStyle name="Hipervínculo visitado" xfId="51105" builtinId="9" hidden="1"/>
    <cellStyle name="Hipervínculo visitado" xfId="51107" builtinId="9" hidden="1"/>
    <cellStyle name="Hipervínculo visitado" xfId="51109" builtinId="9" hidden="1"/>
    <cellStyle name="Hipervínculo visitado" xfId="51111" builtinId="9" hidden="1"/>
    <cellStyle name="Hipervínculo visitado" xfId="51113" builtinId="9" hidden="1"/>
    <cellStyle name="Hipervínculo visitado" xfId="51115" builtinId="9" hidden="1"/>
    <cellStyle name="Hipervínculo visitado" xfId="51117" builtinId="9" hidden="1"/>
    <cellStyle name="Hipervínculo visitado" xfId="51119" builtinId="9" hidden="1"/>
    <cellStyle name="Hipervínculo visitado" xfId="51121" builtinId="9" hidden="1"/>
    <cellStyle name="Hipervínculo visitado" xfId="51123" builtinId="9" hidden="1"/>
    <cellStyle name="Hipervínculo visitado" xfId="51125" builtinId="9" hidden="1"/>
    <cellStyle name="Hipervínculo visitado" xfId="51127" builtinId="9" hidden="1"/>
    <cellStyle name="Hipervínculo visitado" xfId="51129" builtinId="9" hidden="1"/>
    <cellStyle name="Hipervínculo visitado" xfId="51131" builtinId="9" hidden="1"/>
    <cellStyle name="Hipervínculo visitado" xfId="51133" builtinId="9" hidden="1"/>
    <cellStyle name="Hipervínculo visitado" xfId="51135" builtinId="9" hidden="1"/>
    <cellStyle name="Hipervínculo visitado" xfId="51137" builtinId="9" hidden="1"/>
    <cellStyle name="Hipervínculo visitado" xfId="51139" builtinId="9" hidden="1"/>
    <cellStyle name="Hipervínculo visitado" xfId="51141" builtinId="9" hidden="1"/>
    <cellStyle name="Hipervínculo visitado" xfId="51143" builtinId="9" hidden="1"/>
    <cellStyle name="Hipervínculo visitado" xfId="51145" builtinId="9" hidden="1"/>
    <cellStyle name="Hipervínculo visitado" xfId="51147" builtinId="9" hidden="1"/>
    <cellStyle name="Hipervínculo visitado" xfId="51149" builtinId="9" hidden="1"/>
    <cellStyle name="Hipervínculo visitado" xfId="51151" builtinId="9" hidden="1"/>
    <cellStyle name="Hipervínculo visitado" xfId="51153" builtinId="9" hidden="1"/>
    <cellStyle name="Hipervínculo visitado" xfId="51155" builtinId="9" hidden="1"/>
    <cellStyle name="Hipervínculo visitado" xfId="51157" builtinId="9" hidden="1"/>
    <cellStyle name="Hipervínculo visitado" xfId="51159" builtinId="9" hidden="1"/>
    <cellStyle name="Hipervínculo visitado" xfId="51161" builtinId="9" hidden="1"/>
    <cellStyle name="Hipervínculo visitado" xfId="51163" builtinId="9" hidden="1"/>
    <cellStyle name="Hipervínculo visitado" xfId="51165" builtinId="9" hidden="1"/>
    <cellStyle name="Hipervínculo visitado" xfId="51167" builtinId="9" hidden="1"/>
    <cellStyle name="Hipervínculo visitado" xfId="51169" builtinId="9" hidden="1"/>
    <cellStyle name="Hipervínculo visitado" xfId="51171" builtinId="9" hidden="1"/>
    <cellStyle name="Hipervínculo visitado" xfId="51173" builtinId="9" hidden="1"/>
    <cellStyle name="Hipervínculo visitado" xfId="51175" builtinId="9" hidden="1"/>
    <cellStyle name="Hipervínculo visitado" xfId="51177" builtinId="9" hidden="1"/>
    <cellStyle name="Hipervínculo visitado" xfId="51179" builtinId="9" hidden="1"/>
    <cellStyle name="Hipervínculo visitado" xfId="51181" builtinId="9" hidden="1"/>
    <cellStyle name="Hipervínculo visitado" xfId="51183" builtinId="9" hidden="1"/>
    <cellStyle name="Hipervínculo visitado" xfId="51185" builtinId="9" hidden="1"/>
    <cellStyle name="Hipervínculo visitado" xfId="51187" builtinId="9" hidden="1"/>
    <cellStyle name="Hipervínculo visitado" xfId="51189" builtinId="9" hidden="1"/>
    <cellStyle name="Hipervínculo visitado" xfId="51191" builtinId="9" hidden="1"/>
    <cellStyle name="Hipervínculo visitado" xfId="51193" builtinId="9" hidden="1"/>
    <cellStyle name="Hipervínculo visitado" xfId="51195" builtinId="9" hidden="1"/>
    <cellStyle name="Hipervínculo visitado" xfId="51197" builtinId="9" hidden="1"/>
    <cellStyle name="Hipervínculo visitado" xfId="51199" builtinId="9" hidden="1"/>
    <cellStyle name="Hipervínculo visitado" xfId="51201" builtinId="9" hidden="1"/>
    <cellStyle name="Hipervínculo visitado" xfId="51203" builtinId="9" hidden="1"/>
    <cellStyle name="Hipervínculo visitado" xfId="51205" builtinId="9" hidden="1"/>
    <cellStyle name="Hipervínculo visitado" xfId="51207" builtinId="9" hidden="1"/>
    <cellStyle name="Hipervínculo visitado" xfId="51209" builtinId="9" hidden="1"/>
    <cellStyle name="Hipervínculo visitado" xfId="51211" builtinId="9" hidden="1"/>
    <cellStyle name="Hipervínculo visitado" xfId="51213" builtinId="9" hidden="1"/>
    <cellStyle name="Hipervínculo visitado" xfId="51215" builtinId="9" hidden="1"/>
    <cellStyle name="Hipervínculo visitado" xfId="51217" builtinId="9" hidden="1"/>
    <cellStyle name="Hipervínculo visitado" xfId="51219" builtinId="9" hidden="1"/>
    <cellStyle name="Hipervínculo visitado" xfId="51221" builtinId="9" hidden="1"/>
    <cellStyle name="Hipervínculo visitado" xfId="51223" builtinId="9" hidden="1"/>
    <cellStyle name="Hipervínculo visitado" xfId="51225" builtinId="9" hidden="1"/>
    <cellStyle name="Hipervínculo visitado" xfId="51227" builtinId="9" hidden="1"/>
    <cellStyle name="Hipervínculo visitado" xfId="51229" builtinId="9" hidden="1"/>
    <cellStyle name="Hipervínculo visitado" xfId="51231" builtinId="9" hidden="1"/>
    <cellStyle name="Hipervínculo visitado" xfId="51233" builtinId="9" hidden="1"/>
    <cellStyle name="Hipervínculo visitado" xfId="51235" builtinId="9" hidden="1"/>
    <cellStyle name="Hipervínculo visitado" xfId="51237" builtinId="9" hidden="1"/>
    <cellStyle name="Hipervínculo visitado" xfId="51239" builtinId="9" hidden="1"/>
    <cellStyle name="Hipervínculo visitado" xfId="51241" builtinId="9" hidden="1"/>
    <cellStyle name="Hipervínculo visitado" xfId="51243" builtinId="9" hidden="1"/>
    <cellStyle name="Hipervínculo visitado" xfId="51245" builtinId="9" hidden="1"/>
    <cellStyle name="Hipervínculo visitado" xfId="51247" builtinId="9" hidden="1"/>
    <cellStyle name="Hipervínculo visitado" xfId="51249" builtinId="9" hidden="1"/>
    <cellStyle name="Hipervínculo visitado" xfId="51251" builtinId="9" hidden="1"/>
    <cellStyle name="Hipervínculo visitado" xfId="51253" builtinId="9" hidden="1"/>
    <cellStyle name="Hipervínculo visitado" xfId="51255" builtinId="9" hidden="1"/>
    <cellStyle name="Hipervínculo visitado" xfId="51257" builtinId="9" hidden="1"/>
    <cellStyle name="Hipervínculo visitado" xfId="51259" builtinId="9" hidden="1"/>
    <cellStyle name="Hipervínculo visitado" xfId="51261" builtinId="9" hidden="1"/>
    <cellStyle name="Hipervínculo visitado" xfId="51263" builtinId="9" hidden="1"/>
    <cellStyle name="Hipervínculo visitado" xfId="51265" builtinId="9" hidden="1"/>
    <cellStyle name="Hipervínculo visitado" xfId="51267" builtinId="9" hidden="1"/>
    <cellStyle name="Hipervínculo visitado" xfId="51269" builtinId="9" hidden="1"/>
    <cellStyle name="Hipervínculo visitado" xfId="51271" builtinId="9" hidden="1"/>
    <cellStyle name="Hipervínculo visitado" xfId="51273" builtinId="9" hidden="1"/>
    <cellStyle name="Hipervínculo visitado" xfId="51275" builtinId="9" hidden="1"/>
    <cellStyle name="Hipervínculo visitado" xfId="51277" builtinId="9" hidden="1"/>
    <cellStyle name="Hipervínculo visitado" xfId="51279" builtinId="9" hidden="1"/>
    <cellStyle name="Hipervínculo visitado" xfId="51281" builtinId="9" hidden="1"/>
    <cellStyle name="Hipervínculo visitado" xfId="51283" builtinId="9" hidden="1"/>
    <cellStyle name="Hipervínculo visitado" xfId="51285" builtinId="9" hidden="1"/>
    <cellStyle name="Hipervínculo visitado" xfId="51287" builtinId="9" hidden="1"/>
    <cellStyle name="Hipervínculo visitado" xfId="51289" builtinId="9" hidden="1"/>
    <cellStyle name="Hipervínculo visitado" xfId="51291" builtinId="9" hidden="1"/>
    <cellStyle name="Hipervínculo visitado" xfId="51293" builtinId="9" hidden="1"/>
    <cellStyle name="Hipervínculo visitado" xfId="51295" builtinId="9" hidden="1"/>
    <cellStyle name="Hipervínculo visitado" xfId="51297" builtinId="9" hidden="1"/>
    <cellStyle name="Hipervínculo visitado" xfId="51299" builtinId="9" hidden="1"/>
    <cellStyle name="Hipervínculo visitado" xfId="51301" builtinId="9" hidden="1"/>
    <cellStyle name="Hipervínculo visitado" xfId="51303" builtinId="9" hidden="1"/>
    <cellStyle name="Hipervínculo visitado" xfId="51305" builtinId="9" hidden="1"/>
    <cellStyle name="Hipervínculo visitado" xfId="51307" builtinId="9" hidden="1"/>
    <cellStyle name="Hipervínculo visitado" xfId="51309" builtinId="9" hidden="1"/>
    <cellStyle name="Hipervínculo visitado" xfId="51311" builtinId="9" hidden="1"/>
    <cellStyle name="Hipervínculo visitado" xfId="51313" builtinId="9" hidden="1"/>
    <cellStyle name="Hipervínculo visitado" xfId="51315" builtinId="9" hidden="1"/>
    <cellStyle name="Hipervínculo visitado" xfId="51317" builtinId="9" hidden="1"/>
    <cellStyle name="Hipervínculo visitado" xfId="51319" builtinId="9" hidden="1"/>
    <cellStyle name="Hipervínculo visitado" xfId="51321" builtinId="9" hidden="1"/>
    <cellStyle name="Hipervínculo visitado" xfId="51323" builtinId="9" hidden="1"/>
    <cellStyle name="Hipervínculo visitado" xfId="51325" builtinId="9" hidden="1"/>
    <cellStyle name="Hipervínculo visitado" xfId="51327" builtinId="9" hidden="1"/>
    <cellStyle name="Hipervínculo visitado" xfId="51329" builtinId="9" hidden="1"/>
    <cellStyle name="Hipervínculo visitado" xfId="51331" builtinId="9" hidden="1"/>
    <cellStyle name="Hipervínculo visitado" xfId="51333" builtinId="9" hidden="1"/>
    <cellStyle name="Hipervínculo visitado" xfId="51335" builtinId="9" hidden="1"/>
    <cellStyle name="Hipervínculo visitado" xfId="51337" builtinId="9" hidden="1"/>
    <cellStyle name="Hipervínculo visitado" xfId="51339" builtinId="9" hidden="1"/>
    <cellStyle name="Hipervínculo visitado" xfId="51341" builtinId="9" hidden="1"/>
    <cellStyle name="Hipervínculo visitado" xfId="51343" builtinId="9" hidden="1"/>
    <cellStyle name="Hipervínculo visitado" xfId="51345" builtinId="9" hidden="1"/>
    <cellStyle name="Hipervínculo visitado" xfId="51347" builtinId="9" hidden="1"/>
    <cellStyle name="Hipervínculo visitado" xfId="51349" builtinId="9" hidden="1"/>
    <cellStyle name="Hipervínculo visitado" xfId="51351" builtinId="9" hidden="1"/>
    <cellStyle name="Hipervínculo visitado" xfId="51353" builtinId="9" hidden="1"/>
    <cellStyle name="Hipervínculo visitado" xfId="51355" builtinId="9" hidden="1"/>
    <cellStyle name="Hipervínculo visitado" xfId="51357" builtinId="9" hidden="1"/>
    <cellStyle name="Hipervínculo visitado" xfId="51359" builtinId="9" hidden="1"/>
    <cellStyle name="Hipervínculo visitado" xfId="51361" builtinId="9" hidden="1"/>
    <cellStyle name="Hipervínculo visitado" xfId="51363" builtinId="9" hidden="1"/>
    <cellStyle name="Hipervínculo visitado" xfId="51365" builtinId="9" hidden="1"/>
    <cellStyle name="Hipervínculo visitado" xfId="51367" builtinId="9" hidden="1"/>
    <cellStyle name="Hipervínculo visitado" xfId="51369" builtinId="9" hidden="1"/>
    <cellStyle name="Hipervínculo visitado" xfId="51371" builtinId="9" hidden="1"/>
    <cellStyle name="Hipervínculo visitado" xfId="51373" builtinId="9" hidden="1"/>
    <cellStyle name="Hipervínculo visitado" xfId="51375" builtinId="9" hidden="1"/>
    <cellStyle name="Hipervínculo visitado" xfId="51377" builtinId="9" hidden="1"/>
    <cellStyle name="Hipervínculo visitado" xfId="51379" builtinId="9" hidden="1"/>
    <cellStyle name="Hipervínculo visitado" xfId="51381" builtinId="9" hidden="1"/>
    <cellStyle name="Hipervínculo visitado" xfId="51383" builtinId="9" hidden="1"/>
    <cellStyle name="Hipervínculo visitado" xfId="51385" builtinId="9" hidden="1"/>
    <cellStyle name="Hipervínculo visitado" xfId="51387" builtinId="9" hidden="1"/>
    <cellStyle name="Hipervínculo visitado" xfId="51389" builtinId="9" hidden="1"/>
    <cellStyle name="Hipervínculo visitado" xfId="51391" builtinId="9" hidden="1"/>
    <cellStyle name="Hipervínculo visitado" xfId="51393" builtinId="9" hidden="1"/>
    <cellStyle name="Hipervínculo visitado" xfId="51395" builtinId="9" hidden="1"/>
    <cellStyle name="Hipervínculo visitado" xfId="51397" builtinId="9" hidden="1"/>
    <cellStyle name="Hipervínculo visitado" xfId="51399" builtinId="9" hidden="1"/>
    <cellStyle name="Hipervínculo visitado" xfId="51401" builtinId="9" hidden="1"/>
    <cellStyle name="Hipervínculo visitado" xfId="51403" builtinId="9" hidden="1"/>
    <cellStyle name="Hipervínculo visitado" xfId="51405" builtinId="9" hidden="1"/>
    <cellStyle name="Hipervínculo visitado" xfId="51407" builtinId="9" hidden="1"/>
    <cellStyle name="Hipervínculo visitado" xfId="51409" builtinId="9" hidden="1"/>
    <cellStyle name="Hipervínculo visitado" xfId="51411" builtinId="9" hidden="1"/>
    <cellStyle name="Hipervínculo visitado" xfId="51413" builtinId="9" hidden="1"/>
    <cellStyle name="Hipervínculo visitado" xfId="51415" builtinId="9" hidden="1"/>
    <cellStyle name="Hipervínculo visitado" xfId="51417" builtinId="9" hidden="1"/>
    <cellStyle name="Hipervínculo visitado" xfId="51419" builtinId="9" hidden="1"/>
    <cellStyle name="Hipervínculo visitado" xfId="51421" builtinId="9" hidden="1"/>
    <cellStyle name="Hipervínculo visitado" xfId="51423" builtinId="9" hidden="1"/>
    <cellStyle name="Hipervínculo visitado" xfId="51425" builtinId="9" hidden="1"/>
    <cellStyle name="Hipervínculo visitado" xfId="51427" builtinId="9" hidden="1"/>
    <cellStyle name="Hipervínculo visitado" xfId="51429" builtinId="9" hidden="1"/>
    <cellStyle name="Hipervínculo visitado" xfId="51431" builtinId="9" hidden="1"/>
    <cellStyle name="Hipervínculo visitado" xfId="51433" builtinId="9" hidden="1"/>
    <cellStyle name="Hipervínculo visitado" xfId="51435" builtinId="9" hidden="1"/>
    <cellStyle name="Hipervínculo visitado" xfId="51437" builtinId="9" hidden="1"/>
    <cellStyle name="Hipervínculo visitado" xfId="51439" builtinId="9" hidden="1"/>
    <cellStyle name="Hipervínculo visitado" xfId="51441" builtinId="9" hidden="1"/>
    <cellStyle name="Hipervínculo visitado" xfId="51443" builtinId="9" hidden="1"/>
    <cellStyle name="Hipervínculo visitado" xfId="51445" builtinId="9" hidden="1"/>
    <cellStyle name="Hipervínculo visitado" xfId="51447" builtinId="9" hidden="1"/>
    <cellStyle name="Hipervínculo visitado" xfId="51449" builtinId="9" hidden="1"/>
    <cellStyle name="Hipervínculo visitado" xfId="51451" builtinId="9" hidden="1"/>
    <cellStyle name="Hipervínculo visitado" xfId="51453" builtinId="9" hidden="1"/>
    <cellStyle name="Hipervínculo visitado" xfId="51455" builtinId="9" hidden="1"/>
    <cellStyle name="Hipervínculo visitado" xfId="51457" builtinId="9" hidden="1"/>
    <cellStyle name="Hipervínculo visitado" xfId="51459" builtinId="9" hidden="1"/>
    <cellStyle name="Hipervínculo visitado" xfId="51461" builtinId="9" hidden="1"/>
    <cellStyle name="Hipervínculo visitado" xfId="51463" builtinId="9" hidden="1"/>
    <cellStyle name="Hipervínculo visitado" xfId="51465" builtinId="9" hidden="1"/>
    <cellStyle name="Hipervínculo visitado" xfId="51467" builtinId="9" hidden="1"/>
    <cellStyle name="Hipervínculo visitado" xfId="51469" builtinId="9" hidden="1"/>
    <cellStyle name="Hipervínculo visitado" xfId="51471" builtinId="9" hidden="1"/>
    <cellStyle name="Hipervínculo visitado" xfId="51473" builtinId="9" hidden="1"/>
    <cellStyle name="Hipervínculo visitado" xfId="51475" builtinId="9" hidden="1"/>
    <cellStyle name="Hipervínculo visitado" xfId="51477" builtinId="9" hidden="1"/>
    <cellStyle name="Hipervínculo visitado" xfId="51479" builtinId="9" hidden="1"/>
    <cellStyle name="Hipervínculo visitado" xfId="51481" builtinId="9" hidden="1"/>
    <cellStyle name="Hipervínculo visitado" xfId="51483" builtinId="9" hidden="1"/>
    <cellStyle name="Hipervínculo visitado" xfId="51485" builtinId="9" hidden="1"/>
    <cellStyle name="Hipervínculo visitado" xfId="51487" builtinId="9" hidden="1"/>
    <cellStyle name="Hipervínculo visitado" xfId="51489" builtinId="9" hidden="1"/>
    <cellStyle name="Hipervínculo visitado" xfId="51491" builtinId="9" hidden="1"/>
    <cellStyle name="Hipervínculo visitado" xfId="51493" builtinId="9" hidden="1"/>
    <cellStyle name="Hipervínculo visitado" xfId="51495" builtinId="9" hidden="1"/>
    <cellStyle name="Hipervínculo visitado" xfId="51497" builtinId="9" hidden="1"/>
    <cellStyle name="Hipervínculo visitado" xfId="51499" builtinId="9" hidden="1"/>
    <cellStyle name="Hipervínculo visitado" xfId="51501" builtinId="9" hidden="1"/>
    <cellStyle name="Hipervínculo visitado" xfId="51503" builtinId="9" hidden="1"/>
    <cellStyle name="Hipervínculo visitado" xfId="51505" builtinId="9" hidden="1"/>
    <cellStyle name="Hipervínculo visitado" xfId="51507" builtinId="9" hidden="1"/>
    <cellStyle name="Hipervínculo visitado" xfId="51509" builtinId="9" hidden="1"/>
    <cellStyle name="Hipervínculo visitado" xfId="51511" builtinId="9" hidden="1"/>
    <cellStyle name="Hipervínculo visitado" xfId="51513" builtinId="9" hidden="1"/>
    <cellStyle name="Hipervínculo visitado" xfId="51515" builtinId="9" hidden="1"/>
    <cellStyle name="Hipervínculo visitado" xfId="51517" builtinId="9" hidden="1"/>
    <cellStyle name="Hipervínculo visitado" xfId="51519" builtinId="9" hidden="1"/>
    <cellStyle name="Hipervínculo visitado" xfId="51521" builtinId="9" hidden="1"/>
    <cellStyle name="Hipervínculo visitado" xfId="51523" builtinId="9" hidden="1"/>
    <cellStyle name="Hipervínculo visitado" xfId="51525" builtinId="9" hidden="1"/>
    <cellStyle name="Hipervínculo visitado" xfId="51527" builtinId="9" hidden="1"/>
    <cellStyle name="Hipervínculo visitado" xfId="51529" builtinId="9" hidden="1"/>
    <cellStyle name="Hipervínculo visitado" xfId="51531" builtinId="9" hidden="1"/>
    <cellStyle name="Hipervínculo visitado" xfId="51533" builtinId="9" hidden="1"/>
    <cellStyle name="Hipervínculo visitado" xfId="51535" builtinId="9" hidden="1"/>
    <cellStyle name="Hipervínculo visitado" xfId="51537" builtinId="9" hidden="1"/>
    <cellStyle name="Hipervínculo visitado" xfId="51539" builtinId="9" hidden="1"/>
    <cellStyle name="Hipervínculo visitado" xfId="51541" builtinId="9" hidden="1"/>
    <cellStyle name="Hipervínculo visitado" xfId="51543" builtinId="9" hidden="1"/>
    <cellStyle name="Hipervínculo visitado" xfId="51545" builtinId="9" hidden="1"/>
    <cellStyle name="Hipervínculo visitado" xfId="51547" builtinId="9" hidden="1"/>
    <cellStyle name="Hipervínculo visitado" xfId="51549" builtinId="9" hidden="1"/>
    <cellStyle name="Hipervínculo visitado" xfId="51551" builtinId="9" hidden="1"/>
    <cellStyle name="Hipervínculo visitado" xfId="51553" builtinId="9" hidden="1"/>
    <cellStyle name="Hipervínculo visitado" xfId="51555" builtinId="9" hidden="1"/>
    <cellStyle name="Hipervínculo visitado" xfId="51557" builtinId="9" hidden="1"/>
    <cellStyle name="Hipervínculo visitado" xfId="51559" builtinId="9" hidden="1"/>
    <cellStyle name="Hipervínculo visitado" xfId="51561" builtinId="9" hidden="1"/>
    <cellStyle name="Hipervínculo visitado" xfId="51563" builtinId="9" hidden="1"/>
    <cellStyle name="Hipervínculo visitado" xfId="51565" builtinId="9" hidden="1"/>
    <cellStyle name="Hipervínculo visitado" xfId="51567" builtinId="9" hidden="1"/>
    <cellStyle name="Hipervínculo visitado" xfId="51569" builtinId="9" hidden="1"/>
    <cellStyle name="Hipervínculo visitado" xfId="51571" builtinId="9" hidden="1"/>
    <cellStyle name="Hipervínculo visitado" xfId="51573" builtinId="9" hidden="1"/>
    <cellStyle name="Hipervínculo visitado" xfId="51575" builtinId="9" hidden="1"/>
    <cellStyle name="Hipervínculo visitado" xfId="51577" builtinId="9" hidden="1"/>
    <cellStyle name="Hipervínculo visitado" xfId="51579" builtinId="9" hidden="1"/>
    <cellStyle name="Hipervínculo visitado" xfId="51581" builtinId="9" hidden="1"/>
    <cellStyle name="Hipervínculo visitado" xfId="51583" builtinId="9" hidden="1"/>
    <cellStyle name="Hipervínculo visitado" xfId="51585" builtinId="9" hidden="1"/>
    <cellStyle name="Hipervínculo visitado" xfId="51587" builtinId="9" hidden="1"/>
    <cellStyle name="Hipervínculo visitado" xfId="51589" builtinId="9" hidden="1"/>
    <cellStyle name="Hipervínculo visitado" xfId="51591" builtinId="9" hidden="1"/>
    <cellStyle name="Hipervínculo visitado" xfId="51593" builtinId="9" hidden="1"/>
    <cellStyle name="Hipervínculo visitado" xfId="51595" builtinId="9" hidden="1"/>
    <cellStyle name="Hipervínculo visitado" xfId="51597" builtinId="9" hidden="1"/>
    <cellStyle name="Hipervínculo visitado" xfId="51599" builtinId="9" hidden="1"/>
    <cellStyle name="Hipervínculo visitado" xfId="51601" builtinId="9" hidden="1"/>
    <cellStyle name="Hipervínculo visitado" xfId="51603" builtinId="9" hidden="1"/>
    <cellStyle name="Hipervínculo visitado" xfId="51605" builtinId="9" hidden="1"/>
    <cellStyle name="Hipervínculo visitado" xfId="51607" builtinId="9" hidden="1"/>
    <cellStyle name="Hipervínculo visitado" xfId="51609" builtinId="9" hidden="1"/>
    <cellStyle name="Hipervínculo visitado" xfId="51611" builtinId="9" hidden="1"/>
    <cellStyle name="Hipervínculo visitado" xfId="51613" builtinId="9" hidden="1"/>
    <cellStyle name="Hipervínculo visitado" xfId="51615" builtinId="9" hidden="1"/>
    <cellStyle name="Hipervínculo visitado" xfId="51617" builtinId="9" hidden="1"/>
    <cellStyle name="Hipervínculo visitado" xfId="51619" builtinId="9" hidden="1"/>
    <cellStyle name="Hipervínculo visitado" xfId="51621" builtinId="9" hidden="1"/>
    <cellStyle name="Hipervínculo visitado" xfId="51623" builtinId="9" hidden="1"/>
    <cellStyle name="Hipervínculo visitado" xfId="51625" builtinId="9" hidden="1"/>
    <cellStyle name="Hipervínculo visitado" xfId="51627" builtinId="9" hidden="1"/>
    <cellStyle name="Hipervínculo visitado" xfId="51629" builtinId="9" hidden="1"/>
    <cellStyle name="Hipervínculo visitado" xfId="51631" builtinId="9" hidden="1"/>
    <cellStyle name="Hipervínculo visitado" xfId="51633" builtinId="9" hidden="1"/>
    <cellStyle name="Hipervínculo visitado" xfId="51635" builtinId="9" hidden="1"/>
    <cellStyle name="Hipervínculo visitado" xfId="51637" builtinId="9" hidden="1"/>
    <cellStyle name="Hipervínculo visitado" xfId="51639" builtinId="9" hidden="1"/>
    <cellStyle name="Hipervínculo visitado" xfId="51641" builtinId="9" hidden="1"/>
    <cellStyle name="Hipervínculo visitado" xfId="51643" builtinId="9" hidden="1"/>
    <cellStyle name="Hipervínculo visitado" xfId="51645" builtinId="9" hidden="1"/>
    <cellStyle name="Hipervínculo visitado" xfId="51647" builtinId="9" hidden="1"/>
    <cellStyle name="Hipervínculo visitado" xfId="51649" builtinId="9" hidden="1"/>
    <cellStyle name="Hipervínculo visitado" xfId="51651" builtinId="9" hidden="1"/>
    <cellStyle name="Hipervínculo visitado" xfId="51653" builtinId="9" hidden="1"/>
    <cellStyle name="Hipervínculo visitado" xfId="51655" builtinId="9" hidden="1"/>
    <cellStyle name="Hipervínculo visitado" xfId="51657" builtinId="9" hidden="1"/>
    <cellStyle name="Hipervínculo visitado" xfId="51659" builtinId="9" hidden="1"/>
    <cellStyle name="Hipervínculo visitado" xfId="51661" builtinId="9" hidden="1"/>
    <cellStyle name="Hipervínculo visitado" xfId="51663" builtinId="9" hidden="1"/>
    <cellStyle name="Hipervínculo visitado" xfId="51665" builtinId="9" hidden="1"/>
    <cellStyle name="Hipervínculo visitado" xfId="51667" builtinId="9" hidden="1"/>
    <cellStyle name="Hipervínculo visitado" xfId="51669" builtinId="9" hidden="1"/>
    <cellStyle name="Hipervínculo visitado" xfId="51671" builtinId="9" hidden="1"/>
    <cellStyle name="Hipervínculo visitado" xfId="51673" builtinId="9" hidden="1"/>
    <cellStyle name="Hipervínculo visitado" xfId="51675" builtinId="9" hidden="1"/>
    <cellStyle name="Hipervínculo visitado" xfId="51677" builtinId="9" hidden="1"/>
    <cellStyle name="Hipervínculo visitado" xfId="51679" builtinId="9" hidden="1"/>
    <cellStyle name="Hipervínculo visitado" xfId="51681" builtinId="9" hidden="1"/>
    <cellStyle name="Hipervínculo visitado" xfId="51683" builtinId="9" hidden="1"/>
    <cellStyle name="Hipervínculo visitado" xfId="51685" builtinId="9" hidden="1"/>
    <cellStyle name="Hipervínculo visitado" xfId="51687" builtinId="9" hidden="1"/>
    <cellStyle name="Hipervínculo visitado" xfId="51689" builtinId="9" hidden="1"/>
    <cellStyle name="Hipervínculo visitado" xfId="51691" builtinId="9" hidden="1"/>
    <cellStyle name="Hipervínculo visitado" xfId="51693" builtinId="9" hidden="1"/>
    <cellStyle name="Hipervínculo visitado" xfId="51695" builtinId="9" hidden="1"/>
    <cellStyle name="Hipervínculo visitado" xfId="51697" builtinId="9" hidden="1"/>
    <cellStyle name="Hipervínculo visitado" xfId="51699" builtinId="9" hidden="1"/>
    <cellStyle name="Hipervínculo visitado" xfId="51701" builtinId="9" hidden="1"/>
    <cellStyle name="Hipervínculo visitado" xfId="51703" builtinId="9" hidden="1"/>
    <cellStyle name="Hipervínculo visitado" xfId="51705" builtinId="9" hidden="1"/>
    <cellStyle name="Hipervínculo visitado" xfId="51707" builtinId="9" hidden="1"/>
    <cellStyle name="Hipervínculo visitado" xfId="51709" builtinId="9" hidden="1"/>
    <cellStyle name="Hipervínculo visitado" xfId="51711" builtinId="9" hidden="1"/>
    <cellStyle name="Hipervínculo visitado" xfId="51713" builtinId="9" hidden="1"/>
    <cellStyle name="Hipervínculo visitado" xfId="51715" builtinId="9" hidden="1"/>
    <cellStyle name="Hipervínculo visitado" xfId="51717" builtinId="9" hidden="1"/>
    <cellStyle name="Hipervínculo visitado" xfId="51719" builtinId="9" hidden="1"/>
    <cellStyle name="Hipervínculo visitado" xfId="51721" builtinId="9" hidden="1"/>
    <cellStyle name="Hipervínculo visitado" xfId="51723" builtinId="9" hidden="1"/>
    <cellStyle name="Hipervínculo visitado" xfId="51725" builtinId="9" hidden="1"/>
    <cellStyle name="Hipervínculo visitado" xfId="51727" builtinId="9" hidden="1"/>
    <cellStyle name="Hipervínculo visitado" xfId="51729" builtinId="9" hidden="1"/>
    <cellStyle name="Hipervínculo visitado" xfId="51731" builtinId="9" hidden="1"/>
    <cellStyle name="Hipervínculo visitado" xfId="51733" builtinId="9" hidden="1"/>
    <cellStyle name="Hipervínculo visitado" xfId="51735" builtinId="9" hidden="1"/>
    <cellStyle name="Hipervínculo visitado" xfId="51737" builtinId="9" hidden="1"/>
    <cellStyle name="Hipervínculo visitado" xfId="51739" builtinId="9" hidden="1"/>
    <cellStyle name="Hipervínculo visitado" xfId="51741" builtinId="9" hidden="1"/>
    <cellStyle name="Hipervínculo visitado" xfId="51743" builtinId="9" hidden="1"/>
    <cellStyle name="Hipervínculo visitado" xfId="51745" builtinId="9" hidden="1"/>
    <cellStyle name="Hipervínculo visitado" xfId="51747" builtinId="9" hidden="1"/>
    <cellStyle name="Hipervínculo visitado" xfId="51749" builtinId="9" hidden="1"/>
    <cellStyle name="Hipervínculo visitado" xfId="51751" builtinId="9" hidden="1"/>
    <cellStyle name="Hipervínculo visitado" xfId="51753" builtinId="9" hidden="1"/>
    <cellStyle name="Hipervínculo visitado" xfId="51755" builtinId="9" hidden="1"/>
    <cellStyle name="Hipervínculo visitado" xfId="51757" builtinId="9" hidden="1"/>
    <cellStyle name="Hipervínculo visitado" xfId="51759" builtinId="9" hidden="1"/>
    <cellStyle name="Hipervínculo visitado" xfId="51761" builtinId="9" hidden="1"/>
    <cellStyle name="Hipervínculo visitado" xfId="51763" builtinId="9" hidden="1"/>
    <cellStyle name="Hipervínculo visitado" xfId="51765" builtinId="9" hidden="1"/>
    <cellStyle name="Hipervínculo visitado" xfId="51767" builtinId="9" hidden="1"/>
    <cellStyle name="Hipervínculo visitado" xfId="51769" builtinId="9" hidden="1"/>
    <cellStyle name="Hipervínculo visitado" xfId="51771" builtinId="9" hidden="1"/>
    <cellStyle name="Hipervínculo visitado" xfId="51773" builtinId="9" hidden="1"/>
    <cellStyle name="Hipervínculo visitado" xfId="51775" builtinId="9" hidden="1"/>
    <cellStyle name="Hipervínculo visitado" xfId="51777" builtinId="9" hidden="1"/>
    <cellStyle name="Hipervínculo visitado" xfId="51779" builtinId="9" hidden="1"/>
    <cellStyle name="Hipervínculo visitado" xfId="51781" builtinId="9" hidden="1"/>
    <cellStyle name="Hipervínculo visitado" xfId="51783" builtinId="9" hidden="1"/>
    <cellStyle name="Hipervínculo visitado" xfId="51785" builtinId="9" hidden="1"/>
    <cellStyle name="Hipervínculo visitado" xfId="51787" builtinId="9" hidden="1"/>
    <cellStyle name="Hipervínculo visitado" xfId="51789" builtinId="9" hidden="1"/>
    <cellStyle name="Hipervínculo visitado" xfId="51791" builtinId="9" hidden="1"/>
    <cellStyle name="Hipervínculo visitado" xfId="51793" builtinId="9" hidden="1"/>
    <cellStyle name="Hipervínculo visitado" xfId="51795" builtinId="9" hidden="1"/>
    <cellStyle name="Hipervínculo visitado" xfId="51797" builtinId="9" hidden="1"/>
    <cellStyle name="Hipervínculo visitado" xfId="51799" builtinId="9" hidden="1"/>
    <cellStyle name="Hipervínculo visitado" xfId="51801" builtinId="9" hidden="1"/>
    <cellStyle name="Hipervínculo visitado" xfId="51803" builtinId="9" hidden="1"/>
    <cellStyle name="Hipervínculo visitado" xfId="51805" builtinId="9" hidden="1"/>
    <cellStyle name="Hipervínculo visitado" xfId="51807" builtinId="9" hidden="1"/>
    <cellStyle name="Hipervínculo visitado" xfId="51809" builtinId="9" hidden="1"/>
    <cellStyle name="Hipervínculo visitado" xfId="51811" builtinId="9" hidden="1"/>
    <cellStyle name="Hipervínculo visitado" xfId="51813" builtinId="9" hidden="1"/>
    <cellStyle name="Hipervínculo visitado" xfId="51815" builtinId="9" hidden="1"/>
    <cellStyle name="Hipervínculo visitado" xfId="51817" builtinId="9" hidden="1"/>
    <cellStyle name="Hipervínculo visitado" xfId="51819" builtinId="9" hidden="1"/>
    <cellStyle name="Hipervínculo visitado" xfId="51821" builtinId="9" hidden="1"/>
    <cellStyle name="Hipervínculo visitado" xfId="51823" builtinId="9" hidden="1"/>
    <cellStyle name="Hipervínculo visitado" xfId="51825" builtinId="9" hidden="1"/>
    <cellStyle name="Hipervínculo visitado" xfId="51827" builtinId="9" hidden="1"/>
    <cellStyle name="Hipervínculo visitado" xfId="51829" builtinId="9" hidden="1"/>
    <cellStyle name="Hipervínculo visitado" xfId="51831" builtinId="9" hidden="1"/>
    <cellStyle name="Hipervínculo visitado" xfId="51833" builtinId="9" hidden="1"/>
    <cellStyle name="Hipervínculo visitado" xfId="51835" builtinId="9" hidden="1"/>
    <cellStyle name="Hipervínculo visitado" xfId="51837" builtinId="9" hidden="1"/>
    <cellStyle name="Hipervínculo visitado" xfId="51839" builtinId="9" hidden="1"/>
    <cellStyle name="Hipervínculo visitado" xfId="51841" builtinId="9" hidden="1"/>
    <cellStyle name="Hipervínculo visitado" xfId="51843" builtinId="9" hidden="1"/>
    <cellStyle name="Hipervínculo visitado" xfId="51845" builtinId="9" hidden="1"/>
    <cellStyle name="Hipervínculo visitado" xfId="51847" builtinId="9" hidden="1"/>
    <cellStyle name="Hipervínculo visitado" xfId="51849" builtinId="9" hidden="1"/>
    <cellStyle name="Hipervínculo visitado" xfId="51851" builtinId="9" hidden="1"/>
    <cellStyle name="Hipervínculo visitado" xfId="51853" builtinId="9" hidden="1"/>
    <cellStyle name="Hipervínculo visitado" xfId="51855" builtinId="9" hidden="1"/>
    <cellStyle name="Hipervínculo visitado" xfId="51857" builtinId="9" hidden="1"/>
    <cellStyle name="Hipervínculo visitado" xfId="51859" builtinId="9" hidden="1"/>
    <cellStyle name="Hipervínculo visitado" xfId="51861" builtinId="9" hidden="1"/>
    <cellStyle name="Hipervínculo visitado" xfId="51863" builtinId="9" hidden="1"/>
    <cellStyle name="Hipervínculo visitado" xfId="51865" builtinId="9" hidden="1"/>
    <cellStyle name="Hipervínculo visitado" xfId="51867" builtinId="9" hidden="1"/>
    <cellStyle name="Hipervínculo visitado" xfId="51869" builtinId="9" hidden="1"/>
    <cellStyle name="Hipervínculo visitado" xfId="51871" builtinId="9" hidden="1"/>
    <cellStyle name="Hipervínculo visitado" xfId="51873" builtinId="9" hidden="1"/>
    <cellStyle name="Hipervínculo visitado" xfId="51875" builtinId="9" hidden="1"/>
    <cellStyle name="Hipervínculo visitado" xfId="51877" builtinId="9" hidden="1"/>
    <cellStyle name="Hipervínculo visitado" xfId="51879" builtinId="9" hidden="1"/>
    <cellStyle name="Hipervínculo visitado" xfId="51881" builtinId="9" hidden="1"/>
    <cellStyle name="Hipervínculo visitado" xfId="51883" builtinId="9" hidden="1"/>
    <cellStyle name="Hipervínculo visitado" xfId="51885" builtinId="9" hidden="1"/>
    <cellStyle name="Hipervínculo visitado" xfId="51887" builtinId="9" hidden="1"/>
    <cellStyle name="Hipervínculo visitado" xfId="51889" builtinId="9" hidden="1"/>
    <cellStyle name="Hipervínculo visitado" xfId="51891" builtinId="9" hidden="1"/>
    <cellStyle name="Hipervínculo visitado" xfId="51893" builtinId="9" hidden="1"/>
    <cellStyle name="Hipervínculo visitado" xfId="51895" builtinId="9" hidden="1"/>
    <cellStyle name="Hipervínculo visitado" xfId="51897" builtinId="9" hidden="1"/>
    <cellStyle name="Hipervínculo visitado" xfId="51899" builtinId="9" hidden="1"/>
    <cellStyle name="Hipervínculo visitado" xfId="51901" builtinId="9" hidden="1"/>
    <cellStyle name="Hipervínculo visitado" xfId="51903" builtinId="9" hidden="1"/>
    <cellStyle name="Hipervínculo visitado" xfId="51905" builtinId="9" hidden="1"/>
    <cellStyle name="Hipervínculo visitado" xfId="51907" builtinId="9" hidden="1"/>
    <cellStyle name="Hipervínculo visitado" xfId="51909" builtinId="9" hidden="1"/>
    <cellStyle name="Hipervínculo visitado" xfId="51911" builtinId="9" hidden="1"/>
    <cellStyle name="Hipervínculo visitado" xfId="51913" builtinId="9" hidden="1"/>
    <cellStyle name="Hipervínculo visitado" xfId="51915" builtinId="9" hidden="1"/>
    <cellStyle name="Hipervínculo visitado" xfId="51917" builtinId="9" hidden="1"/>
    <cellStyle name="Hipervínculo visitado" xfId="51919" builtinId="9" hidden="1"/>
    <cellStyle name="Hipervínculo visitado" xfId="51921" builtinId="9" hidden="1"/>
    <cellStyle name="Hipervínculo visitado" xfId="51923" builtinId="9" hidden="1"/>
    <cellStyle name="Hipervínculo visitado" xfId="51925" builtinId="9" hidden="1"/>
    <cellStyle name="Hipervínculo visitado" xfId="51927" builtinId="9" hidden="1"/>
    <cellStyle name="Hipervínculo visitado" xfId="51929" builtinId="9" hidden="1"/>
    <cellStyle name="Hipervínculo visitado" xfId="51931" builtinId="9" hidden="1"/>
    <cellStyle name="Hipervínculo visitado" xfId="51933" builtinId="9" hidden="1"/>
    <cellStyle name="Hipervínculo visitado" xfId="51935" builtinId="9" hidden="1"/>
    <cellStyle name="Hipervínculo visitado" xfId="51937" builtinId="9" hidden="1"/>
    <cellStyle name="Hipervínculo visitado" xfId="51939" builtinId="9" hidden="1"/>
    <cellStyle name="Hipervínculo visitado" xfId="51941" builtinId="9" hidden="1"/>
    <cellStyle name="Hipervínculo visitado" xfId="51943" builtinId="9" hidden="1"/>
    <cellStyle name="Hipervínculo visitado" xfId="51945" builtinId="9" hidden="1"/>
    <cellStyle name="Hipervínculo visitado" xfId="51947" builtinId="9" hidden="1"/>
    <cellStyle name="Hipervínculo visitado" xfId="51949" builtinId="9" hidden="1"/>
    <cellStyle name="Hipervínculo visitado" xfId="51951" builtinId="9" hidden="1"/>
    <cellStyle name="Hipervínculo visitado" xfId="51953" builtinId="9" hidden="1"/>
    <cellStyle name="Hipervínculo visitado" xfId="51955" builtinId="9" hidden="1"/>
    <cellStyle name="Hipervínculo visitado" xfId="51957" builtinId="9" hidden="1"/>
    <cellStyle name="Hipervínculo visitado" xfId="51959" builtinId="9" hidden="1"/>
    <cellStyle name="Hipervínculo visitado" xfId="51961" builtinId="9" hidden="1"/>
    <cellStyle name="Hipervínculo visitado" xfId="51963" builtinId="9" hidden="1"/>
    <cellStyle name="Hipervínculo visitado" xfId="51965" builtinId="9" hidden="1"/>
    <cellStyle name="Hipervínculo visitado" xfId="51967" builtinId="9" hidden="1"/>
    <cellStyle name="Hipervínculo visitado" xfId="51969" builtinId="9" hidden="1"/>
    <cellStyle name="Hipervínculo visitado" xfId="51971" builtinId="9" hidden="1"/>
    <cellStyle name="Hipervínculo visitado" xfId="51973" builtinId="9" hidden="1"/>
    <cellStyle name="Hipervínculo visitado" xfId="51975" builtinId="9" hidden="1"/>
    <cellStyle name="Hipervínculo visitado" xfId="51977" builtinId="9" hidden="1"/>
    <cellStyle name="Hipervínculo visitado" xfId="51979" builtinId="9" hidden="1"/>
    <cellStyle name="Hipervínculo visitado" xfId="51981" builtinId="9" hidden="1"/>
    <cellStyle name="Hipervínculo visitado" xfId="51983" builtinId="9" hidden="1"/>
    <cellStyle name="Hipervínculo visitado" xfId="51985" builtinId="9" hidden="1"/>
    <cellStyle name="Hipervínculo visitado" xfId="51987" builtinId="9" hidden="1"/>
    <cellStyle name="Hipervínculo visitado" xfId="51989" builtinId="9" hidden="1"/>
    <cellStyle name="Hipervínculo visitado" xfId="51991" builtinId="9" hidden="1"/>
    <cellStyle name="Hipervínculo visitado" xfId="51993" builtinId="9" hidden="1"/>
    <cellStyle name="Hipervínculo visitado" xfId="51995" builtinId="9" hidden="1"/>
    <cellStyle name="Hipervínculo visitado" xfId="51997" builtinId="9" hidden="1"/>
    <cellStyle name="Hipervínculo visitado" xfId="51999" builtinId="9" hidden="1"/>
    <cellStyle name="Hipervínculo visitado" xfId="52001" builtinId="9" hidden="1"/>
    <cellStyle name="Hipervínculo visitado" xfId="52003" builtinId="9" hidden="1"/>
    <cellStyle name="Hipervínculo visitado" xfId="52005" builtinId="9" hidden="1"/>
    <cellStyle name="Hipervínculo visitado" xfId="52007" builtinId="9" hidden="1"/>
    <cellStyle name="Hipervínculo visitado" xfId="52009" builtinId="9" hidden="1"/>
    <cellStyle name="Hipervínculo visitado" xfId="52011" builtinId="9" hidden="1"/>
    <cellStyle name="Hipervínculo visitado" xfId="52013" builtinId="9" hidden="1"/>
    <cellStyle name="Hipervínculo visitado" xfId="52015" builtinId="9" hidden="1"/>
    <cellStyle name="Hipervínculo visitado" xfId="52017" builtinId="9" hidden="1"/>
    <cellStyle name="Hipervínculo visitado" xfId="52019" builtinId="9" hidden="1"/>
    <cellStyle name="Hipervínculo visitado" xfId="52021" builtinId="9" hidden="1"/>
    <cellStyle name="Hipervínculo visitado" xfId="52023" builtinId="9" hidden="1"/>
    <cellStyle name="Hipervínculo visitado" xfId="52025" builtinId="9" hidden="1"/>
    <cellStyle name="Hipervínculo visitado" xfId="52027" builtinId="9" hidden="1"/>
    <cellStyle name="Hipervínculo visitado" xfId="52029" builtinId="9" hidden="1"/>
    <cellStyle name="Hipervínculo visitado" xfId="52031" builtinId="9" hidden="1"/>
    <cellStyle name="Hipervínculo visitado" xfId="52033" builtinId="9" hidden="1"/>
    <cellStyle name="Hipervínculo visitado" xfId="52035" builtinId="9" hidden="1"/>
    <cellStyle name="Hipervínculo visitado" xfId="52037" builtinId="9" hidden="1"/>
    <cellStyle name="Hipervínculo visitado" xfId="52039" builtinId="9" hidden="1"/>
    <cellStyle name="Hipervínculo visitado" xfId="52041" builtinId="9" hidden="1"/>
    <cellStyle name="Hipervínculo visitado" xfId="52043" builtinId="9" hidden="1"/>
    <cellStyle name="Hipervínculo visitado" xfId="52045" builtinId="9" hidden="1"/>
    <cellStyle name="Hipervínculo visitado" xfId="52047" builtinId="9" hidden="1"/>
    <cellStyle name="Hipervínculo visitado" xfId="52049" builtinId="9" hidden="1"/>
    <cellStyle name="Hipervínculo visitado" xfId="52051" builtinId="9" hidden="1"/>
    <cellStyle name="Hipervínculo visitado" xfId="52053" builtinId="9" hidden="1"/>
    <cellStyle name="Hipervínculo visitado" xfId="52055" builtinId="9" hidden="1"/>
    <cellStyle name="Hipervínculo visitado" xfId="52057" builtinId="9" hidden="1"/>
    <cellStyle name="Hipervínculo visitado" xfId="52059" builtinId="9" hidden="1"/>
    <cellStyle name="Hipervínculo visitado" xfId="52061" builtinId="9" hidden="1"/>
    <cellStyle name="Hipervínculo visitado" xfId="52063" builtinId="9" hidden="1"/>
    <cellStyle name="Hipervínculo visitado" xfId="52065" builtinId="9" hidden="1"/>
    <cellStyle name="Hipervínculo visitado" xfId="52067" builtinId="9" hidden="1"/>
    <cellStyle name="Hipervínculo visitado" xfId="52069" builtinId="9" hidden="1"/>
    <cellStyle name="Hipervínculo visitado" xfId="52071" builtinId="9" hidden="1"/>
    <cellStyle name="Hipervínculo visitado" xfId="52073" builtinId="9" hidden="1"/>
    <cellStyle name="Hipervínculo visitado" xfId="52075" builtinId="9" hidden="1"/>
    <cellStyle name="Hipervínculo visitado" xfId="52077" builtinId="9" hidden="1"/>
    <cellStyle name="Hipervínculo visitado" xfId="52079" builtinId="9" hidden="1"/>
    <cellStyle name="Hipervínculo visitado" xfId="52081" builtinId="9" hidden="1"/>
    <cellStyle name="Hipervínculo visitado" xfId="52083" builtinId="9" hidden="1"/>
    <cellStyle name="Hipervínculo visitado" xfId="52085" builtinId="9" hidden="1"/>
    <cellStyle name="Hipervínculo visitado" xfId="52087" builtinId="9" hidden="1"/>
    <cellStyle name="Hipervínculo visitado" xfId="52089" builtinId="9" hidden="1"/>
    <cellStyle name="Hipervínculo visitado" xfId="52091" builtinId="9" hidden="1"/>
    <cellStyle name="Hipervínculo visitado" xfId="52093" builtinId="9" hidden="1"/>
    <cellStyle name="Hipervínculo visitado" xfId="52095" builtinId="9" hidden="1"/>
    <cellStyle name="Hipervínculo visitado" xfId="52097" builtinId="9" hidden="1"/>
    <cellStyle name="Hipervínculo visitado" xfId="52099" builtinId="9" hidden="1"/>
    <cellStyle name="Hipervínculo visitado" xfId="52101" builtinId="9" hidden="1"/>
    <cellStyle name="Hipervínculo visitado" xfId="52103" builtinId="9" hidden="1"/>
    <cellStyle name="Hipervínculo visitado" xfId="52105" builtinId="9" hidden="1"/>
    <cellStyle name="Hipervínculo visitado" xfId="52107" builtinId="9" hidden="1"/>
    <cellStyle name="Hipervínculo visitado" xfId="52109" builtinId="9" hidden="1"/>
    <cellStyle name="Hipervínculo visitado" xfId="52111" builtinId="9" hidden="1"/>
    <cellStyle name="Hipervínculo visitado" xfId="52113" builtinId="9" hidden="1"/>
    <cellStyle name="Hipervínculo visitado" xfId="52115" builtinId="9" hidden="1"/>
    <cellStyle name="Hipervínculo visitado" xfId="52117" builtinId="9" hidden="1"/>
    <cellStyle name="Hipervínculo visitado" xfId="52119" builtinId="9" hidden="1"/>
    <cellStyle name="Hipervínculo visitado" xfId="52121" builtinId="9" hidden="1"/>
    <cellStyle name="Hipervínculo visitado" xfId="52123" builtinId="9" hidden="1"/>
    <cellStyle name="Hipervínculo visitado" xfId="52125" builtinId="9" hidden="1"/>
    <cellStyle name="Hipervínculo visitado" xfId="52127" builtinId="9" hidden="1"/>
    <cellStyle name="Hipervínculo visitado" xfId="52129" builtinId="9" hidden="1"/>
    <cellStyle name="Hipervínculo visitado" xfId="52131" builtinId="9" hidden="1"/>
    <cellStyle name="Hipervínculo visitado" xfId="52133" builtinId="9" hidden="1"/>
    <cellStyle name="Hipervínculo visitado" xfId="52135" builtinId="9" hidden="1"/>
    <cellStyle name="Hipervínculo visitado" xfId="52137" builtinId="9" hidden="1"/>
    <cellStyle name="Hipervínculo visitado" xfId="52139" builtinId="9" hidden="1"/>
    <cellStyle name="Hipervínculo visitado" xfId="52141" builtinId="9" hidden="1"/>
    <cellStyle name="Hipervínculo visitado" xfId="52143" builtinId="9" hidden="1"/>
    <cellStyle name="Hipervínculo visitado" xfId="52145" builtinId="9" hidden="1"/>
    <cellStyle name="Hipervínculo visitado" xfId="52147" builtinId="9" hidden="1"/>
    <cellStyle name="Hipervínculo visitado" xfId="52149" builtinId="9" hidden="1"/>
    <cellStyle name="Hipervínculo visitado" xfId="52151" builtinId="9" hidden="1"/>
    <cellStyle name="Hipervínculo visitado" xfId="52153" builtinId="9" hidden="1"/>
    <cellStyle name="Hipervínculo visitado" xfId="52155" builtinId="9" hidden="1"/>
    <cellStyle name="Hipervínculo visitado" xfId="52157" builtinId="9" hidden="1"/>
    <cellStyle name="Hipervínculo visitado" xfId="52159" builtinId="9" hidden="1"/>
    <cellStyle name="Hipervínculo visitado" xfId="52161" builtinId="9" hidden="1"/>
    <cellStyle name="Hipervínculo visitado" xfId="52163" builtinId="9" hidden="1"/>
    <cellStyle name="Hipervínculo visitado" xfId="52165" builtinId="9" hidden="1"/>
    <cellStyle name="Hipervínculo visitado" xfId="52167" builtinId="9" hidden="1"/>
    <cellStyle name="Hipervínculo visitado" xfId="52169" builtinId="9" hidden="1"/>
    <cellStyle name="Hipervínculo visitado" xfId="52171" builtinId="9" hidden="1"/>
    <cellStyle name="Hipervínculo visitado" xfId="52173" builtinId="9" hidden="1"/>
    <cellStyle name="Hipervínculo visitado" xfId="52175" builtinId="9" hidden="1"/>
    <cellStyle name="Hipervínculo visitado" xfId="52177" builtinId="9" hidden="1"/>
    <cellStyle name="Hipervínculo visitado" xfId="52179" builtinId="9" hidden="1"/>
    <cellStyle name="Hipervínculo visitado" xfId="52181" builtinId="9" hidden="1"/>
    <cellStyle name="Hipervínculo visitado" xfId="52183" builtinId="9" hidden="1"/>
    <cellStyle name="Hipervínculo visitado" xfId="52185" builtinId="9" hidden="1"/>
    <cellStyle name="Hipervínculo visitado" xfId="52187" builtinId="9" hidden="1"/>
    <cellStyle name="Hipervínculo visitado" xfId="52189" builtinId="9" hidden="1"/>
    <cellStyle name="Hipervínculo visitado" xfId="52191" builtinId="9" hidden="1"/>
    <cellStyle name="Hipervínculo visitado" xfId="52193" builtinId="9" hidden="1"/>
    <cellStyle name="Hipervínculo visitado" xfId="52195" builtinId="9" hidden="1"/>
    <cellStyle name="Hipervínculo visitado" xfId="52197" builtinId="9" hidden="1"/>
    <cellStyle name="Hipervínculo visitado" xfId="52199" builtinId="9" hidden="1"/>
    <cellStyle name="Hipervínculo visitado" xfId="52201" builtinId="9" hidden="1"/>
    <cellStyle name="Hipervínculo visitado" xfId="52203" builtinId="9" hidden="1"/>
    <cellStyle name="Hipervínculo visitado" xfId="52205" builtinId="9" hidden="1"/>
    <cellStyle name="Hipervínculo visitado" xfId="52207" builtinId="9" hidden="1"/>
    <cellStyle name="Hipervínculo visitado" xfId="52209" builtinId="9" hidden="1"/>
    <cellStyle name="Hipervínculo visitado" xfId="52211" builtinId="9" hidden="1"/>
    <cellStyle name="Hipervínculo visitado" xfId="52213" builtinId="9" hidden="1"/>
    <cellStyle name="Hipervínculo visitado" xfId="52215" builtinId="9" hidden="1"/>
    <cellStyle name="Hipervínculo visitado" xfId="52217" builtinId="9" hidden="1"/>
    <cellStyle name="Hipervínculo visitado" xfId="52219" builtinId="9" hidden="1"/>
    <cellStyle name="Hipervínculo visitado" xfId="52221" builtinId="9" hidden="1"/>
    <cellStyle name="Hipervínculo visitado" xfId="52223" builtinId="9" hidden="1"/>
    <cellStyle name="Hipervínculo visitado" xfId="52225" builtinId="9" hidden="1"/>
    <cellStyle name="Hipervínculo visitado" xfId="52227" builtinId="9" hidden="1"/>
    <cellStyle name="Hipervínculo visitado" xfId="52229" builtinId="9" hidden="1"/>
    <cellStyle name="Hipervínculo visitado" xfId="52231" builtinId="9" hidden="1"/>
    <cellStyle name="Hipervínculo visitado" xfId="52233" builtinId="9" hidden="1"/>
    <cellStyle name="Hipervínculo visitado" xfId="52235" builtinId="9" hidden="1"/>
    <cellStyle name="Hipervínculo visitado" xfId="52237" builtinId="9" hidden="1"/>
    <cellStyle name="Hipervínculo visitado" xfId="52239" builtinId="9" hidden="1"/>
    <cellStyle name="Hipervínculo visitado" xfId="52241" builtinId="9" hidden="1"/>
    <cellStyle name="Hipervínculo visitado" xfId="52243" builtinId="9" hidden="1"/>
    <cellStyle name="Hipervínculo visitado" xfId="52245" builtinId="9" hidden="1"/>
    <cellStyle name="Hipervínculo visitado" xfId="52247" builtinId="9" hidden="1"/>
    <cellStyle name="Hipervínculo visitado" xfId="52249" builtinId="9" hidden="1"/>
    <cellStyle name="Hipervínculo visitado" xfId="52251" builtinId="9" hidden="1"/>
    <cellStyle name="Hipervínculo visitado" xfId="52253" builtinId="9" hidden="1"/>
    <cellStyle name="Hipervínculo visitado" xfId="52255" builtinId="9" hidden="1"/>
    <cellStyle name="Hipervínculo visitado" xfId="52257" builtinId="9" hidden="1"/>
    <cellStyle name="Hipervínculo visitado" xfId="52259" builtinId="9" hidden="1"/>
    <cellStyle name="Hipervínculo visitado" xfId="52261" builtinId="9" hidden="1"/>
    <cellStyle name="Hipervínculo visitado" xfId="52263" builtinId="9" hidden="1"/>
    <cellStyle name="Hipervínculo visitado" xfId="52265" builtinId="9" hidden="1"/>
    <cellStyle name="Hipervínculo visitado" xfId="52267" builtinId="9" hidden="1"/>
    <cellStyle name="Hipervínculo visitado" xfId="52269" builtinId="9" hidden="1"/>
    <cellStyle name="Hipervínculo visitado" xfId="52271" builtinId="9" hidden="1"/>
    <cellStyle name="Hipervínculo visitado" xfId="52273" builtinId="9" hidden="1"/>
    <cellStyle name="Hipervínculo visitado" xfId="52275" builtinId="9" hidden="1"/>
    <cellStyle name="Hipervínculo visitado" xfId="52277" builtinId="9" hidden="1"/>
    <cellStyle name="Hipervínculo visitado" xfId="52279" builtinId="9" hidden="1"/>
    <cellStyle name="Hipervínculo visitado" xfId="52281" builtinId="9" hidden="1"/>
    <cellStyle name="Hipervínculo visitado" xfId="52283" builtinId="9" hidden="1"/>
    <cellStyle name="Hipervínculo visitado" xfId="52285" builtinId="9" hidden="1"/>
    <cellStyle name="Hipervínculo visitado" xfId="52287" builtinId="9" hidden="1"/>
    <cellStyle name="Hipervínculo visitado" xfId="52289" builtinId="9" hidden="1"/>
    <cellStyle name="Hipervínculo visitado" xfId="52291" builtinId="9" hidden="1"/>
    <cellStyle name="Hipervínculo visitado" xfId="52293" builtinId="9" hidden="1"/>
    <cellStyle name="Hipervínculo visitado" xfId="52295" builtinId="9" hidden="1"/>
    <cellStyle name="Hipervínculo visitado" xfId="52297" builtinId="9" hidden="1"/>
    <cellStyle name="Hipervínculo visitado" xfId="52299" builtinId="9" hidden="1"/>
    <cellStyle name="Hipervínculo visitado" xfId="52301" builtinId="9" hidden="1"/>
    <cellStyle name="Hipervínculo visitado" xfId="52303" builtinId="9" hidden="1"/>
    <cellStyle name="Hipervínculo visitado" xfId="52305" builtinId="9" hidden="1"/>
    <cellStyle name="Hipervínculo visitado" xfId="52307" builtinId="9" hidden="1"/>
    <cellStyle name="Hipervínculo visitado" xfId="52309" builtinId="9" hidden="1"/>
    <cellStyle name="Hipervínculo visitado" xfId="52311" builtinId="9" hidden="1"/>
    <cellStyle name="Hipervínculo visitado" xfId="52313" builtinId="9" hidden="1"/>
    <cellStyle name="Hipervínculo visitado" xfId="52315" builtinId="9" hidden="1"/>
    <cellStyle name="Hipervínculo visitado" xfId="52317" builtinId="9" hidden="1"/>
    <cellStyle name="Hipervínculo visitado" xfId="52319" builtinId="9" hidden="1"/>
    <cellStyle name="Hipervínculo visitado" xfId="52321" builtinId="9" hidden="1"/>
    <cellStyle name="Hipervínculo visitado" xfId="52323" builtinId="9" hidden="1"/>
    <cellStyle name="Hipervínculo visitado" xfId="52325" builtinId="9" hidden="1"/>
    <cellStyle name="Hipervínculo visitado" xfId="52327" builtinId="9" hidden="1"/>
    <cellStyle name="Hipervínculo visitado" xfId="52329" builtinId="9" hidden="1"/>
    <cellStyle name="Hipervínculo visitado" xfId="52331" builtinId="9" hidden="1"/>
    <cellStyle name="Hipervínculo visitado" xfId="52333" builtinId="9" hidden="1"/>
    <cellStyle name="Hipervínculo visitado" xfId="52335" builtinId="9" hidden="1"/>
    <cellStyle name="Hipervínculo visitado" xfId="52337" builtinId="9" hidden="1"/>
    <cellStyle name="Hipervínculo visitado" xfId="52339" builtinId="9" hidden="1"/>
    <cellStyle name="Hipervínculo visitado" xfId="52341" builtinId="9" hidden="1"/>
    <cellStyle name="Hipervínculo visitado" xfId="52343" builtinId="9" hidden="1"/>
    <cellStyle name="Hipervínculo visitado" xfId="52345" builtinId="9" hidden="1"/>
    <cellStyle name="Hipervínculo visitado" xfId="52347" builtinId="9" hidden="1"/>
    <cellStyle name="Hipervínculo visitado" xfId="52349" builtinId="9" hidden="1"/>
    <cellStyle name="Hipervínculo visitado" xfId="52351" builtinId="9" hidden="1"/>
    <cellStyle name="Hipervínculo visitado" xfId="52353" builtinId="9" hidden="1"/>
    <cellStyle name="Hipervínculo visitado" xfId="52355" builtinId="9" hidden="1"/>
    <cellStyle name="Hipervínculo visitado" xfId="52357" builtinId="9" hidden="1"/>
    <cellStyle name="Hipervínculo visitado" xfId="52359" builtinId="9" hidden="1"/>
    <cellStyle name="Hipervínculo visitado" xfId="52361" builtinId="9" hidden="1"/>
    <cellStyle name="Hipervínculo visitado" xfId="52363" builtinId="9" hidden="1"/>
    <cellStyle name="Hipervínculo visitado" xfId="52365" builtinId="9" hidden="1"/>
    <cellStyle name="Hipervínculo visitado" xfId="52367" builtinId="9" hidden="1"/>
    <cellStyle name="Hipervínculo visitado" xfId="52369" builtinId="9" hidden="1"/>
    <cellStyle name="Hipervínculo visitado" xfId="52371" builtinId="9" hidden="1"/>
    <cellStyle name="Hipervínculo visitado" xfId="52373" builtinId="9" hidden="1"/>
    <cellStyle name="Hipervínculo visitado" xfId="52375" builtinId="9" hidden="1"/>
    <cellStyle name="Hipervínculo visitado" xfId="52377" builtinId="9" hidden="1"/>
    <cellStyle name="Hipervínculo visitado" xfId="52379" builtinId="9" hidden="1"/>
    <cellStyle name="Hipervínculo visitado" xfId="52381" builtinId="9" hidden="1"/>
    <cellStyle name="Hipervínculo visitado" xfId="52383" builtinId="9" hidden="1"/>
    <cellStyle name="Hipervínculo visitado" xfId="52385" builtinId="9" hidden="1"/>
    <cellStyle name="Hipervínculo visitado" xfId="52387" builtinId="9" hidden="1"/>
    <cellStyle name="Hipervínculo visitado" xfId="52389" builtinId="9" hidden="1"/>
    <cellStyle name="Hipervínculo visitado" xfId="52391" builtinId="9" hidden="1"/>
    <cellStyle name="Hipervínculo visitado" xfId="52393" builtinId="9" hidden="1"/>
    <cellStyle name="Hipervínculo visitado" xfId="52395" builtinId="9" hidden="1"/>
    <cellStyle name="Hipervínculo visitado" xfId="52397" builtinId="9" hidden="1"/>
    <cellStyle name="Hipervínculo visitado" xfId="52399" builtinId="9" hidden="1"/>
    <cellStyle name="Hipervínculo visitado" xfId="52401" builtinId="9" hidden="1"/>
    <cellStyle name="Hipervínculo visitado" xfId="52403" builtinId="9" hidden="1"/>
    <cellStyle name="Hipervínculo visitado" xfId="52405" builtinId="9" hidden="1"/>
    <cellStyle name="Hipervínculo visitado" xfId="52407" builtinId="9" hidden="1"/>
    <cellStyle name="Hipervínculo visitado" xfId="52409" builtinId="9" hidden="1"/>
    <cellStyle name="Hipervínculo visitado" xfId="52411" builtinId="9" hidden="1"/>
    <cellStyle name="Hipervínculo visitado" xfId="52413" builtinId="9" hidden="1"/>
    <cellStyle name="Hipervínculo visitado" xfId="52415" builtinId="9" hidden="1"/>
    <cellStyle name="Hipervínculo visitado" xfId="52417" builtinId="9" hidden="1"/>
    <cellStyle name="Hipervínculo visitado" xfId="52419" builtinId="9" hidden="1"/>
    <cellStyle name="Hipervínculo visitado" xfId="52421" builtinId="9" hidden="1"/>
    <cellStyle name="Hipervínculo visitado" xfId="52423" builtinId="9" hidden="1"/>
    <cellStyle name="Hipervínculo visitado" xfId="52425" builtinId="9" hidden="1"/>
    <cellStyle name="Hipervínculo visitado" xfId="52427" builtinId="9" hidden="1"/>
    <cellStyle name="Hipervínculo visitado" xfId="52429" builtinId="9" hidden="1"/>
    <cellStyle name="Hipervínculo visitado" xfId="52431" builtinId="9" hidden="1"/>
    <cellStyle name="Hipervínculo visitado" xfId="52433" builtinId="9" hidden="1"/>
    <cellStyle name="Hipervínculo visitado" xfId="52435" builtinId="9" hidden="1"/>
    <cellStyle name="Hipervínculo visitado" xfId="52437" builtinId="9" hidden="1"/>
    <cellStyle name="Hipervínculo visitado" xfId="52439" builtinId="9" hidden="1"/>
    <cellStyle name="Hipervínculo visitado" xfId="52441" builtinId="9" hidden="1"/>
    <cellStyle name="Hipervínculo visitado" xfId="52443" builtinId="9" hidden="1"/>
    <cellStyle name="Hipervínculo visitado" xfId="52445" builtinId="9" hidden="1"/>
    <cellStyle name="Hipervínculo visitado" xfId="52447" builtinId="9" hidden="1"/>
    <cellStyle name="Hipervínculo visitado" xfId="52449" builtinId="9" hidden="1"/>
    <cellStyle name="Hipervínculo visitado" xfId="52451" builtinId="9" hidden="1"/>
    <cellStyle name="Hipervínculo visitado" xfId="52453" builtinId="9" hidden="1"/>
    <cellStyle name="Hipervínculo visitado" xfId="52455" builtinId="9" hidden="1"/>
    <cellStyle name="Hipervínculo visitado" xfId="52457" builtinId="9" hidden="1"/>
    <cellStyle name="Hipervínculo visitado" xfId="52459" builtinId="9" hidden="1"/>
    <cellStyle name="Hipervínculo visitado" xfId="52461" builtinId="9" hidden="1"/>
    <cellStyle name="Hipervínculo visitado" xfId="52463" builtinId="9" hidden="1"/>
    <cellStyle name="Hipervínculo visitado" xfId="52465" builtinId="9" hidden="1"/>
    <cellStyle name="Hipervínculo visitado" xfId="52467" builtinId="9" hidden="1"/>
    <cellStyle name="Hipervínculo visitado" xfId="52469" builtinId="9" hidden="1"/>
    <cellStyle name="Hipervínculo visitado" xfId="52471" builtinId="9" hidden="1"/>
    <cellStyle name="Hipervínculo visitado" xfId="52473" builtinId="9" hidden="1"/>
    <cellStyle name="Hipervínculo visitado" xfId="52475" builtinId="9" hidden="1"/>
    <cellStyle name="Hipervínculo visitado" xfId="52477" builtinId="9" hidden="1"/>
    <cellStyle name="Hipervínculo visitado" xfId="52479" builtinId="9" hidden="1"/>
    <cellStyle name="Hipervínculo visitado" xfId="52481" builtinId="9" hidden="1"/>
    <cellStyle name="Hipervínculo visitado" xfId="52483" builtinId="9" hidden="1"/>
    <cellStyle name="Hipervínculo visitado" xfId="52485" builtinId="9" hidden="1"/>
    <cellStyle name="Hipervínculo visitado" xfId="52487" builtinId="9" hidden="1"/>
    <cellStyle name="Hipervínculo visitado" xfId="52489" builtinId="9" hidden="1"/>
    <cellStyle name="Hipervínculo visitado" xfId="52491" builtinId="9" hidden="1"/>
    <cellStyle name="Hipervínculo visitado" xfId="52493" builtinId="9" hidden="1"/>
    <cellStyle name="Hipervínculo visitado" xfId="52495" builtinId="9" hidden="1"/>
    <cellStyle name="Hipervínculo visitado" xfId="52497" builtinId="9" hidden="1"/>
    <cellStyle name="Hipervínculo visitado" xfId="52499" builtinId="9" hidden="1"/>
    <cellStyle name="Hipervínculo visitado" xfId="52501" builtinId="9" hidden="1"/>
    <cellStyle name="Hipervínculo visitado" xfId="52503" builtinId="9" hidden="1"/>
    <cellStyle name="Hipervínculo visitado" xfId="52505" builtinId="9" hidden="1"/>
    <cellStyle name="Hipervínculo visitado" xfId="52507" builtinId="9" hidden="1"/>
    <cellStyle name="Hipervínculo visitado" xfId="52509" builtinId="9" hidden="1"/>
    <cellStyle name="Hipervínculo visitado" xfId="52511" builtinId="9" hidden="1"/>
    <cellStyle name="Hipervínculo visitado" xfId="52513" builtinId="9" hidden="1"/>
    <cellStyle name="Hipervínculo visitado" xfId="52515" builtinId="9" hidden="1"/>
    <cellStyle name="Hipervínculo visitado" xfId="52517" builtinId="9" hidden="1"/>
    <cellStyle name="Hipervínculo visitado" xfId="52519" builtinId="9" hidden="1"/>
    <cellStyle name="Hipervínculo visitado" xfId="52521" builtinId="9" hidden="1"/>
    <cellStyle name="Hipervínculo visitado" xfId="52523" builtinId="9" hidden="1"/>
    <cellStyle name="Hipervínculo visitado" xfId="52525" builtinId="9" hidden="1"/>
    <cellStyle name="Hipervínculo visitado" xfId="52527" builtinId="9" hidden="1"/>
    <cellStyle name="Hipervínculo visitado" xfId="52529" builtinId="9" hidden="1"/>
    <cellStyle name="Hipervínculo visitado" xfId="52531" builtinId="9" hidden="1"/>
    <cellStyle name="Hipervínculo visitado" xfId="52533" builtinId="9" hidden="1"/>
    <cellStyle name="Hipervínculo visitado" xfId="52535" builtinId="9" hidden="1"/>
    <cellStyle name="Hipervínculo visitado" xfId="52537" builtinId="9" hidden="1"/>
    <cellStyle name="Hipervínculo visitado" xfId="52539" builtinId="9" hidden="1"/>
    <cellStyle name="Hipervínculo visitado" xfId="52541" builtinId="9" hidden="1"/>
    <cellStyle name="Hipervínculo visitado" xfId="52543" builtinId="9" hidden="1"/>
    <cellStyle name="Hipervínculo visitado" xfId="52545" builtinId="9" hidden="1"/>
    <cellStyle name="Hipervínculo visitado" xfId="52547" builtinId="9" hidden="1"/>
    <cellStyle name="Hipervínculo visitado" xfId="52549" builtinId="9" hidden="1"/>
    <cellStyle name="Hipervínculo visitado" xfId="52551" builtinId="9" hidden="1"/>
    <cellStyle name="Hipervínculo visitado" xfId="52553" builtinId="9" hidden="1"/>
    <cellStyle name="Hipervínculo visitado" xfId="52555" builtinId="9" hidden="1"/>
    <cellStyle name="Hipervínculo visitado" xfId="52557" builtinId="9" hidden="1"/>
    <cellStyle name="Hipervínculo visitado" xfId="52559" builtinId="9" hidden="1"/>
    <cellStyle name="Hipervínculo visitado" xfId="52561" builtinId="9" hidden="1"/>
    <cellStyle name="Hipervínculo visitado" xfId="52563" builtinId="9" hidden="1"/>
    <cellStyle name="Hipervínculo visitado" xfId="52565" builtinId="9" hidden="1"/>
    <cellStyle name="Hipervínculo visitado" xfId="52567" builtinId="9" hidden="1"/>
    <cellStyle name="Hipervínculo visitado" xfId="52569" builtinId="9" hidden="1"/>
    <cellStyle name="Hipervínculo visitado" xfId="52571" builtinId="9" hidden="1"/>
    <cellStyle name="Hipervínculo visitado" xfId="52573" builtinId="9" hidden="1"/>
    <cellStyle name="Hipervínculo visitado" xfId="52575" builtinId="9" hidden="1"/>
    <cellStyle name="Hipervínculo visitado" xfId="52577" builtinId="9" hidden="1"/>
    <cellStyle name="Hipervínculo visitado" xfId="52579" builtinId="9" hidden="1"/>
    <cellStyle name="Hipervínculo visitado" xfId="52581" builtinId="9" hidden="1"/>
    <cellStyle name="Hipervínculo visitado" xfId="52583" builtinId="9" hidden="1"/>
    <cellStyle name="Hipervínculo visitado" xfId="52585" builtinId="9" hidden="1"/>
    <cellStyle name="Hipervínculo visitado" xfId="52587" builtinId="9" hidden="1"/>
    <cellStyle name="Hipervínculo visitado" xfId="52589" builtinId="9" hidden="1"/>
    <cellStyle name="Hipervínculo visitado" xfId="52591" builtinId="9" hidden="1"/>
    <cellStyle name="Hipervínculo visitado" xfId="52593" builtinId="9" hidden="1"/>
    <cellStyle name="Hipervínculo visitado" xfId="52595" builtinId="9" hidden="1"/>
    <cellStyle name="Hipervínculo visitado" xfId="52597" builtinId="9" hidden="1"/>
    <cellStyle name="Hipervínculo visitado" xfId="52599" builtinId="9" hidden="1"/>
    <cellStyle name="Hipervínculo visitado" xfId="52601" builtinId="9" hidden="1"/>
    <cellStyle name="Hipervínculo visitado" xfId="52603" builtinId="9" hidden="1"/>
    <cellStyle name="Hipervínculo visitado" xfId="52605" builtinId="9" hidden="1"/>
    <cellStyle name="Hipervínculo visitado" xfId="52607" builtinId="9" hidden="1"/>
    <cellStyle name="Hipervínculo visitado" xfId="52609" builtinId="9" hidden="1"/>
    <cellStyle name="Hipervínculo visitado" xfId="52611" builtinId="9" hidden="1"/>
    <cellStyle name="Hipervínculo visitado" xfId="52613" builtinId="9" hidden="1"/>
    <cellStyle name="Hipervínculo visitado" xfId="52615" builtinId="9" hidden="1"/>
    <cellStyle name="Hipervínculo visitado" xfId="52617" builtinId="9" hidden="1"/>
    <cellStyle name="Hipervínculo visitado" xfId="52619" builtinId="9" hidden="1"/>
    <cellStyle name="Hipervínculo visitado" xfId="52621" builtinId="9" hidden="1"/>
    <cellStyle name="Hipervínculo visitado" xfId="52623" builtinId="9" hidden="1"/>
    <cellStyle name="Hipervínculo visitado" xfId="52625" builtinId="9" hidden="1"/>
    <cellStyle name="Hipervínculo visitado" xfId="52627" builtinId="9" hidden="1"/>
    <cellStyle name="Hipervínculo visitado" xfId="52629" builtinId="9" hidden="1"/>
    <cellStyle name="Hipervínculo visitado" xfId="52631" builtinId="9" hidden="1"/>
    <cellStyle name="Hipervínculo visitado" xfId="52633" builtinId="9" hidden="1"/>
    <cellStyle name="Hipervínculo visitado" xfId="52635" builtinId="9" hidden="1"/>
    <cellStyle name="Hipervínculo visitado" xfId="52637" builtinId="9" hidden="1"/>
    <cellStyle name="Hipervínculo visitado" xfId="52639" builtinId="9" hidden="1"/>
    <cellStyle name="Hipervínculo visitado" xfId="52641" builtinId="9" hidden="1"/>
    <cellStyle name="Hipervínculo visitado" xfId="52643" builtinId="9" hidden="1"/>
    <cellStyle name="Hipervínculo visitado" xfId="52645" builtinId="9" hidden="1"/>
    <cellStyle name="Hipervínculo visitado" xfId="52647" builtinId="9" hidden="1"/>
    <cellStyle name="Hipervínculo visitado" xfId="52649" builtinId="9" hidden="1"/>
    <cellStyle name="Hipervínculo visitado" xfId="52651" builtinId="9" hidden="1"/>
    <cellStyle name="Hipervínculo visitado" xfId="52653" builtinId="9" hidden="1"/>
    <cellStyle name="Hipervínculo visitado" xfId="52655" builtinId="9" hidden="1"/>
    <cellStyle name="Hipervínculo visitado" xfId="52657" builtinId="9" hidden="1"/>
    <cellStyle name="Hipervínculo visitado" xfId="52659" builtinId="9" hidden="1"/>
    <cellStyle name="Hipervínculo visitado" xfId="52661" builtinId="9" hidden="1"/>
    <cellStyle name="Hipervínculo visitado" xfId="52663" builtinId="9" hidden="1"/>
    <cellStyle name="Hipervínculo visitado" xfId="52665" builtinId="9" hidden="1"/>
    <cellStyle name="Hipervínculo visitado" xfId="52667" builtinId="9" hidden="1"/>
    <cellStyle name="Hipervínculo visitado" xfId="52669" builtinId="9" hidden="1"/>
    <cellStyle name="Hipervínculo visitado" xfId="52671" builtinId="9" hidden="1"/>
    <cellStyle name="Hipervínculo visitado" xfId="52673" builtinId="9" hidden="1"/>
    <cellStyle name="Hipervínculo visitado" xfId="52675" builtinId="9" hidden="1"/>
    <cellStyle name="Hipervínculo visitado" xfId="52677" builtinId="9" hidden="1"/>
    <cellStyle name="Hipervínculo visitado" xfId="52679" builtinId="9" hidden="1"/>
    <cellStyle name="Hipervínculo visitado" xfId="52681" builtinId="9" hidden="1"/>
    <cellStyle name="Hipervínculo visitado" xfId="52683" builtinId="9" hidden="1"/>
    <cellStyle name="Hipervínculo visitado" xfId="52685" builtinId="9" hidden="1"/>
    <cellStyle name="Hipervínculo visitado" xfId="52687" builtinId="9" hidden="1"/>
    <cellStyle name="Hipervínculo visitado" xfId="52689" builtinId="9" hidden="1"/>
    <cellStyle name="Hipervínculo visitado" xfId="52691" builtinId="9" hidden="1"/>
    <cellStyle name="Hipervínculo visitado" xfId="52693" builtinId="9" hidden="1"/>
    <cellStyle name="Hipervínculo visitado" xfId="52695" builtinId="9" hidden="1"/>
    <cellStyle name="Hipervínculo visitado" xfId="52697" builtinId="9" hidden="1"/>
    <cellStyle name="Hipervínculo visitado" xfId="52699" builtinId="9" hidden="1"/>
    <cellStyle name="Hipervínculo visitado" xfId="52701" builtinId="9" hidden="1"/>
    <cellStyle name="Hipervínculo visitado" xfId="52703" builtinId="9" hidden="1"/>
    <cellStyle name="Hipervínculo visitado" xfId="52705" builtinId="9" hidden="1"/>
    <cellStyle name="Hipervínculo visitado" xfId="52707" builtinId="9" hidden="1"/>
    <cellStyle name="Hipervínculo visitado" xfId="52709" builtinId="9" hidden="1"/>
    <cellStyle name="Hipervínculo visitado" xfId="52711" builtinId="9" hidden="1"/>
    <cellStyle name="Hipervínculo visitado" xfId="52713" builtinId="9" hidden="1"/>
    <cellStyle name="Hipervínculo visitado" xfId="52715" builtinId="9" hidden="1"/>
    <cellStyle name="Hipervínculo visitado" xfId="52717" builtinId="9" hidden="1"/>
    <cellStyle name="Hipervínculo visitado" xfId="52719" builtinId="9" hidden="1"/>
    <cellStyle name="Hipervínculo visitado" xfId="52721" builtinId="9" hidden="1"/>
    <cellStyle name="Hipervínculo visitado" xfId="52723" builtinId="9" hidden="1"/>
    <cellStyle name="Hipervínculo visitado" xfId="52725" builtinId="9" hidden="1"/>
    <cellStyle name="Hipervínculo visitado" xfId="52727" builtinId="9" hidden="1"/>
    <cellStyle name="Hipervínculo visitado" xfId="52729" builtinId="9" hidden="1"/>
    <cellStyle name="Hipervínculo visitado" xfId="52731" builtinId="9" hidden="1"/>
    <cellStyle name="Hipervínculo visitado" xfId="52733" builtinId="9" hidden="1"/>
    <cellStyle name="Hipervínculo visitado" xfId="52735" builtinId="9" hidden="1"/>
    <cellStyle name="Hipervínculo visitado" xfId="52737" builtinId="9" hidden="1"/>
    <cellStyle name="Hipervínculo visitado" xfId="52739" builtinId="9" hidden="1"/>
    <cellStyle name="Hipervínculo visitado" xfId="52741" builtinId="9" hidden="1"/>
    <cellStyle name="Hipervínculo visitado" xfId="52743" builtinId="9" hidden="1"/>
    <cellStyle name="Hipervínculo visitado" xfId="52745" builtinId="9" hidden="1"/>
    <cellStyle name="Hipervínculo visitado" xfId="52747" builtinId="9" hidden="1"/>
    <cellStyle name="Hipervínculo visitado" xfId="52749" builtinId="9" hidden="1"/>
    <cellStyle name="Hipervínculo visitado" xfId="52751" builtinId="9" hidden="1"/>
    <cellStyle name="Hipervínculo visitado" xfId="52753" builtinId="9" hidden="1"/>
    <cellStyle name="Hipervínculo visitado" xfId="52755" builtinId="9" hidden="1"/>
    <cellStyle name="Hipervínculo visitado" xfId="52757" builtinId="9" hidden="1"/>
    <cellStyle name="Hipervínculo visitado" xfId="52759" builtinId="9" hidden="1"/>
    <cellStyle name="Hipervínculo visitado" xfId="52761" builtinId="9" hidden="1"/>
    <cellStyle name="Hipervínculo visitado" xfId="52763" builtinId="9" hidden="1"/>
    <cellStyle name="Hipervínculo visitado" xfId="52765" builtinId="9" hidden="1"/>
    <cellStyle name="Hipervínculo visitado" xfId="52767" builtinId="9" hidden="1"/>
    <cellStyle name="Hipervínculo visitado" xfId="52769" builtinId="9" hidden="1"/>
    <cellStyle name="Hipervínculo visitado" xfId="52771" builtinId="9" hidden="1"/>
    <cellStyle name="Hipervínculo visitado" xfId="52773" builtinId="9" hidden="1"/>
    <cellStyle name="Hipervínculo visitado" xfId="52775" builtinId="9" hidden="1"/>
    <cellStyle name="Hipervínculo visitado" xfId="52777" builtinId="9" hidden="1"/>
    <cellStyle name="Hipervínculo visitado" xfId="52779" builtinId="9" hidden="1"/>
    <cellStyle name="Hipervínculo visitado" xfId="52781" builtinId="9" hidden="1"/>
    <cellStyle name="Hipervínculo visitado" xfId="52783" builtinId="9" hidden="1"/>
    <cellStyle name="Hipervínculo visitado" xfId="52785" builtinId="9" hidden="1"/>
    <cellStyle name="Hipervínculo visitado" xfId="52787" builtinId="9" hidden="1"/>
    <cellStyle name="Hipervínculo visitado" xfId="52789" builtinId="9" hidden="1"/>
    <cellStyle name="Hipervínculo visitado" xfId="52791" builtinId="9" hidden="1"/>
    <cellStyle name="Hipervínculo visitado" xfId="52793" builtinId="9" hidden="1"/>
    <cellStyle name="Hipervínculo visitado" xfId="52795" builtinId="9" hidden="1"/>
    <cellStyle name="Hipervínculo visitado" xfId="52797" builtinId="9" hidden="1"/>
    <cellStyle name="Hipervínculo visitado" xfId="52799" builtinId="9" hidden="1"/>
    <cellStyle name="Hipervínculo visitado" xfId="52801" builtinId="9" hidden="1"/>
    <cellStyle name="Hipervínculo visitado" xfId="52803" builtinId="9" hidden="1"/>
    <cellStyle name="Hipervínculo visitado" xfId="52805" builtinId="9" hidden="1"/>
    <cellStyle name="Hipervínculo visitado" xfId="52807" builtinId="9" hidden="1"/>
    <cellStyle name="Hipervínculo visitado" xfId="52809" builtinId="9" hidden="1"/>
    <cellStyle name="Hipervínculo visitado" xfId="52811" builtinId="9" hidden="1"/>
    <cellStyle name="Hipervínculo visitado" xfId="52813" builtinId="9" hidden="1"/>
    <cellStyle name="Hipervínculo visitado" xfId="52815" builtinId="9" hidden="1"/>
    <cellStyle name="Hipervínculo visitado" xfId="52817" builtinId="9" hidden="1"/>
    <cellStyle name="Hipervínculo visitado" xfId="52819" builtinId="9" hidden="1"/>
    <cellStyle name="Hipervínculo visitado" xfId="52821" builtinId="9" hidden="1"/>
    <cellStyle name="Hipervínculo visitado" xfId="52823" builtinId="9" hidden="1"/>
    <cellStyle name="Hipervínculo visitado" xfId="52825" builtinId="9" hidden="1"/>
    <cellStyle name="Hipervínculo visitado" xfId="52827" builtinId="9" hidden="1"/>
    <cellStyle name="Hipervínculo visitado" xfId="52829" builtinId="9" hidden="1"/>
    <cellStyle name="Hipervínculo visitado" xfId="52831" builtinId="9" hidden="1"/>
    <cellStyle name="Hipervínculo visitado" xfId="52833" builtinId="9" hidden="1"/>
    <cellStyle name="Hipervínculo visitado" xfId="52835" builtinId="9" hidden="1"/>
    <cellStyle name="Hipervínculo visitado" xfId="52837" builtinId="9" hidden="1"/>
    <cellStyle name="Hipervínculo visitado" xfId="52839" builtinId="9" hidden="1"/>
    <cellStyle name="Hipervínculo visitado" xfId="52841" builtinId="9" hidden="1"/>
    <cellStyle name="Hipervínculo visitado" xfId="52843" builtinId="9" hidden="1"/>
    <cellStyle name="Hipervínculo visitado" xfId="52845" builtinId="9" hidden="1"/>
    <cellStyle name="Hipervínculo visitado" xfId="52847" builtinId="9" hidden="1"/>
    <cellStyle name="Hipervínculo visitado" xfId="52849" builtinId="9" hidden="1"/>
    <cellStyle name="Hipervínculo visitado" xfId="52851" builtinId="9" hidden="1"/>
    <cellStyle name="Hipervínculo visitado" xfId="52853" builtinId="9" hidden="1"/>
    <cellStyle name="Hipervínculo visitado" xfId="52855" builtinId="9" hidden="1"/>
    <cellStyle name="Hipervínculo visitado" xfId="52857" builtinId="9" hidden="1"/>
    <cellStyle name="Hipervínculo visitado" xfId="52859" builtinId="9" hidden="1"/>
    <cellStyle name="Hipervínculo visitado" xfId="52861" builtinId="9" hidden="1"/>
    <cellStyle name="Hipervínculo visitado" xfId="52863" builtinId="9" hidden="1"/>
    <cellStyle name="Hipervínculo visitado" xfId="52865" builtinId="9" hidden="1"/>
    <cellStyle name="Hipervínculo visitado" xfId="52867" builtinId="9" hidden="1"/>
    <cellStyle name="Hipervínculo visitado" xfId="52869" builtinId="9" hidden="1"/>
    <cellStyle name="Hipervínculo visitado" xfId="52871" builtinId="9" hidden="1"/>
    <cellStyle name="Hipervínculo visitado" xfId="52873" builtinId="9" hidden="1"/>
    <cellStyle name="Hipervínculo visitado" xfId="52875" builtinId="9" hidden="1"/>
    <cellStyle name="Hipervínculo visitado" xfId="52877" builtinId="9" hidden="1"/>
    <cellStyle name="Hipervínculo visitado" xfId="52879" builtinId="9" hidden="1"/>
    <cellStyle name="Hipervínculo visitado" xfId="52881" builtinId="9" hidden="1"/>
    <cellStyle name="Hipervínculo visitado" xfId="52883" builtinId="9" hidden="1"/>
    <cellStyle name="Hipervínculo visitado" xfId="52885" builtinId="9" hidden="1"/>
    <cellStyle name="Hipervínculo visitado" xfId="52887" builtinId="9" hidden="1"/>
    <cellStyle name="Hipervínculo visitado" xfId="52889" builtinId="9" hidden="1"/>
    <cellStyle name="Hipervínculo visitado" xfId="52891" builtinId="9" hidden="1"/>
    <cellStyle name="Hipervínculo visitado" xfId="52893" builtinId="9" hidden="1"/>
    <cellStyle name="Hipervínculo visitado" xfId="52895" builtinId="9" hidden="1"/>
    <cellStyle name="Hipervínculo visitado" xfId="52897" builtinId="9" hidden="1"/>
    <cellStyle name="Hipervínculo visitado" xfId="52899" builtinId="9" hidden="1"/>
    <cellStyle name="Hipervínculo visitado" xfId="52901" builtinId="9" hidden="1"/>
    <cellStyle name="Hipervínculo visitado" xfId="52903" builtinId="9" hidden="1"/>
    <cellStyle name="Hipervínculo visitado" xfId="52905" builtinId="9" hidden="1"/>
    <cellStyle name="Hipervínculo visitado" xfId="52907" builtinId="9" hidden="1"/>
    <cellStyle name="Hipervínculo visitado" xfId="52909" builtinId="9" hidden="1"/>
    <cellStyle name="Hipervínculo visitado" xfId="52911" builtinId="9" hidden="1"/>
    <cellStyle name="Hipervínculo visitado" xfId="52913" builtinId="9" hidden="1"/>
    <cellStyle name="Hipervínculo visitado" xfId="52915" builtinId="9" hidden="1"/>
    <cellStyle name="Hipervínculo visitado" xfId="52917" builtinId="9" hidden="1"/>
    <cellStyle name="Hipervínculo visitado" xfId="52919" builtinId="9" hidden="1"/>
    <cellStyle name="Hipervínculo visitado" xfId="52921" builtinId="9" hidden="1"/>
    <cellStyle name="Hipervínculo visitado" xfId="52923" builtinId="9" hidden="1"/>
    <cellStyle name="Hipervínculo visitado" xfId="52925" builtinId="9" hidden="1"/>
    <cellStyle name="Hipervínculo visitado" xfId="52927" builtinId="9" hidden="1"/>
    <cellStyle name="Hipervínculo visitado" xfId="52929" builtinId="9" hidden="1"/>
    <cellStyle name="Hipervínculo visitado" xfId="52931" builtinId="9" hidden="1"/>
    <cellStyle name="Hipervínculo visitado" xfId="52933" builtinId="9" hidden="1"/>
    <cellStyle name="Hipervínculo visitado" xfId="52935" builtinId="9" hidden="1"/>
    <cellStyle name="Hipervínculo visitado" xfId="52937" builtinId="9" hidden="1"/>
    <cellStyle name="Hipervínculo visitado" xfId="52939" builtinId="9" hidden="1"/>
    <cellStyle name="Hipervínculo visitado" xfId="52941" builtinId="9" hidden="1"/>
    <cellStyle name="Hipervínculo visitado" xfId="52943" builtinId="9" hidden="1"/>
    <cellStyle name="Hipervínculo visitado" xfId="52945" builtinId="9" hidden="1"/>
    <cellStyle name="Hipervínculo visitado" xfId="52947" builtinId="9" hidden="1"/>
    <cellStyle name="Hipervínculo visitado" xfId="52949" builtinId="9" hidden="1"/>
    <cellStyle name="Hipervínculo visitado" xfId="52951" builtinId="9" hidden="1"/>
    <cellStyle name="Hipervínculo visitado" xfId="52953" builtinId="9" hidden="1"/>
    <cellStyle name="Hipervínculo visitado" xfId="52955" builtinId="9" hidden="1"/>
    <cellStyle name="Hipervínculo visitado" xfId="52957" builtinId="9" hidden="1"/>
    <cellStyle name="Hipervínculo visitado" xfId="52959" builtinId="9" hidden="1"/>
    <cellStyle name="Hipervínculo visitado" xfId="52961" builtinId="9" hidden="1"/>
    <cellStyle name="Hipervínculo visitado" xfId="52963" builtinId="9" hidden="1"/>
    <cellStyle name="Hipervínculo visitado" xfId="52965" builtinId="9" hidden="1"/>
    <cellStyle name="Hipervínculo visitado" xfId="52967" builtinId="9" hidden="1"/>
    <cellStyle name="Hipervínculo visitado" xfId="52969" builtinId="9" hidden="1"/>
    <cellStyle name="Hipervínculo visitado" xfId="52971" builtinId="9" hidden="1"/>
    <cellStyle name="Hipervínculo visitado" xfId="52973" builtinId="9" hidden="1"/>
    <cellStyle name="Hipervínculo visitado" xfId="52975" builtinId="9" hidden="1"/>
    <cellStyle name="Hipervínculo visitado" xfId="52977" builtinId="9" hidden="1"/>
    <cellStyle name="Hipervínculo visitado" xfId="52979" builtinId="9" hidden="1"/>
    <cellStyle name="Hipervínculo visitado" xfId="52981" builtinId="9" hidden="1"/>
    <cellStyle name="Hipervínculo visitado" xfId="52983" builtinId="9" hidden="1"/>
    <cellStyle name="Hipervínculo visitado" xfId="52985" builtinId="9" hidden="1"/>
    <cellStyle name="Hipervínculo visitado" xfId="52987" builtinId="9" hidden="1"/>
    <cellStyle name="Hipervínculo visitado" xfId="52989" builtinId="9" hidden="1"/>
    <cellStyle name="Hipervínculo visitado" xfId="52991" builtinId="9" hidden="1"/>
    <cellStyle name="Hipervínculo visitado" xfId="52993" builtinId="9" hidden="1"/>
    <cellStyle name="Hipervínculo visitado" xfId="52995" builtinId="9" hidden="1"/>
    <cellStyle name="Hipervínculo visitado" xfId="52997" builtinId="9" hidden="1"/>
    <cellStyle name="Hipervínculo visitado" xfId="52999" builtinId="9" hidden="1"/>
    <cellStyle name="Hipervínculo visitado" xfId="53001" builtinId="9" hidden="1"/>
    <cellStyle name="Hipervínculo visitado" xfId="53003" builtinId="9" hidden="1"/>
    <cellStyle name="Hipervínculo visitado" xfId="53005" builtinId="9" hidden="1"/>
    <cellStyle name="Hipervínculo visitado" xfId="53007" builtinId="9" hidden="1"/>
    <cellStyle name="Hipervínculo visitado" xfId="53009" builtinId="9" hidden="1"/>
    <cellStyle name="Hipervínculo visitado" xfId="53011" builtinId="9" hidden="1"/>
    <cellStyle name="Hipervínculo visitado" xfId="53013" builtinId="9" hidden="1"/>
    <cellStyle name="Hipervínculo visitado" xfId="53015" builtinId="9" hidden="1"/>
    <cellStyle name="Hipervínculo visitado" xfId="53017" builtinId="9" hidden="1"/>
    <cellStyle name="Hipervínculo visitado" xfId="53019" builtinId="9" hidden="1"/>
    <cellStyle name="Hipervínculo visitado" xfId="53021" builtinId="9" hidden="1"/>
    <cellStyle name="Hipervínculo visitado" xfId="53023" builtinId="9" hidden="1"/>
    <cellStyle name="Hipervínculo visitado" xfId="53025" builtinId="9" hidden="1"/>
    <cellStyle name="Hipervínculo visitado" xfId="53027" builtinId="9" hidden="1"/>
    <cellStyle name="Hipervínculo visitado" xfId="53029" builtinId="9" hidden="1"/>
    <cellStyle name="Hipervínculo visitado" xfId="53031" builtinId="9" hidden="1"/>
    <cellStyle name="Hipervínculo visitado" xfId="53033" builtinId="9" hidden="1"/>
    <cellStyle name="Hipervínculo visitado" xfId="53035" builtinId="9" hidden="1"/>
    <cellStyle name="Hipervínculo visitado" xfId="53037" builtinId="9" hidden="1"/>
    <cellStyle name="Hipervínculo visitado" xfId="53039" builtinId="9" hidden="1"/>
    <cellStyle name="Hipervínculo visitado" xfId="53041" builtinId="9" hidden="1"/>
    <cellStyle name="Hipervínculo visitado" xfId="53043" builtinId="9" hidden="1"/>
    <cellStyle name="Hipervínculo visitado" xfId="53045" builtinId="9" hidden="1"/>
    <cellStyle name="Hipervínculo visitado" xfId="53047" builtinId="9" hidden="1"/>
    <cellStyle name="Hipervínculo visitado" xfId="53049" builtinId="9" hidden="1"/>
    <cellStyle name="Hipervínculo visitado" xfId="53051" builtinId="9" hidden="1"/>
    <cellStyle name="Hipervínculo visitado" xfId="53053" builtinId="9" hidden="1"/>
    <cellStyle name="Hipervínculo visitado" xfId="53055" builtinId="9" hidden="1"/>
    <cellStyle name="Hipervínculo visitado" xfId="53057" builtinId="9" hidden="1"/>
    <cellStyle name="Hipervínculo visitado" xfId="53059" builtinId="9" hidden="1"/>
    <cellStyle name="Hipervínculo visitado" xfId="53061" builtinId="9" hidden="1"/>
    <cellStyle name="Hipervínculo visitado" xfId="53063" builtinId="9" hidden="1"/>
    <cellStyle name="Hipervínculo visitado" xfId="53065" builtinId="9" hidden="1"/>
    <cellStyle name="Hipervínculo visitado" xfId="53067" builtinId="9" hidden="1"/>
    <cellStyle name="Hipervínculo visitado" xfId="53069" builtinId="9" hidden="1"/>
    <cellStyle name="Hipervínculo visitado" xfId="53071" builtinId="9" hidden="1"/>
    <cellStyle name="Hipervínculo visitado" xfId="53073" builtinId="9" hidden="1"/>
    <cellStyle name="Hipervínculo visitado" xfId="53075" builtinId="9" hidden="1"/>
    <cellStyle name="Hipervínculo visitado" xfId="53077" builtinId="9" hidden="1"/>
    <cellStyle name="Hipervínculo visitado" xfId="53079" builtinId="9" hidden="1"/>
    <cellStyle name="Hipervínculo visitado" xfId="53081" builtinId="9" hidden="1"/>
    <cellStyle name="Hipervínculo visitado" xfId="53083" builtinId="9" hidden="1"/>
    <cellStyle name="Hipervínculo visitado" xfId="53085" builtinId="9" hidden="1"/>
    <cellStyle name="Hipervínculo visitado" xfId="53087" builtinId="9" hidden="1"/>
    <cellStyle name="Hipervínculo visitado" xfId="53089" builtinId="9" hidden="1"/>
    <cellStyle name="Hipervínculo visitado" xfId="53091" builtinId="9" hidden="1"/>
    <cellStyle name="Hipervínculo visitado" xfId="53093" builtinId="9" hidden="1"/>
    <cellStyle name="Hipervínculo visitado" xfId="53095" builtinId="9" hidden="1"/>
    <cellStyle name="Hipervínculo visitado" xfId="53097" builtinId="9" hidden="1"/>
    <cellStyle name="Hipervínculo visitado" xfId="53099" builtinId="9" hidden="1"/>
    <cellStyle name="Hipervínculo visitado" xfId="53101" builtinId="9" hidden="1"/>
    <cellStyle name="Hipervínculo visitado" xfId="53103" builtinId="9" hidden="1"/>
    <cellStyle name="Hipervínculo visitado" xfId="53105" builtinId="9" hidden="1"/>
    <cellStyle name="Hipervínculo visitado" xfId="53107" builtinId="9" hidden="1"/>
    <cellStyle name="Hipervínculo visitado" xfId="53109" builtinId="9" hidden="1"/>
    <cellStyle name="Hipervínculo visitado" xfId="53111" builtinId="9" hidden="1"/>
    <cellStyle name="Hipervínculo visitado" xfId="53113" builtinId="9" hidden="1"/>
    <cellStyle name="Hipervínculo visitado" xfId="53115" builtinId="9" hidden="1"/>
    <cellStyle name="Hipervínculo visitado" xfId="53117" builtinId="9" hidden="1"/>
    <cellStyle name="Hipervínculo visitado" xfId="53119" builtinId="9" hidden="1"/>
    <cellStyle name="Hipervínculo visitado" xfId="53121" builtinId="9" hidden="1"/>
    <cellStyle name="Hipervínculo visitado" xfId="53123" builtinId="9" hidden="1"/>
    <cellStyle name="Hipervínculo visitado" xfId="53125" builtinId="9" hidden="1"/>
    <cellStyle name="Hipervínculo visitado" xfId="53127" builtinId="9" hidden="1"/>
    <cellStyle name="Hipervínculo visitado" xfId="53129" builtinId="9" hidden="1"/>
    <cellStyle name="Hipervínculo visitado" xfId="53131" builtinId="9" hidden="1"/>
    <cellStyle name="Hipervínculo visitado" xfId="53133" builtinId="9" hidden="1"/>
    <cellStyle name="Hipervínculo visitado" xfId="53135" builtinId="9" hidden="1"/>
    <cellStyle name="Hipervínculo visitado" xfId="53137" builtinId="9" hidden="1"/>
    <cellStyle name="Hipervínculo visitado" xfId="53139" builtinId="9" hidden="1"/>
    <cellStyle name="Hipervínculo visitado" xfId="53141" builtinId="9" hidden="1"/>
    <cellStyle name="Hipervínculo visitado" xfId="53143" builtinId="9" hidden="1"/>
    <cellStyle name="Hipervínculo visitado" xfId="53145" builtinId="9" hidden="1"/>
    <cellStyle name="Hipervínculo visitado" xfId="53147" builtinId="9" hidden="1"/>
    <cellStyle name="Hipervínculo visitado" xfId="53149" builtinId="9" hidden="1"/>
    <cellStyle name="Hipervínculo visitado" xfId="53151" builtinId="9" hidden="1"/>
    <cellStyle name="Hipervínculo visitado" xfId="53153" builtinId="9" hidden="1"/>
    <cellStyle name="Hipervínculo visitado" xfId="53155" builtinId="9" hidden="1"/>
    <cellStyle name="Hipervínculo visitado" xfId="53157" builtinId="9" hidden="1"/>
    <cellStyle name="Hipervínculo visitado" xfId="53159" builtinId="9" hidden="1"/>
    <cellStyle name="Hipervínculo visitado" xfId="53161" builtinId="9" hidden="1"/>
    <cellStyle name="Hipervínculo visitado" xfId="53163" builtinId="9" hidden="1"/>
    <cellStyle name="Hipervínculo visitado" xfId="53165" builtinId="9" hidden="1"/>
    <cellStyle name="Hipervínculo visitado" xfId="53167" builtinId="9" hidden="1"/>
    <cellStyle name="Hipervínculo visitado" xfId="53169" builtinId="9" hidden="1"/>
    <cellStyle name="Hipervínculo visitado" xfId="53171" builtinId="9" hidden="1"/>
    <cellStyle name="Hipervínculo visitado" xfId="53173" builtinId="9" hidden="1"/>
    <cellStyle name="Hipervínculo visitado" xfId="53175" builtinId="9" hidden="1"/>
    <cellStyle name="Hipervínculo visitado" xfId="53177" builtinId="9" hidden="1"/>
    <cellStyle name="Hipervínculo visitado" xfId="53179" builtinId="9" hidden="1"/>
    <cellStyle name="Hipervínculo visitado" xfId="53181" builtinId="9" hidden="1"/>
    <cellStyle name="Hipervínculo visitado" xfId="53183" builtinId="9" hidden="1"/>
    <cellStyle name="Hipervínculo visitado" xfId="53185" builtinId="9" hidden="1"/>
    <cellStyle name="Hipervínculo visitado" xfId="53187" builtinId="9" hidden="1"/>
    <cellStyle name="Hipervínculo visitado" xfId="53189" builtinId="9" hidden="1"/>
    <cellStyle name="Hipervínculo visitado" xfId="53191" builtinId="9" hidden="1"/>
    <cellStyle name="Hipervínculo visitado" xfId="53193" builtinId="9" hidden="1"/>
    <cellStyle name="Hipervínculo visitado" xfId="53195" builtinId="9" hidden="1"/>
    <cellStyle name="Hipervínculo visitado" xfId="53197" builtinId="9" hidden="1"/>
    <cellStyle name="Hipervínculo visitado" xfId="53199" builtinId="9" hidden="1"/>
    <cellStyle name="Hipervínculo visitado" xfId="53201" builtinId="9" hidden="1"/>
    <cellStyle name="Hipervínculo visitado" xfId="53203" builtinId="9" hidden="1"/>
    <cellStyle name="Hipervínculo visitado" xfId="53205" builtinId="9" hidden="1"/>
    <cellStyle name="Hipervínculo visitado" xfId="53207" builtinId="9" hidden="1"/>
    <cellStyle name="Hipervínculo visitado" xfId="53209" builtinId="9" hidden="1"/>
    <cellStyle name="Hipervínculo visitado" xfId="53211" builtinId="9" hidden="1"/>
    <cellStyle name="Hipervínculo visitado" xfId="53213" builtinId="9" hidden="1"/>
    <cellStyle name="Hipervínculo visitado" xfId="53215" builtinId="9" hidden="1"/>
    <cellStyle name="Hipervínculo visitado" xfId="53217" builtinId="9" hidden="1"/>
    <cellStyle name="Hipervínculo visitado" xfId="53219" builtinId="9" hidden="1"/>
    <cellStyle name="Hipervínculo visitado" xfId="53221" builtinId="9" hidden="1"/>
    <cellStyle name="Hipervínculo visitado" xfId="53223" builtinId="9" hidden="1"/>
    <cellStyle name="Hipervínculo visitado" xfId="53225" builtinId="9" hidden="1"/>
    <cellStyle name="Hipervínculo visitado" xfId="53227" builtinId="9" hidden="1"/>
    <cellStyle name="Hipervínculo visitado" xfId="53229" builtinId="9" hidden="1"/>
    <cellStyle name="Hipervínculo visitado" xfId="53231" builtinId="9" hidden="1"/>
    <cellStyle name="Hipervínculo visitado" xfId="53233" builtinId="9" hidden="1"/>
    <cellStyle name="Hipervínculo visitado" xfId="53235" builtinId="9" hidden="1"/>
    <cellStyle name="Hipervínculo visitado" xfId="53237" builtinId="9" hidden="1"/>
    <cellStyle name="Hipervínculo visitado" xfId="53239" builtinId="9" hidden="1"/>
    <cellStyle name="Hipervínculo visitado" xfId="53241" builtinId="9" hidden="1"/>
    <cellStyle name="Hipervínculo visitado" xfId="53243" builtinId="9" hidden="1"/>
    <cellStyle name="Hipervínculo visitado" xfId="53245" builtinId="9" hidden="1"/>
    <cellStyle name="Hipervínculo visitado" xfId="53247" builtinId="9" hidden="1"/>
    <cellStyle name="Hipervínculo visitado" xfId="53249" builtinId="9" hidden="1"/>
    <cellStyle name="Hipervínculo visitado" xfId="53251" builtinId="9" hidden="1"/>
    <cellStyle name="Hipervínculo visitado" xfId="53253" builtinId="9" hidden="1"/>
    <cellStyle name="Hipervínculo visitado" xfId="53255" builtinId="9" hidden="1"/>
    <cellStyle name="Hipervínculo visitado" xfId="53257" builtinId="9" hidden="1"/>
    <cellStyle name="Hipervínculo visitado" xfId="53259" builtinId="9" hidden="1"/>
    <cellStyle name="Hipervínculo visitado" xfId="53261" builtinId="9" hidden="1"/>
    <cellStyle name="Hipervínculo visitado" xfId="53263" builtinId="9" hidden="1"/>
    <cellStyle name="Hipervínculo visitado" xfId="53265" builtinId="9" hidden="1"/>
    <cellStyle name="Hipervínculo visitado" xfId="53267" builtinId="9" hidden="1"/>
    <cellStyle name="Hipervínculo visitado" xfId="53269" builtinId="9" hidden="1"/>
    <cellStyle name="Hipervínculo visitado" xfId="53271" builtinId="9" hidden="1"/>
    <cellStyle name="Hipervínculo visitado" xfId="53273" builtinId="9" hidden="1"/>
    <cellStyle name="Hipervínculo visitado" xfId="53275" builtinId="9" hidden="1"/>
    <cellStyle name="Hipervínculo visitado" xfId="53277" builtinId="9" hidden="1"/>
    <cellStyle name="Hipervínculo visitado" xfId="53279" builtinId="9" hidden="1"/>
    <cellStyle name="Hipervínculo visitado" xfId="53281" builtinId="9" hidden="1"/>
    <cellStyle name="Hipervínculo visitado" xfId="53283" builtinId="9" hidden="1"/>
    <cellStyle name="Hipervínculo visitado" xfId="53285" builtinId="9" hidden="1"/>
    <cellStyle name="Hipervínculo visitado" xfId="53287" builtinId="9" hidden="1"/>
    <cellStyle name="Hipervínculo visitado" xfId="53289" builtinId="9" hidden="1"/>
    <cellStyle name="Hipervínculo visitado" xfId="53291" builtinId="9" hidden="1"/>
    <cellStyle name="Hipervínculo visitado" xfId="53293" builtinId="9" hidden="1"/>
    <cellStyle name="Hipervínculo visitado" xfId="53295" builtinId="9" hidden="1"/>
    <cellStyle name="Hipervínculo visitado" xfId="53297" builtinId="9" hidden="1"/>
    <cellStyle name="Hipervínculo visitado" xfId="53299" builtinId="9" hidden="1"/>
    <cellStyle name="Hipervínculo visitado" xfId="53301" builtinId="9" hidden="1"/>
    <cellStyle name="Hipervínculo visitado" xfId="53303" builtinId="9" hidden="1"/>
    <cellStyle name="Hipervínculo visitado" xfId="53305" builtinId="9" hidden="1"/>
    <cellStyle name="Hipervínculo visitado" xfId="53307" builtinId="9" hidden="1"/>
    <cellStyle name="Hipervínculo visitado" xfId="53309" builtinId="9" hidden="1"/>
    <cellStyle name="Hipervínculo visitado" xfId="53311" builtinId="9" hidden="1"/>
    <cellStyle name="Hipervínculo visitado" xfId="53313" builtinId="9" hidden="1"/>
    <cellStyle name="Hipervínculo visitado" xfId="53315" builtinId="9" hidden="1"/>
    <cellStyle name="Hipervínculo visitado" xfId="53317" builtinId="9" hidden="1"/>
    <cellStyle name="Hipervínculo visitado" xfId="53319" builtinId="9" hidden="1"/>
    <cellStyle name="Hipervínculo visitado" xfId="53321" builtinId="9" hidden="1"/>
    <cellStyle name="Hipervínculo visitado" xfId="53323" builtinId="9" hidden="1"/>
    <cellStyle name="Hipervínculo visitado" xfId="53325" builtinId="9" hidden="1"/>
    <cellStyle name="Hipervínculo visitado" xfId="53327" builtinId="9" hidden="1"/>
    <cellStyle name="Hipervínculo visitado" xfId="53329" builtinId="9" hidden="1"/>
    <cellStyle name="Hipervínculo visitado" xfId="53331" builtinId="9" hidden="1"/>
    <cellStyle name="Hipervínculo visitado" xfId="53333" builtinId="9" hidden="1"/>
    <cellStyle name="Hipervínculo visitado" xfId="53335" builtinId="9" hidden="1"/>
    <cellStyle name="Hipervínculo visitado" xfId="53337" builtinId="9" hidden="1"/>
    <cellStyle name="Hipervínculo visitado" xfId="53339" builtinId="9" hidden="1"/>
    <cellStyle name="Hipervínculo visitado" xfId="53341" builtinId="9" hidden="1"/>
    <cellStyle name="Hipervínculo visitado" xfId="53343" builtinId="9" hidden="1"/>
    <cellStyle name="Hipervínculo visitado" xfId="53345" builtinId="9" hidden="1"/>
    <cellStyle name="Hipervínculo visitado" xfId="53347" builtinId="9" hidden="1"/>
    <cellStyle name="Hipervínculo visitado" xfId="53349" builtinId="9" hidden="1"/>
    <cellStyle name="Hipervínculo visitado" xfId="53351" builtinId="9" hidden="1"/>
    <cellStyle name="Hipervínculo visitado" xfId="53353" builtinId="9" hidden="1"/>
    <cellStyle name="Hipervínculo visitado" xfId="53355" builtinId="9" hidden="1"/>
    <cellStyle name="Hipervínculo visitado" xfId="53357" builtinId="9" hidden="1"/>
    <cellStyle name="Hipervínculo visitado" xfId="53359" builtinId="9" hidden="1"/>
    <cellStyle name="Hipervínculo visitado" xfId="53361" builtinId="9" hidden="1"/>
    <cellStyle name="Hipervínculo visitado" xfId="53363" builtinId="9" hidden="1"/>
    <cellStyle name="Hipervínculo visitado" xfId="53365" builtinId="9" hidden="1"/>
    <cellStyle name="Hipervínculo visitado" xfId="53367" builtinId="9" hidden="1"/>
    <cellStyle name="Hipervínculo visitado" xfId="53369" builtinId="9" hidden="1"/>
    <cellStyle name="Hipervínculo visitado" xfId="53371" builtinId="9" hidden="1"/>
    <cellStyle name="Hipervínculo visitado" xfId="53373" builtinId="9" hidden="1"/>
    <cellStyle name="Hipervínculo visitado" xfId="53375" builtinId="9" hidden="1"/>
    <cellStyle name="Hipervínculo visitado" xfId="53377" builtinId="9" hidden="1"/>
    <cellStyle name="Hipervínculo visitado" xfId="53379" builtinId="9" hidden="1"/>
    <cellStyle name="Hipervínculo visitado" xfId="53381" builtinId="9" hidden="1"/>
    <cellStyle name="Hipervínculo visitado" xfId="53383" builtinId="9" hidden="1"/>
    <cellStyle name="Hipervínculo visitado" xfId="53385" builtinId="9" hidden="1"/>
    <cellStyle name="Hipervínculo visitado" xfId="53387" builtinId="9" hidden="1"/>
    <cellStyle name="Hipervínculo visitado" xfId="53389" builtinId="9" hidden="1"/>
    <cellStyle name="Hipervínculo visitado" xfId="53391" builtinId="9" hidden="1"/>
    <cellStyle name="Hipervínculo visitado" xfId="53393" builtinId="9" hidden="1"/>
    <cellStyle name="Hipervínculo visitado" xfId="53395" builtinId="9" hidden="1"/>
    <cellStyle name="Hipervínculo visitado" xfId="53397" builtinId="9" hidden="1"/>
    <cellStyle name="Hipervínculo visitado" xfId="53399" builtinId="9" hidden="1"/>
    <cellStyle name="Hipervínculo visitado" xfId="53401" builtinId="9" hidden="1"/>
    <cellStyle name="Hipervínculo visitado" xfId="53403" builtinId="9" hidden="1"/>
    <cellStyle name="Hipervínculo visitado" xfId="53405" builtinId="9" hidden="1"/>
    <cellStyle name="Hipervínculo visitado" xfId="53407" builtinId="9" hidden="1"/>
    <cellStyle name="Hipervínculo visitado" xfId="53409" builtinId="9" hidden="1"/>
    <cellStyle name="Hipervínculo visitado" xfId="53411" builtinId="9" hidden="1"/>
    <cellStyle name="Hipervínculo visitado" xfId="53413" builtinId="9" hidden="1"/>
    <cellStyle name="Hipervínculo visitado" xfId="53415" builtinId="9" hidden="1"/>
    <cellStyle name="Hipervínculo visitado" xfId="53417" builtinId="9" hidden="1"/>
    <cellStyle name="Hipervínculo visitado" xfId="53419" builtinId="9" hidden="1"/>
    <cellStyle name="Hipervínculo visitado" xfId="53421" builtinId="9" hidden="1"/>
    <cellStyle name="Hipervínculo visitado" xfId="53423" builtinId="9" hidden="1"/>
    <cellStyle name="Hipervínculo visitado" xfId="53425" builtinId="9" hidden="1"/>
    <cellStyle name="Hipervínculo visitado" xfId="53427" builtinId="9" hidden="1"/>
    <cellStyle name="Hipervínculo visitado" xfId="53429" builtinId="9" hidden="1"/>
    <cellStyle name="Hipervínculo visitado" xfId="53431" builtinId="9" hidden="1"/>
    <cellStyle name="Hipervínculo visitado" xfId="53433" builtinId="9" hidden="1"/>
    <cellStyle name="Hipervínculo visitado" xfId="53435" builtinId="9" hidden="1"/>
    <cellStyle name="Hipervínculo visitado" xfId="53437" builtinId="9" hidden="1"/>
    <cellStyle name="Hipervínculo visitado" xfId="53439" builtinId="9" hidden="1"/>
    <cellStyle name="Hipervínculo visitado" xfId="53441" builtinId="9" hidden="1"/>
    <cellStyle name="Hipervínculo visitado" xfId="53443" builtinId="9" hidden="1"/>
    <cellStyle name="Hipervínculo visitado" xfId="53445" builtinId="9" hidden="1"/>
    <cellStyle name="Hipervínculo visitado" xfId="53447" builtinId="9" hidden="1"/>
    <cellStyle name="Hipervínculo visitado" xfId="53449" builtinId="9" hidden="1"/>
    <cellStyle name="Hipervínculo visitado" xfId="53451" builtinId="9" hidden="1"/>
    <cellStyle name="Hipervínculo visitado" xfId="53453" builtinId="9" hidden="1"/>
    <cellStyle name="Hipervínculo visitado" xfId="53455" builtinId="9" hidden="1"/>
    <cellStyle name="Hipervínculo visitado" xfId="53457" builtinId="9" hidden="1"/>
    <cellStyle name="Hipervínculo visitado" xfId="53459" builtinId="9" hidden="1"/>
    <cellStyle name="Hipervínculo visitado" xfId="53461" builtinId="9" hidden="1"/>
    <cellStyle name="Hipervínculo visitado" xfId="53463" builtinId="9" hidden="1"/>
    <cellStyle name="Hipervínculo visitado" xfId="53465" builtinId="9" hidden="1"/>
    <cellStyle name="Hipervínculo visitado" xfId="53467" builtinId="9" hidden="1"/>
    <cellStyle name="Hipervínculo visitado" xfId="53469" builtinId="9" hidden="1"/>
    <cellStyle name="Hipervínculo visitado" xfId="53471" builtinId="9" hidden="1"/>
    <cellStyle name="Hipervínculo visitado" xfId="53473" builtinId="9" hidden="1"/>
    <cellStyle name="Hipervínculo visitado" xfId="53475" builtinId="9" hidden="1"/>
    <cellStyle name="Hipervínculo visitado" xfId="53477" builtinId="9" hidden="1"/>
    <cellStyle name="Hipervínculo visitado" xfId="53479" builtinId="9" hidden="1"/>
    <cellStyle name="Hipervínculo visitado" xfId="53481" builtinId="9" hidden="1"/>
    <cellStyle name="Hipervínculo visitado" xfId="53483" builtinId="9" hidden="1"/>
    <cellStyle name="Hipervínculo visitado" xfId="53485" builtinId="9" hidden="1"/>
    <cellStyle name="Hipervínculo visitado" xfId="53487" builtinId="9" hidden="1"/>
    <cellStyle name="Hipervínculo visitado" xfId="53489" builtinId="9" hidden="1"/>
    <cellStyle name="Hipervínculo visitado" xfId="53491" builtinId="9" hidden="1"/>
    <cellStyle name="Hipervínculo visitado" xfId="53493" builtinId="9" hidden="1"/>
    <cellStyle name="Hipervínculo visitado" xfId="53495" builtinId="9" hidden="1"/>
    <cellStyle name="Hipervínculo visitado" xfId="53497" builtinId="9" hidden="1"/>
    <cellStyle name="Hipervínculo visitado" xfId="53499" builtinId="9" hidden="1"/>
    <cellStyle name="Hipervínculo visitado" xfId="53501" builtinId="9" hidden="1"/>
    <cellStyle name="Hipervínculo visitado" xfId="53503" builtinId="9" hidden="1"/>
    <cellStyle name="Hipervínculo visitado" xfId="53505" builtinId="9" hidden="1"/>
    <cellStyle name="Hipervínculo visitado" xfId="53507" builtinId="9" hidden="1"/>
    <cellStyle name="Hipervínculo visitado" xfId="53509" builtinId="9" hidden="1"/>
    <cellStyle name="Hipervínculo visitado" xfId="53511" builtinId="9" hidden="1"/>
    <cellStyle name="Hipervínculo visitado" xfId="53513" builtinId="9" hidden="1"/>
    <cellStyle name="Hipervínculo visitado" xfId="53515" builtinId="9" hidden="1"/>
    <cellStyle name="Hipervínculo visitado" xfId="53517" builtinId="9" hidden="1"/>
    <cellStyle name="Hipervínculo visitado" xfId="53519" builtinId="9" hidden="1"/>
    <cellStyle name="Hipervínculo visitado" xfId="53521" builtinId="9" hidden="1"/>
    <cellStyle name="Hipervínculo visitado" xfId="53523" builtinId="9" hidden="1"/>
    <cellStyle name="Hipervínculo visitado" xfId="53525" builtinId="9" hidden="1"/>
    <cellStyle name="Hipervínculo visitado" xfId="53527" builtinId="9" hidden="1"/>
    <cellStyle name="Hipervínculo visitado" xfId="53529" builtinId="9" hidden="1"/>
    <cellStyle name="Hipervínculo visitado" xfId="53531" builtinId="9" hidden="1"/>
    <cellStyle name="Hipervínculo visitado" xfId="53533" builtinId="9" hidden="1"/>
    <cellStyle name="Hipervínculo visitado" xfId="53535" builtinId="9" hidden="1"/>
    <cellStyle name="Hipervínculo visitado" xfId="53537" builtinId="9" hidden="1"/>
    <cellStyle name="Hipervínculo visitado" xfId="53539" builtinId="9" hidden="1"/>
    <cellStyle name="Hipervínculo visitado" xfId="53541" builtinId="9" hidden="1"/>
    <cellStyle name="Hipervínculo visitado" xfId="53543" builtinId="9" hidden="1"/>
    <cellStyle name="Hipervínculo visitado" xfId="53545" builtinId="9" hidden="1"/>
    <cellStyle name="Hipervínculo visitado" xfId="53547" builtinId="9" hidden="1"/>
    <cellStyle name="Hipervínculo visitado" xfId="53549" builtinId="9" hidden="1"/>
    <cellStyle name="Hipervínculo visitado" xfId="53551" builtinId="9" hidden="1"/>
    <cellStyle name="Hipervínculo visitado" xfId="53553" builtinId="9" hidden="1"/>
    <cellStyle name="Hipervínculo visitado" xfId="53555" builtinId="9" hidden="1"/>
    <cellStyle name="Hipervínculo visitado" xfId="53557" builtinId="9" hidden="1"/>
    <cellStyle name="Hipervínculo visitado" xfId="53559" builtinId="9" hidden="1"/>
    <cellStyle name="Hipervínculo visitado" xfId="53561" builtinId="9" hidden="1"/>
    <cellStyle name="Hipervínculo visitado" xfId="53563" builtinId="9" hidden="1"/>
    <cellStyle name="Hipervínculo visitado" xfId="53565" builtinId="9" hidden="1"/>
    <cellStyle name="Hipervínculo visitado" xfId="53567" builtinId="9" hidden="1"/>
    <cellStyle name="Hipervínculo visitado" xfId="53569" builtinId="9" hidden="1"/>
    <cellStyle name="Hipervínculo visitado" xfId="53571" builtinId="9" hidden="1"/>
    <cellStyle name="Hipervínculo visitado" xfId="53573" builtinId="9" hidden="1"/>
    <cellStyle name="Hipervínculo visitado" xfId="53575" builtinId="9" hidden="1"/>
    <cellStyle name="Hipervínculo visitado" xfId="53577" builtinId="9" hidden="1"/>
    <cellStyle name="Hipervínculo visitado" xfId="53579" builtinId="9" hidden="1"/>
    <cellStyle name="Hipervínculo visitado" xfId="53581" builtinId="9" hidden="1"/>
    <cellStyle name="Hipervínculo visitado" xfId="53583" builtinId="9" hidden="1"/>
    <cellStyle name="Hipervínculo visitado" xfId="53585" builtinId="9" hidden="1"/>
    <cellStyle name="Hipervínculo visitado" xfId="53587" builtinId="9" hidden="1"/>
    <cellStyle name="Hipervínculo visitado" xfId="53589" builtinId="9" hidden="1"/>
    <cellStyle name="Hipervínculo visitado" xfId="53591" builtinId="9" hidden="1"/>
    <cellStyle name="Hipervínculo visitado" xfId="53593" builtinId="9" hidden="1"/>
    <cellStyle name="Hipervínculo visitado" xfId="53595" builtinId="9" hidden="1"/>
    <cellStyle name="Hipervínculo visitado" xfId="53597" builtinId="9" hidden="1"/>
    <cellStyle name="Hipervínculo visitado" xfId="53599" builtinId="9" hidden="1"/>
    <cellStyle name="Hipervínculo visitado" xfId="53601" builtinId="9" hidden="1"/>
    <cellStyle name="Hipervínculo visitado" xfId="53603" builtinId="9" hidden="1"/>
    <cellStyle name="Hipervínculo visitado" xfId="53605" builtinId="9" hidden="1"/>
    <cellStyle name="Hipervínculo visitado" xfId="53607" builtinId="9" hidden="1"/>
    <cellStyle name="Hipervínculo visitado" xfId="53609" builtinId="9" hidden="1"/>
    <cellStyle name="Hipervínculo visitado" xfId="53611" builtinId="9" hidden="1"/>
    <cellStyle name="Hipervínculo visitado" xfId="53613" builtinId="9" hidden="1"/>
    <cellStyle name="Hipervínculo visitado" xfId="53615" builtinId="9" hidden="1"/>
    <cellStyle name="Hipervínculo visitado" xfId="53617" builtinId="9" hidden="1"/>
    <cellStyle name="Hipervínculo visitado" xfId="53619" builtinId="9" hidden="1"/>
    <cellStyle name="Hipervínculo visitado" xfId="53621" builtinId="9" hidden="1"/>
    <cellStyle name="Hipervínculo visitado" xfId="53623" builtinId="9" hidden="1"/>
    <cellStyle name="Hipervínculo visitado" xfId="53625" builtinId="9" hidden="1"/>
    <cellStyle name="Hipervínculo visitado" xfId="53627" builtinId="9" hidden="1"/>
    <cellStyle name="Hipervínculo visitado" xfId="53629" builtinId="9" hidden="1"/>
    <cellStyle name="Hipervínculo visitado" xfId="53631" builtinId="9" hidden="1"/>
    <cellStyle name="Hipervínculo visitado" xfId="53633" builtinId="9" hidden="1"/>
    <cellStyle name="Hipervínculo visitado" xfId="53635" builtinId="9" hidden="1"/>
    <cellStyle name="Hipervínculo visitado" xfId="53637" builtinId="9" hidden="1"/>
    <cellStyle name="Hipervínculo visitado" xfId="53639" builtinId="9" hidden="1"/>
    <cellStyle name="Hipervínculo visitado" xfId="53641" builtinId="9" hidden="1"/>
    <cellStyle name="Hipervínculo visitado" xfId="53643" builtinId="9" hidden="1"/>
    <cellStyle name="Hipervínculo visitado" xfId="53645" builtinId="9" hidden="1"/>
    <cellStyle name="Hipervínculo visitado" xfId="53647" builtinId="9" hidden="1"/>
    <cellStyle name="Hipervínculo visitado" xfId="53649" builtinId="9" hidden="1"/>
    <cellStyle name="Hipervínculo visitado" xfId="53651" builtinId="9" hidden="1"/>
    <cellStyle name="Hipervínculo visitado" xfId="53653" builtinId="9" hidden="1"/>
    <cellStyle name="Hipervínculo visitado" xfId="53655" builtinId="9" hidden="1"/>
    <cellStyle name="Hipervínculo visitado" xfId="53657" builtinId="9" hidden="1"/>
    <cellStyle name="Hipervínculo visitado" xfId="53659" builtinId="9" hidden="1"/>
    <cellStyle name="Hipervínculo visitado" xfId="53661" builtinId="9" hidden="1"/>
    <cellStyle name="Hipervínculo visitado" xfId="53663" builtinId="9" hidden="1"/>
    <cellStyle name="Hipervínculo visitado" xfId="53665" builtinId="9" hidden="1"/>
    <cellStyle name="Hipervínculo visitado" xfId="53667" builtinId="9" hidden="1"/>
    <cellStyle name="Hipervínculo visitado" xfId="53669" builtinId="9" hidden="1"/>
    <cellStyle name="Hipervínculo visitado" xfId="53671" builtinId="9" hidden="1"/>
    <cellStyle name="Hipervínculo visitado" xfId="53673" builtinId="9" hidden="1"/>
    <cellStyle name="Hipervínculo visitado" xfId="53675" builtinId="9" hidden="1"/>
    <cellStyle name="Hipervínculo visitado" xfId="53677" builtinId="9" hidden="1"/>
    <cellStyle name="Hipervínculo visitado" xfId="53679" builtinId="9" hidden="1"/>
    <cellStyle name="Hipervínculo visitado" xfId="53681" builtinId="9" hidden="1"/>
    <cellStyle name="Hipervínculo visitado" xfId="53683" builtinId="9" hidden="1"/>
    <cellStyle name="Hipervínculo visitado" xfId="53685" builtinId="9" hidden="1"/>
    <cellStyle name="Hipervínculo visitado" xfId="53687" builtinId="9" hidden="1"/>
    <cellStyle name="Hipervínculo visitado" xfId="53689" builtinId="9" hidden="1"/>
    <cellStyle name="Hipervínculo visitado" xfId="53691" builtinId="9" hidden="1"/>
    <cellStyle name="Hipervínculo visitado" xfId="53693" builtinId="9" hidden="1"/>
    <cellStyle name="Hipervínculo visitado" xfId="53695" builtinId="9" hidden="1"/>
    <cellStyle name="Hipervínculo visitado" xfId="53697" builtinId="9" hidden="1"/>
    <cellStyle name="Hipervínculo visitado" xfId="53699" builtinId="9" hidden="1"/>
    <cellStyle name="Hipervínculo visitado" xfId="53701" builtinId="9" hidden="1"/>
    <cellStyle name="Hipervínculo visitado" xfId="53703" builtinId="9" hidden="1"/>
    <cellStyle name="Hipervínculo visitado" xfId="53705" builtinId="9" hidden="1"/>
    <cellStyle name="Hipervínculo visitado" xfId="53707" builtinId="9" hidden="1"/>
    <cellStyle name="Hipervínculo visitado" xfId="53709" builtinId="9" hidden="1"/>
    <cellStyle name="Hipervínculo visitado" xfId="53711" builtinId="9" hidden="1"/>
    <cellStyle name="Hipervínculo visitado" xfId="53713" builtinId="9" hidden="1"/>
    <cellStyle name="Hipervínculo visitado" xfId="53715" builtinId="9" hidden="1"/>
    <cellStyle name="Hipervínculo visitado" xfId="53717" builtinId="9" hidden="1"/>
    <cellStyle name="Hipervínculo visitado" xfId="53719" builtinId="9" hidden="1"/>
    <cellStyle name="Hipervínculo visitado" xfId="53721" builtinId="9" hidden="1"/>
    <cellStyle name="Hipervínculo visitado" xfId="53723" builtinId="9" hidden="1"/>
    <cellStyle name="Hipervínculo visitado" xfId="53725" builtinId="9" hidden="1"/>
    <cellStyle name="Hipervínculo visitado" xfId="53727" builtinId="9" hidden="1"/>
    <cellStyle name="Hipervínculo visitado" xfId="53729" builtinId="9" hidden="1"/>
    <cellStyle name="Hipervínculo visitado" xfId="53731" builtinId="9" hidden="1"/>
    <cellStyle name="Hipervínculo visitado" xfId="53733" builtinId="9" hidden="1"/>
    <cellStyle name="Hipervínculo visitado" xfId="53735" builtinId="9" hidden="1"/>
    <cellStyle name="Hipervínculo visitado" xfId="53737" builtinId="9" hidden="1"/>
    <cellStyle name="Hipervínculo visitado" xfId="53739" builtinId="9" hidden="1"/>
    <cellStyle name="Hipervínculo visitado" xfId="53741" builtinId="9" hidden="1"/>
    <cellStyle name="Hipervínculo visitado" xfId="53743" builtinId="9" hidden="1"/>
    <cellStyle name="Hipervínculo visitado" xfId="53745" builtinId="9" hidden="1"/>
    <cellStyle name="Hipervínculo visitado" xfId="53747" builtinId="9" hidden="1"/>
    <cellStyle name="Hipervínculo visitado" xfId="53749" builtinId="9" hidden="1"/>
    <cellStyle name="Hipervínculo visitado" xfId="53751" builtinId="9" hidden="1"/>
    <cellStyle name="Hipervínculo visitado" xfId="53753" builtinId="9" hidden="1"/>
    <cellStyle name="Hipervínculo visitado" xfId="53755" builtinId="9" hidden="1"/>
    <cellStyle name="Hipervínculo visitado" xfId="53757" builtinId="9" hidden="1"/>
    <cellStyle name="Hipervínculo visitado" xfId="53759" builtinId="9" hidden="1"/>
    <cellStyle name="Hipervínculo visitado" xfId="53761" builtinId="9" hidden="1"/>
    <cellStyle name="Hipervínculo visitado" xfId="53763" builtinId="9" hidden="1"/>
    <cellStyle name="Hipervínculo visitado" xfId="53765" builtinId="9" hidden="1"/>
    <cellStyle name="Hipervínculo visitado" xfId="53767" builtinId="9" hidden="1"/>
    <cellStyle name="Hipervínculo visitado" xfId="53769" builtinId="9" hidden="1"/>
    <cellStyle name="Hipervínculo visitado" xfId="53771" builtinId="9" hidden="1"/>
    <cellStyle name="Hipervínculo visitado" xfId="53773" builtinId="9" hidden="1"/>
    <cellStyle name="Hipervínculo visitado" xfId="53775" builtinId="9" hidden="1"/>
    <cellStyle name="Hipervínculo visitado" xfId="53777" builtinId="9" hidden="1"/>
    <cellStyle name="Hipervínculo visitado" xfId="53779" builtinId="9" hidden="1"/>
    <cellStyle name="Hipervínculo visitado" xfId="53781" builtinId="9" hidden="1"/>
    <cellStyle name="Hipervínculo visitado" xfId="53783" builtinId="9" hidden="1"/>
    <cellStyle name="Hipervínculo visitado" xfId="53785" builtinId="9" hidden="1"/>
    <cellStyle name="Hipervínculo visitado" xfId="53787" builtinId="9" hidden="1"/>
    <cellStyle name="Hipervínculo visitado" xfId="53789" builtinId="9" hidden="1"/>
    <cellStyle name="Hipervínculo visitado" xfId="53791" builtinId="9" hidden="1"/>
    <cellStyle name="Hipervínculo visitado" xfId="53793" builtinId="9" hidden="1"/>
    <cellStyle name="Hipervínculo visitado" xfId="53795" builtinId="9" hidden="1"/>
    <cellStyle name="Hipervínculo visitado" xfId="53797" builtinId="9" hidden="1"/>
    <cellStyle name="Hipervínculo visitado" xfId="53799" builtinId="9" hidden="1"/>
    <cellStyle name="Hipervínculo visitado" xfId="53801" builtinId="9" hidden="1"/>
    <cellStyle name="Hipervínculo visitado" xfId="53803" builtinId="9" hidden="1"/>
    <cellStyle name="Hipervínculo visitado" xfId="53805" builtinId="9" hidden="1"/>
    <cellStyle name="Hipervínculo visitado" xfId="53807" builtinId="9" hidden="1"/>
    <cellStyle name="Hipervínculo visitado" xfId="53809" builtinId="9" hidden="1"/>
    <cellStyle name="Hipervínculo visitado" xfId="53811" builtinId="9" hidden="1"/>
    <cellStyle name="Hipervínculo visitado" xfId="53813" builtinId="9" hidden="1"/>
    <cellStyle name="Hipervínculo visitado" xfId="53815" builtinId="9" hidden="1"/>
    <cellStyle name="Hipervínculo visitado" xfId="53817" builtinId="9" hidden="1"/>
    <cellStyle name="Hipervínculo visitado" xfId="53819" builtinId="9" hidden="1"/>
    <cellStyle name="Hipervínculo visitado" xfId="53821" builtinId="9" hidden="1"/>
    <cellStyle name="Hipervínculo visitado" xfId="53823" builtinId="9" hidden="1"/>
    <cellStyle name="Hipervínculo visitado" xfId="53825" builtinId="9" hidden="1"/>
    <cellStyle name="Hipervínculo visitado" xfId="53827" builtinId="9" hidden="1"/>
    <cellStyle name="Hipervínculo visitado" xfId="53829" builtinId="9" hidden="1"/>
    <cellStyle name="Hipervínculo visitado" xfId="53831" builtinId="9" hidden="1"/>
    <cellStyle name="Hipervínculo visitado" xfId="53833" builtinId="9" hidden="1"/>
    <cellStyle name="Hipervínculo visitado" xfId="53835" builtinId="9" hidden="1"/>
    <cellStyle name="Hipervínculo visitado" xfId="53837" builtinId="9" hidden="1"/>
    <cellStyle name="Hipervínculo visitado" xfId="53839" builtinId="9" hidden="1"/>
    <cellStyle name="Hipervínculo visitado" xfId="53841" builtinId="9" hidden="1"/>
    <cellStyle name="Hipervínculo visitado" xfId="53843" builtinId="9" hidden="1"/>
    <cellStyle name="Hipervínculo visitado" xfId="53845" builtinId="9" hidden="1"/>
    <cellStyle name="Hipervínculo visitado" xfId="53847" builtinId="9" hidden="1"/>
    <cellStyle name="Hipervínculo visitado" xfId="53849" builtinId="9" hidden="1"/>
    <cellStyle name="Hipervínculo visitado" xfId="53851" builtinId="9" hidden="1"/>
    <cellStyle name="Hipervínculo visitado" xfId="53853" builtinId="9" hidden="1"/>
    <cellStyle name="Hipervínculo visitado" xfId="53855" builtinId="9" hidden="1"/>
    <cellStyle name="Hipervínculo visitado" xfId="53857" builtinId="9" hidden="1"/>
    <cellStyle name="Hipervínculo visitado" xfId="53859" builtinId="9" hidden="1"/>
    <cellStyle name="Hipervínculo visitado" xfId="53861" builtinId="9" hidden="1"/>
    <cellStyle name="Hipervínculo visitado" xfId="53863" builtinId="9" hidden="1"/>
    <cellStyle name="Hipervínculo visitado" xfId="53865" builtinId="9" hidden="1"/>
    <cellStyle name="Hipervínculo visitado" xfId="53867" builtinId="9" hidden="1"/>
    <cellStyle name="Hipervínculo visitado" xfId="53869" builtinId="9" hidden="1"/>
    <cellStyle name="Hipervínculo visitado" xfId="53871" builtinId="9" hidden="1"/>
    <cellStyle name="Hipervínculo visitado" xfId="53873" builtinId="9" hidden="1"/>
    <cellStyle name="Hipervínculo visitado" xfId="53875" builtinId="9" hidden="1"/>
    <cellStyle name="Hipervínculo visitado" xfId="53877" builtinId="9" hidden="1"/>
    <cellStyle name="Hipervínculo visitado" xfId="53879" builtinId="9" hidden="1"/>
    <cellStyle name="Hipervínculo visitado" xfId="53881" builtinId="9" hidden="1"/>
    <cellStyle name="Hipervínculo visitado" xfId="53883" builtinId="9" hidden="1"/>
    <cellStyle name="Hipervínculo visitado" xfId="53885" builtinId="9" hidden="1"/>
    <cellStyle name="Hipervínculo visitado" xfId="53887" builtinId="9" hidden="1"/>
    <cellStyle name="Hipervínculo visitado" xfId="53889" builtinId="9" hidden="1"/>
    <cellStyle name="Hipervínculo visitado" xfId="53891" builtinId="9" hidden="1"/>
    <cellStyle name="Hipervínculo visitado" xfId="53893" builtinId="9" hidden="1"/>
    <cellStyle name="Hipervínculo visitado" xfId="53895" builtinId="9" hidden="1"/>
    <cellStyle name="Hipervínculo visitado" xfId="53897" builtinId="9" hidden="1"/>
    <cellStyle name="Hipervínculo visitado" xfId="53899" builtinId="9" hidden="1"/>
    <cellStyle name="Hipervínculo visitado" xfId="53901" builtinId="9" hidden="1"/>
    <cellStyle name="Hipervínculo visitado" xfId="53903" builtinId="9" hidden="1"/>
    <cellStyle name="Hipervínculo visitado" xfId="53905" builtinId="9" hidden="1"/>
    <cellStyle name="Hipervínculo visitado" xfId="53907" builtinId="9" hidden="1"/>
    <cellStyle name="Hipervínculo visitado" xfId="53909" builtinId="9" hidden="1"/>
    <cellStyle name="Hipervínculo visitado" xfId="53911" builtinId="9" hidden="1"/>
    <cellStyle name="Hipervínculo visitado" xfId="53913" builtinId="9" hidden="1"/>
    <cellStyle name="Hipervínculo visitado" xfId="53915" builtinId="9" hidden="1"/>
    <cellStyle name="Hipervínculo visitado" xfId="53917" builtinId="9" hidden="1"/>
    <cellStyle name="Hipervínculo visitado" xfId="53919" builtinId="9" hidden="1"/>
    <cellStyle name="Hipervínculo visitado" xfId="53921" builtinId="9" hidden="1"/>
    <cellStyle name="Hipervínculo visitado" xfId="53923" builtinId="9" hidden="1"/>
    <cellStyle name="Hipervínculo visitado" xfId="53925" builtinId="9" hidden="1"/>
    <cellStyle name="Hipervínculo visitado" xfId="53927" builtinId="9" hidden="1"/>
    <cellStyle name="Hipervínculo visitado" xfId="53929" builtinId="9" hidden="1"/>
    <cellStyle name="Hipervínculo visitado" xfId="53931" builtinId="9" hidden="1"/>
    <cellStyle name="Hipervínculo visitado" xfId="53933" builtinId="9" hidden="1"/>
    <cellStyle name="Hipervínculo visitado" xfId="53935" builtinId="9" hidden="1"/>
    <cellStyle name="Hipervínculo visitado" xfId="53937" builtinId="9" hidden="1"/>
    <cellStyle name="Hipervínculo visitado" xfId="53939" builtinId="9" hidden="1"/>
    <cellStyle name="Hipervínculo visitado" xfId="53941" builtinId="9" hidden="1"/>
    <cellStyle name="Hipervínculo visitado" xfId="53943" builtinId="9" hidden="1"/>
    <cellStyle name="Hipervínculo visitado" xfId="53945" builtinId="9" hidden="1"/>
    <cellStyle name="Hipervínculo visitado" xfId="53947" builtinId="9" hidden="1"/>
    <cellStyle name="Hipervínculo visitado" xfId="53949" builtinId="9" hidden="1"/>
    <cellStyle name="Hipervínculo visitado" xfId="53951" builtinId="9" hidden="1"/>
    <cellStyle name="Hipervínculo visitado" xfId="53953" builtinId="9" hidden="1"/>
    <cellStyle name="Hipervínculo visitado" xfId="53955" builtinId="9" hidden="1"/>
    <cellStyle name="Hipervínculo visitado" xfId="53957" builtinId="9" hidden="1"/>
    <cellStyle name="Hipervínculo visitado" xfId="53959" builtinId="9" hidden="1"/>
    <cellStyle name="Hipervínculo visitado" xfId="53961" builtinId="9" hidden="1"/>
    <cellStyle name="Hipervínculo visitado" xfId="53963" builtinId="9" hidden="1"/>
    <cellStyle name="Hipervínculo visitado" xfId="53965" builtinId="9" hidden="1"/>
    <cellStyle name="Hipervínculo visitado" xfId="53967" builtinId="9" hidden="1"/>
    <cellStyle name="Hipervínculo visitado" xfId="53969" builtinId="9" hidden="1"/>
    <cellStyle name="Hipervínculo visitado" xfId="53971" builtinId="9" hidden="1"/>
    <cellStyle name="Hipervínculo visitado" xfId="53973" builtinId="9" hidden="1"/>
    <cellStyle name="Hipervínculo visitado" xfId="53975" builtinId="9" hidden="1"/>
    <cellStyle name="Hipervínculo visitado" xfId="53977" builtinId="9" hidden="1"/>
    <cellStyle name="Hipervínculo visitado" xfId="53979" builtinId="9" hidden="1"/>
    <cellStyle name="Hipervínculo visitado" xfId="53981" builtinId="9" hidden="1"/>
    <cellStyle name="Hipervínculo visitado" xfId="53983" builtinId="9" hidden="1"/>
    <cellStyle name="Hipervínculo visitado" xfId="53985" builtinId="9" hidden="1"/>
    <cellStyle name="Hipervínculo visitado" xfId="53987" builtinId="9" hidden="1"/>
    <cellStyle name="Hipervínculo visitado" xfId="53989" builtinId="9" hidden="1"/>
    <cellStyle name="Hipervínculo visitado" xfId="53991" builtinId="9" hidden="1"/>
    <cellStyle name="Hipervínculo visitado" xfId="53993" builtinId="9" hidden="1"/>
    <cellStyle name="Hipervínculo visitado" xfId="53995" builtinId="9" hidden="1"/>
    <cellStyle name="Hipervínculo visitado" xfId="53997" builtinId="9" hidden="1"/>
    <cellStyle name="Hipervínculo visitado" xfId="53999" builtinId="9" hidden="1"/>
    <cellStyle name="Hipervínculo visitado" xfId="54001" builtinId="9" hidden="1"/>
    <cellStyle name="Hipervínculo visitado" xfId="54003" builtinId="9" hidden="1"/>
    <cellStyle name="Hipervínculo visitado" xfId="54005" builtinId="9" hidden="1"/>
    <cellStyle name="Hipervínculo visitado" xfId="54007" builtinId="9" hidden="1"/>
    <cellStyle name="Hipervínculo visitado" xfId="54009" builtinId="9" hidden="1"/>
    <cellStyle name="Hipervínculo visitado" xfId="54011" builtinId="9" hidden="1"/>
    <cellStyle name="Hipervínculo visitado" xfId="54013" builtinId="9" hidden="1"/>
    <cellStyle name="Hipervínculo visitado" xfId="54015" builtinId="9" hidden="1"/>
    <cellStyle name="Hipervínculo visitado" xfId="54017" builtinId="9" hidden="1"/>
    <cellStyle name="Hipervínculo visitado" xfId="54019" builtinId="9" hidden="1"/>
    <cellStyle name="Hipervínculo visitado" xfId="54021" builtinId="9" hidden="1"/>
    <cellStyle name="Hipervínculo visitado" xfId="54023" builtinId="9" hidden="1"/>
    <cellStyle name="Hipervínculo visitado" xfId="54025" builtinId="9" hidden="1"/>
    <cellStyle name="Hipervínculo visitado" xfId="54027" builtinId="9" hidden="1"/>
    <cellStyle name="Hipervínculo visitado" xfId="54029" builtinId="9" hidden="1"/>
    <cellStyle name="Hipervínculo visitado" xfId="54031" builtinId="9" hidden="1"/>
    <cellStyle name="Hipervínculo visitado" xfId="54033" builtinId="9" hidden="1"/>
    <cellStyle name="Hipervínculo visitado" xfId="54035" builtinId="9" hidden="1"/>
    <cellStyle name="Hipervínculo visitado" xfId="54037" builtinId="9" hidden="1"/>
    <cellStyle name="Hipervínculo visitado" xfId="54039" builtinId="9" hidden="1"/>
    <cellStyle name="Hipervínculo visitado" xfId="54041" builtinId="9" hidden="1"/>
    <cellStyle name="Hipervínculo visitado" xfId="54043" builtinId="9" hidden="1"/>
    <cellStyle name="Hipervínculo visitado" xfId="54045" builtinId="9" hidden="1"/>
    <cellStyle name="Hipervínculo visitado" xfId="54047" builtinId="9" hidden="1"/>
    <cellStyle name="Hipervínculo visitado" xfId="54049" builtinId="9" hidden="1"/>
    <cellStyle name="Hipervínculo visitado" xfId="54051" builtinId="9" hidden="1"/>
    <cellStyle name="Hipervínculo visitado" xfId="54053" builtinId="9" hidden="1"/>
    <cellStyle name="Hipervínculo visitado" xfId="54055" builtinId="9" hidden="1"/>
    <cellStyle name="Hipervínculo visitado" xfId="54057" builtinId="9" hidden="1"/>
    <cellStyle name="Hipervínculo visitado" xfId="54059" builtinId="9" hidden="1"/>
    <cellStyle name="Hipervínculo visitado" xfId="54061" builtinId="9" hidden="1"/>
    <cellStyle name="Hipervínculo visitado" xfId="54063" builtinId="9" hidden="1"/>
    <cellStyle name="Hipervínculo visitado" xfId="54065" builtinId="9" hidden="1"/>
    <cellStyle name="Hipervínculo visitado" xfId="54067" builtinId="9" hidden="1"/>
    <cellStyle name="Hipervínculo visitado" xfId="54069" builtinId="9" hidden="1"/>
    <cellStyle name="Hipervínculo visitado" xfId="54071" builtinId="9" hidden="1"/>
    <cellStyle name="Hipervínculo visitado" xfId="54073" builtinId="9" hidden="1"/>
    <cellStyle name="Hipervínculo visitado" xfId="54075" builtinId="9" hidden="1"/>
    <cellStyle name="Hipervínculo visitado" xfId="54077" builtinId="9" hidden="1"/>
    <cellStyle name="Hipervínculo visitado" xfId="54079" builtinId="9" hidden="1"/>
    <cellStyle name="Hipervínculo visitado" xfId="54081" builtinId="9" hidden="1"/>
    <cellStyle name="Hipervínculo visitado" xfId="54083" builtinId="9" hidden="1"/>
    <cellStyle name="Hipervínculo visitado" xfId="54085" builtinId="9" hidden="1"/>
    <cellStyle name="Hipervínculo visitado" xfId="54087" builtinId="9" hidden="1"/>
    <cellStyle name="Hipervínculo visitado" xfId="54089" builtinId="9" hidden="1"/>
    <cellStyle name="Hipervínculo visitado" xfId="54091" builtinId="9" hidden="1"/>
    <cellStyle name="Hipervínculo visitado" xfId="54093" builtinId="9" hidden="1"/>
    <cellStyle name="Hipervínculo visitado" xfId="54095" builtinId="9" hidden="1"/>
    <cellStyle name="Hipervínculo visitado" xfId="54097" builtinId="9" hidden="1"/>
    <cellStyle name="Hipervínculo visitado" xfId="54099" builtinId="9" hidden="1"/>
    <cellStyle name="Hipervínculo visitado" xfId="54101" builtinId="9" hidden="1"/>
    <cellStyle name="Hipervínculo visitado" xfId="54103" builtinId="9" hidden="1"/>
    <cellStyle name="Hipervínculo visitado" xfId="54105" builtinId="9" hidden="1"/>
    <cellStyle name="Hipervínculo visitado" xfId="54107" builtinId="9" hidden="1"/>
    <cellStyle name="Hipervínculo visitado" xfId="54109" builtinId="9" hidden="1"/>
    <cellStyle name="Hipervínculo visitado" xfId="54111" builtinId="9" hidden="1"/>
    <cellStyle name="Hipervínculo visitado" xfId="54113" builtinId="9" hidden="1"/>
    <cellStyle name="Hipervínculo visitado" xfId="54115" builtinId="9" hidden="1"/>
    <cellStyle name="Hipervínculo visitado" xfId="54117" builtinId="9" hidden="1"/>
    <cellStyle name="Hipervínculo visitado" xfId="54119" builtinId="9" hidden="1"/>
    <cellStyle name="Hipervínculo visitado" xfId="54121" builtinId="9" hidden="1"/>
    <cellStyle name="Hipervínculo visitado" xfId="54123" builtinId="9" hidden="1"/>
    <cellStyle name="Hipervínculo visitado" xfId="54125" builtinId="9" hidden="1"/>
    <cellStyle name="Hipervínculo visitado" xfId="54127" builtinId="9" hidden="1"/>
    <cellStyle name="Hipervínculo visitado" xfId="54129" builtinId="9" hidden="1"/>
    <cellStyle name="Hipervínculo visitado" xfId="54131" builtinId="9" hidden="1"/>
    <cellStyle name="Hipervínculo visitado" xfId="54133" builtinId="9" hidden="1"/>
    <cellStyle name="Hipervínculo visitado" xfId="54135" builtinId="9" hidden="1"/>
    <cellStyle name="Hipervínculo visitado" xfId="54137" builtinId="9" hidden="1"/>
    <cellStyle name="Hipervínculo visitado" xfId="54139" builtinId="9" hidden="1"/>
    <cellStyle name="Hipervínculo visitado" xfId="54141" builtinId="9" hidden="1"/>
    <cellStyle name="Hipervínculo visitado" xfId="54143" builtinId="9" hidden="1"/>
    <cellStyle name="Hipervínculo visitado" xfId="54145" builtinId="9" hidden="1"/>
    <cellStyle name="Hipervínculo visitado" xfId="54147" builtinId="9" hidden="1"/>
    <cellStyle name="Hipervínculo visitado" xfId="54149" builtinId="9" hidden="1"/>
    <cellStyle name="Hipervínculo visitado" xfId="54151" builtinId="9" hidden="1"/>
    <cellStyle name="Hipervínculo visitado" xfId="54153" builtinId="9" hidden="1"/>
    <cellStyle name="Hipervínculo visitado" xfId="54155" builtinId="9" hidden="1"/>
    <cellStyle name="Hipervínculo visitado" xfId="54157" builtinId="9" hidden="1"/>
    <cellStyle name="Hipervínculo visitado" xfId="54159" builtinId="9" hidden="1"/>
    <cellStyle name="Hipervínculo visitado" xfId="54161" builtinId="9" hidden="1"/>
    <cellStyle name="Hipervínculo visitado" xfId="54163" builtinId="9" hidden="1"/>
    <cellStyle name="Hipervínculo visitado" xfId="54165" builtinId="9" hidden="1"/>
    <cellStyle name="Hipervínculo visitado" xfId="54167" builtinId="9" hidden="1"/>
    <cellStyle name="Hipervínculo visitado" xfId="54169" builtinId="9" hidden="1"/>
    <cellStyle name="Hipervínculo visitado" xfId="54171" builtinId="9" hidden="1"/>
    <cellStyle name="Hipervínculo visitado" xfId="54173" builtinId="9" hidden="1"/>
    <cellStyle name="Hipervínculo visitado" xfId="54175" builtinId="9" hidden="1"/>
    <cellStyle name="Hipervínculo visitado" xfId="54177" builtinId="9" hidden="1"/>
    <cellStyle name="Hipervínculo visitado" xfId="54179" builtinId="9" hidden="1"/>
    <cellStyle name="Hipervínculo visitado" xfId="54181" builtinId="9" hidden="1"/>
    <cellStyle name="Hipervínculo visitado" xfId="54183" builtinId="9" hidden="1"/>
    <cellStyle name="Hipervínculo visitado" xfId="54185" builtinId="9" hidden="1"/>
    <cellStyle name="Hipervínculo visitado" xfId="54187" builtinId="9" hidden="1"/>
    <cellStyle name="Hipervínculo visitado" xfId="54189" builtinId="9" hidden="1"/>
    <cellStyle name="Hipervínculo visitado" xfId="54191" builtinId="9" hidden="1"/>
    <cellStyle name="Hipervínculo visitado" xfId="54193" builtinId="9" hidden="1"/>
    <cellStyle name="Hipervínculo visitado" xfId="54195" builtinId="9" hidden="1"/>
    <cellStyle name="Hipervínculo visitado" xfId="54197" builtinId="9" hidden="1"/>
    <cellStyle name="Hipervínculo visitado" xfId="54199" builtinId="9" hidden="1"/>
    <cellStyle name="Hipervínculo visitado" xfId="54201" builtinId="9" hidden="1"/>
    <cellStyle name="Hipervínculo visitado" xfId="54203" builtinId="9" hidden="1"/>
    <cellStyle name="Hipervínculo visitado" xfId="54205" builtinId="9" hidden="1"/>
    <cellStyle name="Hipervínculo visitado" xfId="54207" builtinId="9" hidden="1"/>
    <cellStyle name="Hipervínculo visitado" xfId="54209" builtinId="9" hidden="1"/>
    <cellStyle name="Hipervínculo visitado" xfId="54211" builtinId="9" hidden="1"/>
    <cellStyle name="Hipervínculo visitado" xfId="54213" builtinId="9" hidden="1"/>
    <cellStyle name="Hipervínculo visitado" xfId="54215" builtinId="9" hidden="1"/>
    <cellStyle name="Hipervínculo visitado" xfId="54217" builtinId="9" hidden="1"/>
    <cellStyle name="Hipervínculo visitado" xfId="54219" builtinId="9" hidden="1"/>
    <cellStyle name="Hipervínculo visitado" xfId="54221" builtinId="9" hidden="1"/>
    <cellStyle name="Hipervínculo visitado" xfId="54223" builtinId="9" hidden="1"/>
    <cellStyle name="Hipervínculo visitado" xfId="54225" builtinId="9" hidden="1"/>
    <cellStyle name="Hipervínculo visitado" xfId="54227" builtinId="9" hidden="1"/>
    <cellStyle name="Hipervínculo visitado" xfId="54229" builtinId="9" hidden="1"/>
    <cellStyle name="Hipervínculo visitado" xfId="54231" builtinId="9" hidden="1"/>
    <cellStyle name="Hipervínculo visitado" xfId="54233" builtinId="9" hidden="1"/>
    <cellStyle name="Hipervínculo visitado" xfId="54235" builtinId="9" hidden="1"/>
    <cellStyle name="Hipervínculo visitado" xfId="54237" builtinId="9" hidden="1"/>
    <cellStyle name="Hipervínculo visitado" xfId="54239" builtinId="9" hidden="1"/>
    <cellStyle name="Hipervínculo visitado" xfId="54241" builtinId="9" hidden="1"/>
    <cellStyle name="Hipervínculo visitado" xfId="54243" builtinId="9" hidden="1"/>
    <cellStyle name="Hipervínculo visitado" xfId="54245" builtinId="9" hidden="1"/>
    <cellStyle name="Hipervínculo visitado" xfId="54247" builtinId="9" hidden="1"/>
    <cellStyle name="Hipervínculo visitado" xfId="54249" builtinId="9" hidden="1"/>
    <cellStyle name="Hipervínculo visitado" xfId="54251" builtinId="9" hidden="1"/>
    <cellStyle name="Hipervínculo visitado" xfId="54253" builtinId="9" hidden="1"/>
    <cellStyle name="Hipervínculo visitado" xfId="54255" builtinId="9" hidden="1"/>
    <cellStyle name="Hipervínculo visitado" xfId="54257" builtinId="9" hidden="1"/>
    <cellStyle name="Hipervínculo visitado" xfId="54259" builtinId="9" hidden="1"/>
    <cellStyle name="Hipervínculo visitado" xfId="54261" builtinId="9" hidden="1"/>
    <cellStyle name="Hipervínculo visitado" xfId="54263" builtinId="9" hidden="1"/>
    <cellStyle name="Hipervínculo visitado" xfId="54265" builtinId="9" hidden="1"/>
    <cellStyle name="Hipervínculo visitado" xfId="54267" builtinId="9" hidden="1"/>
    <cellStyle name="Hipervínculo visitado" xfId="54269" builtinId="9" hidden="1"/>
    <cellStyle name="Hipervínculo visitado" xfId="54271" builtinId="9" hidden="1"/>
    <cellStyle name="Hipervínculo visitado" xfId="54273" builtinId="9" hidden="1"/>
    <cellStyle name="Hipervínculo visitado" xfId="54275" builtinId="9" hidden="1"/>
    <cellStyle name="Hipervínculo visitado" xfId="54277" builtinId="9" hidden="1"/>
    <cellStyle name="Hipervínculo visitado" xfId="54279" builtinId="9" hidden="1"/>
    <cellStyle name="Hipervínculo visitado" xfId="54281" builtinId="9" hidden="1"/>
    <cellStyle name="Hipervínculo visitado" xfId="54283" builtinId="9" hidden="1"/>
    <cellStyle name="Hipervínculo visitado" xfId="54285" builtinId="9" hidden="1"/>
    <cellStyle name="Hipervínculo visitado" xfId="54287" builtinId="9" hidden="1"/>
    <cellStyle name="Hipervínculo visitado" xfId="54289" builtinId="9" hidden="1"/>
    <cellStyle name="Hipervínculo visitado" xfId="54291" builtinId="9" hidden="1"/>
    <cellStyle name="Hipervínculo visitado" xfId="54293" builtinId="9" hidden="1"/>
    <cellStyle name="Hipervínculo visitado" xfId="54295" builtinId="9" hidden="1"/>
    <cellStyle name="Hipervínculo visitado" xfId="54297" builtinId="9" hidden="1"/>
    <cellStyle name="Hipervínculo visitado" xfId="54299" builtinId="9" hidden="1"/>
    <cellStyle name="Hipervínculo visitado" xfId="54301" builtinId="9" hidden="1"/>
    <cellStyle name="Hipervínculo visitado" xfId="54303" builtinId="9" hidden="1"/>
    <cellStyle name="Hipervínculo visitado" xfId="54305" builtinId="9" hidden="1"/>
    <cellStyle name="Hipervínculo visitado" xfId="54307" builtinId="9" hidden="1"/>
    <cellStyle name="Hipervínculo visitado" xfId="54309" builtinId="9" hidden="1"/>
    <cellStyle name="Hipervínculo visitado" xfId="54311" builtinId="9" hidden="1"/>
    <cellStyle name="Hipervínculo visitado" xfId="54313" builtinId="9" hidden="1"/>
    <cellStyle name="Hipervínculo visitado" xfId="54315" builtinId="9" hidden="1"/>
    <cellStyle name="Hipervínculo visitado" xfId="54317" builtinId="9" hidden="1"/>
    <cellStyle name="Hipervínculo visitado" xfId="54319" builtinId="9" hidden="1"/>
    <cellStyle name="Hipervínculo visitado" xfId="54321" builtinId="9" hidden="1"/>
    <cellStyle name="Hipervínculo visitado" xfId="54323" builtinId="9" hidden="1"/>
    <cellStyle name="Hipervínculo visitado" xfId="54325" builtinId="9" hidden="1"/>
    <cellStyle name="Hipervínculo visitado" xfId="54327" builtinId="9" hidden="1"/>
    <cellStyle name="Hipervínculo visitado" xfId="54329" builtinId="9" hidden="1"/>
    <cellStyle name="Hipervínculo visitado" xfId="54331" builtinId="9" hidden="1"/>
    <cellStyle name="Hipervínculo visitado" xfId="54333" builtinId="9" hidden="1"/>
    <cellStyle name="Hipervínculo visitado" xfId="54335" builtinId="9" hidden="1"/>
    <cellStyle name="Hipervínculo visitado" xfId="54337" builtinId="9" hidden="1"/>
    <cellStyle name="Hipervínculo visitado" xfId="54339" builtinId="9" hidden="1"/>
    <cellStyle name="Hipervínculo visitado" xfId="54341" builtinId="9" hidden="1"/>
    <cellStyle name="Hipervínculo visitado" xfId="54343" builtinId="9" hidden="1"/>
    <cellStyle name="Hipervínculo visitado" xfId="54345" builtinId="9" hidden="1"/>
    <cellStyle name="Hipervínculo visitado" xfId="54347" builtinId="9" hidden="1"/>
    <cellStyle name="Hipervínculo visitado" xfId="54349" builtinId="9" hidden="1"/>
    <cellStyle name="Hipervínculo visitado" xfId="54351" builtinId="9" hidden="1"/>
    <cellStyle name="Hipervínculo visitado" xfId="54353" builtinId="9" hidden="1"/>
    <cellStyle name="Hipervínculo visitado" xfId="54355" builtinId="9" hidden="1"/>
    <cellStyle name="Hipervínculo visitado" xfId="54357" builtinId="9" hidden="1"/>
    <cellStyle name="Hipervínculo visitado" xfId="54359" builtinId="9" hidden="1"/>
    <cellStyle name="Hipervínculo visitado" xfId="54361" builtinId="9" hidden="1"/>
    <cellStyle name="Hipervínculo visitado" xfId="54363" builtinId="9" hidden="1"/>
    <cellStyle name="Hipervínculo visitado" xfId="54365" builtinId="9" hidden="1"/>
    <cellStyle name="Hipervínculo visitado" xfId="54367" builtinId="9" hidden="1"/>
    <cellStyle name="Hipervínculo visitado" xfId="54369" builtinId="9" hidden="1"/>
    <cellStyle name="Hipervínculo visitado" xfId="54371" builtinId="9" hidden="1"/>
    <cellStyle name="Hipervínculo visitado" xfId="54373" builtinId="9" hidden="1"/>
    <cellStyle name="Hipervínculo visitado" xfId="54375" builtinId="9" hidden="1"/>
    <cellStyle name="Hipervínculo visitado" xfId="54377" builtinId="9" hidden="1"/>
    <cellStyle name="Hipervínculo visitado" xfId="54379" builtinId="9" hidden="1"/>
    <cellStyle name="Hipervínculo visitado" xfId="54381" builtinId="9" hidden="1"/>
    <cellStyle name="Hipervínculo visitado" xfId="54383" builtinId="9" hidden="1"/>
    <cellStyle name="Hipervínculo visitado" xfId="54385" builtinId="9" hidden="1"/>
    <cellStyle name="Hipervínculo visitado" xfId="54387" builtinId="9" hidden="1"/>
    <cellStyle name="Hipervínculo visitado" xfId="54389" builtinId="9" hidden="1"/>
    <cellStyle name="Hipervínculo visitado" xfId="54391" builtinId="9" hidden="1"/>
    <cellStyle name="Hipervínculo visitado" xfId="54393" builtinId="9" hidden="1"/>
    <cellStyle name="Hipervínculo visitado" xfId="54395" builtinId="9" hidden="1"/>
    <cellStyle name="Hipervínculo visitado" xfId="54397" builtinId="9" hidden="1"/>
    <cellStyle name="Hipervínculo visitado" xfId="54399" builtinId="9" hidden="1"/>
    <cellStyle name="Hipervínculo visitado" xfId="54401" builtinId="9" hidden="1"/>
    <cellStyle name="Hipervínculo visitado" xfId="54403" builtinId="9" hidden="1"/>
    <cellStyle name="Hipervínculo visitado" xfId="54405" builtinId="9" hidden="1"/>
    <cellStyle name="Hipervínculo visitado" xfId="54407" builtinId="9" hidden="1"/>
    <cellStyle name="Hipervínculo visitado" xfId="54409" builtinId="9" hidden="1"/>
    <cellStyle name="Hipervínculo visitado" xfId="54411" builtinId="9" hidden="1"/>
    <cellStyle name="Hipervínculo visitado" xfId="54413" builtinId="9" hidden="1"/>
    <cellStyle name="Hipervínculo visitado" xfId="54415" builtinId="9" hidden="1"/>
    <cellStyle name="Hipervínculo visitado" xfId="54417" builtinId="9" hidden="1"/>
    <cellStyle name="Hipervínculo visitado" xfId="54419" builtinId="9" hidden="1"/>
    <cellStyle name="Hipervínculo visitado" xfId="54421" builtinId="9" hidden="1"/>
    <cellStyle name="Hipervínculo visitado" xfId="54423" builtinId="9" hidden="1"/>
    <cellStyle name="Hipervínculo visitado" xfId="54425" builtinId="9" hidden="1"/>
    <cellStyle name="Hipervínculo visitado" xfId="54427" builtinId="9" hidden="1"/>
    <cellStyle name="Hipervínculo visitado" xfId="54429" builtinId="9" hidden="1"/>
    <cellStyle name="Hipervínculo visitado" xfId="54431" builtinId="9" hidden="1"/>
    <cellStyle name="Hipervínculo visitado" xfId="54433" builtinId="9" hidden="1"/>
    <cellStyle name="Hipervínculo visitado" xfId="54435" builtinId="9" hidden="1"/>
    <cellStyle name="Hipervínculo visitado" xfId="54437" builtinId="9" hidden="1"/>
    <cellStyle name="Hipervínculo visitado" xfId="54439" builtinId="9" hidden="1"/>
    <cellStyle name="Hipervínculo visitado" xfId="54441" builtinId="9" hidden="1"/>
    <cellStyle name="Hipervínculo visitado" xfId="54443" builtinId="9" hidden="1"/>
    <cellStyle name="Hipervínculo visitado" xfId="54445" builtinId="9" hidden="1"/>
    <cellStyle name="Hipervínculo visitado" xfId="54447" builtinId="9" hidden="1"/>
    <cellStyle name="Hipervínculo visitado" xfId="54449" builtinId="9" hidden="1"/>
    <cellStyle name="Hipervínculo visitado" xfId="54451" builtinId="9" hidden="1"/>
    <cellStyle name="Hipervínculo visitado" xfId="54453" builtinId="9" hidden="1"/>
    <cellStyle name="Hipervínculo visitado" xfId="54455" builtinId="9" hidden="1"/>
    <cellStyle name="Hipervínculo visitado" xfId="54457" builtinId="9" hidden="1"/>
    <cellStyle name="Hipervínculo visitado" xfId="54459" builtinId="9" hidden="1"/>
    <cellStyle name="Hipervínculo visitado" xfId="54461" builtinId="9" hidden="1"/>
    <cellStyle name="Hipervínculo visitado" xfId="54463" builtinId="9" hidden="1"/>
    <cellStyle name="Hipervínculo visitado" xfId="54465" builtinId="9" hidden="1"/>
    <cellStyle name="Hipervínculo visitado" xfId="54467" builtinId="9" hidden="1"/>
    <cellStyle name="Hipervínculo visitado" xfId="54469" builtinId="9" hidden="1"/>
    <cellStyle name="Hipervínculo visitado" xfId="54471" builtinId="9" hidden="1"/>
    <cellStyle name="Hipervínculo visitado" xfId="54473" builtinId="9" hidden="1"/>
    <cellStyle name="Hipervínculo visitado" xfId="54475" builtinId="9" hidden="1"/>
    <cellStyle name="Hipervínculo visitado" xfId="54477" builtinId="9" hidden="1"/>
    <cellStyle name="Hipervínculo visitado" xfId="54479" builtinId="9" hidden="1"/>
    <cellStyle name="Hipervínculo visitado" xfId="54481" builtinId="9" hidden="1"/>
    <cellStyle name="Hipervínculo visitado" xfId="54483" builtinId="9" hidden="1"/>
    <cellStyle name="Hipervínculo visitado" xfId="54485" builtinId="9" hidden="1"/>
    <cellStyle name="Hipervínculo visitado" xfId="54487" builtinId="9" hidden="1"/>
    <cellStyle name="Hipervínculo visitado" xfId="54489" builtinId="9" hidden="1"/>
    <cellStyle name="Hipervínculo visitado" xfId="54491" builtinId="9" hidden="1"/>
    <cellStyle name="Hipervínculo visitado" xfId="54493" builtinId="9" hidden="1"/>
    <cellStyle name="Hipervínculo visitado" xfId="54495" builtinId="9" hidden="1"/>
    <cellStyle name="Hipervínculo visitado" xfId="54497" builtinId="9" hidden="1"/>
    <cellStyle name="Hipervínculo visitado" xfId="54499" builtinId="9" hidden="1"/>
    <cellStyle name="Hipervínculo visitado" xfId="54501" builtinId="9" hidden="1"/>
    <cellStyle name="Hipervínculo visitado" xfId="54503" builtinId="9" hidden="1"/>
    <cellStyle name="Hipervínculo visitado" xfId="54505" builtinId="9" hidden="1"/>
    <cellStyle name="Hipervínculo visitado" xfId="54507" builtinId="9" hidden="1"/>
    <cellStyle name="Hipervínculo visitado" xfId="54509" builtinId="9" hidden="1"/>
    <cellStyle name="Hipervínculo visitado" xfId="54511" builtinId="9" hidden="1"/>
    <cellStyle name="Hipervínculo visitado" xfId="54513" builtinId="9" hidden="1"/>
    <cellStyle name="Hipervínculo visitado" xfId="54515" builtinId="9" hidden="1"/>
    <cellStyle name="Hipervínculo visitado" xfId="54517" builtinId="9" hidden="1"/>
    <cellStyle name="Hipervínculo visitado" xfId="54519" builtinId="9" hidden="1"/>
    <cellStyle name="Hipervínculo visitado" xfId="54521" builtinId="9" hidden="1"/>
    <cellStyle name="Hipervínculo visitado" xfId="54523" builtinId="9" hidden="1"/>
    <cellStyle name="Hipervínculo visitado" xfId="54525" builtinId="9" hidden="1"/>
    <cellStyle name="Hipervínculo visitado" xfId="54527" builtinId="9" hidden="1"/>
    <cellStyle name="Hipervínculo visitado" xfId="54529" builtinId="9" hidden="1"/>
    <cellStyle name="Hipervínculo visitado" xfId="54531" builtinId="9" hidden="1"/>
    <cellStyle name="Hipervínculo visitado" xfId="54533" builtinId="9" hidden="1"/>
    <cellStyle name="Hipervínculo visitado" xfId="54535" builtinId="9" hidden="1"/>
    <cellStyle name="Hipervínculo visitado" xfId="54537" builtinId="9" hidden="1"/>
    <cellStyle name="Hipervínculo visitado" xfId="54539" builtinId="9" hidden="1"/>
    <cellStyle name="Hipervínculo visitado" xfId="54541" builtinId="9" hidden="1"/>
    <cellStyle name="Hipervínculo visitado" xfId="54543" builtinId="9" hidden="1"/>
    <cellStyle name="Hipervínculo visitado" xfId="54545" builtinId="9" hidden="1"/>
    <cellStyle name="Hipervínculo visitado" xfId="54547" builtinId="9" hidden="1"/>
    <cellStyle name="Hipervínculo visitado" xfId="54549" builtinId="9" hidden="1"/>
    <cellStyle name="Hipervínculo visitado" xfId="54551" builtinId="9" hidden="1"/>
    <cellStyle name="Hipervínculo visitado" xfId="54553" builtinId="9" hidden="1"/>
    <cellStyle name="Hipervínculo visitado" xfId="54555" builtinId="9" hidden="1"/>
    <cellStyle name="Hipervínculo visitado" xfId="54557" builtinId="9" hidden="1"/>
    <cellStyle name="Hipervínculo visitado" xfId="54559" builtinId="9" hidden="1"/>
    <cellStyle name="Hipervínculo visitado" xfId="54561" builtinId="9" hidden="1"/>
    <cellStyle name="Hipervínculo visitado" xfId="54563" builtinId="9" hidden="1"/>
    <cellStyle name="Hipervínculo visitado" xfId="54565" builtinId="9" hidden="1"/>
    <cellStyle name="Hipervínculo visitado" xfId="54567" builtinId="9" hidden="1"/>
    <cellStyle name="Hipervínculo visitado" xfId="54569" builtinId="9" hidden="1"/>
    <cellStyle name="Hipervínculo visitado" xfId="54571" builtinId="9" hidden="1"/>
    <cellStyle name="Hipervínculo visitado" xfId="54573" builtinId="9" hidden="1"/>
    <cellStyle name="Hipervínculo visitado" xfId="54575" builtinId="9" hidden="1"/>
    <cellStyle name="Hipervínculo visitado" xfId="54577" builtinId="9" hidden="1"/>
    <cellStyle name="Hipervínculo visitado" xfId="54579" builtinId="9" hidden="1"/>
    <cellStyle name="Hipervínculo visitado" xfId="54581" builtinId="9" hidden="1"/>
    <cellStyle name="Hipervínculo visitado" xfId="54583" builtinId="9" hidden="1"/>
    <cellStyle name="Hipervínculo visitado" xfId="54585" builtinId="9" hidden="1"/>
    <cellStyle name="Hipervínculo visitado" xfId="54587" builtinId="9" hidden="1"/>
    <cellStyle name="Hipervínculo visitado" xfId="54589" builtinId="9" hidden="1"/>
    <cellStyle name="Hipervínculo visitado" xfId="54591" builtinId="9" hidden="1"/>
    <cellStyle name="Hipervínculo visitado" xfId="54593" builtinId="9" hidden="1"/>
    <cellStyle name="Hipervínculo visitado" xfId="54595" builtinId="9" hidden="1"/>
    <cellStyle name="Hipervínculo visitado" xfId="54597" builtinId="9" hidden="1"/>
    <cellStyle name="Hipervínculo visitado" xfId="54599" builtinId="9" hidden="1"/>
    <cellStyle name="Hipervínculo visitado" xfId="54601" builtinId="9" hidden="1"/>
    <cellStyle name="Hipervínculo visitado" xfId="54603" builtinId="9" hidden="1"/>
    <cellStyle name="Hipervínculo visitado" xfId="54605" builtinId="9" hidden="1"/>
    <cellStyle name="Hipervínculo visitado" xfId="54607" builtinId="9" hidden="1"/>
    <cellStyle name="Hipervínculo visitado" xfId="54609" builtinId="9" hidden="1"/>
    <cellStyle name="Hipervínculo visitado" xfId="54611" builtinId="9" hidden="1"/>
    <cellStyle name="Hipervínculo visitado" xfId="54613" builtinId="9" hidden="1"/>
    <cellStyle name="Hipervínculo visitado" xfId="54615" builtinId="9" hidden="1"/>
    <cellStyle name="Hipervínculo visitado" xfId="54617" builtinId="9" hidden="1"/>
    <cellStyle name="Hipervínculo visitado" xfId="54619" builtinId="9" hidden="1"/>
    <cellStyle name="Hipervínculo visitado" xfId="54621" builtinId="9" hidden="1"/>
    <cellStyle name="Hipervínculo visitado" xfId="54623" builtinId="9" hidden="1"/>
    <cellStyle name="Hipervínculo visitado" xfId="54625" builtinId="9" hidden="1"/>
    <cellStyle name="Hipervínculo visitado" xfId="54627" builtinId="9" hidden="1"/>
    <cellStyle name="Hipervínculo visitado" xfId="54629" builtinId="9" hidden="1"/>
    <cellStyle name="Hipervínculo visitado" xfId="54631" builtinId="9" hidden="1"/>
    <cellStyle name="Hipervínculo visitado" xfId="54633" builtinId="9" hidden="1"/>
    <cellStyle name="Hipervínculo visitado" xfId="54635" builtinId="9" hidden="1"/>
    <cellStyle name="Hipervínculo visitado" xfId="54637" builtinId="9" hidden="1"/>
    <cellStyle name="Hipervínculo visitado" xfId="54639" builtinId="9" hidden="1"/>
    <cellStyle name="Hipervínculo visitado" xfId="54641" builtinId="9" hidden="1"/>
    <cellStyle name="Hipervínculo visitado" xfId="54643" builtinId="9" hidden="1"/>
    <cellStyle name="Hipervínculo visitado" xfId="54645" builtinId="9" hidden="1"/>
    <cellStyle name="Hipervínculo visitado" xfId="54647" builtinId="9" hidden="1"/>
    <cellStyle name="Hipervínculo visitado" xfId="54649" builtinId="9" hidden="1"/>
    <cellStyle name="Hipervínculo visitado" xfId="54651" builtinId="9" hidden="1"/>
    <cellStyle name="Hipervínculo visitado" xfId="54653" builtinId="9" hidden="1"/>
    <cellStyle name="Hipervínculo visitado" xfId="54655" builtinId="9" hidden="1"/>
    <cellStyle name="Hipervínculo visitado" xfId="54657" builtinId="9" hidden="1"/>
    <cellStyle name="Hipervínculo visitado" xfId="54659" builtinId="9" hidden="1"/>
    <cellStyle name="Hipervínculo visitado" xfId="54661" builtinId="9" hidden="1"/>
    <cellStyle name="Hipervínculo visitado" xfId="54663" builtinId="9" hidden="1"/>
    <cellStyle name="Hipervínculo visitado" xfId="54665" builtinId="9" hidden="1"/>
    <cellStyle name="Hipervínculo visitado" xfId="54667" builtinId="9" hidden="1"/>
    <cellStyle name="Hipervínculo visitado" xfId="54669" builtinId="9" hidden="1"/>
    <cellStyle name="Hipervínculo visitado" xfId="54671" builtinId="9" hidden="1"/>
    <cellStyle name="Hipervínculo visitado" xfId="54673" builtinId="9" hidden="1"/>
    <cellStyle name="Hipervínculo visitado" xfId="54675" builtinId="9" hidden="1"/>
    <cellStyle name="Hipervínculo visitado" xfId="54677" builtinId="9" hidden="1"/>
    <cellStyle name="Hipervínculo visitado" xfId="54679" builtinId="9" hidden="1"/>
    <cellStyle name="Hipervínculo visitado" xfId="54681" builtinId="9" hidden="1"/>
    <cellStyle name="Hipervínculo visitado" xfId="54683" builtinId="9" hidden="1"/>
    <cellStyle name="Hipervínculo visitado" xfId="54685" builtinId="9" hidden="1"/>
    <cellStyle name="Hipervínculo visitado" xfId="54687" builtinId="9" hidden="1"/>
    <cellStyle name="Hipervínculo visitado" xfId="54689" builtinId="9" hidden="1"/>
    <cellStyle name="Hipervínculo visitado" xfId="54691" builtinId="9" hidden="1"/>
    <cellStyle name="Hipervínculo visitado" xfId="54693" builtinId="9" hidden="1"/>
    <cellStyle name="Hipervínculo visitado" xfId="54695" builtinId="9" hidden="1"/>
    <cellStyle name="Hipervínculo visitado" xfId="54697" builtinId="9" hidden="1"/>
    <cellStyle name="Hipervínculo visitado" xfId="54699" builtinId="9" hidden="1"/>
    <cellStyle name="Hipervínculo visitado" xfId="54701" builtinId="9" hidden="1"/>
    <cellStyle name="Hipervínculo visitado" xfId="54703" builtinId="9" hidden="1"/>
    <cellStyle name="Hipervínculo visitado" xfId="54705" builtinId="9" hidden="1"/>
    <cellStyle name="Hipervínculo visitado" xfId="54707" builtinId="9" hidden="1"/>
    <cellStyle name="Hipervínculo visitado" xfId="54709" builtinId="9" hidden="1"/>
    <cellStyle name="Hipervínculo visitado" xfId="54711" builtinId="9" hidden="1"/>
    <cellStyle name="Hipervínculo visitado" xfId="54713" builtinId="9" hidden="1"/>
    <cellStyle name="Hipervínculo visitado" xfId="54715" builtinId="9" hidden="1"/>
    <cellStyle name="Hipervínculo visitado" xfId="54717" builtinId="9" hidden="1"/>
    <cellStyle name="Hipervínculo visitado" xfId="54719" builtinId="9" hidden="1"/>
    <cellStyle name="Hipervínculo visitado" xfId="54721" builtinId="9" hidden="1"/>
    <cellStyle name="Hipervínculo visitado" xfId="54723" builtinId="9" hidden="1"/>
    <cellStyle name="Hipervínculo visitado" xfId="54725" builtinId="9" hidden="1"/>
    <cellStyle name="Hipervínculo visitado" xfId="54727" builtinId="9" hidden="1"/>
    <cellStyle name="Hipervínculo visitado" xfId="54729" builtinId="9" hidden="1"/>
    <cellStyle name="Hipervínculo visitado" xfId="54731" builtinId="9" hidden="1"/>
    <cellStyle name="Hipervínculo visitado" xfId="54733" builtinId="9" hidden="1"/>
    <cellStyle name="Hipervínculo visitado" xfId="54735" builtinId="9" hidden="1"/>
    <cellStyle name="Hipervínculo visitado" xfId="54737" builtinId="9" hidden="1"/>
    <cellStyle name="Hipervínculo visitado" xfId="54739" builtinId="9" hidden="1"/>
    <cellStyle name="Hipervínculo visitado" xfId="54741" builtinId="9" hidden="1"/>
    <cellStyle name="Hipervínculo visitado" xfId="54743" builtinId="9" hidden="1"/>
    <cellStyle name="Hipervínculo visitado" xfId="54745" builtinId="9" hidden="1"/>
    <cellStyle name="Hipervínculo visitado" xfId="54747" builtinId="9" hidden="1"/>
    <cellStyle name="Hipervínculo visitado" xfId="54749" builtinId="9" hidden="1"/>
    <cellStyle name="Hipervínculo visitado" xfId="54751" builtinId="9" hidden="1"/>
    <cellStyle name="Hipervínculo visitado" xfId="54753" builtinId="9" hidden="1"/>
    <cellStyle name="Hipervínculo visitado" xfId="54755" builtinId="9" hidden="1"/>
    <cellStyle name="Hipervínculo visitado" xfId="54757" builtinId="9" hidden="1"/>
    <cellStyle name="Hipervínculo visitado" xfId="54759" builtinId="9" hidden="1"/>
    <cellStyle name="Hipervínculo visitado" xfId="54761" builtinId="9" hidden="1"/>
    <cellStyle name="Hipervínculo visitado" xfId="54763" builtinId="9" hidden="1"/>
    <cellStyle name="Hipervínculo visitado" xfId="54765" builtinId="9" hidden="1"/>
    <cellStyle name="Hipervínculo visitado" xfId="54767" builtinId="9" hidden="1"/>
    <cellStyle name="Hipervínculo visitado" xfId="54769" builtinId="9" hidden="1"/>
    <cellStyle name="Hipervínculo visitado" xfId="54771" builtinId="9" hidden="1"/>
    <cellStyle name="Hipervínculo visitado" xfId="54773" builtinId="9" hidden="1"/>
    <cellStyle name="Hipervínculo visitado" xfId="54775" builtinId="9" hidden="1"/>
    <cellStyle name="Hipervínculo visitado" xfId="54777" builtinId="9" hidden="1"/>
    <cellStyle name="Hipervínculo visitado" xfId="54779" builtinId="9" hidden="1"/>
    <cellStyle name="Hipervínculo visitado" xfId="54781" builtinId="9" hidden="1"/>
    <cellStyle name="Hipervínculo visitado" xfId="54783" builtinId="9" hidden="1"/>
    <cellStyle name="Hipervínculo visitado" xfId="54785" builtinId="9" hidden="1"/>
    <cellStyle name="Hipervínculo visitado" xfId="54787" builtinId="9" hidden="1"/>
    <cellStyle name="Hipervínculo visitado" xfId="54789" builtinId="9" hidden="1"/>
    <cellStyle name="Hipervínculo visitado" xfId="54791" builtinId="9" hidden="1"/>
    <cellStyle name="Hipervínculo visitado" xfId="54793" builtinId="9" hidden="1"/>
    <cellStyle name="Hipervínculo visitado" xfId="54795" builtinId="9" hidden="1"/>
    <cellStyle name="Hipervínculo visitado" xfId="54797" builtinId="9" hidden="1"/>
    <cellStyle name="Hipervínculo visitado" xfId="54799" builtinId="9" hidden="1"/>
    <cellStyle name="Hipervínculo visitado" xfId="54801" builtinId="9" hidden="1"/>
    <cellStyle name="Hipervínculo visitado" xfId="54803" builtinId="9" hidden="1"/>
    <cellStyle name="Hipervínculo visitado" xfId="54805" builtinId="9" hidden="1"/>
    <cellStyle name="Hipervínculo visitado" xfId="54807" builtinId="9" hidden="1"/>
    <cellStyle name="Hipervínculo visitado" xfId="54809" builtinId="9" hidden="1"/>
    <cellStyle name="Hipervínculo visitado" xfId="54811" builtinId="9" hidden="1"/>
    <cellStyle name="Hipervínculo visitado" xfId="54813" builtinId="9" hidden="1"/>
    <cellStyle name="Hipervínculo visitado" xfId="54815" builtinId="9" hidden="1"/>
    <cellStyle name="Hipervínculo visitado" xfId="54817" builtinId="9" hidden="1"/>
    <cellStyle name="Hipervínculo visitado" xfId="54819" builtinId="9" hidden="1"/>
    <cellStyle name="Hipervínculo visitado" xfId="54821" builtinId="9" hidden="1"/>
    <cellStyle name="Hipervínculo visitado" xfId="54823" builtinId="9" hidden="1"/>
    <cellStyle name="Hipervínculo visitado" xfId="54825" builtinId="9" hidden="1"/>
    <cellStyle name="Hipervínculo visitado" xfId="54827" builtinId="9" hidden="1"/>
    <cellStyle name="Hipervínculo visitado" xfId="54829" builtinId="9" hidden="1"/>
    <cellStyle name="Hipervínculo visitado" xfId="54831" builtinId="9" hidden="1"/>
    <cellStyle name="Hipervínculo visitado" xfId="54833" builtinId="9" hidden="1"/>
    <cellStyle name="Hipervínculo visitado" xfId="54835" builtinId="9" hidden="1"/>
    <cellStyle name="Hipervínculo visitado" xfId="54837" builtinId="9" hidden="1"/>
    <cellStyle name="Hipervínculo visitado" xfId="54839" builtinId="9" hidden="1"/>
    <cellStyle name="Hipervínculo visitado" xfId="54841" builtinId="9" hidden="1"/>
    <cellStyle name="Hipervínculo visitado" xfId="54843" builtinId="9" hidden="1"/>
    <cellStyle name="Hipervínculo visitado" xfId="54845" builtinId="9" hidden="1"/>
    <cellStyle name="Hipervínculo visitado" xfId="54847" builtinId="9" hidden="1"/>
    <cellStyle name="Hipervínculo visitado" xfId="54849" builtinId="9" hidden="1"/>
    <cellStyle name="Hipervínculo visitado" xfId="54851" builtinId="9" hidden="1"/>
    <cellStyle name="Hipervínculo visitado" xfId="54853" builtinId="9" hidden="1"/>
    <cellStyle name="Hipervínculo visitado" xfId="54855" builtinId="9" hidden="1"/>
    <cellStyle name="Hipervínculo visitado" xfId="54857" builtinId="9" hidden="1"/>
    <cellStyle name="Hipervínculo visitado" xfId="54859" builtinId="9" hidden="1"/>
    <cellStyle name="Hipervínculo visitado" xfId="54861" builtinId="9" hidden="1"/>
    <cellStyle name="Hipervínculo visitado" xfId="54863" builtinId="9" hidden="1"/>
    <cellStyle name="Hipervínculo visitado" xfId="54865" builtinId="9" hidden="1"/>
    <cellStyle name="Hipervínculo visitado" xfId="54867" builtinId="9" hidden="1"/>
    <cellStyle name="Hipervínculo visitado" xfId="54869" builtinId="9" hidden="1"/>
    <cellStyle name="Hipervínculo visitado" xfId="54871" builtinId="9" hidden="1"/>
    <cellStyle name="Hipervínculo visitado" xfId="54873" builtinId="9" hidden="1"/>
    <cellStyle name="Hipervínculo visitado" xfId="54875" builtinId="9" hidden="1"/>
    <cellStyle name="Hipervínculo visitado" xfId="54877" builtinId="9" hidden="1"/>
    <cellStyle name="Hipervínculo visitado" xfId="54879" builtinId="9" hidden="1"/>
    <cellStyle name="Hipervínculo visitado" xfId="54881" builtinId="9" hidden="1"/>
    <cellStyle name="Hipervínculo visitado" xfId="54883" builtinId="9" hidden="1"/>
    <cellStyle name="Hipervínculo visitado" xfId="54885" builtinId="9" hidden="1"/>
    <cellStyle name="Hipervínculo visitado" xfId="54887" builtinId="9" hidden="1"/>
    <cellStyle name="Hipervínculo visitado" xfId="54889" builtinId="9" hidden="1"/>
    <cellStyle name="Hipervínculo visitado" xfId="54891" builtinId="9" hidden="1"/>
    <cellStyle name="Hipervínculo visitado" xfId="54893" builtinId="9" hidden="1"/>
    <cellStyle name="Hipervínculo visitado" xfId="54895" builtinId="9" hidden="1"/>
    <cellStyle name="Hipervínculo visitado" xfId="54897" builtinId="9" hidden="1"/>
    <cellStyle name="Hipervínculo visitado" xfId="54899" builtinId="9" hidden="1"/>
    <cellStyle name="Hipervínculo visitado" xfId="54901" builtinId="9" hidden="1"/>
    <cellStyle name="Hipervínculo visitado" xfId="54903" builtinId="9" hidden="1"/>
    <cellStyle name="Hipervínculo visitado" xfId="54905" builtinId="9" hidden="1"/>
    <cellStyle name="Hipervínculo visitado" xfId="54907" builtinId="9" hidden="1"/>
    <cellStyle name="Hipervínculo visitado" xfId="54909" builtinId="9" hidden="1"/>
    <cellStyle name="Hipervínculo visitado" xfId="54911" builtinId="9" hidden="1"/>
    <cellStyle name="Hipervínculo visitado" xfId="54913" builtinId="9" hidden="1"/>
    <cellStyle name="Hipervínculo visitado" xfId="54915" builtinId="9" hidden="1"/>
    <cellStyle name="Hipervínculo visitado" xfId="54917" builtinId="9" hidden="1"/>
    <cellStyle name="Hipervínculo visitado" xfId="54919" builtinId="9" hidden="1"/>
    <cellStyle name="Hipervínculo visitado" xfId="54921" builtinId="9" hidden="1"/>
    <cellStyle name="Hipervínculo visitado" xfId="54923" builtinId="9" hidden="1"/>
    <cellStyle name="Hipervínculo visitado" xfId="54925" builtinId="9" hidden="1"/>
    <cellStyle name="Hipervínculo visitado" xfId="54927" builtinId="9" hidden="1"/>
    <cellStyle name="Hipervínculo visitado" xfId="54929" builtinId="9" hidden="1"/>
    <cellStyle name="Hipervínculo visitado" xfId="54931" builtinId="9" hidden="1"/>
    <cellStyle name="Hipervínculo visitado" xfId="54933" builtinId="9" hidden="1"/>
    <cellStyle name="Hipervínculo visitado" xfId="54935" builtinId="9" hidden="1"/>
    <cellStyle name="Hipervínculo visitado" xfId="54937" builtinId="9" hidden="1"/>
    <cellStyle name="Hipervínculo visitado" xfId="54939" builtinId="9" hidden="1"/>
    <cellStyle name="Hipervínculo visitado" xfId="54941" builtinId="9" hidden="1"/>
    <cellStyle name="Hipervínculo visitado" xfId="54943" builtinId="9" hidden="1"/>
    <cellStyle name="Hipervínculo visitado" xfId="54945" builtinId="9" hidden="1"/>
    <cellStyle name="Hipervínculo visitado" xfId="54947" builtinId="9" hidden="1"/>
    <cellStyle name="Hipervínculo visitado" xfId="54949" builtinId="9" hidden="1"/>
    <cellStyle name="Hipervínculo visitado" xfId="54951" builtinId="9" hidden="1"/>
    <cellStyle name="Hipervínculo visitado" xfId="54953" builtinId="9" hidden="1"/>
    <cellStyle name="Hipervínculo visitado" xfId="54955" builtinId="9" hidden="1"/>
    <cellStyle name="Hipervínculo visitado" xfId="54957" builtinId="9" hidden="1"/>
    <cellStyle name="Hipervínculo visitado" xfId="54959" builtinId="9" hidden="1"/>
    <cellStyle name="Hipervínculo visitado" xfId="54961" builtinId="9" hidden="1"/>
    <cellStyle name="Hipervínculo visitado" xfId="54963" builtinId="9" hidden="1"/>
    <cellStyle name="Hipervínculo visitado" xfId="54965" builtinId="9" hidden="1"/>
    <cellStyle name="Hipervínculo visitado" xfId="54967" builtinId="9" hidden="1"/>
    <cellStyle name="Hipervínculo visitado" xfId="54969" builtinId="9" hidden="1"/>
    <cellStyle name="Hipervínculo visitado" xfId="54971" builtinId="9" hidden="1"/>
    <cellStyle name="Hipervínculo visitado" xfId="54973" builtinId="9" hidden="1"/>
    <cellStyle name="Hipervínculo visitado" xfId="54975" builtinId="9" hidden="1"/>
    <cellStyle name="Hipervínculo visitado" xfId="54977" builtinId="9" hidden="1"/>
    <cellStyle name="Hipervínculo visitado" xfId="54979" builtinId="9" hidden="1"/>
    <cellStyle name="Hipervínculo visitado" xfId="54981" builtinId="9" hidden="1"/>
    <cellStyle name="Hipervínculo visitado" xfId="54983" builtinId="9" hidden="1"/>
    <cellStyle name="Hipervínculo visitado" xfId="54985" builtinId="9" hidden="1"/>
    <cellStyle name="Hipervínculo visitado" xfId="54987" builtinId="9" hidden="1"/>
    <cellStyle name="Hipervínculo visitado" xfId="54989" builtinId="9" hidden="1"/>
    <cellStyle name="Hipervínculo visitado" xfId="54991" builtinId="9" hidden="1"/>
    <cellStyle name="Hipervínculo visitado" xfId="54993" builtinId="9" hidden="1"/>
    <cellStyle name="Hipervínculo visitado" xfId="54995" builtinId="9" hidden="1"/>
    <cellStyle name="Hipervínculo visitado" xfId="54997" builtinId="9" hidden="1"/>
    <cellStyle name="Hipervínculo visitado" xfId="54999" builtinId="9" hidden="1"/>
    <cellStyle name="Hipervínculo visitado" xfId="55001" builtinId="9" hidden="1"/>
    <cellStyle name="Hipervínculo visitado" xfId="55003" builtinId="9" hidden="1"/>
    <cellStyle name="Hipervínculo visitado" xfId="55005" builtinId="9" hidden="1"/>
    <cellStyle name="Hipervínculo visitado" xfId="55007" builtinId="9" hidden="1"/>
    <cellStyle name="Hipervínculo visitado" xfId="55009" builtinId="9" hidden="1"/>
    <cellStyle name="Hipervínculo visitado" xfId="55011" builtinId="9" hidden="1"/>
    <cellStyle name="Hipervínculo visitado" xfId="55013" builtinId="9" hidden="1"/>
    <cellStyle name="Hipervínculo visitado" xfId="55015" builtinId="9" hidden="1"/>
    <cellStyle name="Hipervínculo visitado" xfId="55017" builtinId="9" hidden="1"/>
    <cellStyle name="Hipervínculo visitado" xfId="55019" builtinId="9" hidden="1"/>
    <cellStyle name="Hipervínculo visitado" xfId="55021" builtinId="9" hidden="1"/>
    <cellStyle name="Hipervínculo visitado" xfId="55023" builtinId="9" hidden="1"/>
    <cellStyle name="Hipervínculo visitado" xfId="55025" builtinId="9" hidden="1"/>
    <cellStyle name="Hipervínculo visitado" xfId="55027" builtinId="9" hidden="1"/>
    <cellStyle name="Hipervínculo visitado" xfId="55029" builtinId="9" hidden="1"/>
    <cellStyle name="Hipervínculo visitado" xfId="55031" builtinId="9" hidden="1"/>
    <cellStyle name="Hipervínculo visitado" xfId="55033" builtinId="9" hidden="1"/>
    <cellStyle name="Hipervínculo visitado" xfId="55035" builtinId="9" hidden="1"/>
    <cellStyle name="Hipervínculo visitado" xfId="55037" builtinId="9" hidden="1"/>
    <cellStyle name="Hipervínculo visitado" xfId="55039" builtinId="9" hidden="1"/>
    <cellStyle name="Hipervínculo visitado" xfId="55041" builtinId="9" hidden="1"/>
    <cellStyle name="Hipervínculo visitado" xfId="55043" builtinId="9" hidden="1"/>
    <cellStyle name="Hipervínculo visitado" xfId="55045" builtinId="9" hidden="1"/>
    <cellStyle name="Hipervínculo visitado" xfId="55047" builtinId="9" hidden="1"/>
    <cellStyle name="Hipervínculo visitado" xfId="55049" builtinId="9" hidden="1"/>
    <cellStyle name="Hipervínculo visitado" xfId="55051" builtinId="9" hidden="1"/>
    <cellStyle name="Hipervínculo visitado" xfId="55053" builtinId="9" hidden="1"/>
    <cellStyle name="Hipervínculo visitado" xfId="55055" builtinId="9" hidden="1"/>
    <cellStyle name="Hipervínculo visitado" xfId="55057" builtinId="9" hidden="1"/>
    <cellStyle name="Hipervínculo visitado" xfId="55059" builtinId="9" hidden="1"/>
    <cellStyle name="Hipervínculo visitado" xfId="55061" builtinId="9" hidden="1"/>
    <cellStyle name="Hipervínculo visitado" xfId="55063" builtinId="9" hidden="1"/>
    <cellStyle name="Hipervínculo visitado" xfId="55065" builtinId="9" hidden="1"/>
    <cellStyle name="Hipervínculo visitado" xfId="55067" builtinId="9" hidden="1"/>
    <cellStyle name="Hipervínculo visitado" xfId="55069" builtinId="9" hidden="1"/>
    <cellStyle name="Hipervínculo visitado" xfId="55071" builtinId="9" hidden="1"/>
    <cellStyle name="Hipervínculo visitado" xfId="55073" builtinId="9" hidden="1"/>
    <cellStyle name="Hipervínculo visitado" xfId="55075" builtinId="9" hidden="1"/>
    <cellStyle name="Hipervínculo visitado" xfId="55077" builtinId="9" hidden="1"/>
    <cellStyle name="Hipervínculo visitado" xfId="55079" builtinId="9" hidden="1"/>
    <cellStyle name="Hipervínculo visitado" xfId="55081" builtinId="9" hidden="1"/>
    <cellStyle name="Hipervínculo visitado" xfId="55083" builtinId="9" hidden="1"/>
    <cellStyle name="Hipervínculo visitado" xfId="55085" builtinId="9" hidden="1"/>
    <cellStyle name="Hipervínculo visitado" xfId="55087" builtinId="9" hidden="1"/>
    <cellStyle name="Hipervínculo visitado" xfId="55089" builtinId="9" hidden="1"/>
    <cellStyle name="Hipervínculo visitado" xfId="55091" builtinId="9" hidden="1"/>
    <cellStyle name="Hipervínculo visitado" xfId="55093" builtinId="9" hidden="1"/>
    <cellStyle name="Hipervínculo visitado" xfId="55095" builtinId="9" hidden="1"/>
    <cellStyle name="Hipervínculo visitado" xfId="55097" builtinId="9" hidden="1"/>
    <cellStyle name="Hipervínculo visitado" xfId="55099" builtinId="9" hidden="1"/>
    <cellStyle name="Hipervínculo visitado" xfId="55101" builtinId="9" hidden="1"/>
    <cellStyle name="Hipervínculo visitado" xfId="55103" builtinId="9" hidden="1"/>
    <cellStyle name="Hipervínculo visitado" xfId="55105" builtinId="9" hidden="1"/>
    <cellStyle name="Hipervínculo visitado" xfId="55107" builtinId="9" hidden="1"/>
    <cellStyle name="Hipervínculo visitado" xfId="55109" builtinId="9" hidden="1"/>
    <cellStyle name="Hipervínculo visitado" xfId="55111" builtinId="9" hidden="1"/>
    <cellStyle name="Hipervínculo visitado" xfId="55113" builtinId="9" hidden="1"/>
    <cellStyle name="Hipervínculo visitado" xfId="55115" builtinId="9" hidden="1"/>
    <cellStyle name="Hipervínculo visitado" xfId="55117" builtinId="9" hidden="1"/>
    <cellStyle name="Hipervínculo visitado" xfId="55119" builtinId="9" hidden="1"/>
    <cellStyle name="Hipervínculo visitado" xfId="55121" builtinId="9" hidden="1"/>
    <cellStyle name="Hipervínculo visitado" xfId="55123" builtinId="9" hidden="1"/>
    <cellStyle name="Hipervínculo visitado" xfId="55125" builtinId="9" hidden="1"/>
    <cellStyle name="Hipervínculo visitado" xfId="55127" builtinId="9" hidden="1"/>
    <cellStyle name="Hipervínculo visitado" xfId="55129" builtinId="9" hidden="1"/>
    <cellStyle name="Hipervínculo visitado" xfId="55131" builtinId="9" hidden="1"/>
    <cellStyle name="Hipervínculo visitado" xfId="55133" builtinId="9" hidden="1"/>
    <cellStyle name="Hipervínculo visitado" xfId="55135" builtinId="9" hidden="1"/>
    <cellStyle name="Hipervínculo visitado" xfId="55137" builtinId="9" hidden="1"/>
    <cellStyle name="Hipervínculo visitado" xfId="55139" builtinId="9" hidden="1"/>
    <cellStyle name="Hipervínculo visitado" xfId="55141" builtinId="9" hidden="1"/>
    <cellStyle name="Hipervínculo visitado" xfId="55143" builtinId="9" hidden="1"/>
    <cellStyle name="Hipervínculo visitado" xfId="55145" builtinId="9" hidden="1"/>
    <cellStyle name="Hipervínculo visitado" xfId="55147" builtinId="9" hidden="1"/>
    <cellStyle name="Hipervínculo visitado" xfId="55149" builtinId="9" hidden="1"/>
    <cellStyle name="Hipervínculo visitado" xfId="55151" builtinId="9" hidden="1"/>
    <cellStyle name="Hipervínculo visitado" xfId="55153" builtinId="9" hidden="1"/>
    <cellStyle name="Hipervínculo visitado" xfId="55155" builtinId="9" hidden="1"/>
    <cellStyle name="Hipervínculo visitado" xfId="55157" builtinId="9" hidden="1"/>
    <cellStyle name="Hipervínculo visitado" xfId="55159" builtinId="9" hidden="1"/>
    <cellStyle name="Hipervínculo visitado" xfId="55161" builtinId="9" hidden="1"/>
    <cellStyle name="Hipervínculo visitado" xfId="55163" builtinId="9" hidden="1"/>
    <cellStyle name="Hipervínculo visitado" xfId="55165" builtinId="9" hidden="1"/>
    <cellStyle name="Hipervínculo visitado" xfId="55167" builtinId="9" hidden="1"/>
    <cellStyle name="Hipervínculo visitado" xfId="55169" builtinId="9" hidden="1"/>
    <cellStyle name="Hipervínculo visitado" xfId="55171" builtinId="9" hidden="1"/>
    <cellStyle name="Hipervínculo visitado" xfId="55173" builtinId="9" hidden="1"/>
    <cellStyle name="Hipervínculo visitado" xfId="55175" builtinId="9" hidden="1"/>
    <cellStyle name="Hipervínculo visitado" xfId="55177" builtinId="9" hidden="1"/>
    <cellStyle name="Hipervínculo visitado" xfId="55179" builtinId="9" hidden="1"/>
    <cellStyle name="Hipervínculo visitado" xfId="55181" builtinId="9" hidden="1"/>
    <cellStyle name="Hipervínculo visitado" xfId="55183" builtinId="9" hidden="1"/>
    <cellStyle name="Hipervínculo visitado" xfId="55185" builtinId="9" hidden="1"/>
    <cellStyle name="Hipervínculo visitado" xfId="55187" builtinId="9" hidden="1"/>
    <cellStyle name="Hipervínculo visitado" xfId="55189" builtinId="9" hidden="1"/>
    <cellStyle name="Hipervínculo visitado" xfId="55191" builtinId="9" hidden="1"/>
    <cellStyle name="Hipervínculo visitado" xfId="55193" builtinId="9" hidden="1"/>
    <cellStyle name="Hipervínculo visitado" xfId="55195" builtinId="9" hidden="1"/>
    <cellStyle name="Hipervínculo visitado" xfId="55197" builtinId="9" hidden="1"/>
    <cellStyle name="Hipervínculo visitado" xfId="55199" builtinId="9" hidden="1"/>
    <cellStyle name="Hipervínculo visitado" xfId="55201" builtinId="9" hidden="1"/>
    <cellStyle name="Hipervínculo visitado" xfId="55203" builtinId="9" hidden="1"/>
    <cellStyle name="Hipervínculo visitado" xfId="55205" builtinId="9" hidden="1"/>
    <cellStyle name="Hipervínculo visitado" xfId="55207" builtinId="9" hidden="1"/>
    <cellStyle name="Hipervínculo visitado" xfId="55209" builtinId="9" hidden="1"/>
    <cellStyle name="Hipervínculo visitado" xfId="55211" builtinId="9" hidden="1"/>
    <cellStyle name="Hipervínculo visitado" xfId="55213" builtinId="9" hidden="1"/>
    <cellStyle name="Hipervínculo visitado" xfId="55215" builtinId="9" hidden="1"/>
    <cellStyle name="Hipervínculo visitado" xfId="55217" builtinId="9" hidden="1"/>
    <cellStyle name="Hipervínculo visitado" xfId="55219" builtinId="9" hidden="1"/>
    <cellStyle name="Hipervínculo visitado" xfId="55221" builtinId="9" hidden="1"/>
    <cellStyle name="Hipervínculo visitado" xfId="55223" builtinId="9" hidden="1"/>
    <cellStyle name="Hipervínculo visitado" xfId="55225" builtinId="9" hidden="1"/>
    <cellStyle name="Hipervínculo visitado" xfId="55227" builtinId="9" hidden="1"/>
    <cellStyle name="Hipervínculo visitado" xfId="55229" builtinId="9" hidden="1"/>
    <cellStyle name="Hipervínculo visitado" xfId="55231" builtinId="9" hidden="1"/>
    <cellStyle name="Hipervínculo visitado" xfId="55233" builtinId="9" hidden="1"/>
    <cellStyle name="Hipervínculo visitado" xfId="55235" builtinId="9" hidden="1"/>
    <cellStyle name="Hipervínculo visitado" xfId="55237" builtinId="9" hidden="1"/>
    <cellStyle name="Hipervínculo visitado" xfId="55239" builtinId="9" hidden="1"/>
    <cellStyle name="Hipervínculo visitado" xfId="55241" builtinId="9" hidden="1"/>
    <cellStyle name="Hipervínculo visitado" xfId="55243" builtinId="9" hidden="1"/>
    <cellStyle name="Hipervínculo visitado" xfId="55245" builtinId="9" hidden="1"/>
    <cellStyle name="Hipervínculo visitado" xfId="55247" builtinId="9" hidden="1"/>
    <cellStyle name="Hipervínculo visitado" xfId="55249" builtinId="9" hidden="1"/>
    <cellStyle name="Hipervínculo visitado" xfId="55251" builtinId="9" hidden="1"/>
    <cellStyle name="Hipervínculo visitado" xfId="55253" builtinId="9" hidden="1"/>
    <cellStyle name="Hipervínculo visitado" xfId="55255" builtinId="9" hidden="1"/>
    <cellStyle name="Hipervínculo visitado" xfId="55257" builtinId="9" hidden="1"/>
    <cellStyle name="Hipervínculo visitado" xfId="55259" builtinId="9" hidden="1"/>
    <cellStyle name="Hipervínculo visitado" xfId="55261" builtinId="9" hidden="1"/>
    <cellStyle name="Hipervínculo visitado" xfId="55263" builtinId="9" hidden="1"/>
    <cellStyle name="Hipervínculo visitado" xfId="55265" builtinId="9" hidden="1"/>
    <cellStyle name="Hipervínculo visitado" xfId="55267" builtinId="9" hidden="1"/>
    <cellStyle name="Hipervínculo visitado" xfId="55269" builtinId="9" hidden="1"/>
    <cellStyle name="Hipervínculo visitado" xfId="55271" builtinId="9" hidden="1"/>
    <cellStyle name="Hipervínculo visitado" xfId="55273" builtinId="9" hidden="1"/>
    <cellStyle name="Hipervínculo visitado" xfId="55275" builtinId="9" hidden="1"/>
    <cellStyle name="Hipervínculo visitado" xfId="55277" builtinId="9" hidden="1"/>
    <cellStyle name="Hipervínculo visitado" xfId="55279" builtinId="9" hidden="1"/>
    <cellStyle name="Hipervínculo visitado" xfId="55281" builtinId="9" hidden="1"/>
    <cellStyle name="Hipervínculo visitado" xfId="55283" builtinId="9" hidden="1"/>
    <cellStyle name="Hipervínculo visitado" xfId="55285" builtinId="9" hidden="1"/>
    <cellStyle name="Hipervínculo visitado" xfId="55287" builtinId="9" hidden="1"/>
    <cellStyle name="Hipervínculo visitado" xfId="55289" builtinId="9" hidden="1"/>
    <cellStyle name="Hipervínculo visitado" xfId="55291" builtinId="9" hidden="1"/>
    <cellStyle name="Hipervínculo visitado" xfId="55293" builtinId="9" hidden="1"/>
    <cellStyle name="Hipervínculo visitado" xfId="55295" builtinId="9" hidden="1"/>
    <cellStyle name="Hipervínculo visitado" xfId="55297" builtinId="9" hidden="1"/>
    <cellStyle name="Hipervínculo visitado" xfId="55299" builtinId="9" hidden="1"/>
    <cellStyle name="Hipervínculo visitado" xfId="55301" builtinId="9" hidden="1"/>
    <cellStyle name="Hipervínculo visitado" xfId="55303" builtinId="9" hidden="1"/>
    <cellStyle name="Hipervínculo visitado" xfId="55305" builtinId="9" hidden="1"/>
    <cellStyle name="Hipervínculo visitado" xfId="55307" builtinId="9" hidden="1"/>
    <cellStyle name="Hipervínculo visitado" xfId="55309" builtinId="9" hidden="1"/>
    <cellStyle name="Hipervínculo visitado" xfId="55311" builtinId="9" hidden="1"/>
    <cellStyle name="Hipervínculo visitado" xfId="55313" builtinId="9" hidden="1"/>
    <cellStyle name="Hipervínculo visitado" xfId="55315" builtinId="9" hidden="1"/>
    <cellStyle name="Hipervínculo visitado" xfId="55317" builtinId="9" hidden="1"/>
    <cellStyle name="Hipervínculo visitado" xfId="55319" builtinId="9" hidden="1"/>
    <cellStyle name="Hipervínculo visitado" xfId="55321" builtinId="9" hidden="1"/>
    <cellStyle name="Hipervínculo visitado" xfId="55323" builtinId="9" hidden="1"/>
    <cellStyle name="Hipervínculo visitado" xfId="55325" builtinId="9" hidden="1"/>
    <cellStyle name="Hipervínculo visitado" xfId="55327" builtinId="9" hidden="1"/>
    <cellStyle name="Hipervínculo visitado" xfId="55329" builtinId="9" hidden="1"/>
    <cellStyle name="Hipervínculo visitado" xfId="55331" builtinId="9" hidden="1"/>
    <cellStyle name="Hipervínculo visitado" xfId="55333" builtinId="9" hidden="1"/>
    <cellStyle name="Hipervínculo visitado" xfId="55335" builtinId="9" hidden="1"/>
    <cellStyle name="Hipervínculo visitado" xfId="55337" builtinId="9" hidden="1"/>
    <cellStyle name="Hipervínculo visitado" xfId="55339" builtinId="9" hidden="1"/>
    <cellStyle name="Hipervínculo visitado" xfId="55341" builtinId="9" hidden="1"/>
    <cellStyle name="Hipervínculo visitado" xfId="55343" builtinId="9" hidden="1"/>
    <cellStyle name="Hipervínculo visitado" xfId="55345" builtinId="9" hidden="1"/>
    <cellStyle name="Hipervínculo visitado" xfId="55347" builtinId="9" hidden="1"/>
    <cellStyle name="Hipervínculo visitado" xfId="55349" builtinId="9" hidden="1"/>
    <cellStyle name="Hipervínculo visitado" xfId="55351" builtinId="9" hidden="1"/>
    <cellStyle name="Hipervínculo visitado" xfId="55353" builtinId="9" hidden="1"/>
    <cellStyle name="Hipervínculo visitado" xfId="55355" builtinId="9" hidden="1"/>
    <cellStyle name="Hipervínculo visitado" xfId="55357" builtinId="9" hidden="1"/>
    <cellStyle name="Hipervínculo visitado" xfId="55359" builtinId="9" hidden="1"/>
    <cellStyle name="Hipervínculo visitado" xfId="55361" builtinId="9" hidden="1"/>
    <cellStyle name="Hipervínculo visitado" xfId="55363" builtinId="9" hidden="1"/>
    <cellStyle name="Hipervínculo visitado" xfId="55365" builtinId="9" hidden="1"/>
    <cellStyle name="Hipervínculo visitado" xfId="55367" builtinId="9" hidden="1"/>
    <cellStyle name="Hipervínculo visitado" xfId="55369" builtinId="9" hidden="1"/>
    <cellStyle name="Hipervínculo visitado" xfId="55371" builtinId="9" hidden="1"/>
    <cellStyle name="Hipervínculo visitado" xfId="55373" builtinId="9" hidden="1"/>
    <cellStyle name="Hipervínculo visitado" xfId="55375" builtinId="9" hidden="1"/>
    <cellStyle name="Hipervínculo visitado" xfId="55377" builtinId="9" hidden="1"/>
    <cellStyle name="Hipervínculo visitado" xfId="55379" builtinId="9" hidden="1"/>
    <cellStyle name="Hipervínculo visitado" xfId="55381" builtinId="9" hidden="1"/>
    <cellStyle name="Hipervínculo visitado" xfId="55383" builtinId="9" hidden="1"/>
    <cellStyle name="Hipervínculo visitado" xfId="55385" builtinId="9" hidden="1"/>
    <cellStyle name="Hipervínculo visitado" xfId="55387" builtinId="9" hidden="1"/>
    <cellStyle name="Hipervínculo visitado" xfId="55389" builtinId="9" hidden="1"/>
    <cellStyle name="Hipervínculo visitado" xfId="55391" builtinId="9" hidden="1"/>
    <cellStyle name="Hipervínculo visitado" xfId="55393" builtinId="9" hidden="1"/>
    <cellStyle name="Hipervínculo visitado" xfId="55395" builtinId="9" hidden="1"/>
    <cellStyle name="Hipervínculo visitado" xfId="55397" builtinId="9" hidden="1"/>
    <cellStyle name="Hipervínculo visitado" xfId="55399" builtinId="9" hidden="1"/>
    <cellStyle name="Hipervínculo visitado" xfId="55401" builtinId="9" hidden="1"/>
    <cellStyle name="Hipervínculo visitado" xfId="55403" builtinId="9" hidden="1"/>
    <cellStyle name="Hipervínculo visitado" xfId="55405" builtinId="9" hidden="1"/>
    <cellStyle name="Hipervínculo visitado" xfId="55407" builtinId="9" hidden="1"/>
    <cellStyle name="Hipervínculo visitado" xfId="55409" builtinId="9" hidden="1"/>
    <cellStyle name="Hipervínculo visitado" xfId="55411" builtinId="9" hidden="1"/>
    <cellStyle name="Hipervínculo visitado" xfId="55413" builtinId="9" hidden="1"/>
    <cellStyle name="Hipervínculo visitado" xfId="55415" builtinId="9" hidden="1"/>
    <cellStyle name="Hipervínculo visitado" xfId="55417" builtinId="9" hidden="1"/>
    <cellStyle name="Hipervínculo visitado" xfId="55419" builtinId="9" hidden="1"/>
    <cellStyle name="Hipervínculo visitado" xfId="55421" builtinId="9" hidden="1"/>
    <cellStyle name="Hipervínculo visitado" xfId="55423" builtinId="9" hidden="1"/>
    <cellStyle name="Hipervínculo visitado" xfId="55425" builtinId="9" hidden="1"/>
    <cellStyle name="Hipervínculo visitado" xfId="55427" builtinId="9" hidden="1"/>
    <cellStyle name="Hipervínculo visitado" xfId="55429" builtinId="9" hidden="1"/>
    <cellStyle name="Hipervínculo visitado" xfId="55431" builtinId="9" hidden="1"/>
    <cellStyle name="Hipervínculo visitado" xfId="55433" builtinId="9" hidden="1"/>
    <cellStyle name="Hipervínculo visitado" xfId="55435" builtinId="9" hidden="1"/>
    <cellStyle name="Hipervínculo visitado" xfId="55437" builtinId="9" hidden="1"/>
    <cellStyle name="Hipervínculo visitado" xfId="55439" builtinId="9" hidden="1"/>
    <cellStyle name="Hipervínculo visitado" xfId="55441" builtinId="9" hidden="1"/>
    <cellStyle name="Hipervínculo visitado" xfId="55443" builtinId="9" hidden="1"/>
    <cellStyle name="Hipervínculo visitado" xfId="55445" builtinId="9" hidden="1"/>
    <cellStyle name="Hipervínculo visitado" xfId="55447" builtinId="9" hidden="1"/>
    <cellStyle name="Hipervínculo visitado" xfId="55449" builtinId="9" hidden="1"/>
    <cellStyle name="Hipervínculo visitado" xfId="55451" builtinId="9" hidden="1"/>
    <cellStyle name="Hipervínculo visitado" xfId="55453" builtinId="9" hidden="1"/>
    <cellStyle name="Hipervínculo visitado" xfId="55455" builtinId="9" hidden="1"/>
    <cellStyle name="Hipervínculo visitado" xfId="55457" builtinId="9" hidden="1"/>
    <cellStyle name="Hipervínculo visitado" xfId="55459" builtinId="9" hidden="1"/>
    <cellStyle name="Hipervínculo visitado" xfId="55461" builtinId="9" hidden="1"/>
    <cellStyle name="Hipervínculo visitado" xfId="55463" builtinId="9" hidden="1"/>
    <cellStyle name="Hipervínculo visitado" xfId="55465" builtinId="9" hidden="1"/>
    <cellStyle name="Hipervínculo visitado" xfId="55467" builtinId="9" hidden="1"/>
    <cellStyle name="Hipervínculo visitado" xfId="55469" builtinId="9" hidden="1"/>
    <cellStyle name="Hipervínculo visitado" xfId="55471" builtinId="9" hidden="1"/>
    <cellStyle name="Hipervínculo visitado" xfId="55473" builtinId="9" hidden="1"/>
    <cellStyle name="Hipervínculo visitado" xfId="55475" builtinId="9" hidden="1"/>
    <cellStyle name="Hipervínculo visitado" xfId="55477" builtinId="9" hidden="1"/>
    <cellStyle name="Hipervínculo visitado" xfId="55479" builtinId="9" hidden="1"/>
    <cellStyle name="Hipervínculo visitado" xfId="55481" builtinId="9" hidden="1"/>
    <cellStyle name="Hipervínculo visitado" xfId="55483" builtinId="9" hidden="1"/>
    <cellStyle name="Hipervínculo visitado" xfId="55485" builtinId="9" hidden="1"/>
    <cellStyle name="Hipervínculo visitado" xfId="55487" builtinId="9" hidden="1"/>
    <cellStyle name="Hipervínculo visitado" xfId="55489" builtinId="9" hidden="1"/>
    <cellStyle name="Hipervínculo visitado" xfId="55491" builtinId="9" hidden="1"/>
    <cellStyle name="Hipervínculo visitado" xfId="55493" builtinId="9" hidden="1"/>
    <cellStyle name="Hipervínculo visitado" xfId="55495" builtinId="9" hidden="1"/>
    <cellStyle name="Hipervínculo visitado" xfId="55497" builtinId="9" hidden="1"/>
    <cellStyle name="Hipervínculo visitado" xfId="55499" builtinId="9" hidden="1"/>
    <cellStyle name="Hipervínculo visitado" xfId="55501" builtinId="9" hidden="1"/>
    <cellStyle name="Hipervínculo visitado" xfId="55503" builtinId="9" hidden="1"/>
    <cellStyle name="Hipervínculo visitado" xfId="55505" builtinId="9" hidden="1"/>
    <cellStyle name="Hipervínculo visitado" xfId="55507" builtinId="9" hidden="1"/>
    <cellStyle name="Hipervínculo visitado" xfId="55509" builtinId="9" hidden="1"/>
    <cellStyle name="Hipervínculo visitado" xfId="55511" builtinId="9" hidden="1"/>
    <cellStyle name="Hipervínculo visitado" xfId="55513" builtinId="9" hidden="1"/>
    <cellStyle name="Hipervínculo visitado" xfId="55515" builtinId="9" hidden="1"/>
    <cellStyle name="Hipervínculo visitado" xfId="55517" builtinId="9" hidden="1"/>
    <cellStyle name="Hipervínculo visitado" xfId="55519" builtinId="9" hidden="1"/>
    <cellStyle name="Hipervínculo visitado" xfId="55521" builtinId="9" hidden="1"/>
    <cellStyle name="Hipervínculo visitado" xfId="55523" builtinId="9" hidden="1"/>
    <cellStyle name="Hipervínculo visitado" xfId="55525" builtinId="9" hidden="1"/>
    <cellStyle name="Hipervínculo visitado" xfId="55527" builtinId="9" hidden="1"/>
    <cellStyle name="Hipervínculo visitado" xfId="55529" builtinId="9" hidden="1"/>
    <cellStyle name="Hipervínculo visitado" xfId="55531" builtinId="9" hidden="1"/>
    <cellStyle name="Hipervínculo visitado" xfId="55533" builtinId="9" hidden="1"/>
    <cellStyle name="Hipervínculo visitado" xfId="55535" builtinId="9" hidden="1"/>
    <cellStyle name="Hipervínculo visitado" xfId="55537" builtinId="9" hidden="1"/>
    <cellStyle name="Hipervínculo visitado" xfId="55539" builtinId="9" hidden="1"/>
    <cellStyle name="Hipervínculo visitado" xfId="55541" builtinId="9" hidden="1"/>
    <cellStyle name="Hipervínculo visitado" xfId="55543" builtinId="9" hidden="1"/>
    <cellStyle name="Hipervínculo visitado" xfId="55545" builtinId="9" hidden="1"/>
    <cellStyle name="Hipervínculo visitado" xfId="55547" builtinId="9" hidden="1"/>
    <cellStyle name="Hipervínculo visitado" xfId="55549" builtinId="9" hidden="1"/>
    <cellStyle name="Hipervínculo visitado" xfId="55551" builtinId="9" hidden="1"/>
    <cellStyle name="Hipervínculo visitado" xfId="55553" builtinId="9" hidden="1"/>
    <cellStyle name="Hipervínculo visitado" xfId="55555" builtinId="9" hidden="1"/>
    <cellStyle name="Hipervínculo visitado" xfId="55557" builtinId="9" hidden="1"/>
    <cellStyle name="Hipervínculo visitado" xfId="55559" builtinId="9" hidden="1"/>
    <cellStyle name="Hipervínculo visitado" xfId="55561" builtinId="9" hidden="1"/>
    <cellStyle name="Hipervínculo visitado" xfId="55563" builtinId="9" hidden="1"/>
    <cellStyle name="Hipervínculo visitado" xfId="55565" builtinId="9" hidden="1"/>
    <cellStyle name="Hipervínculo visitado" xfId="55567" builtinId="9" hidden="1"/>
    <cellStyle name="Hipervínculo visitado" xfId="55569" builtinId="9" hidden="1"/>
    <cellStyle name="Hipervínculo visitado" xfId="55571" builtinId="9" hidden="1"/>
    <cellStyle name="Hipervínculo visitado" xfId="55573" builtinId="9" hidden="1"/>
    <cellStyle name="Hipervínculo visitado" xfId="55575" builtinId="9" hidden="1"/>
    <cellStyle name="Hipervínculo visitado" xfId="55577" builtinId="9" hidden="1"/>
    <cellStyle name="Hipervínculo visitado" xfId="55579" builtinId="9" hidden="1"/>
    <cellStyle name="Hipervínculo visitado" xfId="55581" builtinId="9" hidden="1"/>
    <cellStyle name="Hipervínculo visitado" xfId="55583" builtinId="9" hidden="1"/>
    <cellStyle name="Hipervínculo visitado" xfId="55585" builtinId="9" hidden="1"/>
    <cellStyle name="Hipervínculo visitado" xfId="55587" builtinId="9" hidden="1"/>
    <cellStyle name="Hipervínculo visitado" xfId="55589" builtinId="9" hidden="1"/>
    <cellStyle name="Hipervínculo visitado" xfId="55591" builtinId="9" hidden="1"/>
    <cellStyle name="Hipervínculo visitado" xfId="55593" builtinId="9" hidden="1"/>
    <cellStyle name="Hipervínculo visitado" xfId="55595" builtinId="9" hidden="1"/>
    <cellStyle name="Hipervínculo visitado" xfId="55597" builtinId="9" hidden="1"/>
    <cellStyle name="Hipervínculo visitado" xfId="55599" builtinId="9" hidden="1"/>
    <cellStyle name="Hipervínculo visitado" xfId="55601" builtinId="9" hidden="1"/>
    <cellStyle name="Hipervínculo visitado" xfId="55603" builtinId="9" hidden="1"/>
    <cellStyle name="Hipervínculo visitado" xfId="55605" builtinId="9" hidden="1"/>
    <cellStyle name="Hipervínculo visitado" xfId="55607" builtinId="9" hidden="1"/>
    <cellStyle name="Hipervínculo visitado" xfId="55609" builtinId="9" hidden="1"/>
    <cellStyle name="Hipervínculo visitado" xfId="55611" builtinId="9" hidden="1"/>
    <cellStyle name="Hipervínculo visitado" xfId="55613" builtinId="9" hidden="1"/>
    <cellStyle name="Hipervínculo visitado" xfId="55615" builtinId="9" hidden="1"/>
    <cellStyle name="Hipervínculo visitado" xfId="55617" builtinId="9" hidden="1"/>
    <cellStyle name="Hipervínculo visitado" xfId="55619" builtinId="9" hidden="1"/>
    <cellStyle name="Hipervínculo visitado" xfId="55621" builtinId="9" hidden="1"/>
    <cellStyle name="Hipervínculo visitado" xfId="55623" builtinId="9" hidden="1"/>
    <cellStyle name="Hipervínculo visitado" xfId="55625" builtinId="9" hidden="1"/>
    <cellStyle name="Hipervínculo visitado" xfId="55627" builtinId="9" hidden="1"/>
    <cellStyle name="Hipervínculo visitado" xfId="55629" builtinId="9" hidden="1"/>
    <cellStyle name="Hipervínculo visitado" xfId="55631" builtinId="9" hidden="1"/>
    <cellStyle name="Hipervínculo visitado" xfId="55633" builtinId="9" hidden="1"/>
    <cellStyle name="Hipervínculo visitado" xfId="55635" builtinId="9" hidden="1"/>
    <cellStyle name="Hipervínculo visitado" xfId="55637" builtinId="9" hidden="1"/>
    <cellStyle name="Hipervínculo visitado" xfId="55639" builtinId="9" hidden="1"/>
    <cellStyle name="Hipervínculo visitado" xfId="55641" builtinId="9" hidden="1"/>
    <cellStyle name="Hipervínculo visitado" xfId="55643" builtinId="9" hidden="1"/>
    <cellStyle name="Hipervínculo visitado" xfId="55645" builtinId="9" hidden="1"/>
    <cellStyle name="Hipervínculo visitado" xfId="55647" builtinId="9" hidden="1"/>
    <cellStyle name="Hipervínculo visitado" xfId="55649" builtinId="9" hidden="1"/>
    <cellStyle name="Hipervínculo visitado" xfId="55651" builtinId="9" hidden="1"/>
    <cellStyle name="Hipervínculo visitado" xfId="55653" builtinId="9" hidden="1"/>
    <cellStyle name="Hipervínculo visitado" xfId="55655" builtinId="9" hidden="1"/>
    <cellStyle name="Hipervínculo visitado" xfId="55657" builtinId="9" hidden="1"/>
    <cellStyle name="Hipervínculo visitado" xfId="55659" builtinId="9" hidden="1"/>
    <cellStyle name="Hipervínculo visitado" xfId="55661" builtinId="9" hidden="1"/>
    <cellStyle name="Hipervínculo visitado" xfId="55663" builtinId="9" hidden="1"/>
    <cellStyle name="Hipervínculo visitado" xfId="55665" builtinId="9" hidden="1"/>
    <cellStyle name="Hipervínculo visitado" xfId="55667" builtinId="9" hidden="1"/>
    <cellStyle name="Hipervínculo visitado" xfId="55669" builtinId="9" hidden="1"/>
    <cellStyle name="Hipervínculo visitado" xfId="55671" builtinId="9" hidden="1"/>
    <cellStyle name="Hipervínculo visitado" xfId="55673" builtinId="9" hidden="1"/>
    <cellStyle name="Hipervínculo visitado" xfId="55675" builtinId="9" hidden="1"/>
    <cellStyle name="Hipervínculo visitado" xfId="55677" builtinId="9" hidden="1"/>
    <cellStyle name="Hipervínculo visitado" xfId="55679" builtinId="9" hidden="1"/>
    <cellStyle name="Hipervínculo visitado" xfId="55681" builtinId="9" hidden="1"/>
    <cellStyle name="Hipervínculo visitado" xfId="55683" builtinId="9" hidden="1"/>
    <cellStyle name="Hipervínculo visitado" xfId="55685" builtinId="9" hidden="1"/>
    <cellStyle name="Hipervínculo visitado" xfId="55687" builtinId="9" hidden="1"/>
    <cellStyle name="Hipervínculo visitado" xfId="55689" builtinId="9" hidden="1"/>
    <cellStyle name="Hipervínculo visitado" xfId="55691" builtinId="9" hidden="1"/>
    <cellStyle name="Hipervínculo visitado" xfId="55693" builtinId="9" hidden="1"/>
    <cellStyle name="Hipervínculo visitado" xfId="55695" builtinId="9" hidden="1"/>
    <cellStyle name="Hipervínculo visitado" xfId="55697" builtinId="9" hidden="1"/>
    <cellStyle name="Hipervínculo visitado" xfId="55699" builtinId="9" hidden="1"/>
    <cellStyle name="Hipervínculo visitado" xfId="55701" builtinId="9" hidden="1"/>
    <cellStyle name="Hipervínculo visitado" xfId="55703" builtinId="9" hidden="1"/>
    <cellStyle name="Hipervínculo visitado" xfId="55705" builtinId="9" hidden="1"/>
    <cellStyle name="Hipervínculo visitado" xfId="55707" builtinId="9" hidden="1"/>
    <cellStyle name="Hipervínculo visitado" xfId="55709" builtinId="9" hidden="1"/>
    <cellStyle name="Hipervínculo visitado" xfId="55711" builtinId="9" hidden="1"/>
    <cellStyle name="Hipervínculo visitado" xfId="55713" builtinId="9" hidden="1"/>
    <cellStyle name="Hipervínculo visitado" xfId="55715" builtinId="9" hidden="1"/>
    <cellStyle name="Hipervínculo visitado" xfId="55717" builtinId="9" hidden="1"/>
    <cellStyle name="Hipervínculo visitado" xfId="55719" builtinId="9" hidden="1"/>
    <cellStyle name="Hipervínculo visitado" xfId="55721" builtinId="9" hidden="1"/>
    <cellStyle name="Hipervínculo visitado" xfId="55723" builtinId="9" hidden="1"/>
    <cellStyle name="Hipervínculo visitado" xfId="55725" builtinId="9" hidden="1"/>
    <cellStyle name="Hipervínculo visitado" xfId="55727" builtinId="9" hidden="1"/>
    <cellStyle name="Hipervínculo visitado" xfId="55729" builtinId="9" hidden="1"/>
    <cellStyle name="Hipervínculo visitado" xfId="55731" builtinId="9" hidden="1"/>
    <cellStyle name="Hipervínculo visitado" xfId="55733" builtinId="9" hidden="1"/>
    <cellStyle name="Hipervínculo visitado" xfId="55735" builtinId="9" hidden="1"/>
    <cellStyle name="Hipervínculo visitado" xfId="55737" builtinId="9" hidden="1"/>
    <cellStyle name="Hipervínculo visitado" xfId="55739" builtinId="9" hidden="1"/>
    <cellStyle name="Hipervínculo visitado" xfId="55741" builtinId="9" hidden="1"/>
    <cellStyle name="Hipervínculo visitado" xfId="55743" builtinId="9" hidden="1"/>
    <cellStyle name="Hipervínculo visitado" xfId="55745" builtinId="9" hidden="1"/>
    <cellStyle name="Hipervínculo visitado" xfId="55747" builtinId="9" hidden="1"/>
    <cellStyle name="Hipervínculo visitado" xfId="55749" builtinId="9" hidden="1"/>
    <cellStyle name="Hipervínculo visitado" xfId="55751" builtinId="9" hidden="1"/>
    <cellStyle name="Hipervínculo visitado" xfId="55753" builtinId="9" hidden="1"/>
    <cellStyle name="Hipervínculo visitado" xfId="55755" builtinId="9" hidden="1"/>
    <cellStyle name="Hipervínculo visitado" xfId="55757" builtinId="9" hidden="1"/>
    <cellStyle name="Hipervínculo visitado" xfId="55759" builtinId="9" hidden="1"/>
    <cellStyle name="Hipervínculo visitado" xfId="55761" builtinId="9" hidden="1"/>
    <cellStyle name="Hipervínculo visitado" xfId="55763" builtinId="9" hidden="1"/>
    <cellStyle name="Hipervínculo visitado" xfId="55765" builtinId="9" hidden="1"/>
    <cellStyle name="Hipervínculo visitado" xfId="55767" builtinId="9" hidden="1"/>
    <cellStyle name="Hipervínculo visitado" xfId="55769" builtinId="9" hidden="1"/>
    <cellStyle name="Hipervínculo visitado" xfId="55771" builtinId="9" hidden="1"/>
    <cellStyle name="Hipervínculo visitado" xfId="55773" builtinId="9" hidden="1"/>
    <cellStyle name="Hipervínculo visitado" xfId="55775" builtinId="9" hidden="1"/>
    <cellStyle name="Hipervínculo visitado" xfId="55777" builtinId="9" hidden="1"/>
    <cellStyle name="Hipervínculo visitado" xfId="55779" builtinId="9" hidden="1"/>
    <cellStyle name="Hipervínculo visitado" xfId="55781" builtinId="9" hidden="1"/>
    <cellStyle name="Hipervínculo visitado" xfId="55783" builtinId="9" hidden="1"/>
    <cellStyle name="Hipervínculo visitado" xfId="55785" builtinId="9" hidden="1"/>
    <cellStyle name="Hipervínculo visitado" xfId="55787" builtinId="9" hidden="1"/>
    <cellStyle name="Hipervínculo visitado" xfId="55789" builtinId="9" hidden="1"/>
    <cellStyle name="Hipervínculo visitado" xfId="55791" builtinId="9" hidden="1"/>
    <cellStyle name="Hipervínculo visitado" xfId="55793" builtinId="9" hidden="1"/>
    <cellStyle name="Hipervínculo visitado" xfId="55795" builtinId="9" hidden="1"/>
    <cellStyle name="Hipervínculo visitado" xfId="55797" builtinId="9" hidden="1"/>
    <cellStyle name="Hipervínculo visitado" xfId="55799" builtinId="9" hidden="1"/>
    <cellStyle name="Hipervínculo visitado" xfId="55801" builtinId="9" hidden="1"/>
    <cellStyle name="Hipervínculo visitado" xfId="55803" builtinId="9" hidden="1"/>
    <cellStyle name="Hipervínculo visitado" xfId="55805" builtinId="9" hidden="1"/>
    <cellStyle name="Hipervínculo visitado" xfId="55807" builtinId="9" hidden="1"/>
    <cellStyle name="Hipervínculo visitado" xfId="55809" builtinId="9" hidden="1"/>
    <cellStyle name="Hipervínculo visitado" xfId="55811" builtinId="9" hidden="1"/>
    <cellStyle name="Hipervínculo visitado" xfId="55813" builtinId="9" hidden="1"/>
    <cellStyle name="Hipervínculo visitado" xfId="55815" builtinId="9" hidden="1"/>
    <cellStyle name="Hipervínculo visitado" xfId="55817" builtinId="9" hidden="1"/>
    <cellStyle name="Hipervínculo visitado" xfId="55819" builtinId="9" hidden="1"/>
    <cellStyle name="Hipervínculo visitado" xfId="55821" builtinId="9" hidden="1"/>
    <cellStyle name="Hipervínculo visitado" xfId="55823" builtinId="9" hidden="1"/>
    <cellStyle name="Hipervínculo visitado" xfId="55825" builtinId="9" hidden="1"/>
    <cellStyle name="Hipervínculo visitado" xfId="55827" builtinId="9" hidden="1"/>
    <cellStyle name="Hipervínculo visitado" xfId="55829" builtinId="9" hidden="1"/>
    <cellStyle name="Hipervínculo visitado" xfId="55831" builtinId="9" hidden="1"/>
    <cellStyle name="Hipervínculo visitado" xfId="55833" builtinId="9" hidden="1"/>
    <cellStyle name="Hipervínculo visitado" xfId="55835" builtinId="9" hidden="1"/>
    <cellStyle name="Hipervínculo visitado" xfId="55837" builtinId="9" hidden="1"/>
    <cellStyle name="Hipervínculo visitado" xfId="55839" builtinId="9" hidden="1"/>
    <cellStyle name="Hipervínculo visitado" xfId="55841" builtinId="9" hidden="1"/>
    <cellStyle name="Hipervínculo visitado" xfId="55843" builtinId="9" hidden="1"/>
    <cellStyle name="Hipervínculo visitado" xfId="55845" builtinId="9" hidden="1"/>
    <cellStyle name="Hipervínculo visitado" xfId="55847" builtinId="9" hidden="1"/>
    <cellStyle name="Hipervínculo visitado" xfId="55849" builtinId="9" hidden="1"/>
    <cellStyle name="Hipervínculo visitado" xfId="55851" builtinId="9" hidden="1"/>
    <cellStyle name="Hipervínculo visitado" xfId="55853" builtinId="9" hidden="1"/>
    <cellStyle name="Hipervínculo visitado" xfId="55855" builtinId="9" hidden="1"/>
    <cellStyle name="Hipervínculo visitado" xfId="55857" builtinId="9" hidden="1"/>
    <cellStyle name="Hipervínculo visitado" xfId="55859" builtinId="9" hidden="1"/>
    <cellStyle name="Hipervínculo visitado" xfId="55861" builtinId="9" hidden="1"/>
    <cellStyle name="Hipervínculo visitado" xfId="55863" builtinId="9" hidden="1"/>
    <cellStyle name="Hipervínculo visitado" xfId="55865" builtinId="9" hidden="1"/>
    <cellStyle name="Hipervínculo visitado" xfId="55867" builtinId="9" hidden="1"/>
    <cellStyle name="Hipervínculo visitado" xfId="55869" builtinId="9" hidden="1"/>
    <cellStyle name="Hipervínculo visitado" xfId="55871" builtinId="9" hidden="1"/>
    <cellStyle name="Hipervínculo visitado" xfId="55873" builtinId="9" hidden="1"/>
    <cellStyle name="Hipervínculo visitado" xfId="55875" builtinId="9" hidden="1"/>
    <cellStyle name="Hipervínculo visitado" xfId="55877" builtinId="9" hidden="1"/>
    <cellStyle name="Hipervínculo visitado" xfId="55879" builtinId="9" hidden="1"/>
    <cellStyle name="Hipervínculo visitado" xfId="55881" builtinId="9" hidden="1"/>
    <cellStyle name="Hipervínculo visitado" xfId="55883" builtinId="9" hidden="1"/>
    <cellStyle name="Hipervínculo visitado" xfId="55885" builtinId="9" hidden="1"/>
    <cellStyle name="Hipervínculo visitado" xfId="55887" builtinId="9" hidden="1"/>
    <cellStyle name="Hipervínculo visitado" xfId="55889" builtinId="9" hidden="1"/>
    <cellStyle name="Hipervínculo visitado" xfId="55891" builtinId="9" hidden="1"/>
    <cellStyle name="Hipervínculo visitado" xfId="55893" builtinId="9" hidden="1"/>
    <cellStyle name="Hipervínculo visitado" xfId="55895" builtinId="9" hidden="1"/>
    <cellStyle name="Hipervínculo visitado" xfId="55897" builtinId="9" hidden="1"/>
    <cellStyle name="Hipervínculo visitado" xfId="55899" builtinId="9" hidden="1"/>
    <cellStyle name="Hipervínculo visitado" xfId="55901" builtinId="9" hidden="1"/>
    <cellStyle name="Hipervínculo visitado" xfId="55903" builtinId="9" hidden="1"/>
    <cellStyle name="Hipervínculo visitado" xfId="55905" builtinId="9" hidden="1"/>
    <cellStyle name="Hipervínculo visitado" xfId="55907" builtinId="9" hidden="1"/>
    <cellStyle name="Hipervínculo visitado" xfId="55909" builtinId="9" hidden="1"/>
    <cellStyle name="Hipervínculo visitado" xfId="55911" builtinId="9" hidden="1"/>
    <cellStyle name="Hipervínculo visitado" xfId="55913" builtinId="9" hidden="1"/>
    <cellStyle name="Hipervínculo visitado" xfId="55915" builtinId="9" hidden="1"/>
    <cellStyle name="Hipervínculo visitado" xfId="55917" builtinId="9" hidden="1"/>
    <cellStyle name="Hipervínculo visitado" xfId="55919" builtinId="9" hidden="1"/>
    <cellStyle name="Hipervínculo visitado" xfId="55921" builtinId="9" hidden="1"/>
    <cellStyle name="Hipervínculo visitado" xfId="55923" builtinId="9" hidden="1"/>
    <cellStyle name="Hipervínculo visitado" xfId="55925" builtinId="9" hidden="1"/>
    <cellStyle name="Hipervínculo visitado" xfId="55927" builtinId="9" hidden="1"/>
    <cellStyle name="Hipervínculo visitado" xfId="55929" builtinId="9" hidden="1"/>
    <cellStyle name="Hipervínculo visitado" xfId="55931" builtinId="9" hidden="1"/>
    <cellStyle name="Hipervínculo visitado" xfId="55933" builtinId="9" hidden="1"/>
    <cellStyle name="Hipervínculo visitado" xfId="55935" builtinId="9" hidden="1"/>
    <cellStyle name="Hipervínculo visitado" xfId="55937" builtinId="9" hidden="1"/>
    <cellStyle name="Hipervínculo visitado" xfId="55939" builtinId="9" hidden="1"/>
    <cellStyle name="Hipervínculo visitado" xfId="55941" builtinId="9" hidden="1"/>
    <cellStyle name="Hipervínculo visitado" xfId="55943" builtinId="9" hidden="1"/>
    <cellStyle name="Hipervínculo visitado" xfId="55945" builtinId="9" hidden="1"/>
    <cellStyle name="Hipervínculo visitado" xfId="55947" builtinId="9" hidden="1"/>
    <cellStyle name="Hipervínculo visitado" xfId="55949" builtinId="9" hidden="1"/>
    <cellStyle name="Hipervínculo visitado" xfId="55951" builtinId="9" hidden="1"/>
    <cellStyle name="Hipervínculo visitado" xfId="55953" builtinId="9" hidden="1"/>
    <cellStyle name="Hipervínculo visitado" xfId="55955" builtinId="9" hidden="1"/>
    <cellStyle name="Hipervínculo visitado" xfId="55957" builtinId="9" hidden="1"/>
    <cellStyle name="Hipervínculo visitado" xfId="55959" builtinId="9" hidden="1"/>
    <cellStyle name="Hipervínculo visitado" xfId="55961" builtinId="9" hidden="1"/>
    <cellStyle name="Hipervínculo visitado" xfId="55963" builtinId="9" hidden="1"/>
    <cellStyle name="Hipervínculo visitado" xfId="55965" builtinId="9" hidden="1"/>
    <cellStyle name="Hipervínculo visitado" xfId="55967" builtinId="9" hidden="1"/>
    <cellStyle name="Hipervínculo visitado" xfId="55969" builtinId="9" hidden="1"/>
    <cellStyle name="Hipervínculo visitado" xfId="55971" builtinId="9" hidden="1"/>
    <cellStyle name="Hipervínculo visitado" xfId="55973" builtinId="9" hidden="1"/>
    <cellStyle name="Hipervínculo visitado" xfId="55975" builtinId="9" hidden="1"/>
    <cellStyle name="Hipervínculo visitado" xfId="55977" builtinId="9" hidden="1"/>
    <cellStyle name="Hipervínculo visitado" xfId="55979" builtinId="9" hidden="1"/>
    <cellStyle name="Hipervínculo visitado" xfId="55981" builtinId="9" hidden="1"/>
    <cellStyle name="Hipervínculo visitado" xfId="55983" builtinId="9" hidden="1"/>
    <cellStyle name="Hipervínculo visitado" xfId="55985" builtinId="9" hidden="1"/>
    <cellStyle name="Hipervínculo visitado" xfId="55987" builtinId="9" hidden="1"/>
    <cellStyle name="Hipervínculo visitado" xfId="55989" builtinId="9" hidden="1"/>
    <cellStyle name="Hipervínculo visitado" xfId="55991" builtinId="9" hidden="1"/>
    <cellStyle name="Hipervínculo visitado" xfId="55993" builtinId="9" hidden="1"/>
    <cellStyle name="Hipervínculo visitado" xfId="55995" builtinId="9" hidden="1"/>
    <cellStyle name="Hipervínculo visitado" xfId="55997" builtinId="9" hidden="1"/>
    <cellStyle name="Hipervínculo visitado" xfId="55999" builtinId="9" hidden="1"/>
    <cellStyle name="Hipervínculo visitado" xfId="56001" builtinId="9" hidden="1"/>
    <cellStyle name="Hipervínculo visitado" xfId="56003" builtinId="9" hidden="1"/>
    <cellStyle name="Hipervínculo visitado" xfId="56005" builtinId="9" hidden="1"/>
    <cellStyle name="Hipervínculo visitado" xfId="56007" builtinId="9" hidden="1"/>
    <cellStyle name="Hipervínculo visitado" xfId="56009" builtinId="9" hidden="1"/>
    <cellStyle name="Hipervínculo visitado" xfId="56011" builtinId="9" hidden="1"/>
    <cellStyle name="Hipervínculo visitado" xfId="56013" builtinId="9" hidden="1"/>
    <cellStyle name="Hipervínculo visitado" xfId="56015" builtinId="9" hidden="1"/>
    <cellStyle name="Hipervínculo visitado" xfId="56017" builtinId="9" hidden="1"/>
    <cellStyle name="Hipervínculo visitado" xfId="56019" builtinId="9" hidden="1"/>
    <cellStyle name="Hipervínculo visitado" xfId="56021" builtinId="9" hidden="1"/>
    <cellStyle name="Hipervínculo visitado" xfId="56023" builtinId="9" hidden="1"/>
    <cellStyle name="Hipervínculo visitado" xfId="56025" builtinId="9" hidden="1"/>
    <cellStyle name="Hipervínculo visitado" xfId="56027" builtinId="9" hidden="1"/>
    <cellStyle name="Hipervínculo visitado" xfId="56029" builtinId="9" hidden="1"/>
    <cellStyle name="Hipervínculo visitado" xfId="56031" builtinId="9" hidden="1"/>
    <cellStyle name="Hipervínculo visitado" xfId="56033" builtinId="9" hidden="1"/>
    <cellStyle name="Hipervínculo visitado" xfId="56035" builtinId="9" hidden="1"/>
    <cellStyle name="Hipervínculo visitado" xfId="56037" builtinId="9" hidden="1"/>
    <cellStyle name="Hipervínculo visitado" xfId="56039" builtinId="9" hidden="1"/>
    <cellStyle name="Hipervínculo visitado" xfId="56041" builtinId="9" hidden="1"/>
    <cellStyle name="Hipervínculo visitado" xfId="56043" builtinId="9" hidden="1"/>
    <cellStyle name="Hipervínculo visitado" xfId="56045" builtinId="9" hidden="1"/>
    <cellStyle name="Hipervínculo visitado" xfId="56047" builtinId="9" hidden="1"/>
    <cellStyle name="Hipervínculo visitado" xfId="56049" builtinId="9" hidden="1"/>
    <cellStyle name="Hipervínculo visitado" xfId="56051" builtinId="9" hidden="1"/>
    <cellStyle name="Hipervínculo visitado" xfId="56053" builtinId="9" hidden="1"/>
    <cellStyle name="Hipervínculo visitado" xfId="56055" builtinId="9" hidden="1"/>
    <cellStyle name="Hipervínculo visitado" xfId="56057" builtinId="9" hidden="1"/>
    <cellStyle name="Hipervínculo visitado" xfId="56059" builtinId="9" hidden="1"/>
    <cellStyle name="Hipervínculo visitado" xfId="56061" builtinId="9" hidden="1"/>
    <cellStyle name="Hipervínculo visitado" xfId="56063" builtinId="9" hidden="1"/>
    <cellStyle name="Hipervínculo visitado" xfId="56065" builtinId="9" hidden="1"/>
    <cellStyle name="Hipervínculo visitado" xfId="56067" builtinId="9" hidden="1"/>
    <cellStyle name="Hipervínculo visitado" xfId="56069" builtinId="9" hidden="1"/>
    <cellStyle name="Hipervínculo visitado" xfId="56071" builtinId="9" hidden="1"/>
    <cellStyle name="Hipervínculo visitado" xfId="56073" builtinId="9" hidden="1"/>
    <cellStyle name="Hipervínculo visitado" xfId="56075" builtinId="9" hidden="1"/>
    <cellStyle name="Hipervínculo visitado" xfId="56077" builtinId="9" hidden="1"/>
    <cellStyle name="Hipervínculo visitado" xfId="56079" builtinId="9" hidden="1"/>
    <cellStyle name="Hipervínculo visitado" xfId="56081" builtinId="9" hidden="1"/>
    <cellStyle name="Hipervínculo visitado" xfId="56083" builtinId="9" hidden="1"/>
    <cellStyle name="Hipervínculo visitado" xfId="56085" builtinId="9" hidden="1"/>
    <cellStyle name="Hipervínculo visitado" xfId="56087" builtinId="9" hidden="1"/>
    <cellStyle name="Hipervínculo visitado" xfId="56089" builtinId="9" hidden="1"/>
    <cellStyle name="Hipervínculo visitado" xfId="56091" builtinId="9" hidden="1"/>
    <cellStyle name="Hipervínculo visitado" xfId="56093" builtinId="9" hidden="1"/>
    <cellStyle name="Hipervínculo visitado" xfId="56095" builtinId="9" hidden="1"/>
    <cellStyle name="Hipervínculo visitado" xfId="56097" builtinId="9" hidden="1"/>
    <cellStyle name="Hipervínculo visitado" xfId="56099" builtinId="9" hidden="1"/>
    <cellStyle name="Hipervínculo visitado" xfId="56101" builtinId="9" hidden="1"/>
    <cellStyle name="Hipervínculo visitado" xfId="56103" builtinId="9" hidden="1"/>
    <cellStyle name="Hipervínculo visitado" xfId="56105" builtinId="9" hidden="1"/>
    <cellStyle name="Hipervínculo visitado" xfId="56107" builtinId="9" hidden="1"/>
    <cellStyle name="Hipervínculo visitado" xfId="56109" builtinId="9" hidden="1"/>
    <cellStyle name="Hipervínculo visitado" xfId="56111" builtinId="9" hidden="1"/>
    <cellStyle name="Hipervínculo visitado" xfId="56113" builtinId="9" hidden="1"/>
    <cellStyle name="Hipervínculo visitado" xfId="56115" builtinId="9" hidden="1"/>
    <cellStyle name="Hipervínculo visitado" xfId="56117" builtinId="9" hidden="1"/>
    <cellStyle name="Hipervínculo visitado" xfId="56119" builtinId="9" hidden="1"/>
    <cellStyle name="Hipervínculo visitado" xfId="56121" builtinId="9" hidden="1"/>
    <cellStyle name="Hipervínculo visitado" xfId="56123" builtinId="9" hidden="1"/>
    <cellStyle name="Hipervínculo visitado" xfId="56125" builtinId="9" hidden="1"/>
    <cellStyle name="Hipervínculo visitado" xfId="56127" builtinId="9" hidden="1"/>
    <cellStyle name="Hipervínculo visitado" xfId="56129" builtinId="9" hidden="1"/>
    <cellStyle name="Hipervínculo visitado" xfId="56131" builtinId="9" hidden="1"/>
    <cellStyle name="Hipervínculo visitado" xfId="56133" builtinId="9" hidden="1"/>
    <cellStyle name="Hipervínculo visitado" xfId="56135" builtinId="9" hidden="1"/>
    <cellStyle name="Hipervínculo visitado" xfId="56137" builtinId="9" hidden="1"/>
    <cellStyle name="Hipervínculo visitado" xfId="56139" builtinId="9" hidden="1"/>
    <cellStyle name="Hipervínculo visitado" xfId="56141" builtinId="9" hidden="1"/>
    <cellStyle name="Hipervínculo visitado" xfId="56143" builtinId="9" hidden="1"/>
    <cellStyle name="Hipervínculo visitado" xfId="56145" builtinId="9" hidden="1"/>
    <cellStyle name="Hipervínculo visitado" xfId="56147" builtinId="9" hidden="1"/>
    <cellStyle name="Hipervínculo visitado" xfId="56149" builtinId="9" hidden="1"/>
    <cellStyle name="Hipervínculo visitado" xfId="56151" builtinId="9" hidden="1"/>
    <cellStyle name="Hipervínculo visitado" xfId="56153" builtinId="9" hidden="1"/>
    <cellStyle name="Hipervínculo visitado" xfId="56155" builtinId="9" hidden="1"/>
    <cellStyle name="Hipervínculo visitado" xfId="56157" builtinId="9" hidden="1"/>
    <cellStyle name="Hipervínculo visitado" xfId="56159" builtinId="9" hidden="1"/>
    <cellStyle name="Hipervínculo visitado" xfId="56161" builtinId="9" hidden="1"/>
    <cellStyle name="Hipervínculo visitado" xfId="56163" builtinId="9" hidden="1"/>
    <cellStyle name="Hipervínculo visitado" xfId="56165" builtinId="9" hidden="1"/>
    <cellStyle name="Hipervínculo visitado" xfId="56167" builtinId="9" hidden="1"/>
    <cellStyle name="Hipervínculo visitado" xfId="56169" builtinId="9" hidden="1"/>
    <cellStyle name="Hipervínculo visitado" xfId="56171" builtinId="9" hidden="1"/>
    <cellStyle name="Hipervínculo visitado" xfId="56173" builtinId="9" hidden="1"/>
    <cellStyle name="Hipervínculo visitado" xfId="56175" builtinId="9" hidden="1"/>
    <cellStyle name="Hipervínculo visitado" xfId="56177" builtinId="9" hidden="1"/>
    <cellStyle name="Hipervínculo visitado" xfId="56179" builtinId="9" hidden="1"/>
    <cellStyle name="Hipervínculo visitado" xfId="56181" builtinId="9" hidden="1"/>
    <cellStyle name="Hipervínculo visitado" xfId="56183" builtinId="9" hidden="1"/>
    <cellStyle name="Hipervínculo visitado" xfId="56185" builtinId="9" hidden="1"/>
    <cellStyle name="Hipervínculo visitado" xfId="56187" builtinId="9" hidden="1"/>
    <cellStyle name="Hipervínculo visitado" xfId="56189" builtinId="9" hidden="1"/>
    <cellStyle name="Hipervínculo visitado" xfId="56191" builtinId="9" hidden="1"/>
    <cellStyle name="Hipervínculo visitado" xfId="56193" builtinId="9" hidden="1"/>
    <cellStyle name="Hipervínculo visitado" xfId="56195" builtinId="9" hidden="1"/>
    <cellStyle name="Hipervínculo visitado" xfId="56197" builtinId="9" hidden="1"/>
    <cellStyle name="Hipervínculo visitado" xfId="56199" builtinId="9" hidden="1"/>
    <cellStyle name="Hipervínculo visitado" xfId="56201" builtinId="9" hidden="1"/>
    <cellStyle name="Hipervínculo visitado" xfId="56203" builtinId="9" hidden="1"/>
    <cellStyle name="Hipervínculo visitado" xfId="56205" builtinId="9" hidden="1"/>
    <cellStyle name="Hipervínculo visitado" xfId="56207" builtinId="9" hidden="1"/>
    <cellStyle name="Hipervínculo visitado" xfId="56209" builtinId="9" hidden="1"/>
    <cellStyle name="Hipervínculo visitado" xfId="56211" builtinId="9" hidden="1"/>
    <cellStyle name="Hipervínculo visitado" xfId="56213" builtinId="9" hidden="1"/>
    <cellStyle name="Hipervínculo visitado" xfId="56215" builtinId="9" hidden="1"/>
    <cellStyle name="Hipervínculo visitado" xfId="56217" builtinId="9" hidden="1"/>
    <cellStyle name="Hipervínculo visitado" xfId="56219" builtinId="9" hidden="1"/>
    <cellStyle name="Hipervínculo visitado" xfId="56221" builtinId="9" hidden="1"/>
    <cellStyle name="Hipervínculo visitado" xfId="56223" builtinId="9" hidden="1"/>
    <cellStyle name="Hipervínculo visitado" xfId="56225" builtinId="9" hidden="1"/>
    <cellStyle name="Hipervínculo visitado" xfId="56227" builtinId="9" hidden="1"/>
    <cellStyle name="Hipervínculo visitado" xfId="56229" builtinId="9" hidden="1"/>
    <cellStyle name="Hipervínculo visitado" xfId="56231" builtinId="9" hidden="1"/>
    <cellStyle name="Hipervínculo visitado" xfId="56233" builtinId="9" hidden="1"/>
    <cellStyle name="Hipervínculo visitado" xfId="56235" builtinId="9" hidden="1"/>
    <cellStyle name="Hipervínculo visitado" xfId="56237" builtinId="9" hidden="1"/>
    <cellStyle name="Hipervínculo visitado" xfId="56239" builtinId="9" hidden="1"/>
    <cellStyle name="Hipervínculo visitado" xfId="56241" builtinId="9" hidden="1"/>
    <cellStyle name="Hipervínculo visitado" xfId="56243" builtinId="9" hidden="1"/>
    <cellStyle name="Hipervínculo visitado" xfId="56245" builtinId="9" hidden="1"/>
    <cellStyle name="Hipervínculo visitado" xfId="56247" builtinId="9" hidden="1"/>
    <cellStyle name="Hipervínculo visitado" xfId="56249" builtinId="9" hidden="1"/>
    <cellStyle name="Hipervínculo visitado" xfId="56251" builtinId="9" hidden="1"/>
    <cellStyle name="Hipervínculo visitado" xfId="56253" builtinId="9" hidden="1"/>
    <cellStyle name="Hipervínculo visitado" xfId="56255" builtinId="9" hidden="1"/>
    <cellStyle name="Hipervínculo visitado" xfId="56257" builtinId="9" hidden="1"/>
    <cellStyle name="Hipervínculo visitado" xfId="56259" builtinId="9" hidden="1"/>
    <cellStyle name="Hipervínculo visitado" xfId="56261" builtinId="9" hidden="1"/>
    <cellStyle name="Hipervínculo visitado" xfId="56263" builtinId="9" hidden="1"/>
    <cellStyle name="Hipervínculo visitado" xfId="56265" builtinId="9" hidden="1"/>
    <cellStyle name="Hipervínculo visitado" xfId="56267" builtinId="9" hidden="1"/>
    <cellStyle name="Hipervínculo visitado" xfId="56269" builtinId="9" hidden="1"/>
    <cellStyle name="Hipervínculo visitado" xfId="56271" builtinId="9" hidden="1"/>
    <cellStyle name="Hipervínculo visitado" xfId="56273" builtinId="9" hidden="1"/>
    <cellStyle name="Hipervínculo visitado" xfId="56275" builtinId="9" hidden="1"/>
    <cellStyle name="Hipervínculo visitado" xfId="56277" builtinId="9" hidden="1"/>
    <cellStyle name="Hipervínculo visitado" xfId="56279" builtinId="9" hidden="1"/>
    <cellStyle name="Hipervínculo visitado" xfId="56281" builtinId="9" hidden="1"/>
    <cellStyle name="Hipervínculo visitado" xfId="56283" builtinId="9" hidden="1"/>
    <cellStyle name="Hipervínculo visitado" xfId="56285" builtinId="9" hidden="1"/>
    <cellStyle name="Hipervínculo visitado" xfId="56287" builtinId="9" hidden="1"/>
    <cellStyle name="Hipervínculo visitado" xfId="56289" builtinId="9" hidden="1"/>
    <cellStyle name="Hipervínculo visitado" xfId="56291" builtinId="9" hidden="1"/>
    <cellStyle name="Hipervínculo visitado" xfId="56293" builtinId="9" hidden="1"/>
    <cellStyle name="Hipervínculo visitado" xfId="56295" builtinId="9" hidden="1"/>
    <cellStyle name="Hipervínculo visitado" xfId="56297" builtinId="9" hidden="1"/>
    <cellStyle name="Hipervínculo visitado" xfId="56299" builtinId="9" hidden="1"/>
    <cellStyle name="Hipervínculo visitado" xfId="56301" builtinId="9" hidden="1"/>
    <cellStyle name="Hipervínculo visitado" xfId="56303" builtinId="9" hidden="1"/>
    <cellStyle name="Hipervínculo visitado" xfId="56305" builtinId="9" hidden="1"/>
    <cellStyle name="Hipervínculo visitado" xfId="56307" builtinId="9" hidden="1"/>
    <cellStyle name="Hipervínculo visitado" xfId="56309" builtinId="9" hidden="1"/>
    <cellStyle name="Hipervínculo visitado" xfId="56311" builtinId="9" hidden="1"/>
    <cellStyle name="Hipervínculo visitado" xfId="56313" builtinId="9" hidden="1"/>
    <cellStyle name="Hipervínculo visitado" xfId="56315" builtinId="9" hidden="1"/>
    <cellStyle name="Hipervínculo visitado" xfId="56317" builtinId="9" hidden="1"/>
    <cellStyle name="Hipervínculo visitado" xfId="56319" builtinId="9" hidden="1"/>
    <cellStyle name="Hipervínculo visitado" xfId="56321" builtinId="9" hidden="1"/>
    <cellStyle name="Hipervínculo visitado" xfId="56323" builtinId="9" hidden="1"/>
    <cellStyle name="Hipervínculo visitado" xfId="56325" builtinId="9" hidden="1"/>
    <cellStyle name="Hipervínculo visitado" xfId="56327" builtinId="9" hidden="1"/>
    <cellStyle name="Hipervínculo visitado" xfId="56329" builtinId="9" hidden="1"/>
    <cellStyle name="Hipervínculo visitado" xfId="56331" builtinId="9" hidden="1"/>
    <cellStyle name="Hipervínculo visitado" xfId="56333" builtinId="9" hidden="1"/>
    <cellStyle name="Hipervínculo visitado" xfId="56335" builtinId="9" hidden="1"/>
    <cellStyle name="Hipervínculo visitado" xfId="56337" builtinId="9" hidden="1"/>
    <cellStyle name="Hipervínculo visitado" xfId="56339" builtinId="9" hidden="1"/>
    <cellStyle name="Hipervínculo visitado" xfId="56341" builtinId="9" hidden="1"/>
    <cellStyle name="Hipervínculo visitado" xfId="56343" builtinId="9" hidden="1"/>
    <cellStyle name="Hipervínculo visitado" xfId="56345" builtinId="9" hidden="1"/>
    <cellStyle name="Hipervínculo visitado" xfId="56347" builtinId="9" hidden="1"/>
    <cellStyle name="Hipervínculo visitado" xfId="56349" builtinId="9" hidden="1"/>
    <cellStyle name="Hipervínculo visitado" xfId="56351" builtinId="9" hidden="1"/>
    <cellStyle name="Hipervínculo visitado" xfId="56353" builtinId="9" hidden="1"/>
    <cellStyle name="Hipervínculo visitado" xfId="56355" builtinId="9" hidden="1"/>
    <cellStyle name="Hipervínculo visitado" xfId="56357" builtinId="9" hidden="1"/>
    <cellStyle name="Hipervínculo visitado" xfId="56359" builtinId="9" hidden="1"/>
    <cellStyle name="Hipervínculo visitado" xfId="56361" builtinId="9" hidden="1"/>
    <cellStyle name="Hipervínculo visitado" xfId="56363" builtinId="9" hidden="1"/>
    <cellStyle name="Hipervínculo visitado" xfId="56365" builtinId="9" hidden="1"/>
    <cellStyle name="Hipervínculo visitado" xfId="56367" builtinId="9" hidden="1"/>
    <cellStyle name="Hipervínculo visitado" xfId="56369" builtinId="9" hidden="1"/>
    <cellStyle name="Hipervínculo visitado" xfId="56371" builtinId="9" hidden="1"/>
    <cellStyle name="Hipervínculo visitado" xfId="56373" builtinId="9" hidden="1"/>
    <cellStyle name="Hipervínculo visitado" xfId="56375" builtinId="9" hidden="1"/>
    <cellStyle name="Hipervínculo visitado" xfId="56377" builtinId="9" hidden="1"/>
    <cellStyle name="Hipervínculo visitado" xfId="56379" builtinId="9" hidden="1"/>
    <cellStyle name="Hipervínculo visitado" xfId="56381" builtinId="9" hidden="1"/>
    <cellStyle name="Hipervínculo visitado" xfId="56383" builtinId="9" hidden="1"/>
    <cellStyle name="Hipervínculo visitado" xfId="56385" builtinId="9" hidden="1"/>
    <cellStyle name="Hipervínculo visitado" xfId="56387" builtinId="9" hidden="1"/>
    <cellStyle name="Hipervínculo visitado" xfId="56389" builtinId="9" hidden="1"/>
    <cellStyle name="Hipervínculo visitado" xfId="56391" builtinId="9" hidden="1"/>
    <cellStyle name="Hipervínculo visitado" xfId="56393" builtinId="9" hidden="1"/>
    <cellStyle name="Hipervínculo visitado" xfId="56395" builtinId="9" hidden="1"/>
    <cellStyle name="Hipervínculo visitado" xfId="56397" builtinId="9" hidden="1"/>
    <cellStyle name="Hipervínculo visitado" xfId="56399" builtinId="9" hidden="1"/>
    <cellStyle name="Hipervínculo visitado" xfId="56401" builtinId="9" hidden="1"/>
    <cellStyle name="Hipervínculo visitado" xfId="56403" builtinId="9" hidden="1"/>
    <cellStyle name="Hipervínculo visitado" xfId="56405" builtinId="9" hidden="1"/>
    <cellStyle name="Hipervínculo visitado" xfId="56407" builtinId="9" hidden="1"/>
    <cellStyle name="Hipervínculo visitado" xfId="56409" builtinId="9" hidden="1"/>
    <cellStyle name="Hipervínculo visitado" xfId="56411" builtinId="9" hidden="1"/>
    <cellStyle name="Hipervínculo visitado" xfId="56413" builtinId="9" hidden="1"/>
    <cellStyle name="Hipervínculo visitado" xfId="56415" builtinId="9" hidden="1"/>
    <cellStyle name="Hipervínculo visitado" xfId="56417" builtinId="9" hidden="1"/>
    <cellStyle name="Hipervínculo visitado" xfId="56419" builtinId="9" hidden="1"/>
    <cellStyle name="Hipervínculo visitado" xfId="56421" builtinId="9" hidden="1"/>
    <cellStyle name="Hipervínculo visitado" xfId="56423" builtinId="9" hidden="1"/>
    <cellStyle name="Hipervínculo visitado" xfId="56425" builtinId="9" hidden="1"/>
    <cellStyle name="Hipervínculo visitado" xfId="56427" builtinId="9" hidden="1"/>
    <cellStyle name="Hipervínculo visitado" xfId="56429" builtinId="9" hidden="1"/>
    <cellStyle name="Hipervínculo visitado" xfId="56431" builtinId="9" hidden="1"/>
    <cellStyle name="Hipervínculo visitado" xfId="56433" builtinId="9" hidden="1"/>
    <cellStyle name="Hipervínculo visitado" xfId="56435" builtinId="9" hidden="1"/>
    <cellStyle name="Hipervínculo visitado" xfId="56437" builtinId="9" hidden="1"/>
    <cellStyle name="Hipervínculo visitado" xfId="56439" builtinId="9" hidden="1"/>
    <cellStyle name="Hipervínculo visitado" xfId="56441" builtinId="9" hidden="1"/>
    <cellStyle name="Hipervínculo visitado" xfId="56443" builtinId="9" hidden="1"/>
    <cellStyle name="Hipervínculo visitado" xfId="56445" builtinId="9" hidden="1"/>
    <cellStyle name="Hipervínculo visitado" xfId="56447" builtinId="9" hidden="1"/>
    <cellStyle name="Hipervínculo visitado" xfId="56449" builtinId="9" hidden="1"/>
    <cellStyle name="Hipervínculo visitado" xfId="56451" builtinId="9" hidden="1"/>
    <cellStyle name="Hipervínculo visitado" xfId="56453" builtinId="9" hidden="1"/>
    <cellStyle name="Hipervínculo visitado" xfId="56455" builtinId="9" hidden="1"/>
    <cellStyle name="Hipervínculo visitado" xfId="56457" builtinId="9" hidden="1"/>
    <cellStyle name="Hipervínculo visitado" xfId="56459" builtinId="9" hidden="1"/>
    <cellStyle name="Hipervínculo visitado" xfId="56461" builtinId="9" hidden="1"/>
    <cellStyle name="Hipervínculo visitado" xfId="56463" builtinId="9" hidden="1"/>
    <cellStyle name="Hipervínculo visitado" xfId="56465" builtinId="9" hidden="1"/>
    <cellStyle name="Hipervínculo visitado" xfId="56467" builtinId="9" hidden="1"/>
    <cellStyle name="Hipervínculo visitado" xfId="56469" builtinId="9" hidden="1"/>
    <cellStyle name="Hipervínculo visitado" xfId="56471" builtinId="9" hidden="1"/>
    <cellStyle name="Hipervínculo visitado" xfId="56473" builtinId="9" hidden="1"/>
    <cellStyle name="Hipervínculo visitado" xfId="56475" builtinId="9" hidden="1"/>
    <cellStyle name="Hipervínculo visitado" xfId="56477" builtinId="9" hidden="1"/>
    <cellStyle name="Hipervínculo visitado" xfId="56479" builtinId="9" hidden="1"/>
    <cellStyle name="Hipervínculo visitado" xfId="56481" builtinId="9" hidden="1"/>
    <cellStyle name="Hipervínculo visitado" xfId="56483" builtinId="9" hidden="1"/>
    <cellStyle name="Hipervínculo visitado" xfId="56485" builtinId="9" hidden="1"/>
    <cellStyle name="Hipervínculo visitado" xfId="56487" builtinId="9" hidden="1"/>
    <cellStyle name="Hipervínculo visitado" xfId="56489" builtinId="9" hidden="1"/>
    <cellStyle name="Hipervínculo visitado" xfId="56491" builtinId="9" hidden="1"/>
    <cellStyle name="Hipervínculo visitado" xfId="56493" builtinId="9" hidden="1"/>
    <cellStyle name="Hipervínculo visitado" xfId="56495" builtinId="9" hidden="1"/>
    <cellStyle name="Hipervínculo visitado" xfId="56497" builtinId="9" hidden="1"/>
    <cellStyle name="Hipervínculo visitado" xfId="56499" builtinId="9" hidden="1"/>
    <cellStyle name="Hipervínculo visitado" xfId="56501" builtinId="9" hidden="1"/>
    <cellStyle name="Hipervínculo visitado" xfId="56503" builtinId="9" hidden="1"/>
    <cellStyle name="Hipervínculo visitado" xfId="56505" builtinId="9" hidden="1"/>
    <cellStyle name="Hipervínculo visitado" xfId="56507" builtinId="9" hidden="1"/>
    <cellStyle name="Hipervínculo visitado" xfId="56509" builtinId="9" hidden="1"/>
    <cellStyle name="Hipervínculo visitado" xfId="56511" builtinId="9" hidden="1"/>
    <cellStyle name="Hipervínculo visitado" xfId="56513" builtinId="9" hidden="1"/>
    <cellStyle name="Hipervínculo visitado" xfId="56515" builtinId="9" hidden="1"/>
    <cellStyle name="Hipervínculo visitado" xfId="56517" builtinId="9" hidden="1"/>
    <cellStyle name="Hipervínculo visitado" xfId="56519" builtinId="9" hidden="1"/>
    <cellStyle name="Hipervínculo visitado" xfId="56521" builtinId="9" hidden="1"/>
    <cellStyle name="Hipervínculo visitado" xfId="56523" builtinId="9" hidden="1"/>
    <cellStyle name="Hipervínculo visitado" xfId="56525" builtinId="9" hidden="1"/>
    <cellStyle name="Hipervínculo visitado" xfId="56527" builtinId="9" hidden="1"/>
    <cellStyle name="Hipervínculo visitado" xfId="56529" builtinId="9" hidden="1"/>
    <cellStyle name="Hipervínculo visitado" xfId="56531" builtinId="9" hidden="1"/>
    <cellStyle name="Hipervínculo visitado" xfId="56533" builtinId="9" hidden="1"/>
    <cellStyle name="Hipervínculo visitado" xfId="56535" builtinId="9" hidden="1"/>
    <cellStyle name="Hipervínculo visitado" xfId="56537" builtinId="9" hidden="1"/>
    <cellStyle name="Hipervínculo visitado" xfId="56539" builtinId="9" hidden="1"/>
    <cellStyle name="Hipervínculo visitado" xfId="56541" builtinId="9" hidden="1"/>
    <cellStyle name="Hipervínculo visitado" xfId="56543" builtinId="9" hidden="1"/>
    <cellStyle name="Hipervínculo visitado" xfId="56545" builtinId="9" hidden="1"/>
    <cellStyle name="Hipervínculo visitado" xfId="56547" builtinId="9" hidden="1"/>
    <cellStyle name="Hipervínculo visitado" xfId="56549" builtinId="9" hidden="1"/>
    <cellStyle name="Hipervínculo visitado" xfId="56551" builtinId="9" hidden="1"/>
    <cellStyle name="Hipervínculo visitado" xfId="56553" builtinId="9" hidden="1"/>
    <cellStyle name="Hipervínculo visitado" xfId="56555" builtinId="9" hidden="1"/>
    <cellStyle name="Hipervínculo visitado" xfId="56557" builtinId="9" hidden="1"/>
    <cellStyle name="Hipervínculo visitado" xfId="56559" builtinId="9" hidden="1"/>
    <cellStyle name="Hipervínculo visitado" xfId="56561" builtinId="9" hidden="1"/>
    <cellStyle name="Hipervínculo visitado" xfId="56563" builtinId="9" hidden="1"/>
    <cellStyle name="Hipervínculo visitado" xfId="56565" builtinId="9" hidden="1"/>
    <cellStyle name="Hipervínculo visitado" xfId="56567" builtinId="9" hidden="1"/>
    <cellStyle name="Hipervínculo visitado" xfId="56569" builtinId="9" hidden="1"/>
    <cellStyle name="Hipervínculo visitado" xfId="56571" builtinId="9" hidden="1"/>
    <cellStyle name="Hipervínculo visitado" xfId="56573" builtinId="9" hidden="1"/>
    <cellStyle name="Hipervínculo visitado" xfId="56575" builtinId="9" hidden="1"/>
    <cellStyle name="Hipervínculo visitado" xfId="56577" builtinId="9" hidden="1"/>
    <cellStyle name="Hipervínculo visitado" xfId="56579" builtinId="9" hidden="1"/>
    <cellStyle name="Hipervínculo visitado" xfId="56581" builtinId="9" hidden="1"/>
    <cellStyle name="Hipervínculo visitado" xfId="56583" builtinId="9" hidden="1"/>
    <cellStyle name="Hipervínculo visitado" xfId="56585" builtinId="9" hidden="1"/>
    <cellStyle name="Hipervínculo visitado" xfId="56587" builtinId="9" hidden="1"/>
    <cellStyle name="Hipervínculo visitado" xfId="56589" builtinId="9" hidden="1"/>
    <cellStyle name="Hipervínculo visitado" xfId="56591" builtinId="9" hidden="1"/>
    <cellStyle name="Hipervínculo visitado" xfId="56593" builtinId="9" hidden="1"/>
    <cellStyle name="Hipervínculo visitado" xfId="56595" builtinId="9" hidden="1"/>
    <cellStyle name="Hipervínculo visitado" xfId="56597" builtinId="9" hidden="1"/>
    <cellStyle name="Hipervínculo visitado" xfId="56599" builtinId="9" hidden="1"/>
    <cellStyle name="Hipervínculo visitado" xfId="56601" builtinId="9" hidden="1"/>
    <cellStyle name="Hipervínculo visitado" xfId="56603" builtinId="9" hidden="1"/>
    <cellStyle name="Hipervínculo visitado" xfId="56605" builtinId="9" hidden="1"/>
    <cellStyle name="Hipervínculo visitado" xfId="56607" builtinId="9" hidden="1"/>
    <cellStyle name="Hipervínculo visitado" xfId="56609" builtinId="9" hidden="1"/>
    <cellStyle name="Hipervínculo visitado" xfId="56611" builtinId="9" hidden="1"/>
    <cellStyle name="Hipervínculo visitado" xfId="56613" builtinId="9" hidden="1"/>
    <cellStyle name="Hipervínculo visitado" xfId="56615" builtinId="9" hidden="1"/>
    <cellStyle name="Hipervínculo visitado" xfId="56617" builtinId="9" hidden="1"/>
    <cellStyle name="Hipervínculo visitado" xfId="56619" builtinId="9" hidden="1"/>
    <cellStyle name="Hipervínculo visitado" xfId="56621" builtinId="9" hidden="1"/>
    <cellStyle name="Hipervínculo visitado" xfId="56623" builtinId="9" hidden="1"/>
    <cellStyle name="Hipervínculo visitado" xfId="56625" builtinId="9" hidden="1"/>
    <cellStyle name="Hipervínculo visitado" xfId="56627" builtinId="9" hidden="1"/>
    <cellStyle name="Hipervínculo visitado" xfId="56629" builtinId="9" hidden="1"/>
    <cellStyle name="Hipervínculo visitado" xfId="56631" builtinId="9" hidden="1"/>
    <cellStyle name="Hipervínculo visitado" xfId="56633" builtinId="9" hidden="1"/>
    <cellStyle name="Hipervínculo visitado" xfId="56635" builtinId="9" hidden="1"/>
    <cellStyle name="Hipervínculo visitado" xfId="56637" builtinId="9" hidden="1"/>
    <cellStyle name="Hipervínculo visitado" xfId="56639" builtinId="9" hidden="1"/>
    <cellStyle name="Hipervínculo visitado" xfId="56641" builtinId="9" hidden="1"/>
    <cellStyle name="Hipervínculo visitado" xfId="56643" builtinId="9" hidden="1"/>
    <cellStyle name="Hipervínculo visitado" xfId="56645" builtinId="9" hidden="1"/>
    <cellStyle name="Hipervínculo visitado" xfId="56647" builtinId="9" hidden="1"/>
    <cellStyle name="Hipervínculo visitado" xfId="56649" builtinId="9" hidden="1"/>
    <cellStyle name="Hipervínculo visitado" xfId="56651" builtinId="9" hidden="1"/>
    <cellStyle name="Hipervínculo visitado" xfId="56653" builtinId="9" hidden="1"/>
    <cellStyle name="Hipervínculo visitado" xfId="56655" builtinId="9" hidden="1"/>
    <cellStyle name="Hipervínculo visitado" xfId="56657" builtinId="9" hidden="1"/>
    <cellStyle name="Hipervínculo visitado" xfId="56659" builtinId="9" hidden="1"/>
    <cellStyle name="Hipervínculo visitado" xfId="56661" builtinId="9" hidden="1"/>
    <cellStyle name="Hipervínculo visitado" xfId="56663" builtinId="9" hidden="1"/>
    <cellStyle name="Hipervínculo visitado" xfId="56665" builtinId="9" hidden="1"/>
    <cellStyle name="Hipervínculo visitado" xfId="56667" builtinId="9" hidden="1"/>
    <cellStyle name="Hipervínculo visitado" xfId="56669" builtinId="9" hidden="1"/>
    <cellStyle name="Hipervínculo visitado" xfId="56671" builtinId="9" hidden="1"/>
    <cellStyle name="Hipervínculo visitado" xfId="56673" builtinId="9" hidden="1"/>
    <cellStyle name="Hipervínculo visitado" xfId="56675" builtinId="9" hidden="1"/>
    <cellStyle name="Hipervínculo visitado" xfId="56677" builtinId="9" hidden="1"/>
    <cellStyle name="Hipervínculo visitado" xfId="56679" builtinId="9" hidden="1"/>
    <cellStyle name="Hipervínculo visitado" xfId="56681" builtinId="9" hidden="1"/>
    <cellStyle name="Hipervínculo visitado" xfId="56683" builtinId="9" hidden="1"/>
    <cellStyle name="Hipervínculo visitado" xfId="56685" builtinId="9" hidden="1"/>
    <cellStyle name="Hipervínculo visitado" xfId="56687" builtinId="9" hidden="1"/>
    <cellStyle name="Hipervínculo visitado" xfId="56689" builtinId="9" hidden="1"/>
    <cellStyle name="Hipervínculo visitado" xfId="56691" builtinId="9" hidden="1"/>
    <cellStyle name="Hipervínculo visitado" xfId="56693" builtinId="9" hidden="1"/>
    <cellStyle name="Hipervínculo visitado" xfId="56695" builtinId="9" hidden="1"/>
    <cellStyle name="Hipervínculo visitado" xfId="56697" builtinId="9" hidden="1"/>
    <cellStyle name="Hipervínculo visitado" xfId="56699" builtinId="9" hidden="1"/>
    <cellStyle name="Hipervínculo visitado" xfId="56701" builtinId="9" hidden="1"/>
    <cellStyle name="Hipervínculo visitado" xfId="56703" builtinId="9" hidden="1"/>
    <cellStyle name="Hipervínculo visitado" xfId="56705" builtinId="9" hidden="1"/>
    <cellStyle name="Hipervínculo visitado" xfId="56707" builtinId="9" hidden="1"/>
    <cellStyle name="Hipervínculo visitado" xfId="56709" builtinId="9" hidden="1"/>
    <cellStyle name="Hipervínculo visitado" xfId="56711" builtinId="9" hidden="1"/>
    <cellStyle name="Hipervínculo visitado" xfId="56713" builtinId="9" hidden="1"/>
    <cellStyle name="Hipervínculo visitado" xfId="56715" builtinId="9" hidden="1"/>
    <cellStyle name="Hipervínculo visitado" xfId="56717" builtinId="9" hidden="1"/>
    <cellStyle name="Hipervínculo visitado" xfId="56719" builtinId="9" hidden="1"/>
    <cellStyle name="Hipervínculo visitado" xfId="56721" builtinId="9" hidden="1"/>
    <cellStyle name="Hipervínculo visitado" xfId="56723" builtinId="9" hidden="1"/>
    <cellStyle name="Hipervínculo visitado" xfId="56725" builtinId="9" hidden="1"/>
    <cellStyle name="Hipervínculo visitado" xfId="56727" builtinId="9" hidden="1"/>
    <cellStyle name="Hipervínculo visitado" xfId="56729" builtinId="9" hidden="1"/>
    <cellStyle name="Hipervínculo visitado" xfId="56731" builtinId="9" hidden="1"/>
    <cellStyle name="Hipervínculo visitado" xfId="56733" builtinId="9" hidden="1"/>
    <cellStyle name="Hipervínculo visitado" xfId="56735" builtinId="9" hidden="1"/>
    <cellStyle name="Hipervínculo visitado" xfId="56737" builtinId="9" hidden="1"/>
    <cellStyle name="Hipervínculo visitado" xfId="56739" builtinId="9" hidden="1"/>
    <cellStyle name="Hipervínculo visitado" xfId="56741" builtinId="9" hidden="1"/>
    <cellStyle name="Hipervínculo visitado" xfId="56743" builtinId="9" hidden="1"/>
    <cellStyle name="Hipervínculo visitado" xfId="56745" builtinId="9" hidden="1"/>
    <cellStyle name="Hipervínculo visitado" xfId="56747" builtinId="9" hidden="1"/>
    <cellStyle name="Hipervínculo visitado" xfId="56749" builtinId="9" hidden="1"/>
    <cellStyle name="Hipervínculo visitado" xfId="56751" builtinId="9" hidden="1"/>
    <cellStyle name="Hipervínculo visitado" xfId="56753" builtinId="9" hidden="1"/>
    <cellStyle name="Hipervínculo visitado" xfId="56755" builtinId="9" hidden="1"/>
    <cellStyle name="Hipervínculo visitado" xfId="56757" builtinId="9" hidden="1"/>
    <cellStyle name="Hipervínculo visitado" xfId="56759" builtinId="9" hidden="1"/>
    <cellStyle name="Hipervínculo visitado" xfId="56761" builtinId="9" hidden="1"/>
    <cellStyle name="Hipervínculo visitado" xfId="56763" builtinId="9" hidden="1"/>
    <cellStyle name="Hipervínculo visitado" xfId="56765" builtinId="9" hidden="1"/>
    <cellStyle name="Hipervínculo visitado" xfId="56767" builtinId="9" hidden="1"/>
    <cellStyle name="Hipervínculo visitado" xfId="56769" builtinId="9" hidden="1"/>
    <cellStyle name="Hipervínculo visitado" xfId="56771" builtinId="9" hidden="1"/>
    <cellStyle name="Hipervínculo visitado" xfId="56773" builtinId="9" hidden="1"/>
    <cellStyle name="Hipervínculo visitado" xfId="56775" builtinId="9" hidden="1"/>
    <cellStyle name="Hipervínculo visitado" xfId="56777" builtinId="9" hidden="1"/>
    <cellStyle name="Hipervínculo visitado" xfId="56779" builtinId="9" hidden="1"/>
    <cellStyle name="Hipervínculo visitado" xfId="56781" builtinId="9" hidden="1"/>
    <cellStyle name="Hipervínculo visitado" xfId="56783" builtinId="9" hidden="1"/>
    <cellStyle name="Hipervínculo visitado" xfId="56785" builtinId="9" hidden="1"/>
    <cellStyle name="Hipervínculo visitado" xfId="56787" builtinId="9" hidden="1"/>
    <cellStyle name="Hipervínculo visitado" xfId="56789" builtinId="9" hidden="1"/>
    <cellStyle name="Hipervínculo visitado" xfId="56791" builtinId="9" hidden="1"/>
    <cellStyle name="Hipervínculo visitado" xfId="56793" builtinId="9" hidden="1"/>
    <cellStyle name="Hipervínculo visitado" xfId="56795" builtinId="9" hidden="1"/>
    <cellStyle name="Hipervínculo visitado" xfId="56797" builtinId="9" hidden="1"/>
    <cellStyle name="Hipervínculo visitado" xfId="56799" builtinId="9" hidden="1"/>
    <cellStyle name="Hipervínculo visitado" xfId="56801" builtinId="9" hidden="1"/>
    <cellStyle name="Hipervínculo visitado" xfId="56803" builtinId="9" hidden="1"/>
    <cellStyle name="Hipervínculo visitado" xfId="56805" builtinId="9" hidden="1"/>
    <cellStyle name="Hipervínculo visitado" xfId="56807" builtinId="9" hidden="1"/>
    <cellStyle name="Hipervínculo visitado" xfId="56809" builtinId="9" hidden="1"/>
    <cellStyle name="Hipervínculo visitado" xfId="56811" builtinId="9" hidden="1"/>
    <cellStyle name="Hipervínculo visitado" xfId="56813" builtinId="9" hidden="1"/>
    <cellStyle name="Hipervínculo visitado" xfId="56815" builtinId="9" hidden="1"/>
    <cellStyle name="Hipervínculo visitado" xfId="56817" builtinId="9" hidden="1"/>
    <cellStyle name="Hipervínculo visitado" xfId="56819" builtinId="9" hidden="1"/>
    <cellStyle name="Hipervínculo visitado" xfId="56821" builtinId="9" hidden="1"/>
    <cellStyle name="Hipervínculo visitado" xfId="56823" builtinId="9" hidden="1"/>
    <cellStyle name="Hipervínculo visitado" xfId="56825" builtinId="9" hidden="1"/>
    <cellStyle name="Hipervínculo visitado" xfId="56827" builtinId="9" hidden="1"/>
    <cellStyle name="Hipervínculo visitado" xfId="56829" builtinId="9" hidden="1"/>
    <cellStyle name="Hipervínculo visitado" xfId="56831" builtinId="9" hidden="1"/>
    <cellStyle name="Hipervínculo visitado" xfId="56833" builtinId="9" hidden="1"/>
    <cellStyle name="Hipervínculo visitado" xfId="56835" builtinId="9" hidden="1"/>
    <cellStyle name="Hipervínculo visitado" xfId="56837" builtinId="9" hidden="1"/>
    <cellStyle name="Hipervínculo visitado" xfId="56839" builtinId="9" hidden="1"/>
    <cellStyle name="Hipervínculo visitado" xfId="56841" builtinId="9" hidden="1"/>
    <cellStyle name="Hipervínculo visitado" xfId="56843" builtinId="9" hidden="1"/>
    <cellStyle name="Hipervínculo visitado" xfId="56845" builtinId="9" hidden="1"/>
    <cellStyle name="Hipervínculo visitado" xfId="56847" builtinId="9" hidden="1"/>
    <cellStyle name="Hipervínculo visitado" xfId="56849" builtinId="9" hidden="1"/>
    <cellStyle name="Hipervínculo visitado" xfId="56851" builtinId="9" hidden="1"/>
    <cellStyle name="Hipervínculo visitado" xfId="56853" builtinId="9" hidden="1"/>
    <cellStyle name="Hipervínculo visitado" xfId="56855" builtinId="9" hidden="1"/>
    <cellStyle name="Hipervínculo visitado" xfId="56857" builtinId="9" hidden="1"/>
    <cellStyle name="Hipervínculo visitado" xfId="56859" builtinId="9" hidden="1"/>
    <cellStyle name="Hipervínculo visitado" xfId="56861" builtinId="9" hidden="1"/>
    <cellStyle name="Hipervínculo visitado" xfId="56863" builtinId="9" hidden="1"/>
    <cellStyle name="Hipervínculo visitado" xfId="56865" builtinId="9" hidden="1"/>
    <cellStyle name="Hipervínculo visitado" xfId="56867" builtinId="9" hidden="1"/>
    <cellStyle name="Hipervínculo visitado" xfId="56869" builtinId="9" hidden="1"/>
    <cellStyle name="Hipervínculo visitado" xfId="56871" builtinId="9" hidden="1"/>
    <cellStyle name="Hipervínculo visitado" xfId="56873" builtinId="9" hidden="1"/>
    <cellStyle name="Hipervínculo visitado" xfId="56875" builtinId="9" hidden="1"/>
    <cellStyle name="Hipervínculo visitado" xfId="56877" builtinId="9" hidden="1"/>
    <cellStyle name="Hipervínculo visitado" xfId="56879" builtinId="9" hidden="1"/>
    <cellStyle name="Hipervínculo visitado" xfId="56881" builtinId="9" hidden="1"/>
    <cellStyle name="Hipervínculo visitado" xfId="56883" builtinId="9" hidden="1"/>
    <cellStyle name="Hipervínculo visitado" xfId="56885" builtinId="9" hidden="1"/>
    <cellStyle name="Hipervínculo visitado" xfId="56887" builtinId="9" hidden="1"/>
    <cellStyle name="Hipervínculo visitado" xfId="56889" builtinId="9" hidden="1"/>
    <cellStyle name="Hipervínculo visitado" xfId="56891" builtinId="9" hidden="1"/>
    <cellStyle name="Hipervínculo visitado" xfId="56893" builtinId="9" hidden="1"/>
    <cellStyle name="Hipervínculo visitado" xfId="56895" builtinId="9" hidden="1"/>
    <cellStyle name="Hipervínculo visitado" xfId="56897" builtinId="9" hidden="1"/>
    <cellStyle name="Hipervínculo visitado" xfId="56899" builtinId="9" hidden="1"/>
    <cellStyle name="Hipervínculo visitado" xfId="56901" builtinId="9" hidden="1"/>
    <cellStyle name="Hipervínculo visitado" xfId="56903" builtinId="9" hidden="1"/>
    <cellStyle name="Hipervínculo visitado" xfId="56905" builtinId="9" hidden="1"/>
    <cellStyle name="Hipervínculo visitado" xfId="56907" builtinId="9" hidden="1"/>
    <cellStyle name="Hipervínculo visitado" xfId="56909" builtinId="9" hidden="1"/>
    <cellStyle name="Hipervínculo visitado" xfId="56911" builtinId="9" hidden="1"/>
    <cellStyle name="Hipervínculo visitado" xfId="56913" builtinId="9" hidden="1"/>
    <cellStyle name="Hipervínculo visitado" xfId="56915" builtinId="9" hidden="1"/>
    <cellStyle name="Hipervínculo visitado" xfId="56917" builtinId="9" hidden="1"/>
    <cellStyle name="Hipervínculo visitado" xfId="56919" builtinId="9" hidden="1"/>
    <cellStyle name="Hipervínculo visitado" xfId="56921" builtinId="9" hidden="1"/>
    <cellStyle name="Hipervínculo visitado" xfId="56923" builtinId="9" hidden="1"/>
    <cellStyle name="Hipervínculo visitado" xfId="56925" builtinId="9" hidden="1"/>
    <cellStyle name="Hipervínculo visitado" xfId="56927" builtinId="9" hidden="1"/>
    <cellStyle name="Hipervínculo visitado" xfId="56929" builtinId="9" hidden="1"/>
    <cellStyle name="Hipervínculo visitado" xfId="56931" builtinId="9" hidden="1"/>
    <cellStyle name="Hipervínculo visitado" xfId="56933" builtinId="9" hidden="1"/>
    <cellStyle name="Hipervínculo visitado" xfId="56935" builtinId="9" hidden="1"/>
    <cellStyle name="Hipervínculo visitado" xfId="56937" builtinId="9" hidden="1"/>
    <cellStyle name="Hipervínculo visitado" xfId="56939" builtinId="9" hidden="1"/>
    <cellStyle name="Hipervínculo visitado" xfId="56941" builtinId="9" hidden="1"/>
    <cellStyle name="Hipervínculo visitado" xfId="56943" builtinId="9" hidden="1"/>
    <cellStyle name="Hipervínculo visitado" xfId="56945" builtinId="9" hidden="1"/>
    <cellStyle name="Hipervínculo visitado" xfId="56947" builtinId="9" hidden="1"/>
    <cellStyle name="Hipervínculo visitado" xfId="56949" builtinId="9" hidden="1"/>
    <cellStyle name="Hipervínculo visitado" xfId="56951" builtinId="9" hidden="1"/>
    <cellStyle name="Hipervínculo visitado" xfId="56953" builtinId="9" hidden="1"/>
    <cellStyle name="Hipervínculo visitado" xfId="56955" builtinId="9" hidden="1"/>
    <cellStyle name="Hipervínculo visitado" xfId="56957" builtinId="9" hidden="1"/>
    <cellStyle name="Hipervínculo visitado" xfId="56959" builtinId="9" hidden="1"/>
    <cellStyle name="Hipervínculo visitado" xfId="56961" builtinId="9" hidden="1"/>
    <cellStyle name="Hipervínculo visitado" xfId="56963" builtinId="9" hidden="1"/>
    <cellStyle name="Hipervínculo visitado" xfId="56965" builtinId="9" hidden="1"/>
    <cellStyle name="Hipervínculo visitado" xfId="56967" builtinId="9" hidden="1"/>
    <cellStyle name="Hipervínculo visitado" xfId="56969" builtinId="9" hidden="1"/>
    <cellStyle name="Hipervínculo visitado" xfId="56971" builtinId="9" hidden="1"/>
    <cellStyle name="Hipervínculo visitado" xfId="56973" builtinId="9" hidden="1"/>
    <cellStyle name="Hipervínculo visitado" xfId="56975" builtinId="9" hidden="1"/>
    <cellStyle name="Hipervínculo visitado" xfId="56977" builtinId="9" hidden="1"/>
    <cellStyle name="Hipervínculo visitado" xfId="56979" builtinId="9" hidden="1"/>
    <cellStyle name="Hipervínculo visitado" xfId="56981" builtinId="9" hidden="1"/>
    <cellStyle name="Hipervínculo visitado" xfId="56983" builtinId="9" hidden="1"/>
    <cellStyle name="Hipervínculo visitado" xfId="56985" builtinId="9" hidden="1"/>
    <cellStyle name="Hipervínculo visitado" xfId="56987" builtinId="9" hidden="1"/>
    <cellStyle name="Hipervínculo visitado" xfId="56989" builtinId="9" hidden="1"/>
    <cellStyle name="Hipervínculo visitado" xfId="56991" builtinId="9" hidden="1"/>
    <cellStyle name="Hipervínculo visitado" xfId="56993" builtinId="9" hidden="1"/>
    <cellStyle name="Hipervínculo visitado" xfId="56995" builtinId="9" hidden="1"/>
    <cellStyle name="Hipervínculo visitado" xfId="56997" builtinId="9" hidden="1"/>
    <cellStyle name="Hipervínculo visitado" xfId="56999" builtinId="9" hidden="1"/>
    <cellStyle name="Hipervínculo visitado" xfId="57001" builtinId="9" hidden="1"/>
    <cellStyle name="Hipervínculo visitado" xfId="57003" builtinId="9" hidden="1"/>
    <cellStyle name="Hipervínculo visitado" xfId="57005" builtinId="9" hidden="1"/>
    <cellStyle name="Hipervínculo visitado" xfId="57007" builtinId="9" hidden="1"/>
    <cellStyle name="Hipervínculo visitado" xfId="57009" builtinId="9" hidden="1"/>
    <cellStyle name="Hipervínculo visitado" xfId="57011" builtinId="9" hidden="1"/>
    <cellStyle name="Hipervínculo visitado" xfId="57013" builtinId="9" hidden="1"/>
    <cellStyle name="Hipervínculo visitado" xfId="57015" builtinId="9" hidden="1"/>
    <cellStyle name="Hipervínculo visitado" xfId="57017" builtinId="9" hidden="1"/>
    <cellStyle name="Hipervínculo visitado" xfId="57019" builtinId="9" hidden="1"/>
    <cellStyle name="Hipervínculo visitado" xfId="57021" builtinId="9" hidden="1"/>
    <cellStyle name="Hipervínculo visitado" xfId="57023" builtinId="9" hidden="1"/>
    <cellStyle name="Hipervínculo visitado" xfId="57025" builtinId="9" hidden="1"/>
    <cellStyle name="Hipervínculo visitado" xfId="57027" builtinId="9" hidden="1"/>
    <cellStyle name="Hipervínculo visitado" xfId="57029" builtinId="9" hidden="1"/>
    <cellStyle name="Hipervínculo visitado" xfId="57031" builtinId="9" hidden="1"/>
    <cellStyle name="Hipervínculo visitado" xfId="57033" builtinId="9" hidden="1"/>
    <cellStyle name="Hipervínculo visitado" xfId="57035" builtinId="9" hidden="1"/>
    <cellStyle name="Hipervínculo visitado" xfId="57037" builtinId="9" hidden="1"/>
    <cellStyle name="Hipervínculo visitado" xfId="57039" builtinId="9" hidden="1"/>
    <cellStyle name="Hipervínculo visitado" xfId="57041" builtinId="9" hidden="1"/>
    <cellStyle name="Hipervínculo visitado" xfId="57043" builtinId="9" hidden="1"/>
    <cellStyle name="Hipervínculo visitado" xfId="57045" builtinId="9" hidden="1"/>
    <cellStyle name="Hipervínculo visitado" xfId="57047" builtinId="9" hidden="1"/>
    <cellStyle name="Hipervínculo visitado" xfId="57049" builtinId="9" hidden="1"/>
    <cellStyle name="Hipervínculo visitado" xfId="57051" builtinId="9" hidden="1"/>
    <cellStyle name="Hipervínculo visitado" xfId="57053" builtinId="9" hidden="1"/>
    <cellStyle name="Hipervínculo visitado" xfId="57055" builtinId="9" hidden="1"/>
    <cellStyle name="Hipervínculo visitado" xfId="57057" builtinId="9" hidden="1"/>
    <cellStyle name="Hipervínculo visitado" xfId="57059" builtinId="9" hidden="1"/>
    <cellStyle name="Hipervínculo visitado" xfId="57061" builtinId="9" hidden="1"/>
    <cellStyle name="Hipervínculo visitado" xfId="57063" builtinId="9" hidden="1"/>
    <cellStyle name="Hipervínculo visitado" xfId="57065" builtinId="9" hidden="1"/>
    <cellStyle name="Hipervínculo visitado" xfId="57067" builtinId="9" hidden="1"/>
    <cellStyle name="Hipervínculo visitado" xfId="57069" builtinId="9" hidden="1"/>
    <cellStyle name="Hipervínculo visitado" xfId="57071" builtinId="9" hidden="1"/>
    <cellStyle name="Hipervínculo visitado" xfId="57073" builtinId="9" hidden="1"/>
    <cellStyle name="Hipervínculo visitado" xfId="57075" builtinId="9" hidden="1"/>
    <cellStyle name="Hipervínculo visitado" xfId="57077" builtinId="9" hidden="1"/>
    <cellStyle name="Hipervínculo visitado" xfId="57079" builtinId="9" hidden="1"/>
    <cellStyle name="Hipervínculo visitado" xfId="57081" builtinId="9" hidden="1"/>
    <cellStyle name="Hipervínculo visitado" xfId="57083" builtinId="9" hidden="1"/>
    <cellStyle name="Hipervínculo visitado" xfId="57085" builtinId="9" hidden="1"/>
    <cellStyle name="Hipervínculo visitado" xfId="57087" builtinId="9" hidden="1"/>
    <cellStyle name="Hipervínculo visitado" xfId="57089" builtinId="9" hidden="1"/>
    <cellStyle name="Hipervínculo visitado" xfId="57091" builtinId="9" hidden="1"/>
    <cellStyle name="Hipervínculo visitado" xfId="57093" builtinId="9" hidden="1"/>
    <cellStyle name="Hipervínculo visitado" xfId="57095" builtinId="9" hidden="1"/>
    <cellStyle name="Hipervínculo visitado" xfId="57097" builtinId="9" hidden="1"/>
    <cellStyle name="Hipervínculo visitado" xfId="57099" builtinId="9" hidden="1"/>
    <cellStyle name="Hipervínculo visitado" xfId="57101" builtinId="9" hidden="1"/>
    <cellStyle name="Hipervínculo visitado" xfId="57103" builtinId="9" hidden="1"/>
    <cellStyle name="Hipervínculo visitado" xfId="57105" builtinId="9" hidden="1"/>
    <cellStyle name="Hipervínculo visitado" xfId="57107" builtinId="9" hidden="1"/>
    <cellStyle name="Hipervínculo visitado" xfId="57109" builtinId="9" hidden="1"/>
    <cellStyle name="Hipervínculo visitado" xfId="57111" builtinId="9" hidden="1"/>
    <cellStyle name="Hipervínculo visitado" xfId="57113" builtinId="9" hidden="1"/>
    <cellStyle name="Hipervínculo visitado" xfId="57115" builtinId="9" hidden="1"/>
    <cellStyle name="Hipervínculo visitado" xfId="57117" builtinId="9" hidden="1"/>
    <cellStyle name="Hipervínculo visitado" xfId="57119" builtinId="9" hidden="1"/>
    <cellStyle name="Hipervínculo visitado" xfId="57121" builtinId="9" hidden="1"/>
    <cellStyle name="Hipervínculo visitado" xfId="57123" builtinId="9" hidden="1"/>
    <cellStyle name="Hipervínculo visitado" xfId="57125" builtinId="9" hidden="1"/>
    <cellStyle name="Hipervínculo visitado" xfId="57127" builtinId="9" hidden="1"/>
    <cellStyle name="Hipervínculo visitado" xfId="57129" builtinId="9" hidden="1"/>
    <cellStyle name="Hipervínculo visitado" xfId="57131" builtinId="9" hidden="1"/>
    <cellStyle name="Hipervínculo visitado" xfId="57133" builtinId="9" hidden="1"/>
    <cellStyle name="Hipervínculo visitado" xfId="57135" builtinId="9" hidden="1"/>
    <cellStyle name="Hipervínculo visitado" xfId="57137" builtinId="9" hidden="1"/>
    <cellStyle name="Hipervínculo visitado" xfId="57139" builtinId="9" hidden="1"/>
    <cellStyle name="Hipervínculo visitado" xfId="57141" builtinId="9" hidden="1"/>
    <cellStyle name="Hipervínculo visitado" xfId="57143" builtinId="9" hidden="1"/>
    <cellStyle name="Hipervínculo visitado" xfId="57145" builtinId="9" hidden="1"/>
    <cellStyle name="Hipervínculo visitado" xfId="57147" builtinId="9" hidden="1"/>
    <cellStyle name="Hipervínculo visitado" xfId="57149" builtinId="9" hidden="1"/>
    <cellStyle name="Hipervínculo visitado" xfId="57151" builtinId="9" hidden="1"/>
    <cellStyle name="Hipervínculo visitado" xfId="57153" builtinId="9" hidden="1"/>
    <cellStyle name="Hipervínculo visitado" xfId="57155" builtinId="9" hidden="1"/>
    <cellStyle name="Hipervínculo visitado" xfId="57157" builtinId="9" hidden="1"/>
    <cellStyle name="Hipervínculo visitado" xfId="57159" builtinId="9" hidden="1"/>
    <cellStyle name="Hipervínculo visitado" xfId="57161" builtinId="9" hidden="1"/>
    <cellStyle name="Hipervínculo visitado" xfId="57163" builtinId="9" hidden="1"/>
    <cellStyle name="Hipervínculo visitado" xfId="57165" builtinId="9" hidden="1"/>
    <cellStyle name="Hipervínculo visitado" xfId="57167" builtinId="9" hidden="1"/>
    <cellStyle name="Hipervínculo visitado" xfId="57169" builtinId="9" hidden="1"/>
    <cellStyle name="Hipervínculo visitado" xfId="57171" builtinId="9" hidden="1"/>
    <cellStyle name="Hipervínculo visitado" xfId="57173" builtinId="9" hidden="1"/>
    <cellStyle name="Hipervínculo visitado" xfId="57175" builtinId="9" hidden="1"/>
    <cellStyle name="Hipervínculo visitado" xfId="57177" builtinId="9" hidden="1"/>
    <cellStyle name="Hipervínculo visitado" xfId="57179" builtinId="9" hidden="1"/>
    <cellStyle name="Hipervínculo visitado" xfId="57181" builtinId="9" hidden="1"/>
    <cellStyle name="Hipervínculo visitado" xfId="57183" builtinId="9" hidden="1"/>
    <cellStyle name="Hipervínculo visitado" xfId="57185" builtinId="9" hidden="1"/>
    <cellStyle name="Hipervínculo visitado" xfId="57187" builtinId="9" hidden="1"/>
    <cellStyle name="Hipervínculo visitado" xfId="57189" builtinId="9" hidden="1"/>
    <cellStyle name="Hipervínculo visitado" xfId="57191" builtinId="9" hidden="1"/>
    <cellStyle name="Hipervínculo visitado" xfId="57193" builtinId="9" hidden="1"/>
    <cellStyle name="Hipervínculo visitado" xfId="57195" builtinId="9" hidden="1"/>
    <cellStyle name="Hipervínculo visitado" xfId="57197" builtinId="9" hidden="1"/>
    <cellStyle name="Hipervínculo visitado" xfId="57199" builtinId="9" hidden="1"/>
    <cellStyle name="Hipervínculo visitado" xfId="57201" builtinId="9" hidden="1"/>
    <cellStyle name="Hipervínculo visitado" xfId="57203" builtinId="9" hidden="1"/>
    <cellStyle name="Hipervínculo visitado" xfId="57205" builtinId="9" hidden="1"/>
    <cellStyle name="Hipervínculo visitado" xfId="57207" builtinId="9" hidden="1"/>
    <cellStyle name="Hipervínculo visitado" xfId="57209" builtinId="9" hidden="1"/>
    <cellStyle name="Hipervínculo visitado" xfId="57211" builtinId="9" hidden="1"/>
    <cellStyle name="Hipervínculo visitado" xfId="57213" builtinId="9" hidden="1"/>
    <cellStyle name="Hipervínculo visitado" xfId="57215" builtinId="9" hidden="1"/>
    <cellStyle name="Hipervínculo visitado" xfId="57217" builtinId="9" hidden="1"/>
    <cellStyle name="Hipervínculo visitado" xfId="57219" builtinId="9" hidden="1"/>
    <cellStyle name="Hipervínculo visitado" xfId="57221" builtinId="9" hidden="1"/>
    <cellStyle name="Hipervínculo visitado" xfId="57223" builtinId="9" hidden="1"/>
    <cellStyle name="Hipervínculo visitado" xfId="57225" builtinId="9" hidden="1"/>
    <cellStyle name="Hipervínculo visitado" xfId="57227" builtinId="9" hidden="1"/>
    <cellStyle name="Hipervínculo visitado" xfId="57229" builtinId="9" hidden="1"/>
    <cellStyle name="Hipervínculo visitado" xfId="57231" builtinId="9" hidden="1"/>
    <cellStyle name="Hipervínculo visitado" xfId="57233" builtinId="9" hidden="1"/>
    <cellStyle name="Hipervínculo visitado" xfId="57235" builtinId="9" hidden="1"/>
    <cellStyle name="Hipervínculo visitado" xfId="57237" builtinId="9" hidden="1"/>
    <cellStyle name="Hipervínculo visitado" xfId="57239" builtinId="9" hidden="1"/>
    <cellStyle name="Hipervínculo visitado" xfId="57241" builtinId="9" hidden="1"/>
    <cellStyle name="Hipervínculo visitado" xfId="57243" builtinId="9" hidden="1"/>
    <cellStyle name="Hipervínculo visitado" xfId="57245" builtinId="9" hidden="1"/>
    <cellStyle name="Hipervínculo visitado" xfId="57247" builtinId="9" hidden="1"/>
    <cellStyle name="Hipervínculo visitado" xfId="57249" builtinId="9" hidden="1"/>
    <cellStyle name="Hipervínculo visitado" xfId="57251" builtinId="9" hidden="1"/>
    <cellStyle name="Hipervínculo visitado" xfId="57253" builtinId="9" hidden="1"/>
    <cellStyle name="Hipervínculo visitado" xfId="57255" builtinId="9" hidden="1"/>
    <cellStyle name="Hipervínculo visitado" xfId="57257" builtinId="9" hidden="1"/>
    <cellStyle name="Hipervínculo visitado" xfId="57259" builtinId="9" hidden="1"/>
    <cellStyle name="Hipervínculo visitado" xfId="57261" builtinId="9" hidden="1"/>
    <cellStyle name="Hipervínculo visitado" xfId="57263" builtinId="9" hidden="1"/>
    <cellStyle name="Hipervínculo visitado" xfId="57265" builtinId="9" hidden="1"/>
    <cellStyle name="Hipervínculo visitado" xfId="57267" builtinId="9" hidden="1"/>
    <cellStyle name="Hipervínculo visitado" xfId="57269" builtinId="9" hidden="1"/>
    <cellStyle name="Hipervínculo visitado" xfId="57271" builtinId="9" hidden="1"/>
    <cellStyle name="Hipervínculo visitado" xfId="57273" builtinId="9" hidden="1"/>
    <cellStyle name="Hipervínculo visitado" xfId="57275" builtinId="9" hidden="1"/>
    <cellStyle name="Hipervínculo visitado" xfId="57277" builtinId="9" hidden="1"/>
    <cellStyle name="Hipervínculo visitado" xfId="57279" builtinId="9" hidden="1"/>
    <cellStyle name="Hipervínculo visitado" xfId="57281" builtinId="9" hidden="1"/>
    <cellStyle name="Hipervínculo visitado" xfId="57283" builtinId="9" hidden="1"/>
    <cellStyle name="Hipervínculo visitado" xfId="57285" builtinId="9" hidden="1"/>
    <cellStyle name="Hipervínculo visitado" xfId="57287" builtinId="9" hidden="1"/>
    <cellStyle name="Hipervínculo visitado" xfId="57289" builtinId="9" hidden="1"/>
    <cellStyle name="Hipervínculo visitado" xfId="57291" builtinId="9" hidden="1"/>
    <cellStyle name="Hipervínculo visitado" xfId="57293" builtinId="9" hidden="1"/>
    <cellStyle name="Hipervínculo visitado" xfId="57295" builtinId="9" hidden="1"/>
    <cellStyle name="Hipervínculo visitado" xfId="57297" builtinId="9" hidden="1"/>
    <cellStyle name="Hipervínculo visitado" xfId="57299" builtinId="9" hidden="1"/>
    <cellStyle name="Hipervínculo visitado" xfId="57301" builtinId="9" hidden="1"/>
    <cellStyle name="Hipervínculo visitado" xfId="57303" builtinId="9" hidden="1"/>
    <cellStyle name="Hipervínculo visitado" xfId="57305" builtinId="9" hidden="1"/>
    <cellStyle name="Hipervínculo visitado" xfId="57307" builtinId="9" hidden="1"/>
    <cellStyle name="Hipervínculo visitado" xfId="57309" builtinId="9" hidden="1"/>
    <cellStyle name="Hipervínculo visitado" xfId="57311" builtinId="9" hidden="1"/>
    <cellStyle name="Hipervínculo visitado" xfId="57313" builtinId="9" hidden="1"/>
    <cellStyle name="Hipervínculo visitado" xfId="57315" builtinId="9" hidden="1"/>
    <cellStyle name="Hipervínculo visitado" xfId="57317" builtinId="9" hidden="1"/>
    <cellStyle name="Hipervínculo visitado" xfId="57319" builtinId="9" hidden="1"/>
    <cellStyle name="Hipervínculo visitado" xfId="57321" builtinId="9" hidden="1"/>
    <cellStyle name="Hipervínculo visitado" xfId="57323" builtinId="9" hidden="1"/>
    <cellStyle name="Hipervínculo visitado" xfId="57325" builtinId="9" hidden="1"/>
    <cellStyle name="Hipervínculo visitado" xfId="57327" builtinId="9" hidden="1"/>
    <cellStyle name="Hipervínculo visitado" xfId="57329" builtinId="9" hidden="1"/>
    <cellStyle name="Hipervínculo visitado" xfId="57331" builtinId="9" hidden="1"/>
    <cellStyle name="Hipervínculo visitado" xfId="57333" builtinId="9" hidden="1"/>
    <cellStyle name="Hipervínculo visitado" xfId="57335" builtinId="9" hidden="1"/>
    <cellStyle name="Hipervínculo visitado" xfId="57337" builtinId="9" hidden="1"/>
    <cellStyle name="Hipervínculo visitado" xfId="57339" builtinId="9" hidden="1"/>
    <cellStyle name="Hipervínculo visitado" xfId="57341" builtinId="9" hidden="1"/>
    <cellStyle name="Hipervínculo visitado" xfId="57343" builtinId="9" hidden="1"/>
    <cellStyle name="Hipervínculo visitado" xfId="57345" builtinId="9" hidden="1"/>
    <cellStyle name="Hipervínculo visitado" xfId="57347" builtinId="9" hidden="1"/>
    <cellStyle name="Hipervínculo visitado" xfId="57349" builtinId="9" hidden="1"/>
    <cellStyle name="Hipervínculo visitado" xfId="57351" builtinId="9" hidden="1"/>
    <cellStyle name="Hipervínculo visitado" xfId="57353" builtinId="9" hidden="1"/>
    <cellStyle name="Hipervínculo visitado" xfId="57355" builtinId="9" hidden="1"/>
    <cellStyle name="Hipervínculo visitado" xfId="57357" builtinId="9" hidden="1"/>
    <cellStyle name="Hipervínculo visitado" xfId="57359" builtinId="9" hidden="1"/>
    <cellStyle name="Hipervínculo visitado" xfId="57361" builtinId="9" hidden="1"/>
    <cellStyle name="Hipervínculo visitado" xfId="57363" builtinId="9" hidden="1"/>
    <cellStyle name="Hipervínculo visitado" xfId="57365" builtinId="9" hidden="1"/>
    <cellStyle name="Hipervínculo visitado" xfId="57367" builtinId="9" hidden="1"/>
    <cellStyle name="Hipervínculo visitado" xfId="57369" builtinId="9" hidden="1"/>
    <cellStyle name="Hipervínculo visitado" xfId="57371" builtinId="9" hidden="1"/>
    <cellStyle name="Hipervínculo visitado" xfId="57373" builtinId="9" hidden="1"/>
    <cellStyle name="Hipervínculo visitado" xfId="57375" builtinId="9" hidden="1"/>
    <cellStyle name="Hipervínculo visitado" xfId="57377" builtinId="9" hidden="1"/>
    <cellStyle name="Hipervínculo visitado" xfId="57379" builtinId="9" hidden="1"/>
    <cellStyle name="Hipervínculo visitado" xfId="57381" builtinId="9" hidden="1"/>
    <cellStyle name="Hipervínculo visitado" xfId="57383" builtinId="9" hidden="1"/>
    <cellStyle name="Hipervínculo visitado" xfId="57385" builtinId="9" hidden="1"/>
    <cellStyle name="Hipervínculo visitado" xfId="57387" builtinId="9" hidden="1"/>
    <cellStyle name="Hipervínculo visitado" xfId="57389" builtinId="9" hidden="1"/>
    <cellStyle name="Hipervínculo visitado" xfId="57391" builtinId="9" hidden="1"/>
    <cellStyle name="Hipervínculo visitado" xfId="57393" builtinId="9" hidden="1"/>
    <cellStyle name="Hipervínculo visitado" xfId="57395" builtinId="9" hidden="1"/>
    <cellStyle name="Hipervínculo visitado" xfId="57397" builtinId="9" hidden="1"/>
    <cellStyle name="Hipervínculo visitado" xfId="57399" builtinId="9" hidden="1"/>
    <cellStyle name="Hipervínculo visitado" xfId="57401" builtinId="9" hidden="1"/>
    <cellStyle name="Hipervínculo visitado" xfId="57403" builtinId="9" hidden="1"/>
    <cellStyle name="Hipervínculo visitado" xfId="57405" builtinId="9" hidden="1"/>
    <cellStyle name="Hipervínculo visitado" xfId="57407" builtinId="9" hidden="1"/>
    <cellStyle name="Hipervínculo visitado" xfId="57409" builtinId="9" hidden="1"/>
    <cellStyle name="Hipervínculo visitado" xfId="57411" builtinId="9" hidden="1"/>
    <cellStyle name="Hipervínculo visitado" xfId="57413" builtinId="9" hidden="1"/>
    <cellStyle name="Hipervínculo visitado" xfId="57415" builtinId="9" hidden="1"/>
    <cellStyle name="Hipervínculo visitado" xfId="57417" builtinId="9" hidden="1"/>
    <cellStyle name="Hipervínculo visitado" xfId="57419" builtinId="9" hidden="1"/>
    <cellStyle name="Hipervínculo visitado" xfId="57421" builtinId="9" hidden="1"/>
    <cellStyle name="Hipervínculo visitado" xfId="57423" builtinId="9" hidden="1"/>
    <cellStyle name="Hipervínculo visitado" xfId="57425" builtinId="9" hidden="1"/>
    <cellStyle name="Hipervínculo visitado" xfId="57427" builtinId="9" hidden="1"/>
    <cellStyle name="Hipervínculo visitado" xfId="57429" builtinId="9" hidden="1"/>
    <cellStyle name="Hipervínculo visitado" xfId="57431" builtinId="9" hidden="1"/>
    <cellStyle name="Hipervínculo visitado" xfId="57433" builtinId="9" hidden="1"/>
    <cellStyle name="Hipervínculo visitado" xfId="57435" builtinId="9" hidden="1"/>
    <cellStyle name="Hipervínculo visitado" xfId="57437" builtinId="9" hidden="1"/>
    <cellStyle name="Hipervínculo visitado" xfId="57439" builtinId="9" hidden="1"/>
    <cellStyle name="Hipervínculo visitado" xfId="57441" builtinId="9" hidden="1"/>
    <cellStyle name="Hipervínculo visitado" xfId="57443" builtinId="9" hidden="1"/>
    <cellStyle name="Hipervínculo visitado" xfId="57445" builtinId="9" hidden="1"/>
    <cellStyle name="Hipervínculo visitado" xfId="57447" builtinId="9" hidden="1"/>
    <cellStyle name="Hipervínculo visitado" xfId="57449" builtinId="9" hidden="1"/>
    <cellStyle name="Hipervínculo visitado" xfId="57451" builtinId="9" hidden="1"/>
    <cellStyle name="Hipervínculo visitado" xfId="57453" builtinId="9" hidden="1"/>
    <cellStyle name="Hipervínculo visitado" xfId="57455" builtinId="9" hidden="1"/>
    <cellStyle name="Hipervínculo visitado" xfId="57457" builtinId="9" hidden="1"/>
    <cellStyle name="Hipervínculo visitado" xfId="57459" builtinId="9" hidden="1"/>
    <cellStyle name="Hipervínculo visitado" xfId="57461" builtinId="9" hidden="1"/>
    <cellStyle name="Hipervínculo visitado" xfId="57463" builtinId="9" hidden="1"/>
    <cellStyle name="Hipervínculo visitado" xfId="57465" builtinId="9" hidden="1"/>
    <cellStyle name="Hipervínculo visitado" xfId="57467" builtinId="9" hidden="1"/>
    <cellStyle name="Hipervínculo visitado" xfId="57469" builtinId="9" hidden="1"/>
    <cellStyle name="Hipervínculo visitado" xfId="57471" builtinId="9" hidden="1"/>
    <cellStyle name="Hipervínculo visitado" xfId="57473" builtinId="9" hidden="1"/>
    <cellStyle name="Hipervínculo visitado" xfId="57475" builtinId="9" hidden="1"/>
    <cellStyle name="Hipervínculo visitado" xfId="57477" builtinId="9" hidden="1"/>
    <cellStyle name="Hipervínculo visitado" xfId="57479" builtinId="9" hidden="1"/>
    <cellStyle name="Hipervínculo visitado" xfId="57481" builtinId="9" hidden="1"/>
    <cellStyle name="Hipervínculo visitado" xfId="57483" builtinId="9" hidden="1"/>
    <cellStyle name="Hipervínculo visitado" xfId="57485" builtinId="9" hidden="1"/>
    <cellStyle name="Hipervínculo visitado" xfId="57487" builtinId="9" hidden="1"/>
    <cellStyle name="Hipervínculo visitado" xfId="57489" builtinId="9" hidden="1"/>
    <cellStyle name="Hipervínculo visitado" xfId="57491" builtinId="9" hidden="1"/>
    <cellStyle name="Hipervínculo visitado" xfId="57493" builtinId="9" hidden="1"/>
    <cellStyle name="Hipervínculo visitado" xfId="57495" builtinId="9" hidden="1"/>
    <cellStyle name="Hipervínculo visitado" xfId="57497" builtinId="9" hidden="1"/>
    <cellStyle name="Hipervínculo visitado" xfId="57499" builtinId="9" hidden="1"/>
    <cellStyle name="Hipervínculo visitado" xfId="57501" builtinId="9" hidden="1"/>
    <cellStyle name="Hipervínculo visitado" xfId="57503" builtinId="9" hidden="1"/>
    <cellStyle name="Hipervínculo visitado" xfId="57505" builtinId="9" hidden="1"/>
    <cellStyle name="Hipervínculo visitado" xfId="57507" builtinId="9" hidden="1"/>
    <cellStyle name="Hipervínculo visitado" xfId="57509" builtinId="9" hidden="1"/>
    <cellStyle name="Hipervínculo visitado" xfId="57511" builtinId="9" hidden="1"/>
    <cellStyle name="Hipervínculo visitado" xfId="57513" builtinId="9" hidden="1"/>
    <cellStyle name="Hipervínculo visitado" xfId="57515" builtinId="9" hidden="1"/>
    <cellStyle name="Hipervínculo visitado" xfId="57517" builtinId="9" hidden="1"/>
    <cellStyle name="Hipervínculo visitado" xfId="57519" builtinId="9" hidden="1"/>
    <cellStyle name="Hipervínculo visitado" xfId="57521" builtinId="9" hidden="1"/>
    <cellStyle name="Hipervínculo visitado" xfId="57523" builtinId="9" hidden="1"/>
    <cellStyle name="Hipervínculo visitado" xfId="57525" builtinId="9" hidden="1"/>
    <cellStyle name="Hipervínculo visitado" xfId="57527" builtinId="9" hidden="1"/>
    <cellStyle name="Hipervínculo visitado" xfId="57529" builtinId="9" hidden="1"/>
    <cellStyle name="Hipervínculo visitado" xfId="57531" builtinId="9" hidden="1"/>
    <cellStyle name="Hipervínculo visitado" xfId="57533" builtinId="9" hidden="1"/>
    <cellStyle name="Hipervínculo visitado" xfId="57535" builtinId="9" hidden="1"/>
    <cellStyle name="Hipervínculo visitado" xfId="57537" builtinId="9" hidden="1"/>
    <cellStyle name="Hipervínculo visitado" xfId="57539" builtinId="9" hidden="1"/>
    <cellStyle name="Hipervínculo visitado" xfId="57541" builtinId="9" hidden="1"/>
    <cellStyle name="Hipervínculo visitado" xfId="57543" builtinId="9" hidden="1"/>
    <cellStyle name="Hipervínculo visitado" xfId="57545" builtinId="9" hidden="1"/>
    <cellStyle name="Hipervínculo visitado" xfId="57547" builtinId="9" hidden="1"/>
    <cellStyle name="Hipervínculo visitado" xfId="57549" builtinId="9" hidden="1"/>
    <cellStyle name="Hipervínculo visitado" xfId="57551" builtinId="9" hidden="1"/>
    <cellStyle name="Hipervínculo visitado" xfId="57553" builtinId="9" hidden="1"/>
    <cellStyle name="Hipervínculo visitado" xfId="57555" builtinId="9" hidden="1"/>
    <cellStyle name="Hipervínculo visitado" xfId="57557" builtinId="9" hidden="1"/>
    <cellStyle name="Hipervínculo visitado" xfId="57559" builtinId="9" hidden="1"/>
    <cellStyle name="Hipervínculo visitado" xfId="57561" builtinId="9" hidden="1"/>
    <cellStyle name="Hipervínculo visitado" xfId="57563" builtinId="9" hidden="1"/>
    <cellStyle name="Hipervínculo visitado" xfId="57565" builtinId="9" hidden="1"/>
    <cellStyle name="Hipervínculo visitado" xfId="57567" builtinId="9" hidden="1"/>
    <cellStyle name="Hipervínculo visitado" xfId="57569" builtinId="9" hidden="1"/>
    <cellStyle name="Hipervínculo visitado" xfId="57571" builtinId="9" hidden="1"/>
    <cellStyle name="Hipervínculo visitado" xfId="57573" builtinId="9" hidden="1"/>
    <cellStyle name="Hipervínculo visitado" xfId="57575" builtinId="9" hidden="1"/>
    <cellStyle name="Hipervínculo visitado" xfId="57577" builtinId="9" hidden="1"/>
    <cellStyle name="Hipervínculo visitado" xfId="57579" builtinId="9" hidden="1"/>
    <cellStyle name="Hipervínculo visitado" xfId="57581" builtinId="9" hidden="1"/>
    <cellStyle name="Hipervínculo visitado" xfId="57583" builtinId="9" hidden="1"/>
    <cellStyle name="Hipervínculo visitado" xfId="57585" builtinId="9" hidden="1"/>
    <cellStyle name="Hipervínculo visitado" xfId="57587" builtinId="9" hidden="1"/>
    <cellStyle name="Hipervínculo visitado" xfId="57589" builtinId="9" hidden="1"/>
    <cellStyle name="Hipervínculo visitado" xfId="57591" builtinId="9" hidden="1"/>
    <cellStyle name="Hipervínculo visitado" xfId="57593" builtinId="9" hidden="1"/>
    <cellStyle name="Hipervínculo visitado" xfId="57595" builtinId="9" hidden="1"/>
    <cellStyle name="Hipervínculo visitado" xfId="57597" builtinId="9" hidden="1"/>
    <cellStyle name="Hipervínculo visitado" xfId="57599" builtinId="9" hidden="1"/>
    <cellStyle name="Hipervínculo visitado" xfId="57601" builtinId="9" hidden="1"/>
    <cellStyle name="Hipervínculo visitado" xfId="57603" builtinId="9" hidden="1"/>
    <cellStyle name="Hipervínculo visitado" xfId="57605" builtinId="9" hidden="1"/>
    <cellStyle name="Hipervínculo visitado" xfId="57607" builtinId="9" hidden="1"/>
    <cellStyle name="Hipervínculo visitado" xfId="57609" builtinId="9" hidden="1"/>
    <cellStyle name="Hipervínculo visitado" xfId="57611" builtinId="9" hidden="1"/>
    <cellStyle name="Hipervínculo visitado" xfId="57613" builtinId="9" hidden="1"/>
    <cellStyle name="Hipervínculo visitado" xfId="57615" builtinId="9" hidden="1"/>
    <cellStyle name="Hipervínculo visitado" xfId="57617" builtinId="9" hidden="1"/>
    <cellStyle name="Hipervínculo visitado" xfId="57619" builtinId="9" hidden="1"/>
    <cellStyle name="Hipervínculo visitado" xfId="57621" builtinId="9" hidden="1"/>
    <cellStyle name="Hipervínculo visitado" xfId="57623" builtinId="9" hidden="1"/>
    <cellStyle name="Hipervínculo visitado" xfId="57625" builtinId="9" hidden="1"/>
    <cellStyle name="Hipervínculo visitado" xfId="57627" builtinId="9" hidden="1"/>
    <cellStyle name="Hipervínculo visitado" xfId="57629" builtinId="9" hidden="1"/>
    <cellStyle name="Hipervínculo visitado" xfId="57631" builtinId="9" hidden="1"/>
    <cellStyle name="Hipervínculo visitado" xfId="57633" builtinId="9" hidden="1"/>
    <cellStyle name="Hipervínculo visitado" xfId="57635" builtinId="9" hidden="1"/>
    <cellStyle name="Hipervínculo visitado" xfId="57637" builtinId="9" hidden="1"/>
    <cellStyle name="Hipervínculo visitado" xfId="57639" builtinId="9" hidden="1"/>
    <cellStyle name="Hipervínculo visitado" xfId="57641" builtinId="9" hidden="1"/>
    <cellStyle name="Hipervínculo visitado" xfId="57643" builtinId="9" hidden="1"/>
    <cellStyle name="Hipervínculo visitado" xfId="57645" builtinId="9" hidden="1"/>
    <cellStyle name="Hipervínculo visitado" xfId="57647" builtinId="9" hidden="1"/>
    <cellStyle name="Hipervínculo visitado" xfId="57649" builtinId="9" hidden="1"/>
    <cellStyle name="Hipervínculo visitado" xfId="57651" builtinId="9" hidden="1"/>
    <cellStyle name="Hipervínculo visitado" xfId="57653" builtinId="9" hidden="1"/>
    <cellStyle name="Hipervínculo visitado" xfId="57655" builtinId="9" hidden="1"/>
    <cellStyle name="Hipervínculo visitado" xfId="57657" builtinId="9" hidden="1"/>
    <cellStyle name="Hipervínculo visitado" xfId="57659" builtinId="9" hidden="1"/>
    <cellStyle name="Hipervínculo visitado" xfId="57661" builtinId="9" hidden="1"/>
    <cellStyle name="Hipervínculo visitado" xfId="57663" builtinId="9" hidden="1"/>
    <cellStyle name="Hipervínculo visitado" xfId="57665" builtinId="9" hidden="1"/>
    <cellStyle name="Hipervínculo visitado" xfId="57667" builtinId="9" hidden="1"/>
    <cellStyle name="Hipervínculo visitado" xfId="57669" builtinId="9" hidden="1"/>
    <cellStyle name="Hipervínculo visitado" xfId="57671" builtinId="9" hidden="1"/>
    <cellStyle name="Hipervínculo visitado" xfId="57673" builtinId="9" hidden="1"/>
    <cellStyle name="Hipervínculo visitado" xfId="57675" builtinId="9" hidden="1"/>
    <cellStyle name="Hipervínculo visitado" xfId="57677" builtinId="9" hidden="1"/>
    <cellStyle name="Hipervínculo visitado" xfId="57679" builtinId="9" hidden="1"/>
    <cellStyle name="Hipervínculo visitado" xfId="57681" builtinId="9" hidden="1"/>
    <cellStyle name="Hipervínculo visitado" xfId="57683" builtinId="9" hidden="1"/>
    <cellStyle name="Hipervínculo visitado" xfId="57685" builtinId="9" hidden="1"/>
    <cellStyle name="Hipervínculo visitado" xfId="57687" builtinId="9" hidden="1"/>
    <cellStyle name="Hipervínculo visitado" xfId="57689" builtinId="9" hidden="1"/>
    <cellStyle name="Hipervínculo visitado" xfId="57691" builtinId="9" hidden="1"/>
    <cellStyle name="Hipervínculo visitado" xfId="57693" builtinId="9" hidden="1"/>
    <cellStyle name="Hipervínculo visitado" xfId="57695" builtinId="9" hidden="1"/>
    <cellStyle name="Hipervínculo visitado" xfId="57697" builtinId="9" hidden="1"/>
    <cellStyle name="Hipervínculo visitado" xfId="57699" builtinId="9" hidden="1"/>
    <cellStyle name="Hipervínculo visitado" xfId="57701" builtinId="9" hidden="1"/>
    <cellStyle name="Hipervínculo visitado" xfId="57703" builtinId="9" hidden="1"/>
    <cellStyle name="Hipervínculo visitado" xfId="57705" builtinId="9" hidden="1"/>
    <cellStyle name="Hipervínculo visitado" xfId="57707" builtinId="9" hidden="1"/>
    <cellStyle name="Hipervínculo visitado" xfId="57709" builtinId="9" hidden="1"/>
    <cellStyle name="Hipervínculo visitado" xfId="57711" builtinId="9" hidden="1"/>
    <cellStyle name="Hipervínculo visitado" xfId="57713" builtinId="9" hidden="1"/>
    <cellStyle name="Hipervínculo visitado" xfId="57715" builtinId="9" hidden="1"/>
    <cellStyle name="Hipervínculo visitado" xfId="57717" builtinId="9" hidden="1"/>
    <cellStyle name="Hipervínculo visitado" xfId="57719" builtinId="9" hidden="1"/>
    <cellStyle name="Hipervínculo visitado" xfId="57721" builtinId="9" hidden="1"/>
    <cellStyle name="Hipervínculo visitado" xfId="57723" builtinId="9" hidden="1"/>
    <cellStyle name="Hipervínculo visitado" xfId="57725" builtinId="9" hidden="1"/>
    <cellStyle name="Hipervínculo visitado" xfId="57727" builtinId="9" hidden="1"/>
    <cellStyle name="Hipervínculo visitado" xfId="57729" builtinId="9" hidden="1"/>
    <cellStyle name="Hipervínculo visitado" xfId="57731" builtinId="9" hidden="1"/>
    <cellStyle name="Hipervínculo visitado" xfId="57733" builtinId="9" hidden="1"/>
    <cellStyle name="Hipervínculo visitado" xfId="57735" builtinId="9" hidden="1"/>
    <cellStyle name="Hipervínculo visitado" xfId="57737" builtinId="9" hidden="1"/>
    <cellStyle name="Hipervínculo visitado" xfId="57739" builtinId="9" hidden="1"/>
    <cellStyle name="Hipervínculo visitado" xfId="57741" builtinId="9" hidden="1"/>
    <cellStyle name="Hipervínculo visitado" xfId="57743" builtinId="9" hidden="1"/>
    <cellStyle name="Hipervínculo visitado" xfId="57745" builtinId="9" hidden="1"/>
    <cellStyle name="Hipervínculo visitado" xfId="57747" builtinId="9" hidden="1"/>
    <cellStyle name="Hipervínculo visitado" xfId="57749" builtinId="9" hidden="1"/>
    <cellStyle name="Hipervínculo visitado" xfId="57751" builtinId="9" hidden="1"/>
    <cellStyle name="Hipervínculo visitado" xfId="57753" builtinId="9" hidden="1"/>
    <cellStyle name="Hipervínculo visitado" xfId="57755" builtinId="9" hidden="1"/>
    <cellStyle name="Hipervínculo visitado" xfId="57757" builtinId="9" hidden="1"/>
    <cellStyle name="Hipervínculo visitado" xfId="57759" builtinId="9" hidden="1"/>
    <cellStyle name="Hipervínculo visitado" xfId="57761" builtinId="9" hidden="1"/>
    <cellStyle name="Hipervínculo visitado" xfId="57763" builtinId="9" hidden="1"/>
    <cellStyle name="Hipervínculo visitado" xfId="57765" builtinId="9" hidden="1"/>
    <cellStyle name="Hipervínculo visitado" xfId="57767" builtinId="9" hidden="1"/>
    <cellStyle name="Hipervínculo visitado" xfId="57769" builtinId="9" hidden="1"/>
    <cellStyle name="Hipervínculo visitado" xfId="57771" builtinId="9" hidden="1"/>
    <cellStyle name="Hipervínculo visitado" xfId="57773" builtinId="9" hidden="1"/>
    <cellStyle name="Hipervínculo visitado" xfId="57775" builtinId="9" hidden="1"/>
    <cellStyle name="Hipervínculo visitado" xfId="57777" builtinId="9" hidden="1"/>
    <cellStyle name="Hipervínculo visitado" xfId="57779" builtinId="9" hidden="1"/>
    <cellStyle name="Hipervínculo visitado" xfId="57781" builtinId="9" hidden="1"/>
    <cellStyle name="Hipervínculo visitado" xfId="57783" builtinId="9" hidden="1"/>
    <cellStyle name="Hipervínculo visitado" xfId="57785" builtinId="9" hidden="1"/>
    <cellStyle name="Hipervínculo visitado" xfId="57787" builtinId="9" hidden="1"/>
    <cellStyle name="Hipervínculo visitado" xfId="57789" builtinId="9" hidden="1"/>
    <cellStyle name="Hipervínculo visitado" xfId="57791" builtinId="9" hidden="1"/>
    <cellStyle name="Hipervínculo visitado" xfId="57793" builtinId="9" hidden="1"/>
    <cellStyle name="Hipervínculo visitado" xfId="57795" builtinId="9" hidden="1"/>
    <cellStyle name="Hipervínculo visitado" xfId="57797" builtinId="9" hidden="1"/>
    <cellStyle name="Hipervínculo visitado" xfId="57799" builtinId="9" hidden="1"/>
    <cellStyle name="Hipervínculo visitado" xfId="57801" builtinId="9" hidden="1"/>
    <cellStyle name="Hipervínculo visitado" xfId="57803" builtinId="9" hidden="1"/>
    <cellStyle name="Hipervínculo visitado" xfId="57805" builtinId="9" hidden="1"/>
    <cellStyle name="Hipervínculo visitado" xfId="57807" builtinId="9" hidden="1"/>
    <cellStyle name="Hipervínculo visitado" xfId="57809" builtinId="9" hidden="1"/>
    <cellStyle name="Hipervínculo visitado" xfId="57811" builtinId="9" hidden="1"/>
    <cellStyle name="Hipervínculo visitado" xfId="57813" builtinId="9" hidden="1"/>
    <cellStyle name="Hipervínculo visitado" xfId="57815" builtinId="9" hidden="1"/>
    <cellStyle name="Hipervínculo visitado" xfId="57817" builtinId="9" hidden="1"/>
    <cellStyle name="Hipervínculo visitado" xfId="57819" builtinId="9" hidden="1"/>
    <cellStyle name="Hipervínculo visitado" xfId="57821" builtinId="9" hidden="1"/>
    <cellStyle name="Hipervínculo visitado" xfId="57823" builtinId="9" hidden="1"/>
    <cellStyle name="Hipervínculo visitado" xfId="57825" builtinId="9" hidden="1"/>
    <cellStyle name="Hipervínculo visitado" xfId="57827" builtinId="9" hidden="1"/>
    <cellStyle name="Hipervínculo visitado" xfId="57829" builtinId="9" hidden="1"/>
    <cellStyle name="Hipervínculo visitado" xfId="57831" builtinId="9" hidden="1"/>
    <cellStyle name="Hipervínculo visitado" xfId="57833" builtinId="9" hidden="1"/>
    <cellStyle name="Hipervínculo visitado" xfId="57835" builtinId="9" hidden="1"/>
    <cellStyle name="Hipervínculo visitado" xfId="57837" builtinId="9" hidden="1"/>
    <cellStyle name="Hipervínculo visitado" xfId="57839" builtinId="9" hidden="1"/>
    <cellStyle name="Hipervínculo visitado" xfId="57841" builtinId="9" hidden="1"/>
    <cellStyle name="Hipervínculo visitado" xfId="57843" builtinId="9" hidden="1"/>
    <cellStyle name="Hipervínculo visitado" xfId="57845" builtinId="9" hidden="1"/>
    <cellStyle name="Hipervínculo visitado" xfId="57847" builtinId="9" hidden="1"/>
    <cellStyle name="Hipervínculo visitado" xfId="57849" builtinId="9" hidden="1"/>
    <cellStyle name="Hipervínculo visitado" xfId="57851" builtinId="9" hidden="1"/>
    <cellStyle name="Hipervínculo visitado" xfId="57853" builtinId="9" hidden="1"/>
    <cellStyle name="Hipervínculo visitado" xfId="57855" builtinId="9" hidden="1"/>
    <cellStyle name="Hipervínculo visitado" xfId="57857" builtinId="9" hidden="1"/>
    <cellStyle name="Hipervínculo visitado" xfId="57859" builtinId="9" hidden="1"/>
    <cellStyle name="Hipervínculo visitado" xfId="57861" builtinId="9" hidden="1"/>
    <cellStyle name="Hipervínculo visitado" xfId="57863" builtinId="9" hidden="1"/>
    <cellStyle name="Hipervínculo visitado" xfId="57865" builtinId="9" hidden="1"/>
    <cellStyle name="Hipervínculo visitado" xfId="57867" builtinId="9" hidden="1"/>
    <cellStyle name="Hipervínculo visitado" xfId="57869" builtinId="9" hidden="1"/>
    <cellStyle name="Hipervínculo visitado" xfId="57871" builtinId="9" hidden="1"/>
    <cellStyle name="Hipervínculo visitado" xfId="57873" builtinId="9" hidden="1"/>
    <cellStyle name="Hipervínculo visitado" xfId="57875" builtinId="9" hidden="1"/>
    <cellStyle name="Hipervínculo visitado" xfId="57877" builtinId="9" hidden="1"/>
    <cellStyle name="Hipervínculo visitado" xfId="57879" builtinId="9" hidden="1"/>
    <cellStyle name="Hipervínculo visitado" xfId="57881" builtinId="9" hidden="1"/>
    <cellStyle name="Hipervínculo visitado" xfId="57883" builtinId="9" hidden="1"/>
    <cellStyle name="Hipervínculo visitado" xfId="57885" builtinId="9" hidden="1"/>
    <cellStyle name="Hipervínculo visitado" xfId="57887" builtinId="9" hidden="1"/>
    <cellStyle name="Hipervínculo visitado" xfId="57889" builtinId="9" hidden="1"/>
    <cellStyle name="Hipervínculo visitado" xfId="57891" builtinId="9" hidden="1"/>
    <cellStyle name="Hipervínculo visitado" xfId="57893" builtinId="9" hidden="1"/>
    <cellStyle name="Hipervínculo visitado" xfId="57895" builtinId="9" hidden="1"/>
    <cellStyle name="Hipervínculo visitado" xfId="57897" builtinId="9" hidden="1"/>
    <cellStyle name="Hipervínculo visitado" xfId="57899" builtinId="9" hidden="1"/>
    <cellStyle name="Hipervínculo visitado" xfId="57901" builtinId="9" hidden="1"/>
    <cellStyle name="Hipervínculo visitado" xfId="57903" builtinId="9" hidden="1"/>
    <cellStyle name="Hipervínculo visitado" xfId="57905" builtinId="9" hidden="1"/>
    <cellStyle name="Hipervínculo visitado" xfId="57907" builtinId="9" hidden="1"/>
    <cellStyle name="Hipervínculo visitado" xfId="57909" builtinId="9" hidden="1"/>
    <cellStyle name="Hipervínculo visitado" xfId="57911" builtinId="9" hidden="1"/>
    <cellStyle name="Hipervínculo visitado" xfId="57913" builtinId="9" hidden="1"/>
    <cellStyle name="Hipervínculo visitado" xfId="57915" builtinId="9" hidden="1"/>
    <cellStyle name="Hipervínculo visitado" xfId="57917" builtinId="9" hidden="1"/>
    <cellStyle name="Hipervínculo visitado" xfId="57919" builtinId="9" hidden="1"/>
    <cellStyle name="Hipervínculo visitado" xfId="57921" builtinId="9" hidden="1"/>
    <cellStyle name="Hipervínculo visitado" xfId="57923" builtinId="9" hidden="1"/>
    <cellStyle name="Hipervínculo visitado" xfId="57925" builtinId="9" hidden="1"/>
    <cellStyle name="Hipervínculo visitado" xfId="57927" builtinId="9" hidden="1"/>
    <cellStyle name="Hipervínculo visitado" xfId="57929" builtinId="9" hidden="1"/>
    <cellStyle name="Hipervínculo visitado" xfId="57931" builtinId="9" hidden="1"/>
    <cellStyle name="Hipervínculo visitado" xfId="57933" builtinId="9" hidden="1"/>
    <cellStyle name="Hipervínculo visitado" xfId="57935" builtinId="9" hidden="1"/>
    <cellStyle name="Hipervínculo visitado" xfId="57937" builtinId="9" hidden="1"/>
    <cellStyle name="Hipervínculo visitado" xfId="57939" builtinId="9" hidden="1"/>
    <cellStyle name="Hipervínculo visitado" xfId="57941" builtinId="9" hidden="1"/>
    <cellStyle name="Hipervínculo visitado" xfId="57943" builtinId="9" hidden="1"/>
    <cellStyle name="Hipervínculo visitado" xfId="57945" builtinId="9" hidden="1"/>
    <cellStyle name="Hipervínculo visitado" xfId="57947" builtinId="9" hidden="1"/>
    <cellStyle name="Hipervínculo visitado" xfId="57949" builtinId="9" hidden="1"/>
    <cellStyle name="Hipervínculo visitado" xfId="57951" builtinId="9" hidden="1"/>
    <cellStyle name="Hipervínculo visitado" xfId="57953" builtinId="9" hidden="1"/>
    <cellStyle name="Hipervínculo visitado" xfId="57955" builtinId="9" hidden="1"/>
    <cellStyle name="Hipervínculo visitado" xfId="57957" builtinId="9" hidden="1"/>
    <cellStyle name="Hipervínculo visitado" xfId="57959" builtinId="9" hidden="1"/>
    <cellStyle name="Hipervínculo visitado" xfId="57961" builtinId="9" hidden="1"/>
    <cellStyle name="Hipervínculo visitado" xfId="57963" builtinId="9" hidden="1"/>
    <cellStyle name="Hipervínculo visitado" xfId="57965" builtinId="9" hidden="1"/>
    <cellStyle name="Hipervínculo visitado" xfId="57967" builtinId="9" hidden="1"/>
    <cellStyle name="Hipervínculo visitado" xfId="57969" builtinId="9" hidden="1"/>
    <cellStyle name="Hipervínculo visitado" xfId="57971" builtinId="9" hidden="1"/>
    <cellStyle name="Hipervínculo visitado" xfId="57973" builtinId="9" hidden="1"/>
    <cellStyle name="Hipervínculo visitado" xfId="57975" builtinId="9" hidden="1"/>
    <cellStyle name="Hipervínculo visitado" xfId="57977" builtinId="9" hidden="1"/>
    <cellStyle name="Hipervínculo visitado" xfId="57979" builtinId="9" hidden="1"/>
    <cellStyle name="Hipervínculo visitado" xfId="57981" builtinId="9" hidden="1"/>
    <cellStyle name="Hipervínculo visitado" xfId="57983" builtinId="9" hidden="1"/>
    <cellStyle name="Hipervínculo visitado" xfId="57985" builtinId="9" hidden="1"/>
    <cellStyle name="Hipervínculo visitado" xfId="57987" builtinId="9" hidden="1"/>
    <cellStyle name="Hipervínculo visitado" xfId="57989" builtinId="9" hidden="1"/>
    <cellStyle name="Hipervínculo visitado" xfId="57991" builtinId="9" hidden="1"/>
    <cellStyle name="Hipervínculo visitado" xfId="57993" builtinId="9" hidden="1"/>
    <cellStyle name="Hipervínculo visitado" xfId="57995" builtinId="9" hidden="1"/>
    <cellStyle name="Hipervínculo visitado" xfId="57997" builtinId="9" hidden="1"/>
    <cellStyle name="Hipervínculo visitado" xfId="57999" builtinId="9" hidden="1"/>
    <cellStyle name="Hipervínculo visitado" xfId="58001" builtinId="9" hidden="1"/>
    <cellStyle name="Hipervínculo visitado" xfId="58003" builtinId="9" hidden="1"/>
    <cellStyle name="Hipervínculo visitado" xfId="58005" builtinId="9" hidden="1"/>
    <cellStyle name="Hipervínculo visitado" xfId="58007" builtinId="9" hidden="1"/>
    <cellStyle name="Hipervínculo visitado" xfId="58009" builtinId="9" hidden="1"/>
    <cellStyle name="Hipervínculo visitado" xfId="58011" builtinId="9" hidden="1"/>
    <cellStyle name="Hipervínculo visitado" xfId="58013" builtinId="9" hidden="1"/>
    <cellStyle name="Hipervínculo visitado" xfId="58015" builtinId="9" hidden="1"/>
    <cellStyle name="Hipervínculo visitado" xfId="58017" builtinId="9" hidden="1"/>
    <cellStyle name="Hipervínculo visitado" xfId="58019" builtinId="9" hidden="1"/>
    <cellStyle name="Hipervínculo visitado" xfId="58021" builtinId="9" hidden="1"/>
    <cellStyle name="Hipervínculo visitado" xfId="58023" builtinId="9" hidden="1"/>
    <cellStyle name="Hipervínculo visitado" xfId="58025" builtinId="9" hidden="1"/>
    <cellStyle name="Hipervínculo visitado" xfId="58027" builtinId="9" hidden="1"/>
    <cellStyle name="Hipervínculo visitado" xfId="58029" builtinId="9" hidden="1"/>
    <cellStyle name="Hipervínculo visitado" xfId="58031" builtinId="9" hidden="1"/>
    <cellStyle name="Hipervínculo visitado" xfId="58033" builtinId="9" hidden="1"/>
    <cellStyle name="Hipervínculo visitado" xfId="58035" builtinId="9" hidden="1"/>
    <cellStyle name="Hipervínculo visitado" xfId="58037" builtinId="9" hidden="1"/>
    <cellStyle name="Hipervínculo visitado" xfId="58039" builtinId="9" hidden="1"/>
    <cellStyle name="Hipervínculo visitado" xfId="58041" builtinId="9" hidden="1"/>
    <cellStyle name="Hipervínculo visitado" xfId="58043" builtinId="9" hidden="1"/>
    <cellStyle name="Hipervínculo visitado" xfId="58045" builtinId="9" hidden="1"/>
    <cellStyle name="Hipervínculo visitado" xfId="58047" builtinId="9" hidden="1"/>
    <cellStyle name="Hipervínculo visitado" xfId="58049" builtinId="9" hidden="1"/>
    <cellStyle name="Hipervínculo visitado" xfId="58051" builtinId="9" hidden="1"/>
    <cellStyle name="Hipervínculo visitado" xfId="58053" builtinId="9" hidden="1"/>
    <cellStyle name="Hipervínculo visitado" xfId="58055" builtinId="9" hidden="1"/>
    <cellStyle name="Hipervínculo visitado" xfId="58057" builtinId="9" hidden="1"/>
    <cellStyle name="Hipervínculo visitado" xfId="58059" builtinId="9" hidden="1"/>
    <cellStyle name="Hipervínculo visitado" xfId="58061" builtinId="9" hidden="1"/>
    <cellStyle name="Hipervínculo visitado" xfId="58063" builtinId="9" hidden="1"/>
    <cellStyle name="Hipervínculo visitado" xfId="58065" builtinId="9" hidden="1"/>
    <cellStyle name="Hipervínculo visitado" xfId="58067" builtinId="9" hidden="1"/>
    <cellStyle name="Hipervínculo visitado" xfId="58069" builtinId="9" hidden="1"/>
    <cellStyle name="Hipervínculo visitado" xfId="58071" builtinId="9" hidden="1"/>
    <cellStyle name="Hipervínculo visitado" xfId="58073" builtinId="9" hidden="1"/>
    <cellStyle name="Hipervínculo visitado" xfId="58075" builtinId="9" hidden="1"/>
    <cellStyle name="Hipervínculo visitado" xfId="58077" builtinId="9" hidden="1"/>
    <cellStyle name="Hipervínculo visitado" xfId="58079" builtinId="9" hidden="1"/>
    <cellStyle name="Hipervínculo visitado" xfId="58081" builtinId="9" hidden="1"/>
    <cellStyle name="Hipervínculo visitado" xfId="58083" builtinId="9" hidden="1"/>
    <cellStyle name="Hipervínculo visitado" xfId="58085" builtinId="9" hidden="1"/>
    <cellStyle name="Hipervínculo visitado" xfId="58087" builtinId="9" hidden="1"/>
    <cellStyle name="Hipervínculo visitado" xfId="58089" builtinId="9" hidden="1"/>
    <cellStyle name="Hipervínculo visitado" xfId="58091" builtinId="9" hidden="1"/>
    <cellStyle name="Hipervínculo visitado" xfId="58093" builtinId="9" hidden="1"/>
    <cellStyle name="Hipervínculo visitado" xfId="58095" builtinId="9" hidden="1"/>
    <cellStyle name="Hipervínculo visitado" xfId="58097" builtinId="9" hidden="1"/>
    <cellStyle name="Hipervínculo visitado" xfId="58099" builtinId="9" hidden="1"/>
    <cellStyle name="Hipervínculo visitado" xfId="58101" builtinId="9" hidden="1"/>
    <cellStyle name="Hipervínculo visitado" xfId="58103" builtinId="9" hidden="1"/>
    <cellStyle name="Hipervínculo visitado" xfId="58105" builtinId="9" hidden="1"/>
    <cellStyle name="Hipervínculo visitado" xfId="58107" builtinId="9" hidden="1"/>
    <cellStyle name="Hipervínculo visitado" xfId="58109" builtinId="9" hidden="1"/>
    <cellStyle name="Hipervínculo visitado" xfId="58111" builtinId="9" hidden="1"/>
    <cellStyle name="Hipervínculo visitado" xfId="58113" builtinId="9" hidden="1"/>
    <cellStyle name="Hipervínculo visitado" xfId="58115" builtinId="9" hidden="1"/>
    <cellStyle name="Hipervínculo visitado" xfId="58117" builtinId="9" hidden="1"/>
    <cellStyle name="Hipervínculo visitado" xfId="58119" builtinId="9" hidden="1"/>
    <cellStyle name="Hipervínculo visitado" xfId="58121" builtinId="9" hidden="1"/>
    <cellStyle name="Hipervínculo visitado" xfId="58123" builtinId="9" hidden="1"/>
    <cellStyle name="Hipervínculo visitado" xfId="58125" builtinId="9" hidden="1"/>
    <cellStyle name="Hipervínculo visitado" xfId="58127" builtinId="9" hidden="1"/>
    <cellStyle name="Hipervínculo visitado" xfId="58129" builtinId="9" hidden="1"/>
    <cellStyle name="Hipervínculo visitado" xfId="58131" builtinId="9" hidden="1"/>
    <cellStyle name="Hipervínculo visitado" xfId="58133" builtinId="9" hidden="1"/>
    <cellStyle name="Hipervínculo visitado" xfId="58135" builtinId="9" hidden="1"/>
    <cellStyle name="Hipervínculo visitado" xfId="58137" builtinId="9" hidden="1"/>
    <cellStyle name="Hipervínculo visitado" xfId="58139" builtinId="9" hidden="1"/>
    <cellStyle name="Hipervínculo visitado" xfId="58141" builtinId="9" hidden="1"/>
    <cellStyle name="Hipervínculo visitado" xfId="58143" builtinId="9" hidden="1"/>
    <cellStyle name="Hipervínculo visitado" xfId="58145" builtinId="9" hidden="1"/>
    <cellStyle name="Hipervínculo visitado" xfId="58147" builtinId="9" hidden="1"/>
    <cellStyle name="Hipervínculo visitado" xfId="58149" builtinId="9" hidden="1"/>
    <cellStyle name="Hipervínculo visitado" xfId="58151" builtinId="9" hidden="1"/>
    <cellStyle name="Hipervínculo visitado" xfId="58153" builtinId="9" hidden="1"/>
    <cellStyle name="Hipervínculo visitado" xfId="58155" builtinId="9" hidden="1"/>
    <cellStyle name="Hipervínculo visitado" xfId="58157" builtinId="9" hidden="1"/>
    <cellStyle name="Hipervínculo visitado" xfId="58159" builtinId="9" hidden="1"/>
    <cellStyle name="Hipervínculo visitado" xfId="58161" builtinId="9" hidden="1"/>
    <cellStyle name="Hipervínculo visitado" xfId="58163" builtinId="9" hidden="1"/>
    <cellStyle name="Hipervínculo visitado" xfId="58165" builtinId="9" hidden="1"/>
    <cellStyle name="Hipervínculo visitado" xfId="58167" builtinId="9" hidden="1"/>
    <cellStyle name="Hipervínculo visitado" xfId="58169" builtinId="9" hidden="1"/>
    <cellStyle name="Hipervínculo visitado" xfId="58171" builtinId="9" hidden="1"/>
    <cellStyle name="Hipervínculo visitado" xfId="58173" builtinId="9" hidden="1"/>
    <cellStyle name="Hipervínculo visitado" xfId="58175" builtinId="9" hidden="1"/>
    <cellStyle name="Hipervínculo visitado" xfId="58177" builtinId="9" hidden="1"/>
    <cellStyle name="Hipervínculo visitado" xfId="58179" builtinId="9" hidden="1"/>
    <cellStyle name="Hipervínculo visitado" xfId="58181" builtinId="9" hidden="1"/>
    <cellStyle name="Hipervínculo visitado" xfId="58183" builtinId="9" hidden="1"/>
    <cellStyle name="Hipervínculo visitado" xfId="58185" builtinId="9" hidden="1"/>
    <cellStyle name="Hipervínculo visitado" xfId="58187" builtinId="9" hidden="1"/>
    <cellStyle name="Hipervínculo visitado" xfId="58189" builtinId="9" hidden="1"/>
    <cellStyle name="Hipervínculo visitado" xfId="58191" builtinId="9" hidden="1"/>
    <cellStyle name="Hipervínculo visitado" xfId="58193" builtinId="9" hidden="1"/>
    <cellStyle name="Hipervínculo visitado" xfId="58195" builtinId="9" hidden="1"/>
    <cellStyle name="Hipervínculo visitado" xfId="58197" builtinId="9" hidden="1"/>
    <cellStyle name="Hipervínculo visitado" xfId="58199" builtinId="9" hidden="1"/>
    <cellStyle name="Hipervínculo visitado" xfId="58201" builtinId="9" hidden="1"/>
    <cellStyle name="Hipervínculo visitado" xfId="58203" builtinId="9" hidden="1"/>
    <cellStyle name="Hipervínculo visitado" xfId="58205" builtinId="9" hidden="1"/>
    <cellStyle name="Hipervínculo visitado" xfId="58207" builtinId="9" hidden="1"/>
    <cellStyle name="Hipervínculo visitado" xfId="58209" builtinId="9" hidden="1"/>
    <cellStyle name="Hipervínculo visitado" xfId="58211" builtinId="9" hidden="1"/>
    <cellStyle name="Hipervínculo visitado" xfId="58213" builtinId="9" hidden="1"/>
    <cellStyle name="Hipervínculo visitado" xfId="58215" builtinId="9" hidden="1"/>
    <cellStyle name="Hipervínculo visitado" xfId="58217" builtinId="9" hidden="1"/>
    <cellStyle name="Hipervínculo visitado" xfId="58219" builtinId="9" hidden="1"/>
    <cellStyle name="Hipervínculo visitado" xfId="58221" builtinId="9" hidden="1"/>
    <cellStyle name="Hipervínculo visitado" xfId="58223" builtinId="9" hidden="1"/>
    <cellStyle name="Hipervínculo visitado" xfId="58225" builtinId="9" hidden="1"/>
    <cellStyle name="Hipervínculo visitado" xfId="58227" builtinId="9" hidden="1"/>
    <cellStyle name="Hipervínculo visitado" xfId="58229" builtinId="9" hidden="1"/>
    <cellStyle name="Hipervínculo visitado" xfId="58231" builtinId="9" hidden="1"/>
    <cellStyle name="Hipervínculo visitado" xfId="58233" builtinId="9" hidden="1"/>
    <cellStyle name="Hipervínculo visitado" xfId="58235" builtinId="9" hidden="1"/>
    <cellStyle name="Hipervínculo visitado" xfId="58237" builtinId="9" hidden="1"/>
    <cellStyle name="Hipervínculo visitado" xfId="58239" builtinId="9" hidden="1"/>
    <cellStyle name="Hipervínculo visitado" xfId="58241" builtinId="9" hidden="1"/>
    <cellStyle name="Hipervínculo visitado" xfId="58243" builtinId="9" hidden="1"/>
    <cellStyle name="Hipervínculo visitado" xfId="58245" builtinId="9" hidden="1"/>
    <cellStyle name="Hipervínculo visitado" xfId="58247" builtinId="9" hidden="1"/>
    <cellStyle name="Hipervínculo visitado" xfId="58249" builtinId="9" hidden="1"/>
    <cellStyle name="Hipervínculo visitado" xfId="58251" builtinId="9" hidden="1"/>
    <cellStyle name="Hipervínculo visitado" xfId="58253" builtinId="9" hidden="1"/>
    <cellStyle name="Hipervínculo visitado" xfId="58255" builtinId="9" hidden="1"/>
    <cellStyle name="Hipervínculo visitado" xfId="58257" builtinId="9" hidden="1"/>
    <cellStyle name="Hipervínculo visitado" xfId="58259" builtinId="9" hidden="1"/>
    <cellStyle name="Hipervínculo visitado" xfId="58261" builtinId="9" hidden="1"/>
    <cellStyle name="Hipervínculo visitado" xfId="58263" builtinId="9" hidden="1"/>
    <cellStyle name="Hipervínculo visitado" xfId="58265" builtinId="9" hidden="1"/>
    <cellStyle name="Hipervínculo visitado" xfId="58267" builtinId="9" hidden="1"/>
    <cellStyle name="Hipervínculo visitado" xfId="58269" builtinId="9" hidden="1"/>
    <cellStyle name="Hipervínculo visitado" xfId="58271" builtinId="9" hidden="1"/>
    <cellStyle name="Hipervínculo visitado" xfId="58273" builtinId="9" hidden="1"/>
    <cellStyle name="Hipervínculo visitado" xfId="58275" builtinId="9" hidden="1"/>
    <cellStyle name="Hipervínculo visitado" xfId="58277" builtinId="9" hidden="1"/>
    <cellStyle name="Hipervínculo visitado" xfId="58279" builtinId="9" hidden="1"/>
    <cellStyle name="Hipervínculo visitado" xfId="58281" builtinId="9" hidden="1"/>
    <cellStyle name="Hipervínculo visitado" xfId="58283" builtinId="9" hidden="1"/>
    <cellStyle name="Hipervínculo visitado" xfId="58285" builtinId="9" hidden="1"/>
    <cellStyle name="Hipervínculo visitado" xfId="58287" builtinId="9" hidden="1"/>
    <cellStyle name="Hipervínculo visitado" xfId="58289" builtinId="9" hidden="1"/>
    <cellStyle name="Hipervínculo visitado" xfId="58291" builtinId="9" hidden="1"/>
    <cellStyle name="Hipervínculo visitado" xfId="58293" builtinId="9" hidden="1"/>
    <cellStyle name="Hipervínculo visitado" xfId="58295" builtinId="9" hidden="1"/>
    <cellStyle name="Hipervínculo visitado" xfId="58297" builtinId="9" hidden="1"/>
    <cellStyle name="Hipervínculo visitado" xfId="58299" builtinId="9" hidden="1"/>
    <cellStyle name="Hipervínculo visitado" xfId="58301" builtinId="9" hidden="1"/>
    <cellStyle name="Hipervínculo visitado" xfId="58303" builtinId="9" hidden="1"/>
    <cellStyle name="Hipervínculo visitado" xfId="58305" builtinId="9" hidden="1"/>
    <cellStyle name="Hipervínculo visitado" xfId="58307" builtinId="9" hidden="1"/>
    <cellStyle name="Hipervínculo visitado" xfId="58309" builtinId="9" hidden="1"/>
    <cellStyle name="Hipervínculo visitado" xfId="58311" builtinId="9" hidden="1"/>
    <cellStyle name="Hipervínculo visitado" xfId="58313" builtinId="9" hidden="1"/>
    <cellStyle name="Hipervínculo visitado" xfId="58315" builtinId="9" hidden="1"/>
    <cellStyle name="Hipervínculo visitado" xfId="58317" builtinId="9" hidden="1"/>
    <cellStyle name="Hipervínculo visitado" xfId="58319" builtinId="9" hidden="1"/>
    <cellStyle name="Hipervínculo visitado" xfId="58321" builtinId="9" hidden="1"/>
    <cellStyle name="Hipervínculo visitado" xfId="58323" builtinId="9" hidden="1"/>
    <cellStyle name="Hipervínculo visitado" xfId="58325" builtinId="9" hidden="1"/>
    <cellStyle name="Hipervínculo visitado" xfId="58327" builtinId="9" hidden="1"/>
    <cellStyle name="Hipervínculo visitado" xfId="58329" builtinId="9" hidden="1"/>
    <cellStyle name="Hipervínculo visitado" xfId="58331" builtinId="9" hidden="1"/>
    <cellStyle name="Hipervínculo visitado" xfId="58333" builtinId="9" hidden="1"/>
    <cellStyle name="Hipervínculo visitado" xfId="58335" builtinId="9" hidden="1"/>
    <cellStyle name="Hipervínculo visitado" xfId="58337" builtinId="9" hidden="1"/>
    <cellStyle name="Hipervínculo visitado" xfId="58339" builtinId="9" hidden="1"/>
    <cellStyle name="Hipervínculo visitado" xfId="58341" builtinId="9" hidden="1"/>
    <cellStyle name="Hipervínculo visitado" xfId="58343" builtinId="9" hidden="1"/>
    <cellStyle name="Hipervínculo visitado" xfId="58345" builtinId="9" hidden="1"/>
    <cellStyle name="Hipervínculo visitado" xfId="58347" builtinId="9" hidden="1"/>
    <cellStyle name="Hipervínculo visitado" xfId="58349" builtinId="9" hidden="1"/>
    <cellStyle name="Hipervínculo visitado" xfId="58351" builtinId="9" hidden="1"/>
    <cellStyle name="Hipervínculo visitado" xfId="58353" builtinId="9" hidden="1"/>
    <cellStyle name="Hipervínculo visitado" xfId="58355" builtinId="9" hidden="1"/>
    <cellStyle name="Hipervínculo visitado" xfId="58357" builtinId="9" hidden="1"/>
    <cellStyle name="Hipervínculo visitado" xfId="58359" builtinId="9" hidden="1"/>
    <cellStyle name="Hipervínculo visitado" xfId="58361" builtinId="9" hidden="1"/>
    <cellStyle name="Hipervínculo visitado" xfId="58363" builtinId="9" hidden="1"/>
    <cellStyle name="Hipervínculo visitado" xfId="58365" builtinId="9" hidden="1"/>
    <cellStyle name="Hipervínculo visitado" xfId="58367" builtinId="9" hidden="1"/>
    <cellStyle name="Hipervínculo visitado" xfId="58369" builtinId="9" hidden="1"/>
    <cellStyle name="Hipervínculo visitado" xfId="58371" builtinId="9" hidden="1"/>
    <cellStyle name="Hipervínculo visitado" xfId="58373" builtinId="9" hidden="1"/>
    <cellStyle name="Hipervínculo visitado" xfId="58375" builtinId="9" hidden="1"/>
    <cellStyle name="Hipervínculo visitado" xfId="58377" builtinId="9" hidden="1"/>
    <cellStyle name="Hipervínculo visitado" xfId="58379" builtinId="9" hidden="1"/>
    <cellStyle name="Hipervínculo visitado" xfId="58381" builtinId="9" hidden="1"/>
    <cellStyle name="Hipervínculo visitado" xfId="58383" builtinId="9" hidden="1"/>
    <cellStyle name="Hipervínculo visitado" xfId="58385" builtinId="9" hidden="1"/>
    <cellStyle name="Hipervínculo visitado" xfId="58387" builtinId="9" hidden="1"/>
    <cellStyle name="Hipervínculo visitado" xfId="58389" builtinId="9" hidden="1"/>
    <cellStyle name="Hipervínculo visitado" xfId="58391" builtinId="9" hidden="1"/>
    <cellStyle name="Hipervínculo visitado" xfId="58393" builtinId="9" hidden="1"/>
    <cellStyle name="Hipervínculo visitado" xfId="58395" builtinId="9" hidden="1"/>
    <cellStyle name="Hipervínculo visitado" xfId="58397" builtinId="9" hidden="1"/>
    <cellStyle name="Hipervínculo visitado" xfId="58399" builtinId="9" hidden="1"/>
    <cellStyle name="Hipervínculo visitado" xfId="58401" builtinId="9" hidden="1"/>
    <cellStyle name="Hipervínculo visitado" xfId="58403" builtinId="9" hidden="1"/>
    <cellStyle name="Hipervínculo visitado" xfId="58405" builtinId="9" hidden="1"/>
    <cellStyle name="Hipervínculo visitado" xfId="58407" builtinId="9" hidden="1"/>
    <cellStyle name="Hipervínculo visitado" xfId="58409" builtinId="9" hidden="1"/>
    <cellStyle name="Hipervínculo visitado" xfId="58411" builtinId="9" hidden="1"/>
    <cellStyle name="Hipervínculo visitado" xfId="58413" builtinId="9" hidden="1"/>
    <cellStyle name="Hipervínculo visitado" xfId="58415" builtinId="9" hidden="1"/>
    <cellStyle name="Hipervínculo visitado" xfId="58417" builtinId="9" hidden="1"/>
    <cellStyle name="Hipervínculo visitado" xfId="58419" builtinId="9" hidden="1"/>
    <cellStyle name="Hipervínculo visitado" xfId="58421" builtinId="9" hidden="1"/>
    <cellStyle name="Hipervínculo visitado" xfId="58423" builtinId="9" hidden="1"/>
    <cellStyle name="Hipervínculo visitado" xfId="58425" builtinId="9" hidden="1"/>
    <cellStyle name="Hipervínculo visitado" xfId="58427" builtinId="9" hidden="1"/>
    <cellStyle name="Hipervínculo visitado" xfId="58429" builtinId="9" hidden="1"/>
    <cellStyle name="Hipervínculo visitado" xfId="58431" builtinId="9" hidden="1"/>
    <cellStyle name="Hipervínculo visitado" xfId="58433" builtinId="9" hidden="1"/>
    <cellStyle name="Hipervínculo visitado" xfId="58435" builtinId="9" hidden="1"/>
    <cellStyle name="Hipervínculo visitado" xfId="58437" builtinId="9" hidden="1"/>
    <cellStyle name="Hipervínculo visitado" xfId="58439" builtinId="9" hidden="1"/>
    <cellStyle name="Hipervínculo visitado" xfId="58441" builtinId="9" hidden="1"/>
    <cellStyle name="Hipervínculo visitado" xfId="58443" builtinId="9" hidden="1"/>
    <cellStyle name="Hipervínculo visitado" xfId="58445" builtinId="9" hidden="1"/>
    <cellStyle name="Hipervínculo visitado" xfId="58447" builtinId="9" hidden="1"/>
    <cellStyle name="Hipervínculo visitado" xfId="58449" builtinId="9" hidden="1"/>
    <cellStyle name="Hipervínculo visitado" xfId="58451" builtinId="9" hidden="1"/>
    <cellStyle name="Hipervínculo visitado" xfId="58453" builtinId="9" hidden="1"/>
    <cellStyle name="Hipervínculo visitado" xfId="58455" builtinId="9" hidden="1"/>
    <cellStyle name="Hipervínculo visitado" xfId="58457" builtinId="9" hidden="1"/>
    <cellStyle name="Hipervínculo visitado" xfId="58459" builtinId="9" hidden="1"/>
    <cellStyle name="Hipervínculo visitado" xfId="58461" builtinId="9" hidden="1"/>
    <cellStyle name="Hipervínculo visitado" xfId="58463" builtinId="9" hidden="1"/>
    <cellStyle name="Hipervínculo visitado" xfId="58465" builtinId="9" hidden="1"/>
    <cellStyle name="Hipervínculo visitado" xfId="58467" builtinId="9" hidden="1"/>
    <cellStyle name="Hipervínculo visitado" xfId="58469" builtinId="9" hidden="1"/>
    <cellStyle name="Hipervínculo visitado" xfId="58471" builtinId="9" hidden="1"/>
    <cellStyle name="Hipervínculo visitado" xfId="58473" builtinId="9" hidden="1"/>
    <cellStyle name="Hipervínculo visitado" xfId="58475" builtinId="9" hidden="1"/>
    <cellStyle name="Hipervínculo visitado" xfId="58477" builtinId="9" hidden="1"/>
    <cellStyle name="Hipervínculo visitado" xfId="58479" builtinId="9" hidden="1"/>
    <cellStyle name="Hipervínculo visitado" xfId="58481" builtinId="9" hidden="1"/>
    <cellStyle name="Hipervínculo visitado" xfId="58483" builtinId="9" hidden="1"/>
    <cellStyle name="Hipervínculo visitado" xfId="58485" builtinId="9" hidden="1"/>
    <cellStyle name="Hipervínculo visitado" xfId="58487" builtinId="9" hidden="1"/>
    <cellStyle name="Hipervínculo visitado" xfId="58489" builtinId="9" hidden="1"/>
    <cellStyle name="Hipervínculo visitado" xfId="58491" builtinId="9" hidden="1"/>
    <cellStyle name="Hipervínculo visitado" xfId="58493" builtinId="9" hidden="1"/>
    <cellStyle name="Hipervínculo visitado" xfId="58495" builtinId="9" hidden="1"/>
    <cellStyle name="Hipervínculo visitado" xfId="58497" builtinId="9" hidden="1"/>
    <cellStyle name="Hipervínculo visitado" xfId="58499" builtinId="9" hidden="1"/>
    <cellStyle name="Hipervínculo visitado" xfId="58501" builtinId="9" hidden="1"/>
    <cellStyle name="Hipervínculo visitado" xfId="58503" builtinId="9" hidden="1"/>
    <cellStyle name="Hipervínculo visitado" xfId="58505" builtinId="9" hidden="1"/>
    <cellStyle name="Hipervínculo visitado" xfId="58507" builtinId="9" hidden="1"/>
    <cellStyle name="Hipervínculo visitado" xfId="58509" builtinId="9" hidden="1"/>
    <cellStyle name="Hipervínculo visitado" xfId="58511" builtinId="9" hidden="1"/>
    <cellStyle name="Hipervínculo visitado" xfId="58513" builtinId="9" hidden="1"/>
    <cellStyle name="Hipervínculo visitado" xfId="58515" builtinId="9" hidden="1"/>
    <cellStyle name="Hipervínculo visitado" xfId="58517" builtinId="9" hidden="1"/>
    <cellStyle name="Hipervínculo visitado" xfId="58519" builtinId="9" hidden="1"/>
    <cellStyle name="Hipervínculo visitado" xfId="58521" builtinId="9" hidden="1"/>
    <cellStyle name="Hipervínculo visitado" xfId="58523" builtinId="9" hidden="1"/>
    <cellStyle name="Hipervínculo visitado" xfId="58525" builtinId="9" hidden="1"/>
    <cellStyle name="Hipervínculo visitado" xfId="58527" builtinId="9" hidden="1"/>
    <cellStyle name="Hipervínculo visitado" xfId="58529" builtinId="9" hidden="1"/>
    <cellStyle name="Hipervínculo visitado" xfId="58531" builtinId="9" hidden="1"/>
    <cellStyle name="Hipervínculo visitado" xfId="58533" builtinId="9" hidden="1"/>
    <cellStyle name="Hipervínculo visitado" xfId="58535" builtinId="9" hidden="1"/>
    <cellStyle name="Hipervínculo visitado" xfId="58537" builtinId="9" hidden="1"/>
    <cellStyle name="Hipervínculo visitado" xfId="58539" builtinId="9" hidden="1"/>
    <cellStyle name="Hipervínculo visitado" xfId="58541" builtinId="9" hidden="1"/>
    <cellStyle name="Hipervínculo visitado" xfId="58543" builtinId="9" hidden="1"/>
    <cellStyle name="Hipervínculo visitado" xfId="58545" builtinId="9" hidden="1"/>
    <cellStyle name="Hipervínculo visitado" xfId="58547" builtinId="9" hidden="1"/>
    <cellStyle name="Hipervínculo visitado" xfId="58549" builtinId="9" hidden="1"/>
    <cellStyle name="Hipervínculo visitado" xfId="58551" builtinId="9" hidden="1"/>
    <cellStyle name="Hipervínculo visitado" xfId="58553" builtinId="9" hidden="1"/>
    <cellStyle name="Hipervínculo visitado" xfId="58555" builtinId="9" hidden="1"/>
    <cellStyle name="Hipervínculo visitado" xfId="58557" builtinId="9" hidden="1"/>
    <cellStyle name="Hipervínculo visitado" xfId="58559" builtinId="9" hidden="1"/>
    <cellStyle name="Hipervínculo visitado" xfId="58561" builtinId="9" hidden="1"/>
    <cellStyle name="Hipervínculo visitado" xfId="58563" builtinId="9" hidden="1"/>
    <cellStyle name="Hipervínculo visitado" xfId="58565" builtinId="9" hidden="1"/>
    <cellStyle name="Hipervínculo visitado" xfId="58567" builtinId="9" hidden="1"/>
    <cellStyle name="Hipervínculo visitado" xfId="58569" builtinId="9" hidden="1"/>
    <cellStyle name="Hipervínculo visitado" xfId="58571" builtinId="9" hidden="1"/>
    <cellStyle name="Hipervínculo visitado" xfId="58573" builtinId="9" hidden="1"/>
    <cellStyle name="Hipervínculo visitado" xfId="58575" builtinId="9" hidden="1"/>
    <cellStyle name="Hipervínculo visitado" xfId="58577" builtinId="9" hidden="1"/>
    <cellStyle name="Hipervínculo visitado" xfId="58579" builtinId="9" hidden="1"/>
    <cellStyle name="Hipervínculo visitado" xfId="58581" builtinId="9" hidden="1"/>
    <cellStyle name="Hipervínculo visitado" xfId="58583" builtinId="9" hidden="1"/>
    <cellStyle name="Hipervínculo visitado" xfId="58585" builtinId="9" hidden="1"/>
    <cellStyle name="Hipervínculo visitado" xfId="58587" builtinId="9" hidden="1"/>
    <cellStyle name="Hipervínculo visitado" xfId="58589" builtinId="9" hidden="1"/>
    <cellStyle name="Hipervínculo visitado" xfId="58591" builtinId="9" hidden="1"/>
    <cellStyle name="Hipervínculo visitado" xfId="58593" builtinId="9" hidden="1"/>
    <cellStyle name="Hipervínculo visitado" xfId="58595" builtinId="9" hidden="1"/>
    <cellStyle name="Hipervínculo visitado" xfId="58597" builtinId="9" hidden="1"/>
    <cellStyle name="Hipervínculo visitado" xfId="58599" builtinId="9" hidden="1"/>
    <cellStyle name="Hipervínculo visitado" xfId="58601" builtinId="9" hidden="1"/>
    <cellStyle name="Hipervínculo visitado" xfId="58603" builtinId="9" hidden="1"/>
    <cellStyle name="Hipervínculo visitado" xfId="58605" builtinId="9" hidden="1"/>
    <cellStyle name="Hipervínculo visitado" xfId="58607" builtinId="9" hidden="1"/>
    <cellStyle name="Hipervínculo visitado" xfId="58609" builtinId="9" hidden="1"/>
    <cellStyle name="Hipervínculo visitado" xfId="58611" builtinId="9" hidden="1"/>
    <cellStyle name="Hipervínculo visitado" xfId="58613" builtinId="9" hidden="1"/>
    <cellStyle name="Hipervínculo visitado" xfId="58615" builtinId="9" hidden="1"/>
    <cellStyle name="Hipervínculo visitado" xfId="58617" builtinId="9" hidden="1"/>
    <cellStyle name="Hipervínculo visitado" xfId="58619" builtinId="9" hidden="1"/>
    <cellStyle name="Hipervínculo visitado" xfId="58621" builtinId="9" hidden="1"/>
    <cellStyle name="Hipervínculo visitado" xfId="58623" builtinId="9" hidden="1"/>
    <cellStyle name="Hipervínculo visitado" xfId="58625" builtinId="9" hidden="1"/>
    <cellStyle name="Hipervínculo visitado" xfId="58627" builtinId="9" hidden="1"/>
    <cellStyle name="Hipervínculo visitado" xfId="58629" builtinId="9" hidden="1"/>
    <cellStyle name="Hipervínculo visitado" xfId="58631" builtinId="9" hidden="1"/>
    <cellStyle name="Hipervínculo visitado" xfId="58633" builtinId="9" hidden="1"/>
    <cellStyle name="Hipervínculo visitado" xfId="58635" builtinId="9" hidden="1"/>
    <cellStyle name="Hipervínculo visitado" xfId="58637" builtinId="9" hidden="1"/>
    <cellStyle name="Hipervínculo visitado" xfId="58639" builtinId="9" hidden="1"/>
    <cellStyle name="Hipervínculo visitado" xfId="58641" builtinId="9" hidden="1"/>
    <cellStyle name="Hipervínculo visitado" xfId="58643" builtinId="9" hidden="1"/>
    <cellStyle name="Hipervínculo visitado" xfId="58645" builtinId="9" hidden="1"/>
    <cellStyle name="Hipervínculo visitado" xfId="58647" builtinId="9" hidden="1"/>
    <cellStyle name="Hipervínculo visitado" xfId="58649" builtinId="9" hidden="1"/>
    <cellStyle name="Hipervínculo visitado" xfId="58651" builtinId="9" hidden="1"/>
    <cellStyle name="Hipervínculo visitado" xfId="58653" builtinId="9" hidden="1"/>
    <cellStyle name="Hipervínculo visitado" xfId="58655" builtinId="9" hidden="1"/>
    <cellStyle name="Hipervínculo visitado" xfId="58657" builtinId="9" hidden="1"/>
    <cellStyle name="Hipervínculo visitado" xfId="58659" builtinId="9" hidden="1"/>
    <cellStyle name="Hipervínculo visitado" xfId="58661" builtinId="9" hidden="1"/>
    <cellStyle name="Hipervínculo visitado" xfId="58663" builtinId="9" hidden="1"/>
    <cellStyle name="Hipervínculo visitado" xfId="58665" builtinId="9" hidden="1"/>
    <cellStyle name="Hipervínculo visitado" xfId="58667" builtinId="9" hidden="1"/>
    <cellStyle name="Hipervínculo visitado" xfId="58669" builtinId="9" hidden="1"/>
    <cellStyle name="Hipervínculo visitado" xfId="58671" builtinId="9" hidden="1"/>
    <cellStyle name="Hipervínculo visitado" xfId="58673" builtinId="9" hidden="1"/>
    <cellStyle name="Hipervínculo visitado" xfId="58675" builtinId="9" hidden="1"/>
    <cellStyle name="Hipervínculo visitado" xfId="58677" builtinId="9" hidden="1"/>
    <cellStyle name="Hipervínculo visitado" xfId="58679" builtinId="9" hidden="1"/>
    <cellStyle name="Hipervínculo visitado" xfId="58681" builtinId="9" hidden="1"/>
    <cellStyle name="Hipervínculo visitado" xfId="58683" builtinId="9" hidden="1"/>
    <cellStyle name="Hipervínculo visitado" xfId="58685" builtinId="9" hidden="1"/>
    <cellStyle name="Hipervínculo visitado" xfId="58687" builtinId="9" hidden="1"/>
    <cellStyle name="Hipervínculo visitado" xfId="58689" builtinId="9" hidden="1"/>
    <cellStyle name="Hipervínculo visitado" xfId="58691" builtinId="9" hidden="1"/>
    <cellStyle name="Hipervínculo visitado" xfId="58693" builtinId="9" hidden="1"/>
    <cellStyle name="Hipervínculo visitado" xfId="58695" builtinId="9" hidden="1"/>
    <cellStyle name="Hipervínculo visitado" xfId="58697" builtinId="9" hidden="1"/>
    <cellStyle name="Hipervínculo visitado" xfId="58699" builtinId="9" hidden="1"/>
    <cellStyle name="Hipervínculo visitado" xfId="58701" builtinId="9" hidden="1"/>
    <cellStyle name="Hipervínculo visitado" xfId="58703" builtinId="9" hidden="1"/>
    <cellStyle name="Hipervínculo visitado" xfId="58705" builtinId="9" hidden="1"/>
    <cellStyle name="Hipervínculo visitado" xfId="58707" builtinId="9" hidden="1"/>
    <cellStyle name="Hipervínculo visitado" xfId="58709" builtinId="9" hidden="1"/>
    <cellStyle name="Hipervínculo visitado" xfId="58711" builtinId="9" hidden="1"/>
    <cellStyle name="Hipervínculo visitado" xfId="58713" builtinId="9" hidden="1"/>
    <cellStyle name="Hipervínculo visitado" xfId="58715" builtinId="9" hidden="1"/>
    <cellStyle name="Hipervínculo visitado" xfId="58717" builtinId="9" hidden="1"/>
    <cellStyle name="Hipervínculo visitado" xfId="58719" builtinId="9" hidden="1"/>
    <cellStyle name="Hipervínculo visitado" xfId="58721" builtinId="9" hidden="1"/>
    <cellStyle name="Hipervínculo visitado" xfId="58723" builtinId="9" hidden="1"/>
    <cellStyle name="Hipervínculo visitado" xfId="58725" builtinId="9" hidden="1"/>
    <cellStyle name="Hipervínculo visitado" xfId="58727" builtinId="9" hidden="1"/>
    <cellStyle name="Hipervínculo visitado" xfId="58729" builtinId="9" hidden="1"/>
    <cellStyle name="Hipervínculo visitado" xfId="58731" builtinId="9" hidden="1"/>
    <cellStyle name="Hipervínculo visitado" xfId="58733" builtinId="9" hidden="1"/>
    <cellStyle name="Hipervínculo visitado" xfId="58735" builtinId="9" hidden="1"/>
    <cellStyle name="Hipervínculo visitado" xfId="58737" builtinId="9" hidden="1"/>
    <cellStyle name="Hipervínculo visitado" xfId="58739" builtinId="9" hidden="1"/>
    <cellStyle name="Hipervínculo visitado" xfId="58741" builtinId="9" hidden="1"/>
    <cellStyle name="Hipervínculo visitado" xfId="58743" builtinId="9" hidden="1"/>
    <cellStyle name="Hipervínculo visitado" xfId="58745" builtinId="9" hidden="1"/>
    <cellStyle name="Hipervínculo visitado" xfId="58747" builtinId="9" hidden="1"/>
    <cellStyle name="Hipervínculo visitado" xfId="58749" builtinId="9" hidden="1"/>
    <cellStyle name="Hipervínculo visitado" xfId="58751" builtinId="9" hidden="1"/>
    <cellStyle name="Hipervínculo visitado" xfId="58753" builtinId="9" hidden="1"/>
    <cellStyle name="Hipervínculo visitado" xfId="58755" builtinId="9" hidden="1"/>
    <cellStyle name="Hipervínculo visitado" xfId="58757" builtinId="9" hidden="1"/>
    <cellStyle name="Hipervínculo visitado" xfId="58759" builtinId="9" hidden="1"/>
    <cellStyle name="Hipervínculo visitado" xfId="58761" builtinId="9" hidden="1"/>
    <cellStyle name="Hipervínculo visitado" xfId="58763" builtinId="9" hidden="1"/>
    <cellStyle name="Hipervínculo visitado" xfId="58765" builtinId="9" hidden="1"/>
    <cellStyle name="Hipervínculo visitado" xfId="58767" builtinId="9" hidden="1"/>
    <cellStyle name="Hipervínculo visitado" xfId="58769" builtinId="9" hidden="1"/>
    <cellStyle name="Hipervínculo visitado" xfId="58771" builtinId="9" hidden="1"/>
    <cellStyle name="Hipervínculo visitado" xfId="58773" builtinId="9" hidden="1"/>
    <cellStyle name="Hipervínculo visitado" xfId="58775" builtinId="9" hidden="1"/>
    <cellStyle name="Hipervínculo visitado" xfId="58777" builtinId="9" hidden="1"/>
    <cellStyle name="Hipervínculo visitado" xfId="58779" builtinId="9" hidden="1"/>
    <cellStyle name="Hipervínculo visitado" xfId="58781" builtinId="9" hidden="1"/>
    <cellStyle name="Hipervínculo visitado" xfId="58783" builtinId="9" hidden="1"/>
    <cellStyle name="Hipervínculo visitado" xfId="58785" builtinId="9" hidden="1"/>
    <cellStyle name="Hipervínculo visitado" xfId="58787" builtinId="9" hidden="1"/>
    <cellStyle name="Hipervínculo visitado" xfId="58789" builtinId="9" hidden="1"/>
    <cellStyle name="Hipervínculo visitado" xfId="58791" builtinId="9" hidden="1"/>
    <cellStyle name="Hipervínculo visitado" xfId="58793" builtinId="9" hidden="1"/>
    <cellStyle name="Hipervínculo visitado" xfId="58795" builtinId="9" hidden="1"/>
    <cellStyle name="Hipervínculo visitado" xfId="58797" builtinId="9" hidden="1"/>
    <cellStyle name="Hipervínculo visitado" xfId="58799" builtinId="9" hidden="1"/>
    <cellStyle name="Hipervínculo visitado" xfId="58801" builtinId="9" hidden="1"/>
    <cellStyle name="Hipervínculo visitado" xfId="58803" builtinId="9" hidden="1"/>
    <cellStyle name="Hipervínculo visitado" xfId="58805" builtinId="9" hidden="1"/>
    <cellStyle name="Hipervínculo visitado" xfId="58807" builtinId="9" hidden="1"/>
    <cellStyle name="Hipervínculo visitado" xfId="58809" builtinId="9" hidden="1"/>
    <cellStyle name="Hipervínculo visitado" xfId="58811" builtinId="9" hidden="1"/>
    <cellStyle name="Hipervínculo visitado" xfId="58813" builtinId="9" hidden="1"/>
    <cellStyle name="Hipervínculo visitado" xfId="58815" builtinId="9" hidden="1"/>
    <cellStyle name="Hipervínculo visitado" xfId="58817" builtinId="9" hidden="1"/>
    <cellStyle name="Hipervínculo visitado" xfId="58819" builtinId="9" hidden="1"/>
    <cellStyle name="Hipervínculo visitado" xfId="58821" builtinId="9" hidden="1"/>
    <cellStyle name="Hipervínculo visitado" xfId="58823" builtinId="9" hidden="1"/>
    <cellStyle name="Hipervínculo visitado" xfId="58825" builtinId="9" hidden="1"/>
    <cellStyle name="Hipervínculo visitado" xfId="58827" builtinId="9" hidden="1"/>
    <cellStyle name="Hipervínculo visitado" xfId="58829" builtinId="9" hidden="1"/>
    <cellStyle name="Hipervínculo visitado" xfId="58831" builtinId="9" hidden="1"/>
    <cellStyle name="Hipervínculo visitado" xfId="58833" builtinId="9" hidden="1"/>
    <cellStyle name="Hipervínculo visitado" xfId="58835" builtinId="9" hidden="1"/>
    <cellStyle name="Hipervínculo visitado" xfId="58837" builtinId="9" hidden="1"/>
    <cellStyle name="Hipervínculo visitado" xfId="58839" builtinId="9" hidden="1"/>
    <cellStyle name="Hipervínculo visitado" xfId="58841" builtinId="9" hidden="1"/>
    <cellStyle name="Hipervínculo visitado" xfId="58843" builtinId="9" hidden="1"/>
    <cellStyle name="Hipervínculo visitado" xfId="58845" builtinId="9" hidden="1"/>
    <cellStyle name="Hipervínculo visitado" xfId="58847" builtinId="9" hidden="1"/>
    <cellStyle name="Hipervínculo visitado" xfId="58849" builtinId="9" hidden="1"/>
    <cellStyle name="Hipervínculo visitado" xfId="58851" builtinId="9" hidden="1"/>
    <cellStyle name="Hipervínculo visitado" xfId="58853" builtinId="9" hidden="1"/>
    <cellStyle name="Hipervínculo visitado" xfId="58855" builtinId="9" hidden="1"/>
    <cellStyle name="Hipervínculo visitado" xfId="58857" builtinId="9" hidden="1"/>
    <cellStyle name="Hipervínculo visitado" xfId="58859" builtinId="9" hidden="1"/>
    <cellStyle name="Hipervínculo visitado" xfId="58861" builtinId="9" hidden="1"/>
    <cellStyle name="Hipervínculo visitado" xfId="58863" builtinId="9" hidden="1"/>
    <cellStyle name="Hipervínculo visitado" xfId="58865" builtinId="9" hidden="1"/>
    <cellStyle name="Hipervínculo visitado" xfId="58867" builtinId="9" hidden="1"/>
    <cellStyle name="Hipervínculo visitado" xfId="58869" builtinId="9" hidden="1"/>
    <cellStyle name="Hipervínculo visitado" xfId="58871" builtinId="9" hidden="1"/>
    <cellStyle name="Hipervínculo visitado" xfId="58873" builtinId="9" hidden="1"/>
    <cellStyle name="Hipervínculo visitado" xfId="58875" builtinId="9" hidden="1"/>
    <cellStyle name="Hipervínculo visitado" xfId="58877" builtinId="9" hidden="1"/>
    <cellStyle name="Hipervínculo visitado" xfId="58879" builtinId="9" hidden="1"/>
    <cellStyle name="Hipervínculo visitado" xfId="58881" builtinId="9" hidden="1"/>
    <cellStyle name="Hipervínculo visitado" xfId="58883" builtinId="9" hidden="1"/>
    <cellStyle name="Hipervínculo visitado" xfId="58885" builtinId="9" hidden="1"/>
    <cellStyle name="Hipervínculo visitado" xfId="58887" builtinId="9" hidden="1"/>
    <cellStyle name="Hipervínculo visitado" xfId="58889" builtinId="9" hidden="1"/>
    <cellStyle name="Hipervínculo visitado" xfId="58891" builtinId="9" hidden="1"/>
    <cellStyle name="Hipervínculo visitado" xfId="58893" builtinId="9" hidden="1"/>
    <cellStyle name="Hipervínculo visitado" xfId="58895" builtinId="9" hidden="1"/>
    <cellStyle name="Hipervínculo visitado" xfId="58897" builtinId="9" hidden="1"/>
    <cellStyle name="Hipervínculo visitado" xfId="58899" builtinId="9" hidden="1"/>
    <cellStyle name="Hipervínculo visitado" xfId="58901" builtinId="9" hidden="1"/>
    <cellStyle name="Hipervínculo visitado" xfId="58903" builtinId="9" hidden="1"/>
    <cellStyle name="Hipervínculo visitado" xfId="58905" builtinId="9" hidden="1"/>
    <cellStyle name="Hipervínculo visitado" xfId="58907" builtinId="9" hidden="1"/>
    <cellStyle name="Hipervínculo visitado" xfId="58909" builtinId="9" hidden="1"/>
    <cellStyle name="Hipervínculo visitado" xfId="58911" builtinId="9" hidden="1"/>
    <cellStyle name="Hipervínculo visitado" xfId="58913" builtinId="9" hidden="1"/>
    <cellStyle name="Hipervínculo visitado" xfId="58915" builtinId="9" hidden="1"/>
    <cellStyle name="Hipervínculo visitado" xfId="58917" builtinId="9" hidden="1"/>
    <cellStyle name="Hipervínculo visitado" xfId="58919" builtinId="9" hidden="1"/>
    <cellStyle name="Hipervínculo visitado" xfId="58921" builtinId="9" hidden="1"/>
    <cellStyle name="Hipervínculo visitado" xfId="58923" builtinId="9" hidden="1"/>
    <cellStyle name="Hipervínculo visitado" xfId="58925" builtinId="9" hidden="1"/>
    <cellStyle name="Hipervínculo visitado" xfId="58927" builtinId="9" hidden="1"/>
    <cellStyle name="Hipervínculo visitado" xfId="58929" builtinId="9" hidden="1"/>
    <cellStyle name="Hipervínculo visitado" xfId="58931" builtinId="9" hidden="1"/>
    <cellStyle name="Hipervínculo visitado" xfId="58933" builtinId="9" hidden="1"/>
    <cellStyle name="Hipervínculo visitado" xfId="58935" builtinId="9" hidden="1"/>
    <cellStyle name="Hipervínculo visitado" xfId="58937" builtinId="9" hidden="1"/>
    <cellStyle name="Hipervínculo visitado" xfId="58939" builtinId="9" hidden="1"/>
    <cellStyle name="Hipervínculo visitado" xfId="58941" builtinId="9" hidden="1"/>
    <cellStyle name="Hipervínculo visitado" xfId="58943" builtinId="9" hidden="1"/>
    <cellStyle name="Hipervínculo visitado" xfId="58945" builtinId="9" hidden="1"/>
    <cellStyle name="Hipervínculo visitado" xfId="58947" builtinId="9" hidden="1"/>
    <cellStyle name="Hipervínculo visitado" xfId="58949" builtinId="9" hidden="1"/>
    <cellStyle name="Hipervínculo visitado" xfId="58951" builtinId="9" hidden="1"/>
    <cellStyle name="Hipervínculo visitado" xfId="58953" builtinId="9" hidden="1"/>
    <cellStyle name="Hipervínculo visitado" xfId="58955" builtinId="9" hidden="1"/>
    <cellStyle name="Hipervínculo visitado" xfId="58957" builtinId="9" hidden="1"/>
    <cellStyle name="Hipervínculo visitado" xfId="58959" builtinId="9" hidden="1"/>
    <cellStyle name="Hipervínculo visitado" xfId="58961" builtinId="9" hidden="1"/>
    <cellStyle name="Hipervínculo visitado" xfId="58963" builtinId="9" hidden="1"/>
    <cellStyle name="Hipervínculo visitado" xfId="58965" builtinId="9" hidden="1"/>
    <cellStyle name="Hipervínculo visitado" xfId="58967" builtinId="9" hidden="1"/>
    <cellStyle name="Hipervínculo visitado" xfId="58969" builtinId="9" hidden="1"/>
    <cellStyle name="Hipervínculo visitado" xfId="58971" builtinId="9" hidden="1"/>
    <cellStyle name="Hipervínculo visitado" xfId="58973" builtinId="9" hidden="1"/>
    <cellStyle name="Hipervínculo visitado" xfId="58975" builtinId="9" hidden="1"/>
    <cellStyle name="Hipervínculo visitado" xfId="58977" builtinId="9" hidden="1"/>
    <cellStyle name="Hipervínculo visitado" xfId="58979" builtinId="9" hidden="1"/>
    <cellStyle name="Hipervínculo visitado" xfId="58981" builtinId="9" hidden="1"/>
    <cellStyle name="Hipervínculo visitado" xfId="58983" builtinId="9" hidden="1"/>
    <cellStyle name="Hipervínculo visitado" xfId="58985" builtinId="9" hidden="1"/>
    <cellStyle name="Hipervínculo visitado" xfId="58987" builtinId="9" hidden="1"/>
    <cellStyle name="Hipervínculo visitado" xfId="58989" builtinId="9" hidden="1"/>
    <cellStyle name="Hipervínculo visitado" xfId="58991" builtinId="9" hidden="1"/>
    <cellStyle name="Hipervínculo visitado" xfId="58993" builtinId="9" hidden="1"/>
    <cellStyle name="Hipervínculo visitado" xfId="58995" builtinId="9" hidden="1"/>
    <cellStyle name="Hipervínculo visitado" xfId="58997" builtinId="9" hidden="1"/>
    <cellStyle name="Hipervínculo visitado" xfId="58999" builtinId="9" hidden="1"/>
    <cellStyle name="Hipervínculo visitado" xfId="59001" builtinId="9" hidden="1"/>
    <cellStyle name="Hipervínculo visitado" xfId="59003" builtinId="9" hidden="1"/>
    <cellStyle name="Hipervínculo visitado" xfId="59005" builtinId="9" hidden="1"/>
    <cellStyle name="Hipervínculo visitado" xfId="59007" builtinId="9" hidden="1"/>
    <cellStyle name="Hipervínculo visitado" xfId="59009" builtinId="9" hidden="1"/>
    <cellStyle name="Hipervínculo visitado" xfId="59011" builtinId="9" hidden="1"/>
    <cellStyle name="Hipervínculo visitado" xfId="59013" builtinId="9" hidden="1"/>
    <cellStyle name="Hipervínculo visitado" xfId="59015" builtinId="9" hidden="1"/>
    <cellStyle name="Hipervínculo visitado" xfId="59017" builtinId="9" hidden="1"/>
    <cellStyle name="Hipervínculo visitado" xfId="59019" builtinId="9" hidden="1"/>
    <cellStyle name="Hipervínculo visitado" xfId="59021" builtinId="9" hidden="1"/>
    <cellStyle name="Hipervínculo visitado" xfId="59023" builtinId="9" hidden="1"/>
    <cellStyle name="Hipervínculo visitado" xfId="59025" builtinId="9" hidden="1"/>
    <cellStyle name="Hipervínculo visitado" xfId="59027" builtinId="9" hidden="1"/>
    <cellStyle name="Hipervínculo visitado" xfId="59029" builtinId="9" hidden="1"/>
    <cellStyle name="Hipervínculo visitado" xfId="59031" builtinId="9" hidden="1"/>
    <cellStyle name="Hipervínculo visitado" xfId="59033" builtinId="9" hidden="1"/>
    <cellStyle name="Hipervínculo visitado" xfId="59035" builtinId="9" hidden="1"/>
    <cellStyle name="Hipervínculo visitado" xfId="59037" builtinId="9" hidden="1"/>
    <cellStyle name="Hipervínculo visitado" xfId="59039" builtinId="9" hidden="1"/>
    <cellStyle name="Hipervínculo visitado" xfId="59041" builtinId="9" hidden="1"/>
    <cellStyle name="Hipervínculo visitado" xfId="59043" builtinId="9" hidden="1"/>
    <cellStyle name="Hipervínculo visitado" xfId="59045" builtinId="9" hidden="1"/>
    <cellStyle name="Hipervínculo visitado" xfId="59047" builtinId="9" hidden="1"/>
    <cellStyle name="Hipervínculo visitado" xfId="59049" builtinId="9" hidden="1"/>
    <cellStyle name="Hipervínculo visitado" xfId="59051" builtinId="9" hidden="1"/>
    <cellStyle name="Hipervínculo visitado" xfId="59053" builtinId="9" hidden="1"/>
    <cellStyle name="Hipervínculo visitado" xfId="59055" builtinId="9" hidden="1"/>
    <cellStyle name="Hipervínculo visitado" xfId="59057" builtinId="9" hidden="1"/>
    <cellStyle name="Hipervínculo visitado" xfId="59059" builtinId="9" hidden="1"/>
    <cellStyle name="Hipervínculo visitado" xfId="59061" builtinId="9" hidden="1"/>
    <cellStyle name="Hipervínculo visitado" xfId="59063" builtinId="9" hidden="1"/>
    <cellStyle name="Hipervínculo visitado" xfId="59065" builtinId="9" hidden="1"/>
    <cellStyle name="Hipervínculo visitado" xfId="59067" builtinId="9" hidden="1"/>
    <cellStyle name="Hipervínculo visitado" xfId="59069" builtinId="9" hidden="1"/>
    <cellStyle name="Hipervínculo visitado" xfId="59071" builtinId="9" hidden="1"/>
    <cellStyle name="Hipervínculo visitado" xfId="59073" builtinId="9" hidden="1"/>
    <cellStyle name="Hipervínculo visitado" xfId="59075" builtinId="9" hidden="1"/>
    <cellStyle name="Hipervínculo visitado" xfId="59077" builtinId="9" hidden="1"/>
    <cellStyle name="Hipervínculo visitado" xfId="59079" builtinId="9" hidden="1"/>
    <cellStyle name="Hipervínculo visitado" xfId="59081" builtinId="9" hidden="1"/>
    <cellStyle name="Hipervínculo visitado" xfId="59083" builtinId="9" hidden="1"/>
    <cellStyle name="Hipervínculo visitado" xfId="59085" builtinId="9" hidden="1"/>
    <cellStyle name="Hipervínculo visitado" xfId="59087" builtinId="9" hidden="1"/>
    <cellStyle name="Hipervínculo visitado" xfId="59089" builtinId="9" hidden="1"/>
    <cellStyle name="Hipervínculo visitado" xfId="59091" builtinId="9" hidden="1"/>
    <cellStyle name="Hipervínculo visitado" xfId="59093" builtinId="9" hidden="1"/>
    <cellStyle name="Hipervínculo visitado" xfId="59095" builtinId="9" hidden="1"/>
    <cellStyle name="Hipervínculo visitado" xfId="59097" builtinId="9" hidden="1"/>
    <cellStyle name="Hipervínculo visitado" xfId="59099" builtinId="9" hidden="1"/>
    <cellStyle name="Hipervínculo visitado" xfId="59101" builtinId="9" hidden="1"/>
    <cellStyle name="Hipervínculo visitado" xfId="59103" builtinId="9" hidden="1"/>
    <cellStyle name="Hipervínculo visitado" xfId="59105" builtinId="9" hidden="1"/>
    <cellStyle name="Hipervínculo visitado" xfId="59107" builtinId="9" hidden="1"/>
    <cellStyle name="Hipervínculo visitado" xfId="59109" builtinId="9" hidden="1"/>
    <cellStyle name="Hipervínculo visitado" xfId="59111" builtinId="9" hidden="1"/>
    <cellStyle name="Hipervínculo visitado" xfId="59113" builtinId="9" hidden="1"/>
    <cellStyle name="Hipervínculo visitado" xfId="59115" builtinId="9" hidden="1"/>
    <cellStyle name="Hipervínculo visitado" xfId="59117" builtinId="9" hidden="1"/>
    <cellStyle name="Hipervínculo visitado" xfId="59119" builtinId="9" hidden="1"/>
    <cellStyle name="Hipervínculo visitado" xfId="59121" builtinId="9" hidden="1"/>
    <cellStyle name="Hipervínculo visitado" xfId="59123" builtinId="9" hidden="1"/>
    <cellStyle name="Hipervínculo visitado" xfId="59125" builtinId="9" hidden="1"/>
    <cellStyle name="Hipervínculo visitado" xfId="59127" builtinId="9" hidden="1"/>
    <cellStyle name="Hipervínculo visitado" xfId="59129" builtinId="9" hidden="1"/>
    <cellStyle name="Hipervínculo visitado" xfId="59131" builtinId="9" hidden="1"/>
    <cellStyle name="Hipervínculo visitado" xfId="59133" builtinId="9" hidden="1"/>
    <cellStyle name="Hipervínculo visitado" xfId="59135" builtinId="9" hidden="1"/>
    <cellStyle name="Hipervínculo visitado" xfId="59137" builtinId="9" hidden="1"/>
    <cellStyle name="Hipervínculo visitado" xfId="59139" builtinId="9" hidden="1"/>
    <cellStyle name="Hipervínculo visitado" xfId="59141" builtinId="9" hidden="1"/>
    <cellStyle name="Hipervínculo visitado" xfId="59143" builtinId="9" hidden="1"/>
    <cellStyle name="Hipervínculo visitado" xfId="59145" builtinId="9" hidden="1"/>
    <cellStyle name="Hipervínculo visitado" xfId="59147" builtinId="9" hidden="1"/>
    <cellStyle name="Hipervínculo visitado" xfId="59149" builtinId="9" hidden="1"/>
    <cellStyle name="Hipervínculo visitado" xfId="59151" builtinId="9" hidden="1"/>
    <cellStyle name="Hipervínculo visitado" xfId="59153" builtinId="9" hidden="1"/>
    <cellStyle name="Hipervínculo visitado" xfId="59155" builtinId="9" hidden="1"/>
    <cellStyle name="Hipervínculo visitado" xfId="59157" builtinId="9" hidden="1"/>
    <cellStyle name="Hipervínculo visitado" xfId="59159" builtinId="9" hidden="1"/>
    <cellStyle name="Hipervínculo visitado" xfId="59161" builtinId="9" hidden="1"/>
    <cellStyle name="Hipervínculo visitado" xfId="59163" builtinId="9" hidden="1"/>
    <cellStyle name="Hipervínculo visitado" xfId="59165" builtinId="9" hidden="1"/>
    <cellStyle name="Hipervínculo visitado" xfId="59167" builtinId="9" hidden="1"/>
    <cellStyle name="Hipervínculo visitado" xfId="59169" builtinId="9" hidden="1"/>
    <cellStyle name="Hipervínculo visitado" xfId="59171" builtinId="9" hidden="1"/>
    <cellStyle name="Hipervínculo visitado" xfId="59173" builtinId="9" hidden="1"/>
    <cellStyle name="Hipervínculo visitado" xfId="59175" builtinId="9" hidden="1"/>
    <cellStyle name="Hipervínculo visitado" xfId="59177" builtinId="9" hidden="1"/>
    <cellStyle name="Hipervínculo visitado" xfId="59179" builtinId="9" hidden="1"/>
    <cellStyle name="Hipervínculo visitado" xfId="59181" builtinId="9" hidden="1"/>
    <cellStyle name="Hipervínculo visitado" xfId="59183" builtinId="9" hidden="1"/>
    <cellStyle name="Hipervínculo visitado" xfId="59185" builtinId="9" hidden="1"/>
    <cellStyle name="Hipervínculo visitado" xfId="59187" builtinId="9" hidden="1"/>
    <cellStyle name="Hipervínculo visitado" xfId="59189" builtinId="9" hidden="1"/>
    <cellStyle name="Hipervínculo visitado" xfId="59191" builtinId="9" hidden="1"/>
    <cellStyle name="Hipervínculo visitado" xfId="59193" builtinId="9" hidden="1"/>
    <cellStyle name="Hipervínculo visitado" xfId="59195" builtinId="9" hidden="1"/>
    <cellStyle name="Hipervínculo visitado" xfId="59197" builtinId="9" hidden="1"/>
    <cellStyle name="Hipervínculo visitado" xfId="59199" builtinId="9" hidden="1"/>
    <cellStyle name="Hipervínculo visitado" xfId="59201" builtinId="9" hidden="1"/>
    <cellStyle name="Hipervínculo visitado" xfId="59203" builtinId="9" hidden="1"/>
    <cellStyle name="Hipervínculo visitado" xfId="59205" builtinId="9" hidden="1"/>
    <cellStyle name="Hipervínculo visitado" xfId="59207" builtinId="9" hidden="1"/>
    <cellStyle name="Hipervínculo visitado" xfId="59209" builtinId="9" hidden="1"/>
    <cellStyle name="Hipervínculo visitado" xfId="59211" builtinId="9" hidden="1"/>
    <cellStyle name="Hipervínculo visitado" xfId="59213" builtinId="9" hidden="1"/>
    <cellStyle name="Hipervínculo visitado" xfId="59215" builtinId="9" hidden="1"/>
    <cellStyle name="Hipervínculo visitado" xfId="59217" builtinId="9" hidden="1"/>
    <cellStyle name="Hipervínculo visitado" xfId="59219" builtinId="9" hidden="1"/>
    <cellStyle name="Hipervínculo visitado" xfId="59221" builtinId="9" hidden="1"/>
    <cellStyle name="Hipervínculo visitado" xfId="59223" builtinId="9" hidden="1"/>
    <cellStyle name="Hipervínculo visitado" xfId="59225" builtinId="9" hidden="1"/>
    <cellStyle name="Hipervínculo visitado" xfId="59227" builtinId="9" hidden="1"/>
    <cellStyle name="Hipervínculo visitado" xfId="59229" builtinId="9" hidden="1"/>
    <cellStyle name="Hipervínculo visitado" xfId="59231" builtinId="9" hidden="1"/>
    <cellStyle name="Hipervínculo visitado" xfId="59233" builtinId="9" hidden="1"/>
    <cellStyle name="Hipervínculo visitado" xfId="59235" builtinId="9" hidden="1"/>
    <cellStyle name="Hipervínculo visitado" xfId="59237" builtinId="9" hidden="1"/>
    <cellStyle name="Hipervínculo visitado" xfId="59239" builtinId="9" hidden="1"/>
    <cellStyle name="Hipervínculo visitado" xfId="59241" builtinId="9" hidden="1"/>
    <cellStyle name="Hipervínculo visitado" xfId="59243" builtinId="9" hidden="1"/>
    <cellStyle name="Hipervínculo visitado" xfId="59245" builtinId="9" hidden="1"/>
    <cellStyle name="Hipervínculo visitado" xfId="59247" builtinId="9" hidden="1"/>
    <cellStyle name="Hipervínculo visitado" xfId="59249" builtinId="9" hidden="1"/>
    <cellStyle name="Hipervínculo visitado" xfId="59251" builtinId="9" hidden="1"/>
    <cellStyle name="Hipervínculo visitado" xfId="59253" builtinId="9" hidden="1"/>
    <cellStyle name="Hipervínculo visitado" xfId="59255" builtinId="9" hidden="1"/>
    <cellStyle name="Hipervínculo visitado" xfId="59257" builtinId="9" hidden="1"/>
    <cellStyle name="Hipervínculo visitado" xfId="59259" builtinId="9" hidden="1"/>
    <cellStyle name="Hipervínculo visitado" xfId="59261" builtinId="9" hidden="1"/>
    <cellStyle name="Hipervínculo visitado" xfId="59263" builtinId="9" hidden="1"/>
    <cellStyle name="Hipervínculo visitado" xfId="59265" builtinId="9" hidden="1"/>
    <cellStyle name="Hipervínculo visitado" xfId="59267" builtinId="9" hidden="1"/>
    <cellStyle name="Hipervínculo visitado" xfId="59269" builtinId="9" hidden="1"/>
    <cellStyle name="Hipervínculo visitado" xfId="59271" builtinId="9" hidden="1"/>
    <cellStyle name="Hipervínculo visitado" xfId="59273" builtinId="9" hidden="1"/>
    <cellStyle name="Hipervínculo visitado" xfId="59275" builtinId="9" hidden="1"/>
    <cellStyle name="Hipervínculo visitado" xfId="59277" builtinId="9" hidden="1"/>
    <cellStyle name="Hipervínculo visitado" xfId="59279" builtinId="9" hidden="1"/>
    <cellStyle name="Hipervínculo visitado" xfId="59281" builtinId="9" hidden="1"/>
    <cellStyle name="Hipervínculo visitado" xfId="59283" builtinId="9" hidden="1"/>
    <cellStyle name="Hipervínculo visitado" xfId="59285" builtinId="9" hidden="1"/>
    <cellStyle name="Hipervínculo visitado" xfId="59287" builtinId="9" hidden="1"/>
    <cellStyle name="Hipervínculo visitado" xfId="59289" builtinId="9" hidden="1"/>
    <cellStyle name="Hipervínculo visitado" xfId="59291" builtinId="9" hidden="1"/>
    <cellStyle name="Hipervínculo visitado" xfId="59293" builtinId="9" hidden="1"/>
    <cellStyle name="Hipervínculo visitado" xfId="59295" builtinId="9" hidden="1"/>
    <cellStyle name="Hipervínculo visitado" xfId="59297" builtinId="9" hidden="1"/>
    <cellStyle name="Hipervínculo visitado" xfId="59299" builtinId="9" hidden="1"/>
    <cellStyle name="Hipervínculo visitado" xfId="59301" builtinId="9" hidden="1"/>
    <cellStyle name="Hipervínculo visitado" xfId="59303" builtinId="9" hidden="1"/>
    <cellStyle name="Hipervínculo visitado" xfId="59305" builtinId="9" hidden="1"/>
    <cellStyle name="Hipervínculo visitado" xfId="59307" builtinId="9" hidden="1"/>
    <cellStyle name="Hipervínculo visitado" xfId="59309" builtinId="9" hidden="1"/>
    <cellStyle name="Hipervínculo visitado" xfId="59311" builtinId="9" hidden="1"/>
    <cellStyle name="Hipervínculo visitado" xfId="59313" builtinId="9" hidden="1"/>
    <cellStyle name="Hipervínculo visitado" xfId="59315" builtinId="9" hidden="1"/>
    <cellStyle name="Hipervínculo visitado" xfId="59317" builtinId="9" hidden="1"/>
    <cellStyle name="Hipervínculo visitado" xfId="59319" builtinId="9" hidden="1"/>
    <cellStyle name="Hipervínculo visitado" xfId="59321" builtinId="9" hidden="1"/>
    <cellStyle name="Hipervínculo visitado" xfId="59323" builtinId="9" hidden="1"/>
    <cellStyle name="Hipervínculo visitado" xfId="59325" builtinId="9" hidden="1"/>
    <cellStyle name="Hipervínculo visitado" xfId="59327" builtinId="9" hidden="1"/>
    <cellStyle name="Hipervínculo visitado" xfId="59329" builtinId="9" hidden="1"/>
    <cellStyle name="Hipervínculo visitado" xfId="59331" builtinId="9" hidden="1"/>
    <cellStyle name="Hipervínculo visitado" xfId="59333" builtinId="9" hidden="1"/>
    <cellStyle name="Hipervínculo visitado" xfId="59335" builtinId="9" hidden="1"/>
    <cellStyle name="Hipervínculo visitado" xfId="59337" builtinId="9" hidden="1"/>
    <cellStyle name="Hipervínculo visitado" xfId="59339" builtinId="9" hidden="1"/>
    <cellStyle name="Hipervínculo visitado" xfId="59341" builtinId="9" hidden="1"/>
    <cellStyle name="Hipervínculo visitado" xfId="59343" builtinId="9" hidden="1"/>
    <cellStyle name="Hipervínculo visitado" xfId="59345" builtinId="9" hidden="1"/>
    <cellStyle name="Hipervínculo visitado" xfId="59347" builtinId="9" hidden="1"/>
    <cellStyle name="Hipervínculo visitado" xfId="59349" builtinId="9" hidden="1"/>
    <cellStyle name="Hipervínculo visitado" xfId="59351" builtinId="9" hidden="1"/>
    <cellStyle name="Hipervínculo visitado" xfId="59353" builtinId="9" hidden="1"/>
    <cellStyle name="Hipervínculo visitado" xfId="59355" builtinId="9" hidden="1"/>
    <cellStyle name="Hipervínculo visitado" xfId="59357" builtinId="9" hidden="1"/>
    <cellStyle name="Hipervínculo visitado" xfId="59359" builtinId="9" hidden="1"/>
    <cellStyle name="Hipervínculo visitado" xfId="59361" builtinId="9" hidden="1"/>
    <cellStyle name="Hipervínculo visitado" xfId="59363" builtinId="9" hidden="1"/>
    <cellStyle name="Hipervínculo visitado" xfId="59365" builtinId="9" hidden="1"/>
    <cellStyle name="Hipervínculo visitado" xfId="59367" builtinId="9" hidden="1"/>
    <cellStyle name="Hipervínculo visitado" xfId="59369" builtinId="9" hidden="1"/>
    <cellStyle name="Hipervínculo visitado" xfId="59371" builtinId="9" hidden="1"/>
    <cellStyle name="Hipervínculo visitado" xfId="59373" builtinId="9" hidden="1"/>
    <cellStyle name="Hipervínculo visitado" xfId="59375" builtinId="9" hidden="1"/>
    <cellStyle name="Hipervínculo visitado" xfId="59377" builtinId="9" hidden="1"/>
    <cellStyle name="Hipervínculo visitado" xfId="59379" builtinId="9" hidden="1"/>
    <cellStyle name="Hipervínculo visitado" xfId="59381" builtinId="9" hidden="1"/>
    <cellStyle name="Hipervínculo visitado" xfId="59383" builtinId="9" hidden="1"/>
    <cellStyle name="Hipervínculo visitado" xfId="59385" builtinId="9" hidden="1"/>
    <cellStyle name="Hipervínculo visitado" xfId="59387" builtinId="9" hidden="1"/>
    <cellStyle name="Hipervínculo visitado" xfId="59389" builtinId="9" hidden="1"/>
    <cellStyle name="Hipervínculo visitado" xfId="59391" builtinId="9" hidden="1"/>
    <cellStyle name="Hipervínculo visitado" xfId="59393" builtinId="9" hidden="1"/>
    <cellStyle name="Hipervínculo visitado" xfId="59395" builtinId="9" hidden="1"/>
    <cellStyle name="Hipervínculo visitado" xfId="59397" builtinId="9" hidden="1"/>
    <cellStyle name="Hipervínculo visitado" xfId="59399" builtinId="9" hidden="1"/>
    <cellStyle name="Hipervínculo visitado" xfId="59401" builtinId="9" hidden="1"/>
    <cellStyle name="Hipervínculo visitado" xfId="59403" builtinId="9" hidden="1"/>
    <cellStyle name="Hipervínculo visitado" xfId="59405" builtinId="9" hidden="1"/>
    <cellStyle name="Hipervínculo visitado" xfId="59407" builtinId="9" hidden="1"/>
    <cellStyle name="Hipervínculo visitado" xfId="59409" builtinId="9" hidden="1"/>
    <cellStyle name="Hipervínculo visitado" xfId="59411" builtinId="9" hidden="1"/>
    <cellStyle name="Hipervínculo visitado" xfId="59413" builtinId="9" hidden="1"/>
    <cellStyle name="Hipervínculo visitado" xfId="59415" builtinId="9" hidden="1"/>
    <cellStyle name="Hipervínculo visitado" xfId="59417" builtinId="9" hidden="1"/>
    <cellStyle name="Hipervínculo visitado" xfId="59419" builtinId="9" hidden="1"/>
    <cellStyle name="Hipervínculo visitado" xfId="59421" builtinId="9" hidden="1"/>
    <cellStyle name="Hipervínculo visitado" xfId="59423" builtinId="9" hidden="1"/>
    <cellStyle name="Hipervínculo visitado" xfId="59425" builtinId="9" hidden="1"/>
    <cellStyle name="Hipervínculo visitado" xfId="59427" builtinId="9" hidden="1"/>
    <cellStyle name="Hipervínculo visitado" xfId="59429" builtinId="9" hidden="1"/>
    <cellStyle name="Hipervínculo visitado" xfId="59431" builtinId="9" hidden="1"/>
    <cellStyle name="Hipervínculo visitado" xfId="59433" builtinId="9" hidden="1"/>
    <cellStyle name="Hipervínculo visitado" xfId="59435" builtinId="9" hidden="1"/>
    <cellStyle name="Hipervínculo visitado" xfId="59437" builtinId="9" hidden="1"/>
    <cellStyle name="Hipervínculo visitado" xfId="59439" builtinId="9" hidden="1"/>
    <cellStyle name="Hipervínculo visitado" xfId="59441" builtinId="9" hidden="1"/>
    <cellStyle name="Hipervínculo visitado" xfId="59443" builtinId="9" hidden="1"/>
    <cellStyle name="Hipervínculo visitado" xfId="59445" builtinId="9" hidden="1"/>
    <cellStyle name="Hipervínculo visitado" xfId="59447" builtinId="9" hidden="1"/>
    <cellStyle name="Hipervínculo visitado" xfId="59449" builtinId="9" hidden="1"/>
    <cellStyle name="Hipervínculo visitado" xfId="59451" builtinId="9" hidden="1"/>
    <cellStyle name="Hipervínculo visitado" xfId="59453" builtinId="9" hidden="1"/>
    <cellStyle name="Hipervínculo visitado" xfId="59455" builtinId="9" hidden="1"/>
    <cellStyle name="Hipervínculo visitado" xfId="59457" builtinId="9" hidden="1"/>
    <cellStyle name="Hipervínculo visitado" xfId="59459" builtinId="9" hidden="1"/>
    <cellStyle name="Hipervínculo visitado" xfId="59461" builtinId="9" hidden="1"/>
    <cellStyle name="Hipervínculo visitado" xfId="59463" builtinId="9" hidden="1"/>
    <cellStyle name="Hipervínculo visitado" xfId="59465" builtinId="9" hidden="1"/>
    <cellStyle name="Hipervínculo visitado" xfId="59467" builtinId="9" hidden="1"/>
    <cellStyle name="Hipervínculo visitado" xfId="59469" builtinId="9" hidden="1"/>
    <cellStyle name="Hipervínculo visitado" xfId="59471" builtinId="9" hidden="1"/>
    <cellStyle name="Hipervínculo visitado" xfId="59473" builtinId="9" hidden="1"/>
    <cellStyle name="Hipervínculo visitado" xfId="59475" builtinId="9" hidden="1"/>
    <cellStyle name="Hipervínculo visitado" xfId="59477" builtinId="9" hidden="1"/>
    <cellStyle name="Hipervínculo visitado" xfId="59479" builtinId="9" hidden="1"/>
    <cellStyle name="Hipervínculo visitado" xfId="59481" builtinId="9" hidden="1"/>
    <cellStyle name="Hipervínculo visitado" xfId="59483" builtinId="9" hidden="1"/>
    <cellStyle name="Hipervínculo visitado" xfId="59485" builtinId="9" hidden="1"/>
    <cellStyle name="Hipervínculo visitado" xfId="59487" builtinId="9" hidden="1"/>
    <cellStyle name="Hipervínculo visitado" xfId="59489" builtinId="9" hidden="1"/>
    <cellStyle name="Hipervínculo visitado" xfId="59491" builtinId="9" hidden="1"/>
    <cellStyle name="Hipervínculo visitado" xfId="59493" builtinId="9" hidden="1"/>
    <cellStyle name="Hipervínculo visitado" xfId="59495" builtinId="9" hidden="1"/>
    <cellStyle name="Hipervínculo visitado" xfId="59497" builtinId="9" hidden="1"/>
    <cellStyle name="Hipervínculo visitado" xfId="59499" builtinId="9" hidden="1"/>
    <cellStyle name="Hipervínculo visitado" xfId="59501" builtinId="9" hidden="1"/>
    <cellStyle name="Hipervínculo visitado" xfId="59503" builtinId="9" hidden="1"/>
    <cellStyle name="Hipervínculo visitado" xfId="59505" builtinId="9" hidden="1"/>
    <cellStyle name="Hipervínculo visitado" xfId="59507" builtinId="9" hidden="1"/>
    <cellStyle name="Hipervínculo visitado" xfId="59509" builtinId="9" hidden="1"/>
    <cellStyle name="Hipervínculo visitado" xfId="59511" builtinId="9" hidden="1"/>
    <cellStyle name="Hipervínculo visitado" xfId="59513" builtinId="9" hidden="1"/>
    <cellStyle name="Hipervínculo visitado" xfId="59515" builtinId="9" hidden="1"/>
    <cellStyle name="Hipervínculo visitado" xfId="59517" builtinId="9" hidden="1"/>
    <cellStyle name="Hipervínculo visitado" xfId="59519" builtinId="9" hidden="1"/>
    <cellStyle name="Hipervínculo visitado" xfId="59521" builtinId="9" hidden="1"/>
    <cellStyle name="Hipervínculo visitado" xfId="59523" builtinId="9" hidden="1"/>
    <cellStyle name="Hipervínculo visitado" xfId="59525" builtinId="9" hidden="1"/>
    <cellStyle name="Hipervínculo visitado" xfId="59527" builtinId="9" hidden="1"/>
    <cellStyle name="Hipervínculo visitado" xfId="59529" builtinId="9" hidden="1"/>
    <cellStyle name="Hipervínculo visitado" xfId="59531" builtinId="9" hidden="1"/>
    <cellStyle name="Hipervínculo visitado" xfId="59533" builtinId="9" hidden="1"/>
    <cellStyle name="Hipervínculo visitado" xfId="59535" builtinId="9" hidden="1"/>
    <cellStyle name="Hipervínculo visitado" xfId="59537" builtinId="9" hidden="1"/>
    <cellStyle name="Hipervínculo visitado" xfId="59539" builtinId="9" hidden="1"/>
    <cellStyle name="Hipervínculo visitado" xfId="59541" builtinId="9" hidden="1"/>
    <cellStyle name="Hipervínculo visitado" xfId="59543" builtinId="9" hidden="1"/>
    <cellStyle name="Hipervínculo visitado" xfId="59545" builtinId="9" hidden="1"/>
    <cellStyle name="Hipervínculo visitado" xfId="59547" builtinId="9" hidden="1"/>
    <cellStyle name="Hipervínculo visitado" xfId="59549" builtinId="9" hidden="1"/>
    <cellStyle name="Hipervínculo visitado" xfId="59551" builtinId="9" hidden="1"/>
    <cellStyle name="Hipervínculo visitado" xfId="59553" builtinId="9" hidden="1"/>
    <cellStyle name="Hipervínculo visitado" xfId="59555" builtinId="9" hidden="1"/>
    <cellStyle name="Hipervínculo visitado" xfId="59557" builtinId="9" hidden="1"/>
    <cellStyle name="Hipervínculo visitado" xfId="59559" builtinId="9" hidden="1"/>
    <cellStyle name="Hipervínculo visitado" xfId="59561" builtinId="9" hidden="1"/>
    <cellStyle name="Hipervínculo visitado" xfId="59563" builtinId="9" hidden="1"/>
    <cellStyle name="Hipervínculo visitado" xfId="59565" builtinId="9" hidden="1"/>
    <cellStyle name="Hipervínculo visitado" xfId="59567" builtinId="9" hidden="1"/>
    <cellStyle name="Hipervínculo visitado" xfId="59569" builtinId="9" hidden="1"/>
    <cellStyle name="Hipervínculo visitado" xfId="59571" builtinId="9" hidden="1"/>
    <cellStyle name="Hipervínculo visitado" xfId="59573" builtinId="9" hidden="1"/>
    <cellStyle name="Hipervínculo visitado" xfId="59575" builtinId="9" hidden="1"/>
    <cellStyle name="Hipervínculo visitado" xfId="59577" builtinId="9" hidden="1"/>
    <cellStyle name="Hipervínculo visitado" xfId="59579" builtinId="9" hidden="1"/>
    <cellStyle name="Hipervínculo visitado" xfId="59581" builtinId="9" hidden="1"/>
    <cellStyle name="Hipervínculo visitado" xfId="59583" builtinId="9" hidden="1"/>
    <cellStyle name="Hipervínculo visitado" xfId="59585" builtinId="9" hidden="1"/>
    <cellStyle name="Hipervínculo visitado" xfId="59587" builtinId="9" hidden="1"/>
    <cellStyle name="Hipervínculo visitado" xfId="59589" builtinId="9" hidden="1"/>
    <cellStyle name="Hipervínculo visitado" xfId="59591" builtinId="9" hidden="1"/>
    <cellStyle name="Hipervínculo visitado" xfId="59593" builtinId="9" hidden="1"/>
    <cellStyle name="Hipervínculo visitado" xfId="59595" builtinId="9" hidden="1"/>
    <cellStyle name="Hipervínculo visitado" xfId="59597" builtinId="9" hidden="1"/>
    <cellStyle name="Hipervínculo visitado" xfId="59599" builtinId="9" hidden="1"/>
    <cellStyle name="Hipervínculo visitado" xfId="59601" builtinId="9" hidden="1"/>
    <cellStyle name="Hipervínculo visitado" xfId="59603" builtinId="9" hidden="1"/>
    <cellStyle name="Hipervínculo visitado" xfId="59605" builtinId="9" hidden="1"/>
    <cellStyle name="Hipervínculo visitado" xfId="59607" builtinId="9" hidden="1"/>
    <cellStyle name="Hipervínculo visitado" xfId="59609" builtinId="9" hidden="1"/>
    <cellStyle name="Hipervínculo visitado" xfId="59611" builtinId="9" hidden="1"/>
    <cellStyle name="Hipervínculo visitado" xfId="59613" builtinId="9" hidden="1"/>
    <cellStyle name="Hipervínculo visitado" xfId="59615" builtinId="9" hidden="1"/>
    <cellStyle name="Hipervínculo visitado" xfId="59617" builtinId="9" hidden="1"/>
    <cellStyle name="Hipervínculo visitado" xfId="59619" builtinId="9" hidden="1"/>
    <cellStyle name="Hipervínculo visitado" xfId="59621" builtinId="9" hidden="1"/>
    <cellStyle name="Hipervínculo visitado" xfId="59623" builtinId="9" hidden="1"/>
    <cellStyle name="Hipervínculo visitado" xfId="59625" builtinId="9" hidden="1"/>
    <cellStyle name="Hipervínculo visitado" xfId="59627" builtinId="9" hidden="1"/>
    <cellStyle name="Hipervínculo visitado" xfId="59629" builtinId="9" hidden="1"/>
    <cellStyle name="Hipervínculo visitado" xfId="59631" builtinId="9" hidden="1"/>
    <cellStyle name="Hipervínculo visitado" xfId="59633" builtinId="9" hidden="1"/>
    <cellStyle name="Hipervínculo visitado" xfId="59635" builtinId="9" hidden="1"/>
    <cellStyle name="Hipervínculo visitado" xfId="59637" builtinId="9" hidden="1"/>
    <cellStyle name="Hipervínculo visitado" xfId="59639" builtinId="9" hidden="1"/>
    <cellStyle name="Hipervínculo visitado" xfId="59641" builtinId="9" hidden="1"/>
    <cellStyle name="Hipervínculo visitado" xfId="59643" builtinId="9" hidden="1"/>
    <cellStyle name="Hipervínculo visitado" xfId="59645" builtinId="9" hidden="1"/>
    <cellStyle name="Hipervínculo visitado" xfId="59647" builtinId="9" hidden="1"/>
    <cellStyle name="Hipervínculo visitado" xfId="59649" builtinId="9" hidden="1"/>
    <cellStyle name="Hipervínculo visitado" xfId="59651" builtinId="9" hidden="1"/>
    <cellStyle name="Hipervínculo visitado" xfId="59653" builtinId="9" hidden="1"/>
    <cellStyle name="Hipervínculo visitado" xfId="59655" builtinId="9" hidden="1"/>
    <cellStyle name="Hipervínculo visitado" xfId="59657" builtinId="9" hidden="1"/>
    <cellStyle name="Hipervínculo visitado" xfId="59659" builtinId="9" hidden="1"/>
    <cellStyle name="Hipervínculo visitado" xfId="59661" builtinId="9" hidden="1"/>
    <cellStyle name="Hipervínculo visitado" xfId="59663" builtinId="9" hidden="1"/>
    <cellStyle name="Hipervínculo visitado" xfId="59665" builtinId="9" hidden="1"/>
    <cellStyle name="Hipervínculo visitado" xfId="59667" builtinId="9" hidden="1"/>
    <cellStyle name="Hipervínculo visitado" xfId="59669" builtinId="9" hidden="1"/>
    <cellStyle name="Hipervínculo visitado" xfId="59671" builtinId="9" hidden="1"/>
    <cellStyle name="Hipervínculo visitado" xfId="59673" builtinId="9" hidden="1"/>
    <cellStyle name="Hipervínculo visitado" xfId="59675" builtinId="9" hidden="1"/>
    <cellStyle name="Hipervínculo visitado" xfId="59677" builtinId="9" hidden="1"/>
    <cellStyle name="Hipervínculo visitado" xfId="59679" builtinId="9" hidden="1"/>
    <cellStyle name="Hipervínculo visitado" xfId="59681" builtinId="9" hidden="1"/>
    <cellStyle name="Hipervínculo visitado" xfId="59683" builtinId="9" hidden="1"/>
    <cellStyle name="Hipervínculo visitado" xfId="59685" builtinId="9" hidden="1"/>
    <cellStyle name="Hipervínculo visitado" xfId="59687" builtinId="9" hidden="1"/>
    <cellStyle name="Hipervínculo visitado" xfId="59689" builtinId="9" hidden="1"/>
    <cellStyle name="Hipervínculo visitado" xfId="59691" builtinId="9" hidden="1"/>
    <cellStyle name="Hipervínculo visitado" xfId="59693" builtinId="9" hidden="1"/>
    <cellStyle name="Hipervínculo visitado" xfId="59695" builtinId="9" hidden="1"/>
    <cellStyle name="Hipervínculo visitado" xfId="59697" builtinId="9" hidden="1"/>
    <cellStyle name="Hipervínculo visitado" xfId="59699" builtinId="9" hidden="1"/>
    <cellStyle name="Hipervínculo visitado" xfId="59701" builtinId="9" hidden="1"/>
    <cellStyle name="Hipervínculo visitado" xfId="59703" builtinId="9" hidden="1"/>
    <cellStyle name="Hipervínculo visitado" xfId="59705" builtinId="9" hidden="1"/>
    <cellStyle name="Hipervínculo visitado" xfId="59707" builtinId="9" hidden="1"/>
    <cellStyle name="Hipervínculo visitado" xfId="59709" builtinId="9" hidden="1"/>
    <cellStyle name="Hipervínculo visitado" xfId="59711" builtinId="9" hidden="1"/>
    <cellStyle name="Hipervínculo visitado" xfId="59713" builtinId="9" hidden="1"/>
    <cellStyle name="Hipervínculo visitado" xfId="59715" builtinId="9" hidden="1"/>
    <cellStyle name="Hipervínculo visitado" xfId="59717" builtinId="9" hidden="1"/>
    <cellStyle name="Hipervínculo visitado" xfId="59719" builtinId="9" hidden="1"/>
    <cellStyle name="Hipervínculo visitado" xfId="59721" builtinId="9" hidden="1"/>
    <cellStyle name="Hipervínculo visitado" xfId="59723" builtinId="9" hidden="1"/>
    <cellStyle name="Hipervínculo visitado" xfId="59725" builtinId="9" hidden="1"/>
    <cellStyle name="Hipervínculo visitado" xfId="59727" builtinId="9" hidden="1"/>
    <cellStyle name="Hipervínculo visitado" xfId="59729" builtinId="9" hidden="1"/>
    <cellStyle name="Hipervínculo visitado" xfId="59731" builtinId="9" hidden="1"/>
    <cellStyle name="Hipervínculo visitado" xfId="59733" builtinId="9" hidden="1"/>
    <cellStyle name="Hipervínculo visitado" xfId="59735" builtinId="9" hidden="1"/>
    <cellStyle name="Hipervínculo visitado" xfId="59737" builtinId="9" hidden="1"/>
    <cellStyle name="Hipervínculo visitado" xfId="59739" builtinId="9" hidden="1"/>
    <cellStyle name="Hipervínculo visitado" xfId="59741" builtinId="9" hidden="1"/>
    <cellStyle name="Hipervínculo visitado" xfId="59743" builtinId="9" hidden="1"/>
    <cellStyle name="Hipervínculo visitado" xfId="59745" builtinId="9" hidden="1"/>
    <cellStyle name="Hipervínculo visitado" xfId="59747" builtinId="9" hidden="1"/>
    <cellStyle name="Hipervínculo visitado" xfId="59749" builtinId="9" hidden="1"/>
    <cellStyle name="Hipervínculo visitado" xfId="59751" builtinId="9" hidden="1"/>
    <cellStyle name="Hipervínculo visitado" xfId="59753" builtinId="9" hidden="1"/>
    <cellStyle name="Hipervínculo visitado" xfId="59755" builtinId="9" hidden="1"/>
    <cellStyle name="Hipervínculo visitado" xfId="59757" builtinId="9" hidden="1"/>
    <cellStyle name="Hipervínculo visitado" xfId="59759" builtinId="9" hidden="1"/>
    <cellStyle name="Hipervínculo visitado" xfId="59761" builtinId="9" hidden="1"/>
    <cellStyle name="Hipervínculo visitado" xfId="59763" builtinId="9" hidden="1"/>
    <cellStyle name="Hipervínculo visitado" xfId="59765" builtinId="9" hidden="1"/>
    <cellStyle name="Hipervínculo visitado" xfId="59767" builtinId="9" hidden="1"/>
    <cellStyle name="Hipervínculo visitado" xfId="59769" builtinId="9" hidden="1"/>
    <cellStyle name="Hipervínculo visitado" xfId="59771" builtinId="9" hidden="1"/>
    <cellStyle name="Hipervínculo visitado" xfId="59773" builtinId="9" hidden="1"/>
    <cellStyle name="Hipervínculo visitado" xfId="59775" builtinId="9" hidden="1"/>
    <cellStyle name="Hipervínculo visitado" xfId="59777" builtinId="9" hidden="1"/>
    <cellStyle name="Hipervínculo visitado" xfId="59779" builtinId="9" hidden="1"/>
    <cellStyle name="Hipervínculo visitado" xfId="59781" builtinId="9" hidden="1"/>
    <cellStyle name="Hipervínculo visitado" xfId="59783" builtinId="9" hidden="1"/>
    <cellStyle name="Hipervínculo visitado" xfId="59785" builtinId="9" hidden="1"/>
    <cellStyle name="Hipervínculo visitado" xfId="59787" builtinId="9" hidden="1"/>
    <cellStyle name="Hipervínculo visitado" xfId="59789" builtinId="9" hidden="1"/>
    <cellStyle name="Hipervínculo visitado" xfId="59791" builtinId="9" hidden="1"/>
    <cellStyle name="Hipervínculo visitado" xfId="59793" builtinId="9" hidden="1"/>
    <cellStyle name="Hipervínculo visitado" xfId="59795" builtinId="9" hidden="1"/>
    <cellStyle name="Hipervínculo visitado" xfId="59797" builtinId="9" hidden="1"/>
    <cellStyle name="Hipervínculo visitado" xfId="59799" builtinId="9" hidden="1"/>
    <cellStyle name="Hipervínculo visitado" xfId="59801" builtinId="9" hidden="1"/>
    <cellStyle name="Hipervínculo visitado" xfId="59803" builtinId="9" hidden="1"/>
    <cellStyle name="Hipervínculo visitado" xfId="59805" builtinId="9" hidden="1"/>
    <cellStyle name="Hipervínculo visitado" xfId="59807" builtinId="9" hidden="1"/>
    <cellStyle name="Millares" xfId="59809" builtinId="3"/>
    <cellStyle name="Millares [0]" xfId="59808" builtinId="6"/>
    <cellStyle name="Millares [0] 2" xfId="1"/>
    <cellStyle name="Millares [0] 2 2" xfId="7"/>
    <cellStyle name="Millares 2" xfId="2"/>
    <cellStyle name="Normal" xfId="0" builtinId="0"/>
    <cellStyle name="Normal 2" xfId="3"/>
    <cellStyle name="Porcentaje" xfId="4" builtinId="5"/>
    <cellStyle name="Porcentaje 2" xfId="6"/>
    <cellStyle name="Porcentual 3" xfId="5"/>
  </cellStyles>
  <dxfs count="186">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colors>
    <mruColors>
      <color rgb="FF2E6AA0"/>
      <color rgb="FF00364E"/>
      <color rgb="FF4FA6C5"/>
      <color rgb="FF6593FB"/>
      <color rgb="FFCCCCFF"/>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 3: </a:t>
            </a:r>
          </a:p>
          <a:p>
            <a:pPr>
              <a:defRPr/>
            </a:pPr>
            <a:r>
              <a:rPr lang="es-ES"/>
              <a:t>Promover la inversión pública y privada con el fin de garantizar la sostenibilidad del patrimonio cultural.</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059744446404335"/>
          <c:y val="0.30413531891644457"/>
          <c:w val="0.835101062551034"/>
          <c:h val="0.67664419975569845"/>
        </c:manualLayout>
      </c:layout>
      <c:bar3DChart>
        <c:barDir val="bar"/>
        <c:grouping val="percentStacked"/>
        <c:varyColors val="0"/>
        <c:ser>
          <c:idx val="0"/>
          <c:order val="0"/>
          <c:tx>
            <c:strRef>
              <c:f>'Objetivo 3'!$Y$18</c:f>
              <c:strCache>
                <c:ptCount val="1"/>
                <c:pt idx="0">
                  <c:v>Avance Acumulado</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688B-464A-B720-05D88D40EDEB}"/>
              </c:ext>
            </c:extLst>
          </c:dPt>
          <c:dPt>
            <c:idx val="3"/>
            <c:invertIfNegative val="0"/>
            <c:bubble3D val="0"/>
            <c:spPr>
              <a:solidFill>
                <a:schemeClr val="accent3"/>
              </a:solidFill>
            </c:spPr>
            <c:extLst xmlns:c16r2="http://schemas.microsoft.com/office/drawing/2015/06/chart">
              <c:ext xmlns:c16="http://schemas.microsoft.com/office/drawing/2014/chart" uri="{C3380CC4-5D6E-409C-BE32-E72D297353CC}">
                <c16:uniqueId val="{00000002-688B-464A-B720-05D88D40EDEB}"/>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'Objetivo 3'!$X$19:$X$22</c:f>
              <c:strCache>
                <c:ptCount val="4"/>
                <c:pt idx="0">
                  <c:v>Estrategia 3</c:v>
                </c:pt>
                <c:pt idx="1">
                  <c:v>Estrategia 2</c:v>
                </c:pt>
                <c:pt idx="2">
                  <c:v>Estrategia 1</c:v>
                </c:pt>
                <c:pt idx="3">
                  <c:v>Objetivo 3</c:v>
                </c:pt>
              </c:strCache>
            </c:strRef>
          </c:cat>
          <c:val>
            <c:numRef>
              <c:f>'Objetivo 3'!$Y$19:$Y$22</c:f>
              <c:numCache>
                <c:formatCode>0%</c:formatCode>
                <c:ptCount val="4"/>
                <c:pt idx="0">
                  <c:v>0.50438597333333324</c:v>
                </c:pt>
                <c:pt idx="1">
                  <c:v>0.84998734243082885</c:v>
                </c:pt>
                <c:pt idx="2">
                  <c:v>1</c:v>
                </c:pt>
                <c:pt idx="3">
                  <c:v>0.78479110517624151</c:v>
                </c:pt>
              </c:numCache>
            </c:numRef>
          </c:val>
          <c:extLst xmlns:c16r2="http://schemas.microsoft.com/office/drawing/2015/06/chart">
            <c:ext xmlns:c16="http://schemas.microsoft.com/office/drawing/2014/chart" uri="{C3380CC4-5D6E-409C-BE32-E72D297353CC}">
              <c16:uniqueId val="{00000003-688B-464A-B720-05D88D40EDEB}"/>
            </c:ext>
          </c:extLst>
        </c:ser>
        <c:ser>
          <c:idx val="1"/>
          <c:order val="1"/>
          <c:tx>
            <c:strRef>
              <c:f>'Objetivo 3'!$Z$18</c:f>
              <c:strCache>
                <c:ptCount val="1"/>
                <c:pt idx="0">
                  <c:v>Faltante</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4-688B-464A-B720-05D88D40EDEB}"/>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'Objetivo 3'!$X$19:$X$22</c:f>
              <c:strCache>
                <c:ptCount val="4"/>
                <c:pt idx="0">
                  <c:v>Estrategia 3</c:v>
                </c:pt>
                <c:pt idx="1">
                  <c:v>Estrategia 2</c:v>
                </c:pt>
                <c:pt idx="2">
                  <c:v>Estrategia 1</c:v>
                </c:pt>
                <c:pt idx="3">
                  <c:v>Objetivo 3</c:v>
                </c:pt>
              </c:strCache>
            </c:strRef>
          </c:cat>
          <c:val>
            <c:numRef>
              <c:f>'Objetivo 3'!$Z$19:$Z$22</c:f>
              <c:numCache>
                <c:formatCode>0%</c:formatCode>
                <c:ptCount val="4"/>
                <c:pt idx="0">
                  <c:v>0.49561402666666676</c:v>
                </c:pt>
                <c:pt idx="1">
                  <c:v>0.15001265756917115</c:v>
                </c:pt>
                <c:pt idx="2">
                  <c:v>0</c:v>
                </c:pt>
                <c:pt idx="3">
                  <c:v>0.21520889482375849</c:v>
                </c:pt>
              </c:numCache>
            </c:numRef>
          </c:val>
          <c:extLst xmlns:c16r2="http://schemas.microsoft.com/office/drawing/2015/06/chart">
            <c:ext xmlns:c16="http://schemas.microsoft.com/office/drawing/2014/chart" uri="{C3380CC4-5D6E-409C-BE32-E72D297353CC}">
              <c16:uniqueId val="{00000005-688B-464A-B720-05D88D40EDEB}"/>
            </c:ext>
          </c:extLst>
        </c:ser>
        <c:dLbls>
          <c:showLegendKey val="0"/>
          <c:showVal val="1"/>
          <c:showCatName val="0"/>
          <c:showSerName val="0"/>
          <c:showPercent val="0"/>
          <c:showBubbleSize val="0"/>
        </c:dLbls>
        <c:gapWidth val="95"/>
        <c:gapDepth val="95"/>
        <c:shape val="box"/>
        <c:axId val="427188304"/>
        <c:axId val="427182864"/>
        <c:axId val="0"/>
      </c:bar3DChart>
      <c:catAx>
        <c:axId val="427188304"/>
        <c:scaling>
          <c:orientation val="minMax"/>
        </c:scaling>
        <c:delete val="0"/>
        <c:axPos val="l"/>
        <c:numFmt formatCode="General" sourceLinked="0"/>
        <c:majorTickMark val="none"/>
        <c:minorTickMark val="none"/>
        <c:tickLblPos val="nextTo"/>
        <c:crossAx val="427182864"/>
        <c:crosses val="autoZero"/>
        <c:auto val="1"/>
        <c:lblAlgn val="ctr"/>
        <c:lblOffset val="100"/>
        <c:noMultiLvlLbl val="0"/>
      </c:catAx>
      <c:valAx>
        <c:axId val="427182864"/>
        <c:scaling>
          <c:orientation val="minMax"/>
        </c:scaling>
        <c:delete val="1"/>
        <c:axPos val="b"/>
        <c:numFmt formatCode="0%" sourceLinked="1"/>
        <c:majorTickMark val="none"/>
        <c:minorTickMark val="none"/>
        <c:tickLblPos val="nextTo"/>
        <c:crossAx val="427188304"/>
        <c:crosses val="autoZero"/>
        <c:crossBetween val="between"/>
      </c:valAx>
    </c:plotArea>
    <c:legend>
      <c:legendPos val="t"/>
      <c:layout>
        <c:manualLayout>
          <c:xMode val="edge"/>
          <c:yMode val="edge"/>
          <c:x val="0.32980047324913403"/>
          <c:y val="0.25246404584102866"/>
          <c:w val="0.35366381625135368"/>
          <c:h val="7.701868311677945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 5: </a:t>
            </a:r>
          </a:p>
          <a:p>
            <a:pPr>
              <a:defRPr/>
            </a:pPr>
            <a:r>
              <a:rPr lang="es-ES"/>
              <a:t>Fortalecer la gestión y administración institucional</a:t>
            </a:r>
          </a:p>
        </c:rich>
      </c:tx>
      <c:layout>
        <c:manualLayout>
          <c:xMode val="edge"/>
          <c:yMode val="edge"/>
          <c:x val="0.32442951825266447"/>
          <c:y val="0"/>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059744446404335"/>
          <c:y val="0.30413531891644457"/>
          <c:w val="0.835101062551034"/>
          <c:h val="0.64898149036864217"/>
        </c:manualLayout>
      </c:layout>
      <c:bar3DChart>
        <c:barDir val="bar"/>
        <c:grouping val="percentStacked"/>
        <c:varyColors val="0"/>
        <c:ser>
          <c:idx val="0"/>
          <c:order val="0"/>
          <c:tx>
            <c:strRef>
              <c:f>'Objetivo 5'!$Y$21</c:f>
              <c:strCache>
                <c:ptCount val="1"/>
                <c:pt idx="0">
                  <c:v>Avance Acumulado</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87C8-4011-8CC4-8A0867A8C4A9}"/>
              </c:ext>
            </c:extLst>
          </c:dPt>
          <c:dPt>
            <c:idx val="4"/>
            <c:invertIfNegative val="0"/>
            <c:bubble3D val="0"/>
            <c:spPr>
              <a:solidFill>
                <a:schemeClr val="accent3"/>
              </a:solidFill>
            </c:spPr>
            <c:extLst xmlns:c16r2="http://schemas.microsoft.com/office/drawing/2015/06/chart">
              <c:ext xmlns:c16="http://schemas.microsoft.com/office/drawing/2014/chart" uri="{C3380CC4-5D6E-409C-BE32-E72D297353CC}">
                <c16:uniqueId val="{00000002-87C8-4011-8CC4-8A0867A8C4A9}"/>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'Objetivo 5'!$X$22:$X$26</c:f>
              <c:strCache>
                <c:ptCount val="5"/>
                <c:pt idx="0">
                  <c:v>Estrategia 4</c:v>
                </c:pt>
                <c:pt idx="1">
                  <c:v>Estrategia 3</c:v>
                </c:pt>
                <c:pt idx="2">
                  <c:v>Estrategia 2</c:v>
                </c:pt>
                <c:pt idx="3">
                  <c:v>Estrategia 1</c:v>
                </c:pt>
                <c:pt idx="4">
                  <c:v>Objetivo 3</c:v>
                </c:pt>
              </c:strCache>
            </c:strRef>
          </c:cat>
          <c:val>
            <c:numRef>
              <c:f>'Objetivo 5'!$Y$22:$Y$26</c:f>
              <c:numCache>
                <c:formatCode>0%</c:formatCode>
                <c:ptCount val="5"/>
                <c:pt idx="0">
                  <c:v>0</c:v>
                </c:pt>
                <c:pt idx="1">
                  <c:v>0.63977272750000003</c:v>
                </c:pt>
                <c:pt idx="2">
                  <c:v>0.38416666666666671</c:v>
                </c:pt>
                <c:pt idx="3">
                  <c:v>0.75</c:v>
                </c:pt>
                <c:pt idx="4">
                  <c:v>0.4434848485416667</c:v>
                </c:pt>
              </c:numCache>
            </c:numRef>
          </c:val>
          <c:extLst xmlns:c16r2="http://schemas.microsoft.com/office/drawing/2015/06/chart">
            <c:ext xmlns:c16="http://schemas.microsoft.com/office/drawing/2014/chart" uri="{C3380CC4-5D6E-409C-BE32-E72D297353CC}">
              <c16:uniqueId val="{00000003-87C8-4011-8CC4-8A0867A8C4A9}"/>
            </c:ext>
          </c:extLst>
        </c:ser>
        <c:ser>
          <c:idx val="1"/>
          <c:order val="1"/>
          <c:tx>
            <c:strRef>
              <c:f>'Objetivo 5'!$Z$21</c:f>
              <c:strCache>
                <c:ptCount val="1"/>
                <c:pt idx="0">
                  <c:v>Faltante</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4-87C8-4011-8CC4-8A0867A8C4A9}"/>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'Objetivo 5'!$X$22:$X$26</c:f>
              <c:strCache>
                <c:ptCount val="5"/>
                <c:pt idx="0">
                  <c:v>Estrategia 4</c:v>
                </c:pt>
                <c:pt idx="1">
                  <c:v>Estrategia 3</c:v>
                </c:pt>
                <c:pt idx="2">
                  <c:v>Estrategia 2</c:v>
                </c:pt>
                <c:pt idx="3">
                  <c:v>Estrategia 1</c:v>
                </c:pt>
                <c:pt idx="4">
                  <c:v>Objetivo 3</c:v>
                </c:pt>
              </c:strCache>
            </c:strRef>
          </c:cat>
          <c:val>
            <c:numRef>
              <c:f>'Objetivo 5'!$Z$22:$Z$26</c:f>
              <c:numCache>
                <c:formatCode>0%</c:formatCode>
                <c:ptCount val="5"/>
                <c:pt idx="0">
                  <c:v>1</c:v>
                </c:pt>
                <c:pt idx="1">
                  <c:v>0.36022727249999997</c:v>
                </c:pt>
                <c:pt idx="2">
                  <c:v>0.61583333333333323</c:v>
                </c:pt>
                <c:pt idx="3">
                  <c:v>0.25</c:v>
                </c:pt>
                <c:pt idx="4">
                  <c:v>0.5565151514583333</c:v>
                </c:pt>
              </c:numCache>
            </c:numRef>
          </c:val>
          <c:extLst xmlns:c16r2="http://schemas.microsoft.com/office/drawing/2015/06/chart">
            <c:ext xmlns:c16="http://schemas.microsoft.com/office/drawing/2014/chart" uri="{C3380CC4-5D6E-409C-BE32-E72D297353CC}">
              <c16:uniqueId val="{00000005-87C8-4011-8CC4-8A0867A8C4A9}"/>
            </c:ext>
          </c:extLst>
        </c:ser>
        <c:dLbls>
          <c:showLegendKey val="0"/>
          <c:showVal val="1"/>
          <c:showCatName val="0"/>
          <c:showSerName val="0"/>
          <c:showPercent val="0"/>
          <c:showBubbleSize val="0"/>
        </c:dLbls>
        <c:gapWidth val="95"/>
        <c:gapDepth val="95"/>
        <c:shape val="box"/>
        <c:axId val="427187760"/>
        <c:axId val="427189936"/>
        <c:axId val="0"/>
      </c:bar3DChart>
      <c:catAx>
        <c:axId val="427187760"/>
        <c:scaling>
          <c:orientation val="minMax"/>
        </c:scaling>
        <c:delete val="0"/>
        <c:axPos val="l"/>
        <c:numFmt formatCode="General" sourceLinked="0"/>
        <c:majorTickMark val="none"/>
        <c:minorTickMark val="none"/>
        <c:tickLblPos val="nextTo"/>
        <c:crossAx val="427189936"/>
        <c:crosses val="autoZero"/>
        <c:auto val="1"/>
        <c:lblAlgn val="ctr"/>
        <c:lblOffset val="100"/>
        <c:noMultiLvlLbl val="0"/>
      </c:catAx>
      <c:valAx>
        <c:axId val="427189936"/>
        <c:scaling>
          <c:orientation val="minMax"/>
        </c:scaling>
        <c:delete val="1"/>
        <c:axPos val="b"/>
        <c:numFmt formatCode="0%" sourceLinked="1"/>
        <c:majorTickMark val="none"/>
        <c:minorTickMark val="none"/>
        <c:tickLblPos val="nextTo"/>
        <c:crossAx val="427187760"/>
        <c:crosses val="autoZero"/>
        <c:crossBetween val="between"/>
      </c:valAx>
    </c:plotArea>
    <c:legend>
      <c:legendPos val="t"/>
      <c:layout>
        <c:manualLayout>
          <c:xMode val="edge"/>
          <c:yMode val="edge"/>
          <c:x val="0.39039299943622158"/>
          <c:y val="0.21476986108443763"/>
          <c:w val="0.2192140011275569"/>
          <c:h val="9.8010370654887657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 5: </a:t>
            </a:r>
          </a:p>
          <a:p>
            <a:pPr>
              <a:defRPr/>
            </a:pPr>
            <a:r>
              <a:rPr lang="es-ES"/>
              <a:t>Fortalecer la gestión y administración institucional</a:t>
            </a:r>
          </a:p>
        </c:rich>
      </c:tx>
      <c:layout>
        <c:manualLayout>
          <c:xMode val="edge"/>
          <c:yMode val="edge"/>
          <c:x val="0.32442951825266447"/>
          <c:y val="0"/>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059744446404335"/>
          <c:y val="0.30413531891644457"/>
          <c:w val="0.835101062551034"/>
          <c:h val="0.64898149036864217"/>
        </c:manualLayout>
      </c:layout>
      <c:bar3DChart>
        <c:barDir val="bar"/>
        <c:grouping val="percentStacked"/>
        <c:varyColors val="0"/>
        <c:ser>
          <c:idx val="0"/>
          <c:order val="0"/>
          <c:tx>
            <c:v>Avance Acumulado</c:v>
          </c:tx>
          <c:invertIfNegative val="0"/>
          <c:dPt>
            <c:idx val="0"/>
            <c:invertIfNegative val="0"/>
            <c:bubble3D val="0"/>
            <c:extLst xmlns:c16r2="http://schemas.microsoft.com/office/drawing/2015/06/chart">
              <c:ext xmlns:c16="http://schemas.microsoft.com/office/drawing/2014/chart" uri="{C3380CC4-5D6E-409C-BE32-E72D297353CC}">
                <c16:uniqueId val="{00000000-4834-44C5-BD7C-C531CA85B683}"/>
              </c:ext>
            </c:extLst>
          </c:dPt>
          <c:dPt>
            <c:idx val="4"/>
            <c:invertIfNegative val="0"/>
            <c:bubble3D val="0"/>
            <c:extLst xmlns:c16r2="http://schemas.microsoft.com/office/drawing/2015/06/chart">
              <c:ext xmlns:c16="http://schemas.microsoft.com/office/drawing/2014/chart" uri="{C3380CC4-5D6E-409C-BE32-E72D297353CC}">
                <c16:uniqueId val="{00000001-4834-44C5-BD7C-C531CA85B683}"/>
              </c:ext>
            </c:extLst>
          </c:dPt>
          <c:dPt>
            <c:idx val="5"/>
            <c:invertIfNegative val="0"/>
            <c:bubble3D val="0"/>
            <c:spPr>
              <a:solidFill>
                <a:schemeClr val="accent3"/>
              </a:solidFill>
            </c:spPr>
            <c:extLst xmlns:c16r2="http://schemas.microsoft.com/office/drawing/2015/06/chart">
              <c:ext xmlns:c16="http://schemas.microsoft.com/office/drawing/2014/chart" uri="{C3380CC4-5D6E-409C-BE32-E72D297353CC}">
                <c16:uniqueId val="{00000003-4834-44C5-BD7C-C531CA85B683}"/>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Estrategia 5</c:v>
              </c:pt>
              <c:pt idx="1">
                <c:v>Estrategia 4</c:v>
              </c:pt>
              <c:pt idx="2">
                <c:v>Estrategia 3</c:v>
              </c:pt>
              <c:pt idx="3">
                <c:v>Estrategia 2</c:v>
              </c:pt>
              <c:pt idx="4">
                <c:v>Estrategia 1</c:v>
              </c:pt>
              <c:pt idx="5">
                <c:v>Objetivo 5</c:v>
              </c:pt>
            </c:strLit>
          </c:cat>
          <c:val>
            <c:numLit>
              <c:formatCode>General</c:formatCode>
              <c:ptCount val="6"/>
              <c:pt idx="0">
                <c:v>0.75</c:v>
              </c:pt>
              <c:pt idx="1">
                <c:v>0.24999999999999997</c:v>
              </c:pt>
              <c:pt idx="2">
                <c:v>0.75</c:v>
              </c:pt>
              <c:pt idx="3">
                <c:v>0.5</c:v>
              </c:pt>
              <c:pt idx="4">
                <c:v>0.73</c:v>
              </c:pt>
              <c:pt idx="5">
                <c:v>0.59600000000000009</c:v>
              </c:pt>
            </c:numLit>
          </c:val>
          <c:extLst xmlns:c16r2="http://schemas.microsoft.com/office/drawing/2015/06/chart">
            <c:ext xmlns:c16="http://schemas.microsoft.com/office/drawing/2014/chart" uri="{C3380CC4-5D6E-409C-BE32-E72D297353CC}">
              <c16:uniqueId val="{00000004-4834-44C5-BD7C-C531CA85B683}"/>
            </c:ext>
          </c:extLst>
        </c:ser>
        <c:ser>
          <c:idx val="1"/>
          <c:order val="1"/>
          <c:tx>
            <c:v>Faltante</c:v>
          </c:tx>
          <c:invertIfNegative val="0"/>
          <c:dPt>
            <c:idx val="0"/>
            <c:invertIfNegative val="0"/>
            <c:bubble3D val="0"/>
            <c:extLst xmlns:c16r2="http://schemas.microsoft.com/office/drawing/2015/06/chart">
              <c:ext xmlns:c16="http://schemas.microsoft.com/office/drawing/2014/chart" uri="{C3380CC4-5D6E-409C-BE32-E72D297353CC}">
                <c16:uniqueId val="{00000005-4834-44C5-BD7C-C531CA85B683}"/>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Estrategia 5</c:v>
              </c:pt>
              <c:pt idx="1">
                <c:v>Estrategia 4</c:v>
              </c:pt>
              <c:pt idx="2">
                <c:v>Estrategia 3</c:v>
              </c:pt>
              <c:pt idx="3">
                <c:v>Estrategia 2</c:v>
              </c:pt>
              <c:pt idx="4">
                <c:v>Estrategia 1</c:v>
              </c:pt>
              <c:pt idx="5">
                <c:v>Objetivo 5</c:v>
              </c:pt>
            </c:strLit>
          </c:cat>
          <c:val>
            <c:numLit>
              <c:formatCode>General</c:formatCode>
              <c:ptCount val="6"/>
              <c:pt idx="0">
                <c:v>0.25</c:v>
              </c:pt>
              <c:pt idx="1">
                <c:v>0.75</c:v>
              </c:pt>
              <c:pt idx="2">
                <c:v>0.25</c:v>
              </c:pt>
              <c:pt idx="3">
                <c:v>0.5</c:v>
              </c:pt>
              <c:pt idx="4">
                <c:v>0.27</c:v>
              </c:pt>
              <c:pt idx="5">
                <c:v>0.40399999999999991</c:v>
              </c:pt>
            </c:numLit>
          </c:val>
          <c:extLst xmlns:c16r2="http://schemas.microsoft.com/office/drawing/2015/06/chart">
            <c:ext xmlns:c16="http://schemas.microsoft.com/office/drawing/2014/chart" uri="{C3380CC4-5D6E-409C-BE32-E72D297353CC}">
              <c16:uniqueId val="{00000006-4834-44C5-BD7C-C531CA85B683}"/>
            </c:ext>
          </c:extLst>
        </c:ser>
        <c:dLbls>
          <c:showLegendKey val="0"/>
          <c:showVal val="1"/>
          <c:showCatName val="0"/>
          <c:showSerName val="0"/>
          <c:showPercent val="0"/>
          <c:showBubbleSize val="0"/>
        </c:dLbls>
        <c:gapWidth val="95"/>
        <c:gapDepth val="95"/>
        <c:shape val="box"/>
        <c:axId val="427183408"/>
        <c:axId val="427183952"/>
        <c:axId val="0"/>
      </c:bar3DChart>
      <c:catAx>
        <c:axId val="427183408"/>
        <c:scaling>
          <c:orientation val="minMax"/>
        </c:scaling>
        <c:delete val="0"/>
        <c:axPos val="l"/>
        <c:numFmt formatCode="General" sourceLinked="0"/>
        <c:majorTickMark val="none"/>
        <c:minorTickMark val="none"/>
        <c:tickLblPos val="nextTo"/>
        <c:crossAx val="427183952"/>
        <c:crosses val="autoZero"/>
        <c:auto val="1"/>
        <c:lblAlgn val="ctr"/>
        <c:lblOffset val="100"/>
        <c:noMultiLvlLbl val="0"/>
      </c:catAx>
      <c:valAx>
        <c:axId val="427183952"/>
        <c:scaling>
          <c:orientation val="minMax"/>
        </c:scaling>
        <c:delete val="1"/>
        <c:axPos val="b"/>
        <c:numFmt formatCode="0%" sourceLinked="1"/>
        <c:majorTickMark val="none"/>
        <c:minorTickMark val="none"/>
        <c:tickLblPos val="nextTo"/>
        <c:crossAx val="427183408"/>
        <c:crosses val="autoZero"/>
        <c:crossBetween val="between"/>
      </c:valAx>
    </c:plotArea>
    <c:legend>
      <c:legendPos val="t"/>
      <c:layout>
        <c:manualLayout>
          <c:xMode val="edge"/>
          <c:yMode val="edge"/>
          <c:x val="0.39039299943622158"/>
          <c:y val="0.21476986108443763"/>
          <c:w val="0.2192140011275569"/>
          <c:h val="9.8010370654887657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 5: </a:t>
            </a:r>
          </a:p>
          <a:p>
            <a:pPr>
              <a:defRPr/>
            </a:pPr>
            <a:r>
              <a:rPr lang="es-ES"/>
              <a:t>Fortalecer la gestión y administración institucional</a:t>
            </a:r>
          </a:p>
        </c:rich>
      </c:tx>
      <c:layout>
        <c:manualLayout>
          <c:xMode val="edge"/>
          <c:yMode val="edge"/>
          <c:x val="0.32442951825266447"/>
          <c:y val="0"/>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059744446404335"/>
          <c:y val="0.30413531891644457"/>
          <c:w val="0.835101062551034"/>
          <c:h val="0.64898149036864217"/>
        </c:manualLayout>
      </c:layout>
      <c:bar3DChart>
        <c:barDir val="bar"/>
        <c:grouping val="percentStacked"/>
        <c:varyColors val="0"/>
        <c:ser>
          <c:idx val="0"/>
          <c:order val="0"/>
          <c:tx>
            <c:strRef>
              <c:f>'Objetivo 5'!$Y$21</c:f>
              <c:strCache>
                <c:ptCount val="1"/>
                <c:pt idx="0">
                  <c:v>Avance Acumulado</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417D-441C-B0BD-913CD8A52376}"/>
              </c:ext>
            </c:extLst>
          </c:dPt>
          <c:dPt>
            <c:idx val="4"/>
            <c:invertIfNegative val="0"/>
            <c:bubble3D val="0"/>
            <c:spPr>
              <a:solidFill>
                <a:schemeClr val="accent3"/>
              </a:solidFill>
            </c:spPr>
            <c:extLst xmlns:c16r2="http://schemas.microsoft.com/office/drawing/2015/06/chart">
              <c:ext xmlns:c16="http://schemas.microsoft.com/office/drawing/2014/chart" uri="{C3380CC4-5D6E-409C-BE32-E72D297353CC}">
                <c16:uniqueId val="{00000002-417D-441C-B0BD-913CD8A52376}"/>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'Objetivo 5'!$X$22:$X$26</c:f>
              <c:strCache>
                <c:ptCount val="5"/>
                <c:pt idx="0">
                  <c:v>Estrategia 4</c:v>
                </c:pt>
                <c:pt idx="1">
                  <c:v>Estrategia 3</c:v>
                </c:pt>
                <c:pt idx="2">
                  <c:v>Estrategia 2</c:v>
                </c:pt>
                <c:pt idx="3">
                  <c:v>Estrategia 1</c:v>
                </c:pt>
                <c:pt idx="4">
                  <c:v>Objetivo 3</c:v>
                </c:pt>
              </c:strCache>
            </c:strRef>
          </c:cat>
          <c:val>
            <c:numRef>
              <c:f>'Objetivo 5'!$Y$22:$Y$26</c:f>
              <c:numCache>
                <c:formatCode>0%</c:formatCode>
                <c:ptCount val="5"/>
                <c:pt idx="0">
                  <c:v>0</c:v>
                </c:pt>
                <c:pt idx="1">
                  <c:v>0.63977272750000003</c:v>
                </c:pt>
                <c:pt idx="2">
                  <c:v>0.38416666666666671</c:v>
                </c:pt>
                <c:pt idx="3">
                  <c:v>0.75</c:v>
                </c:pt>
                <c:pt idx="4">
                  <c:v>0.4434848485416667</c:v>
                </c:pt>
              </c:numCache>
            </c:numRef>
          </c:val>
          <c:extLst xmlns:c16r2="http://schemas.microsoft.com/office/drawing/2015/06/chart">
            <c:ext xmlns:c16="http://schemas.microsoft.com/office/drawing/2014/chart" uri="{C3380CC4-5D6E-409C-BE32-E72D297353CC}">
              <c16:uniqueId val="{00000003-417D-441C-B0BD-913CD8A52376}"/>
            </c:ext>
          </c:extLst>
        </c:ser>
        <c:ser>
          <c:idx val="1"/>
          <c:order val="1"/>
          <c:tx>
            <c:strRef>
              <c:f>'Objetivo 5'!$Z$21</c:f>
              <c:strCache>
                <c:ptCount val="1"/>
                <c:pt idx="0">
                  <c:v>Faltante</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4-417D-441C-B0BD-913CD8A52376}"/>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'Objetivo 5'!$X$22:$X$26</c:f>
              <c:strCache>
                <c:ptCount val="5"/>
                <c:pt idx="0">
                  <c:v>Estrategia 4</c:v>
                </c:pt>
                <c:pt idx="1">
                  <c:v>Estrategia 3</c:v>
                </c:pt>
                <c:pt idx="2">
                  <c:v>Estrategia 2</c:v>
                </c:pt>
                <c:pt idx="3">
                  <c:v>Estrategia 1</c:v>
                </c:pt>
                <c:pt idx="4">
                  <c:v>Objetivo 3</c:v>
                </c:pt>
              </c:strCache>
            </c:strRef>
          </c:cat>
          <c:val>
            <c:numRef>
              <c:f>'Objetivo 5'!$Z$22:$Z$26</c:f>
              <c:numCache>
                <c:formatCode>0%</c:formatCode>
                <c:ptCount val="5"/>
                <c:pt idx="0">
                  <c:v>1</c:v>
                </c:pt>
                <c:pt idx="1">
                  <c:v>0.36022727249999997</c:v>
                </c:pt>
                <c:pt idx="2">
                  <c:v>0.61583333333333323</c:v>
                </c:pt>
                <c:pt idx="3">
                  <c:v>0.25</c:v>
                </c:pt>
                <c:pt idx="4">
                  <c:v>0.5565151514583333</c:v>
                </c:pt>
              </c:numCache>
            </c:numRef>
          </c:val>
          <c:extLst xmlns:c16r2="http://schemas.microsoft.com/office/drawing/2015/06/chart">
            <c:ext xmlns:c16="http://schemas.microsoft.com/office/drawing/2014/chart" uri="{C3380CC4-5D6E-409C-BE32-E72D297353CC}">
              <c16:uniqueId val="{00000005-417D-441C-B0BD-913CD8A52376}"/>
            </c:ext>
          </c:extLst>
        </c:ser>
        <c:dLbls>
          <c:showLegendKey val="0"/>
          <c:showVal val="1"/>
          <c:showCatName val="0"/>
          <c:showSerName val="0"/>
          <c:showPercent val="0"/>
          <c:showBubbleSize val="0"/>
        </c:dLbls>
        <c:gapWidth val="95"/>
        <c:gapDepth val="95"/>
        <c:shape val="box"/>
        <c:axId val="427189392"/>
        <c:axId val="427184496"/>
        <c:axId val="0"/>
      </c:bar3DChart>
      <c:catAx>
        <c:axId val="427189392"/>
        <c:scaling>
          <c:orientation val="minMax"/>
        </c:scaling>
        <c:delete val="0"/>
        <c:axPos val="l"/>
        <c:numFmt formatCode="General" sourceLinked="0"/>
        <c:majorTickMark val="none"/>
        <c:minorTickMark val="none"/>
        <c:tickLblPos val="nextTo"/>
        <c:crossAx val="427184496"/>
        <c:crosses val="autoZero"/>
        <c:auto val="1"/>
        <c:lblAlgn val="ctr"/>
        <c:lblOffset val="100"/>
        <c:noMultiLvlLbl val="0"/>
      </c:catAx>
      <c:valAx>
        <c:axId val="427184496"/>
        <c:scaling>
          <c:orientation val="minMax"/>
        </c:scaling>
        <c:delete val="1"/>
        <c:axPos val="b"/>
        <c:numFmt formatCode="0%" sourceLinked="1"/>
        <c:majorTickMark val="none"/>
        <c:minorTickMark val="none"/>
        <c:tickLblPos val="nextTo"/>
        <c:crossAx val="427189392"/>
        <c:crosses val="autoZero"/>
        <c:crossBetween val="between"/>
      </c:valAx>
    </c:plotArea>
    <c:legend>
      <c:legendPos val="t"/>
      <c:layout>
        <c:manualLayout>
          <c:xMode val="edge"/>
          <c:yMode val="edge"/>
          <c:x val="0.39039299943622158"/>
          <c:y val="0.21476986108443763"/>
          <c:w val="0.2192140011275569"/>
          <c:h val="9.8010370654887657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 5: </a:t>
            </a:r>
          </a:p>
          <a:p>
            <a:pPr>
              <a:defRPr/>
            </a:pPr>
            <a:r>
              <a:rPr lang="es-ES"/>
              <a:t>Fortalecer la gestión y administración institucional</a:t>
            </a:r>
          </a:p>
        </c:rich>
      </c:tx>
      <c:layout>
        <c:manualLayout>
          <c:xMode val="edge"/>
          <c:yMode val="edge"/>
          <c:x val="0.32442951825266447"/>
          <c:y val="0"/>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7772155384008519E-2"/>
          <c:y val="0.30413531891644457"/>
          <c:w val="0.87792630433601748"/>
          <c:h val="0.64898149036864217"/>
        </c:manualLayout>
      </c:layout>
      <c:bar3DChart>
        <c:barDir val="bar"/>
        <c:grouping val="percentStacked"/>
        <c:varyColors val="0"/>
        <c:ser>
          <c:idx val="0"/>
          <c:order val="0"/>
          <c:tx>
            <c:v>Avance Acumulado</c:v>
          </c:tx>
          <c:invertIfNegative val="0"/>
          <c:dPt>
            <c:idx val="0"/>
            <c:invertIfNegative val="0"/>
            <c:bubble3D val="0"/>
            <c:extLst xmlns:c16r2="http://schemas.microsoft.com/office/drawing/2015/06/chart">
              <c:ext xmlns:c16="http://schemas.microsoft.com/office/drawing/2014/chart" uri="{C3380CC4-5D6E-409C-BE32-E72D297353CC}">
                <c16:uniqueId val="{00000000-3FC9-4912-9B46-E290C4484AC6}"/>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Estrategia 2</c:v>
              </c:pt>
              <c:pt idx="1">
                <c:v>Estrategia 1</c:v>
              </c:pt>
              <c:pt idx="2">
                <c:v>Objetivo 3</c:v>
              </c:pt>
            </c:strLit>
          </c:cat>
          <c:val>
            <c:numLit>
              <c:formatCode>General</c:formatCode>
              <c:ptCount val="3"/>
              <c:pt idx="0">
                <c:v>0.7906976744186045</c:v>
              </c:pt>
              <c:pt idx="1">
                <c:v>0.3174603174603175</c:v>
              </c:pt>
              <c:pt idx="2">
                <c:v>0.89534883720930225</c:v>
              </c:pt>
            </c:numLit>
          </c:val>
          <c:extLst xmlns:c16r2="http://schemas.microsoft.com/office/drawing/2015/06/chart">
            <c:ext xmlns:c16="http://schemas.microsoft.com/office/drawing/2014/chart" uri="{C3380CC4-5D6E-409C-BE32-E72D297353CC}">
              <c16:uniqueId val="{00000001-3FC9-4912-9B46-E290C4484AC6}"/>
            </c:ext>
          </c:extLst>
        </c:ser>
        <c:ser>
          <c:idx val="1"/>
          <c:order val="1"/>
          <c:tx>
            <c:v>Faltante</c:v>
          </c:tx>
          <c:invertIfNegative val="0"/>
          <c:dPt>
            <c:idx val="0"/>
            <c:invertIfNegative val="0"/>
            <c:bubble3D val="0"/>
            <c:extLst xmlns:c16r2="http://schemas.microsoft.com/office/drawing/2015/06/chart">
              <c:ext xmlns:c16="http://schemas.microsoft.com/office/drawing/2014/chart" uri="{C3380CC4-5D6E-409C-BE32-E72D297353CC}">
                <c16:uniqueId val="{00000002-3FC9-4912-9B46-E290C4484AC6}"/>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Estrategia 2</c:v>
              </c:pt>
              <c:pt idx="1">
                <c:v>Estrategia 1</c:v>
              </c:pt>
              <c:pt idx="2">
                <c:v>Objetivo 3</c:v>
              </c:pt>
            </c:strLit>
          </c:cat>
          <c:val>
            <c:numLit>
              <c:formatCode>General</c:formatCode>
              <c:ptCount val="3"/>
              <c:pt idx="0">
                <c:v>0.2093023255813955</c:v>
              </c:pt>
              <c:pt idx="1">
                <c:v>0.68253968253968256</c:v>
              </c:pt>
              <c:pt idx="2">
                <c:v>0.10465116279069775</c:v>
              </c:pt>
            </c:numLit>
          </c:val>
          <c:extLst xmlns:c16r2="http://schemas.microsoft.com/office/drawing/2015/06/chart">
            <c:ext xmlns:c16="http://schemas.microsoft.com/office/drawing/2014/chart" uri="{C3380CC4-5D6E-409C-BE32-E72D297353CC}">
              <c16:uniqueId val="{00000003-3FC9-4912-9B46-E290C4484AC6}"/>
            </c:ext>
          </c:extLst>
        </c:ser>
        <c:dLbls>
          <c:showLegendKey val="0"/>
          <c:showVal val="1"/>
          <c:showCatName val="0"/>
          <c:showSerName val="0"/>
          <c:showPercent val="0"/>
          <c:showBubbleSize val="0"/>
        </c:dLbls>
        <c:gapWidth val="95"/>
        <c:gapDepth val="95"/>
        <c:shape val="box"/>
        <c:axId val="427191024"/>
        <c:axId val="427186672"/>
        <c:axId val="0"/>
      </c:bar3DChart>
      <c:catAx>
        <c:axId val="427191024"/>
        <c:scaling>
          <c:orientation val="minMax"/>
        </c:scaling>
        <c:delete val="0"/>
        <c:axPos val="l"/>
        <c:numFmt formatCode="General" sourceLinked="0"/>
        <c:majorTickMark val="none"/>
        <c:minorTickMark val="none"/>
        <c:tickLblPos val="nextTo"/>
        <c:crossAx val="427186672"/>
        <c:crosses val="autoZero"/>
        <c:auto val="1"/>
        <c:lblAlgn val="ctr"/>
        <c:lblOffset val="100"/>
        <c:noMultiLvlLbl val="0"/>
      </c:catAx>
      <c:valAx>
        <c:axId val="427186672"/>
        <c:scaling>
          <c:orientation val="minMax"/>
        </c:scaling>
        <c:delete val="1"/>
        <c:axPos val="b"/>
        <c:numFmt formatCode="0%" sourceLinked="1"/>
        <c:majorTickMark val="none"/>
        <c:minorTickMark val="none"/>
        <c:tickLblPos val="nextTo"/>
        <c:crossAx val="427191024"/>
        <c:crosses val="autoZero"/>
        <c:crossBetween val="between"/>
      </c:valAx>
    </c:plotArea>
    <c:legend>
      <c:legendPos val="t"/>
      <c:layout>
        <c:manualLayout>
          <c:xMode val="edge"/>
          <c:yMode val="edge"/>
          <c:x val="0.39039299943622158"/>
          <c:y val="0.21476986108443763"/>
          <c:w val="0.14893082356673737"/>
          <c:h val="9.0301689816862776E-2"/>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sz="1800" b="1" i="0" baseline="0">
                <a:effectLst/>
              </a:rPr>
              <a:t>Objetivo Estratégico 5: </a:t>
            </a:r>
          </a:p>
          <a:p>
            <a:pPr>
              <a:defRPr/>
            </a:pPr>
            <a:r>
              <a:rPr lang="es-ES" sz="1200" b="1" i="0" baseline="0">
                <a:effectLst/>
              </a:rPr>
              <a:t>Fortalecer la gestión y administración institucional.</a:t>
            </a:r>
            <a:endParaRPr lang="es-ES" sz="1000">
              <a:effectLst/>
            </a:endParaRP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5580252989421243E-2"/>
          <c:y val="0.30258311461067366"/>
          <c:w val="0.94441974701057874"/>
          <c:h val="0.64649095946340052"/>
        </c:manualLayout>
      </c:layout>
      <c:bar3DChart>
        <c:barDir val="bar"/>
        <c:grouping val="percentStacked"/>
        <c:varyColors val="0"/>
        <c:ser>
          <c:idx val="0"/>
          <c:order val="0"/>
          <c:tx>
            <c:v>Avance Acumulado</c:v>
          </c:tx>
          <c:invertIfNegative val="0"/>
          <c:dPt>
            <c:idx val="2"/>
            <c:invertIfNegative val="0"/>
            <c:bubble3D val="0"/>
            <c:spPr>
              <a:solidFill>
                <a:schemeClr val="accent3"/>
              </a:solidFill>
            </c:spPr>
            <c:extLst xmlns:c16r2="http://schemas.microsoft.com/office/drawing/2015/06/chart">
              <c:ext xmlns:c16="http://schemas.microsoft.com/office/drawing/2014/chart" uri="{C3380CC4-5D6E-409C-BE32-E72D297353CC}">
                <c16:uniqueId val="{00000001-AC2F-4079-8E53-0196C361C89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Estrategia 2</c:v>
              </c:pt>
              <c:pt idx="1">
                <c:v>Estrategia 1</c:v>
              </c:pt>
              <c:pt idx="2">
                <c:v>Objetivo 5</c:v>
              </c:pt>
            </c:strLit>
          </c:cat>
          <c:val>
            <c:numLit>
              <c:formatCode>General</c:formatCode>
              <c:ptCount val="3"/>
              <c:pt idx="0">
                <c:v>0.6</c:v>
              </c:pt>
              <c:pt idx="1">
                <c:v>0.78</c:v>
              </c:pt>
              <c:pt idx="2">
                <c:v>0.69000000000000006</c:v>
              </c:pt>
            </c:numLit>
          </c:val>
          <c:extLst xmlns:c16r2="http://schemas.microsoft.com/office/drawing/2015/06/chart">
            <c:ext xmlns:c16="http://schemas.microsoft.com/office/drawing/2014/chart" uri="{C3380CC4-5D6E-409C-BE32-E72D297353CC}">
              <c16:uniqueId val="{00000002-AC2F-4079-8E53-0196C361C89E}"/>
            </c:ext>
          </c:extLst>
        </c:ser>
        <c:ser>
          <c:idx val="1"/>
          <c:order val="1"/>
          <c:tx>
            <c:v>Faltante</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Estrategia 2</c:v>
              </c:pt>
              <c:pt idx="1">
                <c:v>Estrategia 1</c:v>
              </c:pt>
              <c:pt idx="2">
                <c:v>Objetivo 5</c:v>
              </c:pt>
            </c:strLit>
          </c:cat>
          <c:val>
            <c:numLit>
              <c:formatCode>General</c:formatCode>
              <c:ptCount val="3"/>
              <c:pt idx="0">
                <c:v>0.21999999999999997</c:v>
              </c:pt>
              <c:pt idx="1">
                <c:v>0.4</c:v>
              </c:pt>
              <c:pt idx="2">
                <c:v>0.30999999999999994</c:v>
              </c:pt>
            </c:numLit>
          </c:val>
          <c:extLst xmlns:c16r2="http://schemas.microsoft.com/office/drawing/2015/06/chart">
            <c:ext xmlns:c16="http://schemas.microsoft.com/office/drawing/2014/chart" uri="{C3380CC4-5D6E-409C-BE32-E72D297353CC}">
              <c16:uniqueId val="{00000003-AC2F-4079-8E53-0196C361C89E}"/>
            </c:ext>
          </c:extLst>
        </c:ser>
        <c:dLbls>
          <c:showLegendKey val="0"/>
          <c:showVal val="1"/>
          <c:showCatName val="0"/>
          <c:showSerName val="0"/>
          <c:showPercent val="0"/>
          <c:showBubbleSize val="0"/>
        </c:dLbls>
        <c:gapWidth val="95"/>
        <c:gapDepth val="95"/>
        <c:shape val="box"/>
        <c:axId val="427187216"/>
        <c:axId val="100857552"/>
        <c:axId val="0"/>
      </c:bar3DChart>
      <c:catAx>
        <c:axId val="427187216"/>
        <c:scaling>
          <c:orientation val="minMax"/>
        </c:scaling>
        <c:delete val="0"/>
        <c:axPos val="l"/>
        <c:numFmt formatCode="General" sourceLinked="0"/>
        <c:majorTickMark val="none"/>
        <c:minorTickMark val="none"/>
        <c:tickLblPos val="nextTo"/>
        <c:txPr>
          <a:bodyPr/>
          <a:lstStyle/>
          <a:p>
            <a:pPr>
              <a:defRPr sz="1000"/>
            </a:pPr>
            <a:endParaRPr lang="es-ES"/>
          </a:p>
        </c:txPr>
        <c:crossAx val="100857552"/>
        <c:crosses val="autoZero"/>
        <c:auto val="1"/>
        <c:lblAlgn val="ctr"/>
        <c:lblOffset val="100"/>
        <c:noMultiLvlLbl val="0"/>
      </c:catAx>
      <c:valAx>
        <c:axId val="100857552"/>
        <c:scaling>
          <c:orientation val="minMax"/>
        </c:scaling>
        <c:delete val="1"/>
        <c:axPos val="b"/>
        <c:numFmt formatCode="0%" sourceLinked="1"/>
        <c:majorTickMark val="out"/>
        <c:minorTickMark val="none"/>
        <c:tickLblPos val="nextTo"/>
        <c:crossAx val="427187216"/>
        <c:crosses val="autoZero"/>
        <c:crossBetween val="between"/>
      </c:valAx>
    </c:plotArea>
    <c:legend>
      <c:legendPos val="t"/>
      <c:layout>
        <c:manualLayout>
          <c:xMode val="edge"/>
          <c:yMode val="edge"/>
          <c:x val="0.32973147121798813"/>
          <c:y val="0.21886592300962379"/>
          <c:w val="0.35380719809341865"/>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a:t>
            </a:r>
            <a:r>
              <a:rPr lang="es-ES" baseline="0"/>
              <a:t> 5</a:t>
            </a:r>
            <a:r>
              <a:rPr lang="es-ES"/>
              <a:t>:</a:t>
            </a:r>
          </a:p>
          <a:p>
            <a:pPr>
              <a:defRPr/>
            </a:pPr>
            <a:r>
              <a:rPr lang="es-ES" sz="1400"/>
              <a:t>Fortalecer la gestión y administración institucional   </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3042855625164266E-2"/>
          <c:y val="0.25103500823268815"/>
          <c:w val="0.90260364469981869"/>
          <c:h val="0.69803882246274518"/>
        </c:manualLayout>
      </c:layout>
      <c:bar3DChart>
        <c:barDir val="bar"/>
        <c:grouping val="percentStacked"/>
        <c:varyColors val="0"/>
        <c:ser>
          <c:idx val="0"/>
          <c:order val="0"/>
          <c:tx>
            <c:v>Avance Acumulado</c:v>
          </c:tx>
          <c:invertIfNegative val="0"/>
          <c:dPt>
            <c:idx val="2"/>
            <c:invertIfNegative val="0"/>
            <c:bubble3D val="0"/>
            <c:spPr>
              <a:solidFill>
                <a:schemeClr val="accent3"/>
              </a:solidFill>
            </c:spPr>
            <c:extLst xmlns:c16r2="http://schemas.microsoft.com/office/drawing/2015/06/chart">
              <c:ext xmlns:c16="http://schemas.microsoft.com/office/drawing/2014/chart" uri="{C3380CC4-5D6E-409C-BE32-E72D297353CC}">
                <c16:uniqueId val="{00000001-0B1E-4A1A-9B2B-F033E83F796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Estrategia 2</c:v>
              </c:pt>
              <c:pt idx="1">
                <c:v>Estrategia 1</c:v>
              </c:pt>
              <c:pt idx="2">
                <c:v>Objetivo 5</c:v>
              </c:pt>
            </c:strLit>
          </c:cat>
          <c:val>
            <c:numLit>
              <c:formatCode>General</c:formatCode>
              <c:ptCount val="3"/>
              <c:pt idx="0">
                <c:v>0.87525737817433069</c:v>
              </c:pt>
              <c:pt idx="1">
                <c:v>0</c:v>
              </c:pt>
              <c:pt idx="2">
                <c:v>0.43762868908716535</c:v>
              </c:pt>
            </c:numLit>
          </c:val>
          <c:extLst xmlns:c16r2="http://schemas.microsoft.com/office/drawing/2015/06/chart">
            <c:ext xmlns:c16="http://schemas.microsoft.com/office/drawing/2014/chart" uri="{C3380CC4-5D6E-409C-BE32-E72D297353CC}">
              <c16:uniqueId val="{00000002-0B1E-4A1A-9B2B-F033E83F796E}"/>
            </c:ext>
          </c:extLst>
        </c:ser>
        <c:ser>
          <c:idx val="1"/>
          <c:order val="1"/>
          <c:tx>
            <c:v>Faltante</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Estrategia 2</c:v>
              </c:pt>
              <c:pt idx="1">
                <c:v>Estrategia 1</c:v>
              </c:pt>
              <c:pt idx="2">
                <c:v>Objetivo 5</c:v>
              </c:pt>
            </c:strLit>
          </c:cat>
          <c:val>
            <c:numLit>
              <c:formatCode>General</c:formatCode>
              <c:ptCount val="3"/>
              <c:pt idx="0">
                <c:v>0.12474262182566931</c:v>
              </c:pt>
              <c:pt idx="1">
                <c:v>1</c:v>
              </c:pt>
              <c:pt idx="2">
                <c:v>0.56237131091283465</c:v>
              </c:pt>
            </c:numLit>
          </c:val>
          <c:extLst xmlns:c16r2="http://schemas.microsoft.com/office/drawing/2015/06/chart">
            <c:ext xmlns:c16="http://schemas.microsoft.com/office/drawing/2014/chart" uri="{C3380CC4-5D6E-409C-BE32-E72D297353CC}">
              <c16:uniqueId val="{00000003-0B1E-4A1A-9B2B-F033E83F796E}"/>
            </c:ext>
          </c:extLst>
        </c:ser>
        <c:dLbls>
          <c:showLegendKey val="0"/>
          <c:showVal val="1"/>
          <c:showCatName val="0"/>
          <c:showSerName val="0"/>
          <c:showPercent val="0"/>
          <c:showBubbleSize val="0"/>
        </c:dLbls>
        <c:gapWidth val="95"/>
        <c:gapDepth val="95"/>
        <c:shape val="box"/>
        <c:axId val="100858640"/>
        <c:axId val="100865168"/>
        <c:axId val="0"/>
      </c:bar3DChart>
      <c:catAx>
        <c:axId val="100858640"/>
        <c:scaling>
          <c:orientation val="minMax"/>
        </c:scaling>
        <c:delete val="0"/>
        <c:axPos val="l"/>
        <c:numFmt formatCode="General" sourceLinked="0"/>
        <c:majorTickMark val="none"/>
        <c:minorTickMark val="none"/>
        <c:tickLblPos val="nextTo"/>
        <c:crossAx val="100865168"/>
        <c:crosses val="autoZero"/>
        <c:auto val="1"/>
        <c:lblAlgn val="ctr"/>
        <c:lblOffset val="100"/>
        <c:noMultiLvlLbl val="0"/>
      </c:catAx>
      <c:valAx>
        <c:axId val="100865168"/>
        <c:scaling>
          <c:orientation val="minMax"/>
        </c:scaling>
        <c:delete val="1"/>
        <c:axPos val="b"/>
        <c:numFmt formatCode="0%" sourceLinked="1"/>
        <c:majorTickMark val="out"/>
        <c:minorTickMark val="none"/>
        <c:tickLblPos val="nextTo"/>
        <c:crossAx val="100858640"/>
        <c:crosses val="autoZero"/>
        <c:crossBetween val="between"/>
      </c:valAx>
    </c:plotArea>
    <c:legend>
      <c:legendPos val="t"/>
      <c:layout>
        <c:manualLayout>
          <c:xMode val="edge"/>
          <c:yMode val="edge"/>
          <c:x val="0.42753788447926228"/>
          <c:y val="0.19808620017146836"/>
          <c:w val="0.14138887754127022"/>
          <c:h val="7.4523513297235416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Objetivo Estratégico 5: </a:t>
            </a:r>
          </a:p>
          <a:p>
            <a:pPr>
              <a:defRPr/>
            </a:pPr>
            <a:r>
              <a:rPr lang="es-ES"/>
              <a:t>Fortalecer la gestión y administración institucional</a:t>
            </a:r>
          </a:p>
        </c:rich>
      </c:tx>
      <c:layout>
        <c:manualLayout>
          <c:xMode val="edge"/>
          <c:yMode val="edge"/>
          <c:x val="0.32442951825266447"/>
          <c:y val="0"/>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059744446404335"/>
          <c:y val="0.30413531891644457"/>
          <c:w val="0.835101062551034"/>
          <c:h val="0.64898149036864217"/>
        </c:manualLayout>
      </c:layout>
      <c:bar3DChart>
        <c:barDir val="bar"/>
        <c:grouping val="percentStacked"/>
        <c:varyColors val="0"/>
        <c:ser>
          <c:idx val="0"/>
          <c:order val="0"/>
          <c:tx>
            <c:strRef>
              <c:f>'Ob.5 Consolidado'!$AF$10</c:f>
              <c:strCache>
                <c:ptCount val="1"/>
                <c:pt idx="0">
                  <c:v>Avance Acumulado</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5316-4E70-8032-A6A71DC2E13B}"/>
              </c:ext>
            </c:extLst>
          </c:dPt>
          <c:dPt>
            <c:idx val="4"/>
            <c:invertIfNegative val="0"/>
            <c:bubble3D val="0"/>
            <c:extLst xmlns:c16r2="http://schemas.microsoft.com/office/drawing/2015/06/chart">
              <c:ext xmlns:c16="http://schemas.microsoft.com/office/drawing/2014/chart" uri="{C3380CC4-5D6E-409C-BE32-E72D297353CC}">
                <c16:uniqueId val="{00000001-5316-4E70-8032-A6A71DC2E13B}"/>
              </c:ext>
            </c:extLst>
          </c:dPt>
          <c:dPt>
            <c:idx val="5"/>
            <c:invertIfNegative val="0"/>
            <c:bubble3D val="0"/>
            <c:extLst xmlns:c16r2="http://schemas.microsoft.com/office/drawing/2015/06/chart">
              <c:ext xmlns:c16="http://schemas.microsoft.com/office/drawing/2014/chart" uri="{C3380CC4-5D6E-409C-BE32-E72D297353CC}">
                <c16:uniqueId val="{00000002-5316-4E70-8032-A6A71DC2E13B}"/>
              </c:ext>
            </c:extLst>
          </c:dPt>
          <c:dPt>
            <c:idx val="6"/>
            <c:invertIfNegative val="0"/>
            <c:bubble3D val="0"/>
            <c:spPr>
              <a:solidFill>
                <a:schemeClr val="accent3"/>
              </a:solidFill>
            </c:spPr>
            <c:extLst xmlns:c16r2="http://schemas.microsoft.com/office/drawing/2015/06/chart">
              <c:ext xmlns:c16="http://schemas.microsoft.com/office/drawing/2014/chart" uri="{C3380CC4-5D6E-409C-BE32-E72D297353CC}">
                <c16:uniqueId val="{00000004-5316-4E70-8032-A6A71DC2E13B}"/>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'Ob.5 Consolidado'!$AE$11:$AE$17</c:f>
              <c:strCache>
                <c:ptCount val="7"/>
                <c:pt idx="0">
                  <c:v>Estrategia 6</c:v>
                </c:pt>
                <c:pt idx="1">
                  <c:v>Estrategia 5</c:v>
                </c:pt>
                <c:pt idx="2">
                  <c:v>Estrategia 4</c:v>
                </c:pt>
                <c:pt idx="3">
                  <c:v>Estrategia 3</c:v>
                </c:pt>
                <c:pt idx="4">
                  <c:v>Estrategia 2</c:v>
                </c:pt>
                <c:pt idx="5">
                  <c:v>Estrategia 1</c:v>
                </c:pt>
                <c:pt idx="6">
                  <c:v>Objetivo 5</c:v>
                </c:pt>
              </c:strCache>
            </c:strRef>
          </c:cat>
          <c:val>
            <c:numRef>
              <c:f>'Ob.5 Consolidado'!$AF$11:$AF$17</c:f>
              <c:numCache>
                <c:formatCode>0%</c:formatCode>
                <c:ptCount val="7"/>
                <c:pt idx="0">
                  <c:v>0.36499999999999999</c:v>
                </c:pt>
                <c:pt idx="1">
                  <c:v>0.50609408038372083</c:v>
                </c:pt>
                <c:pt idx="2">
                  <c:v>0.44834539682539687</c:v>
                </c:pt>
                <c:pt idx="3">
                  <c:v>0.75</c:v>
                </c:pt>
                <c:pt idx="4">
                  <c:v>0.75</c:v>
                </c:pt>
                <c:pt idx="5">
                  <c:v>0.75</c:v>
                </c:pt>
                <c:pt idx="6">
                  <c:v>0.59490657953485293</c:v>
                </c:pt>
              </c:numCache>
            </c:numRef>
          </c:val>
          <c:extLst xmlns:c16r2="http://schemas.microsoft.com/office/drawing/2015/06/chart">
            <c:ext xmlns:c16="http://schemas.microsoft.com/office/drawing/2014/chart" uri="{C3380CC4-5D6E-409C-BE32-E72D297353CC}">
              <c16:uniqueId val="{00000005-5316-4E70-8032-A6A71DC2E13B}"/>
            </c:ext>
          </c:extLst>
        </c:ser>
        <c:ser>
          <c:idx val="1"/>
          <c:order val="1"/>
          <c:tx>
            <c:strRef>
              <c:f>'Ob.5 Consolidado'!$AG$10</c:f>
              <c:strCache>
                <c:ptCount val="1"/>
                <c:pt idx="0">
                  <c:v>Faltante</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6-5316-4E70-8032-A6A71DC2E13B}"/>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'Ob.5 Consolidado'!$AE$11:$AE$17</c:f>
              <c:strCache>
                <c:ptCount val="7"/>
                <c:pt idx="0">
                  <c:v>Estrategia 6</c:v>
                </c:pt>
                <c:pt idx="1">
                  <c:v>Estrategia 5</c:v>
                </c:pt>
                <c:pt idx="2">
                  <c:v>Estrategia 4</c:v>
                </c:pt>
                <c:pt idx="3">
                  <c:v>Estrategia 3</c:v>
                </c:pt>
                <c:pt idx="4">
                  <c:v>Estrategia 2</c:v>
                </c:pt>
                <c:pt idx="5">
                  <c:v>Estrategia 1</c:v>
                </c:pt>
                <c:pt idx="6">
                  <c:v>Objetivo 5</c:v>
                </c:pt>
              </c:strCache>
            </c:strRef>
          </c:cat>
          <c:val>
            <c:numRef>
              <c:f>'Ob.5 Consolidado'!$AG$11:$AG$17</c:f>
              <c:numCache>
                <c:formatCode>0%</c:formatCode>
                <c:ptCount val="7"/>
                <c:pt idx="0">
                  <c:v>0.63500000000000001</c:v>
                </c:pt>
                <c:pt idx="1">
                  <c:v>0.49390591961627917</c:v>
                </c:pt>
                <c:pt idx="2">
                  <c:v>0.55165460317460313</c:v>
                </c:pt>
                <c:pt idx="3">
                  <c:v>0.25</c:v>
                </c:pt>
                <c:pt idx="4">
                  <c:v>0.25</c:v>
                </c:pt>
                <c:pt idx="5">
                  <c:v>0.25</c:v>
                </c:pt>
                <c:pt idx="6">
                  <c:v>0.40509342046514707</c:v>
                </c:pt>
              </c:numCache>
            </c:numRef>
          </c:val>
          <c:extLst xmlns:c16r2="http://schemas.microsoft.com/office/drawing/2015/06/chart">
            <c:ext xmlns:c16="http://schemas.microsoft.com/office/drawing/2014/chart" uri="{C3380CC4-5D6E-409C-BE32-E72D297353CC}">
              <c16:uniqueId val="{00000007-5316-4E70-8032-A6A71DC2E13B}"/>
            </c:ext>
          </c:extLst>
        </c:ser>
        <c:dLbls>
          <c:showLegendKey val="0"/>
          <c:showVal val="1"/>
          <c:showCatName val="0"/>
          <c:showSerName val="0"/>
          <c:showPercent val="0"/>
          <c:showBubbleSize val="0"/>
        </c:dLbls>
        <c:gapWidth val="95"/>
        <c:gapDepth val="95"/>
        <c:shape val="box"/>
        <c:axId val="100868976"/>
        <c:axId val="100860272"/>
        <c:axId val="0"/>
      </c:bar3DChart>
      <c:catAx>
        <c:axId val="100868976"/>
        <c:scaling>
          <c:orientation val="minMax"/>
        </c:scaling>
        <c:delete val="0"/>
        <c:axPos val="l"/>
        <c:numFmt formatCode="General" sourceLinked="0"/>
        <c:majorTickMark val="none"/>
        <c:minorTickMark val="none"/>
        <c:tickLblPos val="nextTo"/>
        <c:crossAx val="100860272"/>
        <c:crosses val="autoZero"/>
        <c:auto val="1"/>
        <c:lblAlgn val="ctr"/>
        <c:lblOffset val="100"/>
        <c:noMultiLvlLbl val="0"/>
      </c:catAx>
      <c:valAx>
        <c:axId val="100860272"/>
        <c:scaling>
          <c:orientation val="minMax"/>
        </c:scaling>
        <c:delete val="1"/>
        <c:axPos val="b"/>
        <c:numFmt formatCode="0%" sourceLinked="1"/>
        <c:majorTickMark val="none"/>
        <c:minorTickMark val="none"/>
        <c:tickLblPos val="nextTo"/>
        <c:crossAx val="100868976"/>
        <c:crosses val="autoZero"/>
        <c:crossBetween val="between"/>
      </c:valAx>
    </c:plotArea>
    <c:legend>
      <c:legendPos val="t"/>
      <c:layout>
        <c:manualLayout>
          <c:xMode val="edge"/>
          <c:yMode val="edge"/>
          <c:x val="0.39039299943622158"/>
          <c:y val="0.21476986108443763"/>
          <c:w val="0.2192140011275569"/>
          <c:h val="9.8010370654887657E-2"/>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54429</xdr:colOff>
      <xdr:row>5</xdr:row>
      <xdr:rowOff>111581</xdr:rowOff>
    </xdr:from>
    <xdr:to>
      <xdr:col>7</xdr:col>
      <xdr:colOff>1932215</xdr:colOff>
      <xdr:row>23</xdr:row>
      <xdr:rowOff>40822</xdr:rowOff>
    </xdr:to>
    <xdr:grpSp>
      <xdr:nvGrpSpPr>
        <xdr:cNvPr id="60" name="Grupo 59"/>
        <xdr:cNvGrpSpPr/>
      </xdr:nvGrpSpPr>
      <xdr:grpSpPr>
        <a:xfrm>
          <a:off x="1685585" y="1671300"/>
          <a:ext cx="12474349" cy="4644116"/>
          <a:chOff x="1673679" y="1649188"/>
          <a:chExt cx="13198929" cy="4582884"/>
        </a:xfrm>
      </xdr:grpSpPr>
      <xdr:sp macro="" textlink="">
        <xdr:nvSpPr>
          <xdr:cNvPr id="2" name="Rectángulo redondeado 1"/>
          <xdr:cNvSpPr/>
        </xdr:nvSpPr>
        <xdr:spPr>
          <a:xfrm>
            <a:off x="3070114" y="3995397"/>
            <a:ext cx="2524125" cy="505165"/>
          </a:xfrm>
          <a:prstGeom prst="roundRect">
            <a:avLst/>
          </a:prstGeom>
          <a:solidFill>
            <a:srgbClr val="2E6A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latin typeface="Arial" panose="020B0604020202020204" pitchFamily="34" charset="0"/>
                <a:cs typeface="Arial" panose="020B0604020202020204" pitchFamily="34" charset="0"/>
              </a:rPr>
              <a:t>PLAN ESTRATÉGICO</a:t>
            </a:r>
            <a:r>
              <a:rPr lang="es-ES" sz="1100" b="1" baseline="0">
                <a:latin typeface="Arial" panose="020B0604020202020204" pitchFamily="34" charset="0"/>
                <a:cs typeface="Arial" panose="020B0604020202020204" pitchFamily="34" charset="0"/>
              </a:rPr>
              <a:t> INSTITUCIONAL - PEI </a:t>
            </a:r>
            <a:endParaRPr lang="es-ES" sz="1100" b="1">
              <a:latin typeface="Arial" panose="020B0604020202020204" pitchFamily="34" charset="0"/>
              <a:cs typeface="Arial" panose="020B0604020202020204" pitchFamily="34" charset="0"/>
            </a:endParaRPr>
          </a:p>
        </xdr:txBody>
      </xdr:sp>
      <xdr:sp macro="" textlink="">
        <xdr:nvSpPr>
          <xdr:cNvPr id="3" name="Rectángulo redondeado 2"/>
          <xdr:cNvSpPr/>
        </xdr:nvSpPr>
        <xdr:spPr>
          <a:xfrm>
            <a:off x="5854473" y="1649188"/>
            <a:ext cx="3833813" cy="636812"/>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latin typeface="Arial" panose="020B0604020202020204" pitchFamily="34" charset="0"/>
                <a:cs typeface="Arial" panose="020B0604020202020204" pitchFamily="34" charset="0"/>
              </a:rPr>
              <a:t>PLAN DE DESARROLLO DISTRITAL "BOGOTÁ</a:t>
            </a:r>
            <a:r>
              <a:rPr lang="es-ES" sz="1200" b="1" baseline="0">
                <a:latin typeface="Arial" panose="020B0604020202020204" pitchFamily="34" charset="0"/>
                <a:cs typeface="Arial" panose="020B0604020202020204" pitchFamily="34" charset="0"/>
              </a:rPr>
              <a:t> MEJOR PARA TODOS" 2016-2020</a:t>
            </a:r>
            <a:endParaRPr lang="es-ES" sz="1200" b="1">
              <a:latin typeface="Arial" panose="020B0604020202020204" pitchFamily="34" charset="0"/>
              <a:cs typeface="Arial" panose="020B0604020202020204" pitchFamily="34" charset="0"/>
            </a:endParaRPr>
          </a:p>
        </xdr:txBody>
      </xdr:sp>
      <xdr:sp macro="" textlink="">
        <xdr:nvSpPr>
          <xdr:cNvPr id="7" name="Rectángulo redondeado 6"/>
          <xdr:cNvSpPr/>
        </xdr:nvSpPr>
        <xdr:spPr>
          <a:xfrm>
            <a:off x="6393654" y="4026010"/>
            <a:ext cx="2513919" cy="50516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latin typeface="Arial" panose="020B0604020202020204" pitchFamily="34" charset="0"/>
                <a:cs typeface="Arial" panose="020B0604020202020204" pitchFamily="34" charset="0"/>
              </a:rPr>
              <a:t>PROYECTOS DE INVERSIÓN -METAS</a:t>
            </a:r>
          </a:p>
        </xdr:txBody>
      </xdr:sp>
      <xdr:sp macro="" textlink="">
        <xdr:nvSpPr>
          <xdr:cNvPr id="10" name="Proceso 9"/>
          <xdr:cNvSpPr/>
        </xdr:nvSpPr>
        <xdr:spPr>
          <a:xfrm>
            <a:off x="5197931" y="5442856"/>
            <a:ext cx="5129892" cy="789216"/>
          </a:xfrm>
          <a:prstGeom prst="flowChartProcess">
            <a:avLst/>
          </a:prstGeom>
          <a:solidFill>
            <a:schemeClr val="accent5">
              <a:lumMod val="75000"/>
            </a:schemeClr>
          </a:solidFill>
          <a:ln>
            <a:noFill/>
          </a:ln>
          <a:effectLst>
            <a:outerShdw blurRad="50800" dist="50800" dir="5400000" algn="ctr" rotWithShape="0">
              <a:srgbClr val="000000">
                <a:alpha val="83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SUBDIRECCIÓN</a:t>
            </a:r>
            <a:r>
              <a:rPr lang="es-ES" sz="1100" b="1" baseline="0">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 DE GESTIÓN TERRITORIAL DEL PATRIMONIO</a:t>
            </a:r>
            <a:endParaRPr lang="es-ES" sz="11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es-ES" sz="11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POA</a:t>
            </a:r>
            <a:r>
              <a:rPr lang="es-ES" sz="1100" b="1" baseline="0">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 - PLAN DE ACCIÓN 2019</a:t>
            </a:r>
            <a:endParaRPr lang="es-ES" sz="11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grpSp>
        <xdr:nvGrpSpPr>
          <xdr:cNvPr id="24" name="Grupo 23"/>
          <xdr:cNvGrpSpPr/>
        </xdr:nvGrpSpPr>
        <xdr:grpSpPr>
          <a:xfrm>
            <a:off x="2664615" y="3000371"/>
            <a:ext cx="10207742" cy="505166"/>
            <a:chOff x="2868724" y="2701015"/>
            <a:chExt cx="10207743" cy="505166"/>
          </a:xfrm>
        </xdr:grpSpPr>
        <xdr:sp macro="" textlink="">
          <xdr:nvSpPr>
            <xdr:cNvPr id="4" name="Rectángulo redondeado 3"/>
            <xdr:cNvSpPr/>
          </xdr:nvSpPr>
          <xdr:spPr>
            <a:xfrm>
              <a:off x="2868724" y="2857496"/>
              <a:ext cx="1312068" cy="232345"/>
            </a:xfrm>
            <a:prstGeom prst="round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0">
                  <a:solidFill>
                    <a:sysClr val="windowText" lastClr="000000"/>
                  </a:solidFill>
                  <a:latin typeface="Arial" panose="020B0604020202020204" pitchFamily="34" charset="0"/>
                  <a:cs typeface="Arial" panose="020B0604020202020204" pitchFamily="34" charset="0"/>
                </a:rPr>
                <a:t>MISIÓN</a:t>
              </a:r>
            </a:p>
          </xdr:txBody>
        </xdr:sp>
        <xdr:sp macro="" textlink="">
          <xdr:nvSpPr>
            <xdr:cNvPr id="5" name="Rectángulo redondeado 4"/>
            <xdr:cNvSpPr/>
          </xdr:nvSpPr>
          <xdr:spPr>
            <a:xfrm>
              <a:off x="4677792" y="2843892"/>
              <a:ext cx="1317172" cy="244928"/>
            </a:xfrm>
            <a:prstGeom prst="round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0">
                  <a:solidFill>
                    <a:sysClr val="windowText" lastClr="000000"/>
                  </a:solidFill>
                  <a:latin typeface="Arial" panose="020B0604020202020204" pitchFamily="34" charset="0"/>
                  <a:cs typeface="Arial" panose="020B0604020202020204" pitchFamily="34" charset="0"/>
                </a:rPr>
                <a:t>VISIÓN</a:t>
              </a:r>
            </a:p>
          </xdr:txBody>
        </xdr:sp>
        <xdr:sp macro="" textlink="">
          <xdr:nvSpPr>
            <xdr:cNvPr id="6" name="Rectángulo redondeado 5"/>
            <xdr:cNvSpPr/>
          </xdr:nvSpPr>
          <xdr:spPr>
            <a:xfrm>
              <a:off x="6434129" y="2843889"/>
              <a:ext cx="1317172" cy="236085"/>
            </a:xfrm>
            <a:prstGeom prst="round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0">
                  <a:solidFill>
                    <a:sysClr val="windowText" lastClr="000000"/>
                  </a:solidFill>
                  <a:latin typeface="Arial" panose="020B0604020202020204" pitchFamily="34" charset="0"/>
                  <a:cs typeface="Arial" panose="020B0604020202020204" pitchFamily="34" charset="0"/>
                </a:rPr>
                <a:t>VALORES</a:t>
              </a:r>
            </a:p>
          </xdr:txBody>
        </xdr:sp>
        <xdr:sp macro="" textlink="">
          <xdr:nvSpPr>
            <xdr:cNvPr id="9" name="Rectángulo redondeado 8"/>
            <xdr:cNvSpPr/>
          </xdr:nvSpPr>
          <xdr:spPr>
            <a:xfrm>
              <a:off x="10588053" y="2701015"/>
              <a:ext cx="2488414" cy="505166"/>
            </a:xfrm>
            <a:prstGeom prst="round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latin typeface="Arial" panose="020B0604020202020204" pitchFamily="34" charset="0"/>
                  <a:cs typeface="Arial" panose="020B0604020202020204" pitchFamily="34" charset="0"/>
                </a:rPr>
                <a:t>PLATAFORMA</a:t>
              </a:r>
              <a:r>
                <a:rPr lang="es-ES" sz="1100" b="1" baseline="0">
                  <a:latin typeface="Arial" panose="020B0604020202020204" pitchFamily="34" charset="0"/>
                  <a:cs typeface="Arial" panose="020B0604020202020204" pitchFamily="34" charset="0"/>
                </a:rPr>
                <a:t> ESTRATÉGICA DEL INSTITUTO - IDPC</a:t>
              </a:r>
              <a:endParaRPr lang="es-ES" sz="1100" b="1">
                <a:latin typeface="Arial" panose="020B0604020202020204" pitchFamily="34" charset="0"/>
                <a:cs typeface="Arial" panose="020B0604020202020204" pitchFamily="34" charset="0"/>
              </a:endParaRPr>
            </a:p>
          </xdr:txBody>
        </xdr:sp>
        <xdr:sp macro="" textlink="">
          <xdr:nvSpPr>
            <xdr:cNvPr id="11" name="Rectángulo redondeado 10"/>
            <xdr:cNvSpPr/>
          </xdr:nvSpPr>
          <xdr:spPr>
            <a:xfrm>
              <a:off x="8246604" y="2833004"/>
              <a:ext cx="1317172" cy="236085"/>
            </a:xfrm>
            <a:prstGeom prst="round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0">
                  <a:solidFill>
                    <a:sysClr val="windowText" lastClr="000000"/>
                  </a:solidFill>
                  <a:latin typeface="Arial" panose="020B0604020202020204" pitchFamily="34" charset="0"/>
                  <a:cs typeface="Arial" panose="020B0604020202020204" pitchFamily="34" charset="0"/>
                </a:rPr>
                <a:t>OBJETIVOS</a:t>
              </a:r>
            </a:p>
          </xdr:txBody>
        </xdr:sp>
        <xdr:grpSp>
          <xdr:nvGrpSpPr>
            <xdr:cNvPr id="16" name="Grupo 15"/>
            <xdr:cNvGrpSpPr/>
          </xdr:nvGrpSpPr>
          <xdr:grpSpPr>
            <a:xfrm>
              <a:off x="4218020" y="2875437"/>
              <a:ext cx="349549" cy="210204"/>
              <a:chOff x="4136378" y="2861830"/>
              <a:chExt cx="349549" cy="210204"/>
            </a:xfrm>
            <a:solidFill>
              <a:schemeClr val="bg1">
                <a:lumMod val="50000"/>
              </a:schemeClr>
            </a:solidFill>
          </xdr:grpSpPr>
          <xdr:sp macro="" textlink="">
            <xdr:nvSpPr>
              <xdr:cNvPr id="13" name="Medio marco 12"/>
              <xdr:cNvSpPr/>
            </xdr:nvSpPr>
            <xdr:spPr>
              <a:xfrm rot="7955659">
                <a:off x="4124408" y="2873800"/>
                <a:ext cx="207483" cy="183543"/>
              </a:xfrm>
              <a:prstGeom prst="halfFram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sp macro="" textlink="">
            <xdr:nvSpPr>
              <xdr:cNvPr id="15" name="Medio marco 14"/>
              <xdr:cNvSpPr/>
            </xdr:nvSpPr>
            <xdr:spPr>
              <a:xfrm rot="7955659">
                <a:off x="4290414" y="2876521"/>
                <a:ext cx="207483" cy="183543"/>
              </a:xfrm>
              <a:prstGeom prst="halfFram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grpSp>
        <xdr:grpSp>
          <xdr:nvGrpSpPr>
            <xdr:cNvPr id="17" name="Grupo 16"/>
            <xdr:cNvGrpSpPr/>
          </xdr:nvGrpSpPr>
          <xdr:grpSpPr>
            <a:xfrm>
              <a:off x="5976062" y="2864551"/>
              <a:ext cx="349549" cy="210204"/>
              <a:chOff x="4136378" y="2861830"/>
              <a:chExt cx="349549" cy="210204"/>
            </a:xfrm>
            <a:solidFill>
              <a:schemeClr val="bg1">
                <a:lumMod val="50000"/>
              </a:schemeClr>
            </a:solidFill>
          </xdr:grpSpPr>
          <xdr:sp macro="" textlink="">
            <xdr:nvSpPr>
              <xdr:cNvPr id="18" name="Medio marco 17"/>
              <xdr:cNvSpPr/>
            </xdr:nvSpPr>
            <xdr:spPr>
              <a:xfrm rot="7955659">
                <a:off x="4124408" y="2873800"/>
                <a:ext cx="207483" cy="183543"/>
              </a:xfrm>
              <a:prstGeom prst="halfFram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sp macro="" textlink="">
            <xdr:nvSpPr>
              <xdr:cNvPr id="19" name="Medio marco 18"/>
              <xdr:cNvSpPr/>
            </xdr:nvSpPr>
            <xdr:spPr>
              <a:xfrm rot="7955659">
                <a:off x="4290414" y="2876521"/>
                <a:ext cx="207483" cy="183543"/>
              </a:xfrm>
              <a:prstGeom prst="halfFram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grpSp>
        <xdr:grpSp>
          <xdr:nvGrpSpPr>
            <xdr:cNvPr id="20" name="Grupo 19"/>
            <xdr:cNvGrpSpPr/>
          </xdr:nvGrpSpPr>
          <xdr:grpSpPr>
            <a:xfrm>
              <a:off x="7747710" y="2867274"/>
              <a:ext cx="349549" cy="210204"/>
              <a:chOff x="4136378" y="2861830"/>
              <a:chExt cx="349549" cy="210204"/>
            </a:xfrm>
            <a:solidFill>
              <a:schemeClr val="bg1">
                <a:lumMod val="50000"/>
              </a:schemeClr>
            </a:solidFill>
          </xdr:grpSpPr>
          <xdr:sp macro="" textlink="">
            <xdr:nvSpPr>
              <xdr:cNvPr id="21" name="Medio marco 20"/>
              <xdr:cNvSpPr/>
            </xdr:nvSpPr>
            <xdr:spPr>
              <a:xfrm rot="7955659">
                <a:off x="4124408" y="2873800"/>
                <a:ext cx="207483" cy="183543"/>
              </a:xfrm>
              <a:prstGeom prst="halfFram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sp macro="" textlink="">
            <xdr:nvSpPr>
              <xdr:cNvPr id="22" name="Medio marco 21"/>
              <xdr:cNvSpPr/>
            </xdr:nvSpPr>
            <xdr:spPr>
              <a:xfrm rot="7955659">
                <a:off x="4290414" y="2876521"/>
                <a:ext cx="207483" cy="183543"/>
              </a:xfrm>
              <a:prstGeom prst="halfFram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grpSp>
        <xdr:sp macro="" textlink="">
          <xdr:nvSpPr>
            <xdr:cNvPr id="23" name="Flecha a la derecha con muesca 22"/>
            <xdr:cNvSpPr/>
          </xdr:nvSpPr>
          <xdr:spPr>
            <a:xfrm>
              <a:off x="9851573" y="2775858"/>
              <a:ext cx="571500" cy="353785"/>
            </a:xfrm>
            <a:prstGeom prst="notchedRightArrow">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xnSp macro="">
        <xdr:nvCxnSpPr>
          <xdr:cNvPr id="28" name="Conector recto de flecha 27"/>
          <xdr:cNvCxnSpPr>
            <a:stCxn id="3" idx="2"/>
          </xdr:cNvCxnSpPr>
        </xdr:nvCxnSpPr>
        <xdr:spPr>
          <a:xfrm flipH="1">
            <a:off x="7769679" y="2286000"/>
            <a:ext cx="1701" cy="421821"/>
          </a:xfrm>
          <a:prstGeom prst="straightConnector1">
            <a:avLst/>
          </a:prstGeom>
          <a:ln>
            <a:solidFill>
              <a:schemeClr val="tx1">
                <a:lumMod val="95000"/>
                <a:lumOff val="5000"/>
              </a:schemeClr>
            </a:solidFill>
            <a:tailEnd type="triangle"/>
          </a:ln>
        </xdr:spPr>
        <xdr:style>
          <a:lnRef idx="3">
            <a:schemeClr val="accent1"/>
          </a:lnRef>
          <a:fillRef idx="0">
            <a:schemeClr val="accent1"/>
          </a:fillRef>
          <a:effectRef idx="2">
            <a:schemeClr val="accent1"/>
          </a:effectRef>
          <a:fontRef idx="minor">
            <a:schemeClr val="tx1"/>
          </a:fontRef>
        </xdr:style>
      </xdr:cxnSp>
      <xdr:grpSp>
        <xdr:nvGrpSpPr>
          <xdr:cNvPr id="34" name="Grupo 33"/>
          <xdr:cNvGrpSpPr/>
        </xdr:nvGrpSpPr>
        <xdr:grpSpPr>
          <a:xfrm>
            <a:off x="9588954" y="3825466"/>
            <a:ext cx="5218341" cy="925286"/>
            <a:chOff x="9588954" y="4015966"/>
            <a:chExt cx="5218341" cy="925286"/>
          </a:xfrm>
          <a:solidFill>
            <a:schemeClr val="accent1">
              <a:lumMod val="75000"/>
            </a:schemeClr>
          </a:solidFill>
        </xdr:grpSpPr>
        <xdr:sp macro="" textlink="">
          <xdr:nvSpPr>
            <xdr:cNvPr id="8" name="Rectángulo redondeado 7"/>
            <xdr:cNvSpPr/>
          </xdr:nvSpPr>
          <xdr:spPr>
            <a:xfrm>
              <a:off x="9588954" y="4138179"/>
              <a:ext cx="2760487" cy="62432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a:latin typeface="Arial" panose="020B0604020202020204" pitchFamily="34" charset="0"/>
                  <a:cs typeface="Arial" panose="020B0604020202020204" pitchFamily="34" charset="0"/>
                </a:rPr>
                <a:t>ESTRUCTURA</a:t>
              </a:r>
              <a:r>
                <a:rPr lang="es-ES" sz="1100" b="1" baseline="0">
                  <a:latin typeface="Arial" panose="020B0604020202020204" pitchFamily="34" charset="0"/>
                  <a:cs typeface="Arial" panose="020B0604020202020204" pitchFamily="34" charset="0"/>
                </a:rPr>
                <a:t> ORGANIZACIONAL Y FUNCIONES</a:t>
              </a:r>
              <a:endParaRPr lang="es-ES" sz="1100" b="1">
                <a:latin typeface="Arial" panose="020B0604020202020204" pitchFamily="34" charset="0"/>
                <a:cs typeface="Arial" panose="020B0604020202020204" pitchFamily="34" charset="0"/>
              </a:endParaRPr>
            </a:p>
          </xdr:txBody>
        </xdr:sp>
        <xdr:sp macro="" textlink="">
          <xdr:nvSpPr>
            <xdr:cNvPr id="31" name="Rectángulo redondeado 30"/>
            <xdr:cNvSpPr/>
          </xdr:nvSpPr>
          <xdr:spPr>
            <a:xfrm>
              <a:off x="12641036" y="4050480"/>
              <a:ext cx="2166259" cy="851807"/>
            </a:xfrm>
            <a:prstGeom prst="round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0">
                  <a:solidFill>
                    <a:sysClr val="windowText" lastClr="000000"/>
                  </a:solidFill>
                  <a:latin typeface="Arial" panose="020B0604020202020204" pitchFamily="34" charset="0"/>
                  <a:cs typeface="Arial" panose="020B0604020202020204" pitchFamily="34" charset="0"/>
                </a:rPr>
                <a:t>Acuerdo No. 257 de 2006</a:t>
              </a:r>
            </a:p>
            <a:p>
              <a:pPr algn="ctr"/>
              <a:r>
                <a:rPr lang="es-ES" sz="1100" b="0">
                  <a:solidFill>
                    <a:sysClr val="windowText" lastClr="000000"/>
                  </a:solidFill>
                  <a:latin typeface="Arial" panose="020B0604020202020204" pitchFamily="34" charset="0"/>
                  <a:cs typeface="Arial" panose="020B0604020202020204" pitchFamily="34" charset="0"/>
                </a:rPr>
                <a:t>Decreto No. 70 de 2015</a:t>
              </a:r>
            </a:p>
            <a:p>
              <a:pPr algn="ctr"/>
              <a:r>
                <a:rPr lang="es-ES" sz="1100" b="0">
                  <a:solidFill>
                    <a:sysClr val="windowText" lastClr="000000"/>
                  </a:solidFill>
                  <a:latin typeface="Arial" panose="020B0604020202020204" pitchFamily="34" charset="0"/>
                  <a:cs typeface="Arial" panose="020B0604020202020204" pitchFamily="34" charset="0"/>
                </a:rPr>
                <a:t>Acuerdo</a:t>
              </a:r>
              <a:r>
                <a:rPr lang="es-ES" sz="1100" b="0" baseline="0">
                  <a:solidFill>
                    <a:sysClr val="windowText" lastClr="000000"/>
                  </a:solidFill>
                  <a:latin typeface="Arial" panose="020B0604020202020204" pitchFamily="34" charset="0"/>
                  <a:cs typeface="Arial" panose="020B0604020202020204" pitchFamily="34" charset="0"/>
                </a:rPr>
                <a:t> No. 01 de 2019</a:t>
              </a:r>
              <a:endParaRPr lang="es-ES" sz="1100" b="0">
                <a:solidFill>
                  <a:sysClr val="windowText" lastClr="000000"/>
                </a:solidFill>
                <a:latin typeface="Arial" panose="020B0604020202020204" pitchFamily="34" charset="0"/>
                <a:cs typeface="Arial" panose="020B0604020202020204" pitchFamily="34" charset="0"/>
              </a:endParaRPr>
            </a:p>
          </xdr:txBody>
        </xdr:sp>
        <xdr:sp macro="" textlink="">
          <xdr:nvSpPr>
            <xdr:cNvPr id="32" name="Abrir llave 31"/>
            <xdr:cNvSpPr/>
          </xdr:nvSpPr>
          <xdr:spPr>
            <a:xfrm>
              <a:off x="12325044" y="4015966"/>
              <a:ext cx="421821" cy="925286"/>
            </a:xfrm>
            <a:prstGeom prst="leftBrace">
              <a:avLst>
                <a:gd name="adj1" fmla="val 18011"/>
                <a:gd name="adj2" fmla="val 50000"/>
              </a:avLst>
            </a:prstGeom>
            <a:noFill/>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grpSp>
      <xdr:grpSp>
        <xdr:nvGrpSpPr>
          <xdr:cNvPr id="37" name="Grupo 36"/>
          <xdr:cNvGrpSpPr/>
        </xdr:nvGrpSpPr>
        <xdr:grpSpPr>
          <a:xfrm>
            <a:off x="5728608" y="3973285"/>
            <a:ext cx="503464" cy="557893"/>
            <a:chOff x="5959929" y="3973285"/>
            <a:chExt cx="503464" cy="557893"/>
          </a:xfrm>
        </xdr:grpSpPr>
        <xdr:sp macro="" textlink="">
          <xdr:nvSpPr>
            <xdr:cNvPr id="35" name="Cheurón 34"/>
            <xdr:cNvSpPr/>
          </xdr:nvSpPr>
          <xdr:spPr>
            <a:xfrm>
              <a:off x="5959929" y="4027714"/>
              <a:ext cx="272143" cy="449036"/>
            </a:xfrm>
            <a:prstGeom prst="chevron">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sp macro="" textlink="">
          <xdr:nvSpPr>
            <xdr:cNvPr id="36" name="Cheurón 35"/>
            <xdr:cNvSpPr/>
          </xdr:nvSpPr>
          <xdr:spPr>
            <a:xfrm>
              <a:off x="6164036" y="3973285"/>
              <a:ext cx="299357" cy="557893"/>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grpSp>
      <xdr:grpSp>
        <xdr:nvGrpSpPr>
          <xdr:cNvPr id="38" name="Grupo 37"/>
          <xdr:cNvGrpSpPr/>
        </xdr:nvGrpSpPr>
        <xdr:grpSpPr>
          <a:xfrm>
            <a:off x="9007929" y="4000499"/>
            <a:ext cx="503464" cy="557893"/>
            <a:chOff x="5959929" y="3973285"/>
            <a:chExt cx="503464" cy="557893"/>
          </a:xfrm>
        </xdr:grpSpPr>
        <xdr:sp macro="" textlink="">
          <xdr:nvSpPr>
            <xdr:cNvPr id="39" name="Cheurón 38"/>
            <xdr:cNvSpPr/>
          </xdr:nvSpPr>
          <xdr:spPr>
            <a:xfrm>
              <a:off x="5959929" y="4027714"/>
              <a:ext cx="272143" cy="449036"/>
            </a:xfrm>
            <a:prstGeom prst="chevron">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sp macro="" textlink="">
          <xdr:nvSpPr>
            <xdr:cNvPr id="40" name="Cheurón 39"/>
            <xdr:cNvSpPr/>
          </xdr:nvSpPr>
          <xdr:spPr>
            <a:xfrm>
              <a:off x="6164036" y="3973285"/>
              <a:ext cx="299357" cy="557893"/>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grpSp>
      <xdr:grpSp>
        <xdr:nvGrpSpPr>
          <xdr:cNvPr id="59" name="Grupo 58"/>
          <xdr:cNvGrpSpPr/>
        </xdr:nvGrpSpPr>
        <xdr:grpSpPr>
          <a:xfrm>
            <a:off x="1673679" y="4789715"/>
            <a:ext cx="13198929" cy="571500"/>
            <a:chOff x="1905000" y="4844143"/>
            <a:chExt cx="13198929" cy="571500"/>
          </a:xfrm>
        </xdr:grpSpPr>
        <xdr:cxnSp macro="">
          <xdr:nvCxnSpPr>
            <xdr:cNvPr id="42" name="Conector recto 41"/>
            <xdr:cNvCxnSpPr/>
          </xdr:nvCxnSpPr>
          <xdr:spPr>
            <a:xfrm>
              <a:off x="1932214" y="5075391"/>
              <a:ext cx="13117286" cy="72"/>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Conector recto 47"/>
            <xdr:cNvCxnSpPr/>
          </xdr:nvCxnSpPr>
          <xdr:spPr>
            <a:xfrm>
              <a:off x="7987392" y="5075465"/>
              <a:ext cx="1" cy="340178"/>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Conector recto 54"/>
            <xdr:cNvCxnSpPr/>
          </xdr:nvCxnSpPr>
          <xdr:spPr>
            <a:xfrm>
              <a:off x="1905000" y="4844143"/>
              <a:ext cx="43543" cy="24765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Conector recto 56"/>
            <xdr:cNvCxnSpPr/>
          </xdr:nvCxnSpPr>
          <xdr:spPr>
            <a:xfrm flipH="1">
              <a:off x="15054943" y="4844143"/>
              <a:ext cx="48986" cy="250371"/>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31749</xdr:rowOff>
    </xdr:from>
    <xdr:to>
      <xdr:col>10</xdr:col>
      <xdr:colOff>0</xdr:colOff>
      <xdr:row>56</xdr:row>
      <xdr:rowOff>174624</xdr:rowOff>
    </xdr:to>
    <xdr:pic>
      <xdr:nvPicPr>
        <xdr:cNvPr id="5" name="Imagen 4"/>
        <xdr:cNvPicPr>
          <a:picLocks noChangeAspect="1"/>
        </xdr:cNvPicPr>
      </xdr:nvPicPr>
      <xdr:blipFill>
        <a:blip xmlns:r="http://schemas.openxmlformats.org/officeDocument/2006/relationships" r:embed="rId1"/>
        <a:stretch>
          <a:fillRect/>
        </a:stretch>
      </xdr:blipFill>
      <xdr:spPr>
        <a:xfrm>
          <a:off x="47625" y="31749"/>
          <a:ext cx="7683500" cy="10810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36</xdr:row>
      <xdr:rowOff>0</xdr:rowOff>
    </xdr:from>
    <xdr:ext cx="2042840" cy="851647"/>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 xmlns:a16="http://schemas.microsoft.com/office/drawing/2014/main" id="{00000000-0008-0000-0100-000003000000}"/>
                </a:ext>
              </a:extLst>
            </xdr:cNvPr>
            <xdr:cNvSpPr txBox="1"/>
          </xdr:nvSpPr>
          <xdr:spPr>
            <a:xfrm>
              <a:off x="1488281" y="16490156"/>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panose="02040503050406030204" pitchFamily="18" charset="0"/>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8281" y="16490156"/>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54497</xdr:colOff>
      <xdr:row>37</xdr:row>
      <xdr:rowOff>198904</xdr:rowOff>
    </xdr:from>
    <xdr:ext cx="2812677" cy="720751"/>
    <xdr:sp macro="" textlink="">
      <xdr:nvSpPr>
        <xdr:cNvPr id="4" name="3 CuadroTexto">
          <a:extLst>
            <a:ext uri="{FF2B5EF4-FFF2-40B4-BE49-F238E27FC236}">
              <a16:creationId xmlns="" xmlns:a16="http://schemas.microsoft.com/office/drawing/2014/main" id="{00000000-0008-0000-0100-000004000000}"/>
            </a:ext>
          </a:extLst>
        </xdr:cNvPr>
        <xdr:cNvSpPr txBox="1"/>
      </xdr:nvSpPr>
      <xdr:spPr>
        <a:xfrm>
          <a:off x="1543463" y="16938818"/>
          <a:ext cx="2812677" cy="720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1521632</xdr:colOff>
      <xdr:row>36</xdr:row>
      <xdr:rowOff>36840</xdr:rowOff>
    </xdr:from>
    <xdr:ext cx="1312058" cy="649942"/>
    <mc:AlternateContent xmlns:mc="http://schemas.openxmlformats.org/markup-compatibility/2006" xmlns:a14="http://schemas.microsoft.com/office/drawing/2010/main">
      <mc:Choice Requires="a14">
        <xdr:sp macro="" textlink="">
          <xdr:nvSpPr>
            <xdr:cNvPr id="5" name="4 CuadroTexto">
              <a:extLst>
                <a:ext uri="{FF2B5EF4-FFF2-40B4-BE49-F238E27FC236}">
                  <a16:creationId xmlns="" xmlns:a16="http://schemas.microsoft.com/office/drawing/2014/main" id="{00000000-0008-0000-0100-000005000000}"/>
                </a:ext>
              </a:extLst>
            </xdr:cNvPr>
            <xdr:cNvSpPr txBox="1"/>
          </xdr:nvSpPr>
          <xdr:spPr>
            <a:xfrm>
              <a:off x="3009913" y="14574371"/>
              <a:ext cx="1312058"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panose="02040503050406030204" pitchFamily="18" charset="0"/>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a:extLst>
                <a:ext uri="{FF2B5EF4-FFF2-40B4-BE49-F238E27FC236}">
                  <a16:creationId xmlns="" xmlns:a16="http://schemas.microsoft.com/office/drawing/2014/main" xmlns:a14="http://schemas.microsoft.com/office/drawing/2010/main" id="{00000000-0008-0000-0100-000005000000}"/>
                </a:ext>
              </a:extLst>
            </xdr:cNvPr>
            <xdr:cNvSpPr txBox="1"/>
          </xdr:nvSpPr>
          <xdr:spPr>
            <a:xfrm>
              <a:off x="3009913" y="14574371"/>
              <a:ext cx="1312058"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a:t>
              </a:r>
              <a:r>
                <a:rPr lang="es-ES" sz="1050" b="0" i="0">
                  <a:solidFill>
                    <a:schemeClr val="tx1"/>
                  </a:solidFill>
                  <a:effectLst/>
                  <a:latin typeface="Cambria Math" panose="02040503050406030204" pitchFamily="18" charset="0"/>
                  <a:ea typeface="+mn-ea"/>
                  <a:cs typeface="+mn-cs"/>
                </a:rPr>
                <a:t>_</a:t>
              </a:r>
              <a:r>
                <a:rPr lang="es-ES" sz="1050" b="0" i="0">
                  <a:solidFill>
                    <a:schemeClr val="tx1"/>
                  </a:solidFill>
                  <a:effectLst/>
                  <a:latin typeface="Cambria Math"/>
                  <a:ea typeface="+mn-ea"/>
                  <a:cs typeface="+mn-cs"/>
                </a:rPr>
                <a:t>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a:t>
              </a:r>
              <a:r>
                <a:rPr lang="es-ES"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a:ea typeface="+mn-ea"/>
                  <a:cs typeface="+mn-cs"/>
                </a:rPr>
                <a:t>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a:t>
              </a:r>
              <a:r>
                <a:rPr lang="es-ES"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a:ea typeface="+mn-ea"/>
                  <a:cs typeface="+mn-cs"/>
                </a:rPr>
                <a:t>𝑆𝑒𝑔𝑢𝑖𝑚𝑖𝑒𝑛𝑡𝑜:25 %</a:t>
              </a:r>
              <a:endParaRPr lang="es-ES" sz="2000">
                <a:effectLst/>
              </a:endParaRPr>
            </a:p>
            <a:p>
              <a:pPr algn="l"/>
              <a:endParaRPr lang="es-ES" sz="2000"/>
            </a:p>
          </xdr:txBody>
        </xdr:sp>
      </mc:Fallback>
    </mc:AlternateContent>
    <xdr:clientData/>
  </xdr:oneCellAnchor>
  <xdr:oneCellAnchor>
    <xdr:from>
      <xdr:col>0</xdr:col>
      <xdr:colOff>190500</xdr:colOff>
      <xdr:row>0</xdr:row>
      <xdr:rowOff>136071</xdr:rowOff>
    </xdr:from>
    <xdr:ext cx="1131428" cy="900000"/>
    <xdr:pic>
      <xdr:nvPicPr>
        <xdr:cNvPr id="6" name="image1.jpg" descr="IDPCBYN"/>
        <xdr:cNvPicPr preferRelativeResize="0">
          <a:picLocks noChangeAspect="1"/>
        </xdr:cNvPicPr>
      </xdr:nvPicPr>
      <xdr:blipFill>
        <a:blip xmlns:r="http://schemas.openxmlformats.org/officeDocument/2006/relationships" r:embed="rId1" cstate="print"/>
        <a:stretch>
          <a:fillRect/>
        </a:stretch>
      </xdr:blipFill>
      <xdr:spPr>
        <a:xfrm>
          <a:off x="190500" y="136071"/>
          <a:ext cx="1131428" cy="900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31749</xdr:rowOff>
    </xdr:from>
    <xdr:to>
      <xdr:col>10</xdr:col>
      <xdr:colOff>0</xdr:colOff>
      <xdr:row>56</xdr:row>
      <xdr:rowOff>174624</xdr:rowOff>
    </xdr:to>
    <xdr:pic>
      <xdr:nvPicPr>
        <xdr:cNvPr id="2" name="Imagen 1"/>
        <xdr:cNvPicPr>
          <a:picLocks noChangeAspect="1"/>
        </xdr:cNvPicPr>
      </xdr:nvPicPr>
      <xdr:blipFill>
        <a:blip xmlns:r="http://schemas.openxmlformats.org/officeDocument/2006/relationships" r:embed="rId1"/>
        <a:stretch>
          <a:fillRect/>
        </a:stretch>
      </xdr:blipFill>
      <xdr:spPr>
        <a:xfrm>
          <a:off x="47625" y="31749"/>
          <a:ext cx="7677150" cy="10810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495300</xdr:colOff>
      <xdr:row>0</xdr:row>
      <xdr:rowOff>114300</xdr:rowOff>
    </xdr:from>
    <xdr:ext cx="1131428" cy="900000"/>
    <xdr:pic>
      <xdr:nvPicPr>
        <xdr:cNvPr id="3" name="image1.jpg" descr="IDPCBYN"/>
        <xdr:cNvPicPr preferRelativeResize="0">
          <a:picLocks noChangeAspect="1"/>
        </xdr:cNvPicPr>
      </xdr:nvPicPr>
      <xdr:blipFill>
        <a:blip xmlns:r="http://schemas.openxmlformats.org/officeDocument/2006/relationships" r:embed="rId1" cstate="print"/>
        <a:stretch>
          <a:fillRect/>
        </a:stretch>
      </xdr:blipFill>
      <xdr:spPr>
        <a:xfrm>
          <a:off x="495300" y="114300"/>
          <a:ext cx="1131428" cy="9000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285750</xdr:colOff>
      <xdr:row>0</xdr:row>
      <xdr:rowOff>111125</xdr:rowOff>
    </xdr:from>
    <xdr:ext cx="1131428" cy="900000"/>
    <xdr:pic>
      <xdr:nvPicPr>
        <xdr:cNvPr id="4" name="image1.jpg" descr="IDPCBYN"/>
        <xdr:cNvPicPr preferRelativeResize="0">
          <a:picLocks noChangeAspect="1"/>
        </xdr:cNvPicPr>
      </xdr:nvPicPr>
      <xdr:blipFill>
        <a:blip xmlns:r="http://schemas.openxmlformats.org/officeDocument/2006/relationships" r:embed="rId1" cstate="print"/>
        <a:stretch>
          <a:fillRect/>
        </a:stretch>
      </xdr:blipFill>
      <xdr:spPr>
        <a:xfrm>
          <a:off x="285750" y="111125"/>
          <a:ext cx="1131428" cy="9000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xdr:from>
      <xdr:col>0</xdr:col>
      <xdr:colOff>266700</xdr:colOff>
      <xdr:row>4</xdr:row>
      <xdr:rowOff>76201</xdr:rowOff>
    </xdr:from>
    <xdr:to>
      <xdr:col>14</xdr:col>
      <xdr:colOff>533400</xdr:colOff>
      <xdr:row>16</xdr:row>
      <xdr:rowOff>85725</xdr:rowOff>
    </xdr:to>
    <xdr:graphicFrame macro="">
      <xdr:nvGraphicFramePr>
        <xdr:cNvPr id="2" name="1 Gráfico">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200025</xdr:colOff>
      <xdr:row>5</xdr:row>
      <xdr:rowOff>38099</xdr:rowOff>
    </xdr:from>
    <xdr:to>
      <xdr:col>14</xdr:col>
      <xdr:colOff>495300</xdr:colOff>
      <xdr:row>18</xdr:row>
      <xdr:rowOff>104774</xdr:rowOff>
    </xdr:to>
    <xdr:graphicFrame macro="">
      <xdr:nvGraphicFramePr>
        <xdr:cNvPr id="2" name="1 Gráfico">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200025</xdr:colOff>
      <xdr:row>9</xdr:row>
      <xdr:rowOff>38099</xdr:rowOff>
    </xdr:from>
    <xdr:to>
      <xdr:col>14</xdr:col>
      <xdr:colOff>495300</xdr:colOff>
      <xdr:row>22</xdr:row>
      <xdr:rowOff>104774</xdr:rowOff>
    </xdr:to>
    <xdr:graphicFrame macro="">
      <xdr:nvGraphicFramePr>
        <xdr:cNvPr id="2" name="1 Gráfico">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48</xdr:row>
      <xdr:rowOff>38099</xdr:rowOff>
    </xdr:from>
    <xdr:to>
      <xdr:col>14</xdr:col>
      <xdr:colOff>495300</xdr:colOff>
      <xdr:row>61</xdr:row>
      <xdr:rowOff>104774</xdr:rowOff>
    </xdr:to>
    <xdr:graphicFrame macro="">
      <xdr:nvGraphicFramePr>
        <xdr:cNvPr id="3" name="2 Gráfico">
          <a:extLst>
            <a:ext uri="{FF2B5EF4-FFF2-40B4-BE49-F238E27FC236}">
              <a16:creationId xmlns=""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85</xdr:row>
      <xdr:rowOff>38099</xdr:rowOff>
    </xdr:from>
    <xdr:to>
      <xdr:col>14</xdr:col>
      <xdr:colOff>495300</xdr:colOff>
      <xdr:row>98</xdr:row>
      <xdr:rowOff>104774</xdr:rowOff>
    </xdr:to>
    <xdr:graphicFrame macro="">
      <xdr:nvGraphicFramePr>
        <xdr:cNvPr id="4" name="3 Gráfico">
          <a:extLst>
            <a:ext uri="{FF2B5EF4-FFF2-40B4-BE49-F238E27FC236}">
              <a16:creationId xmlns=""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113</xdr:row>
      <xdr:rowOff>47625</xdr:rowOff>
    </xdr:from>
    <xdr:to>
      <xdr:col>14</xdr:col>
      <xdr:colOff>530679</xdr:colOff>
      <xdr:row>126</xdr:row>
      <xdr:rowOff>161925</xdr:rowOff>
    </xdr:to>
    <xdr:graphicFrame macro="">
      <xdr:nvGraphicFramePr>
        <xdr:cNvPr id="5" name="4 Gráfico">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381000</xdr:colOff>
      <xdr:row>140</xdr:row>
      <xdr:rowOff>67235</xdr:rowOff>
    </xdr:from>
    <xdr:to>
      <xdr:col>14</xdr:col>
      <xdr:colOff>435429</xdr:colOff>
      <xdr:row>156</xdr:row>
      <xdr:rowOff>100853</xdr:rowOff>
    </xdr:to>
    <xdr:graphicFrame macro="">
      <xdr:nvGraphicFramePr>
        <xdr:cNvPr id="6" name="5 Gráfico">
          <a:extLst>
            <a:ext uri="{FF2B5EF4-FFF2-40B4-BE49-F238E27FC236}">
              <a16:creationId xmlns=""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244928</xdr:colOff>
      <xdr:row>6</xdr:row>
      <xdr:rowOff>136071</xdr:rowOff>
    </xdr:from>
    <xdr:to>
      <xdr:col>50</xdr:col>
      <xdr:colOff>145596</xdr:colOff>
      <xdr:row>20</xdr:row>
      <xdr:rowOff>12246</xdr:rowOff>
    </xdr:to>
    <xdr:graphicFrame macro="">
      <xdr:nvGraphicFramePr>
        <xdr:cNvPr id="7" name="6 Gráfico">
          <a:extLst>
            <a:ext uri="{FF2B5EF4-FFF2-40B4-BE49-F238E27FC236}">
              <a16:creationId xmlns=""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e22468877eb6bc47/IDPC/GESTI&#211;N%20TERRITORIAL%202019/POA/Q2_Segundo%20Trimestre/POA_Gesti&#243;n%20Territorial-M%20II_Q2_Ajustado%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 Obj. Estr. Proy."/>
      <sheetName val="PEI_GTerritorial"/>
      <sheetName val="ORGANIZACIÓN_Evidencias"/>
      <sheetName val="Marco General"/>
      <sheetName val="Act. Estrategias"/>
      <sheetName val="Act. Gestión y Seguimiento "/>
      <sheetName val="Ejemplo Actividades - Component"/>
      <sheetName val="Listas"/>
      <sheetName val="Hoja1"/>
      <sheetName val="Hoja2"/>
      <sheetName val="Hoja3"/>
      <sheetName val="Objetivo 3"/>
      <sheetName val="Objetivo 5"/>
      <sheetName val="Ob.5 Consolidado"/>
      <sheetName val="SIG"/>
      <sheetName val="DE"/>
    </sheetNames>
    <sheetDataSet>
      <sheetData sheetId="0"/>
      <sheetData sheetId="1"/>
      <sheetData sheetId="2"/>
      <sheetData sheetId="3"/>
      <sheetData sheetId="4"/>
      <sheetData sheetId="5"/>
      <sheetData sheetId="6"/>
      <sheetData sheetId="7">
        <row r="2">
          <cell r="Z2" t="str">
            <v>Mediante la asesoría técnica que realice el Instituto respecto de intervenciones en Bienes y Sectores de Interés Cultural pertenecientes al Distrito Capital.</v>
          </cell>
        </row>
        <row r="3">
          <cell r="H3" t="str">
            <v>&lt;Por favor seleccione los proyectos de inversión asociados a su área&gt;</v>
          </cell>
          <cell r="L3" t="str">
            <v>&lt;Por favor seleccione los objetivos estraégicos asociados a su área&gt;</v>
          </cell>
          <cell r="Z3" t="str">
            <v>Mediante la realización de obras físicas tendientes al mantenimiento, protección, adecuación, reforzamiento y/o restauración, entre otras, de los Bienes de Interés Cultural, con el fin de preservar el patrimonio cultural y brindar servicios seguros y adecuados a los usuarios.</v>
          </cell>
        </row>
        <row r="4">
          <cell r="H4" t="str">
            <v>Proyecto 1024 – Formación en patrimonio cultural</v>
          </cell>
          <cell r="L4" t="str">
            <v>Objetivo estratégico 1: Fomentar la apropiación social del patrimonio cultural tangible e intangible.</v>
          </cell>
          <cell r="Z4" t="str">
            <v>Mediante la coordinación de acciones interinstitucionales y gestión con actores privados, usuarios y partes interesadas, que permitan la valoración, intervención y conservación de Bienes de Interés Cultural.</v>
          </cell>
        </row>
        <row r="5">
          <cell r="H5" t="str">
            <v>Proyecto 1112 - Instrumentos de planeación y gestión para la preservación y sostenibilidad del patrimonio cultural</v>
          </cell>
          <cell r="L5" t="str">
            <v>Objetivo estratégico 2: Gestionar la recuperación de Bienes y Sectores de Interés Cultural en el Distrito Capital.</v>
          </cell>
          <cell r="Z5" t="str">
            <v>Mediante la implementación de acciones de conservación y protección de los bienes muebles e inmuebles de interés cultural ubicados en el espacio público del Distrito Capital.</v>
          </cell>
        </row>
        <row r="6">
          <cell r="H6" t="str">
            <v>Proyecto 1114 - Intervención y conservación de los bienes muebles e inmuebles en sectores de interés cultural del Distrito Capital</v>
          </cell>
          <cell r="L6" t="str">
            <v>Objetivo estratégico 3: Promover la inversión pública y privada con el fin de garantizar la sostenibilidad del patrimonio cultural.</v>
          </cell>
          <cell r="Z6" t="str">
            <v>Mediante acciones de seguimiento y control urbano que garanticen la protección, conservación y recuperación del patrimonio cultural.</v>
          </cell>
        </row>
        <row r="7">
          <cell r="H7" t="str">
            <v>Proyecto 1107 – Divulgación y apropiación del patrimonio cultural del D.C.</v>
          </cell>
          <cell r="L7" t="str">
            <v>Objetivo estratégico 4: Divulgar los valores de patrimonio cultural en todo el Distrito Capital.</v>
          </cell>
        </row>
        <row r="8">
          <cell r="H8" t="str">
            <v>Proyecto 1110 – Fortalecimiento y desarrollo de la gestión institucional</v>
          </cell>
          <cell r="L8" t="str">
            <v>Objetivo estratégico 5: Fortalecer la gestión y administración institucional</v>
          </cell>
        </row>
        <row r="13">
          <cell r="B13" t="str">
            <v>&lt;Por favor seleccione los procesos asociados a su área&gt;</v>
          </cell>
        </row>
        <row r="14">
          <cell r="B14" t="str">
            <v>Direccionamiento Estratégico</v>
          </cell>
        </row>
        <row r="15">
          <cell r="B15" t="str">
            <v>Relaciones Interinstitucionales</v>
          </cell>
        </row>
        <row r="16">
          <cell r="B16" t="str">
            <v>Protección del Patrimonio Cultural</v>
          </cell>
        </row>
        <row r="17">
          <cell r="B17" t="str">
            <v>Intervención del Patrimonio cultural</v>
          </cell>
        </row>
        <row r="18">
          <cell r="B18" t="str">
            <v>Divulgación del Patrimonio cultural</v>
          </cell>
        </row>
        <row r="19">
          <cell r="B19" t="str">
            <v>Gestión del Talento Humano</v>
          </cell>
          <cell r="Z19" t="str">
            <v>Mediante el desarrollo de acciones que mejoren los procesos de planeación estratégica del Instituto.</v>
          </cell>
        </row>
        <row r="20">
          <cell r="B20" t="str">
            <v>Gestión Financiera</v>
          </cell>
          <cell r="Z20" t="str">
            <v>Mediante el rediseño organizacional, orientado al fortalecimiento y mejoramiento de las capacidades administrativas del Instituto.</v>
          </cell>
        </row>
        <row r="21">
          <cell r="B21" t="str">
            <v>Gestión de Sistemas de Información y Tecnología</v>
          </cell>
          <cell r="Z21" t="str">
            <v>Mediante la implementación de herramientas tecnológicas y fortalecimiento de las TIC en la gestión institucional.</v>
          </cell>
        </row>
        <row r="22">
          <cell r="B22" t="str">
            <v>Gestión Jurídica</v>
          </cell>
          <cell r="Z22" t="str">
            <v>Mediante acciones de mejora y sostenibilidad del Sistema Integrado de Gestión.</v>
          </cell>
        </row>
        <row r="23">
          <cell r="B23" t="str">
            <v>Gestión Documental</v>
          </cell>
          <cell r="Z23" t="str">
            <v>Mediante el fortalecimiento de la comunicación interna y el trabajo en equipo.</v>
          </cell>
        </row>
        <row r="24">
          <cell r="B24" t="str">
            <v>Administración de Bienes e Infraestructura</v>
          </cell>
          <cell r="Z24" t="str">
            <v>Mediante el fortalecimiento de ejercicios de rendición de cuentas y otros mecanismos de participación y control social.</v>
          </cell>
        </row>
        <row r="25">
          <cell r="B25" t="str">
            <v>Atención al Cliente y Usuarios</v>
          </cell>
        </row>
        <row r="26">
          <cell r="B26" t="str">
            <v>Adquisición de Bienes y Servicios</v>
          </cell>
        </row>
        <row r="27">
          <cell r="B27" t="str">
            <v>Gestión de Comunicaciones</v>
          </cell>
        </row>
        <row r="28">
          <cell r="B28" t="str">
            <v>Control Interno Disciplinario</v>
          </cell>
        </row>
        <row r="29">
          <cell r="B29" t="str">
            <v>Mejoramiento Continuo</v>
          </cell>
        </row>
        <row r="30">
          <cell r="B30" t="str">
            <v>Seguimiento y Evaluación</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view="pageBreakPreview" zoomScale="70" zoomScaleNormal="70" zoomScaleSheetLayoutView="70" workbookViewId="0">
      <pane ySplit="1" topLeftCell="A59" activePane="bottomLeft" state="frozen"/>
      <selection pane="bottomLeft" activeCell="B1" sqref="A1:XFD1048576"/>
    </sheetView>
  </sheetViews>
  <sheetFormatPr baseColWidth="10" defaultColWidth="11.42578125" defaultRowHeight="12.75"/>
  <cols>
    <col min="1" max="1" width="25.140625" style="453" customWidth="1"/>
    <col min="2" max="2" width="125" style="185" customWidth="1"/>
    <col min="3" max="3" width="44" style="185" customWidth="1"/>
    <col min="4" max="4" width="32" style="185" customWidth="1"/>
    <col min="5" max="5" width="89.28515625" style="185" customWidth="1"/>
    <col min="6" max="6" width="81.42578125" style="185" customWidth="1"/>
    <col min="7" max="7" width="39.42578125" style="185" customWidth="1"/>
    <col min="8" max="16384" width="11.42578125" style="185"/>
  </cols>
  <sheetData>
    <row r="1" spans="1:7" ht="63.75">
      <c r="A1" s="181" t="s">
        <v>52</v>
      </c>
      <c r="B1" s="182" t="s">
        <v>321</v>
      </c>
      <c r="C1" s="183" t="s">
        <v>53</v>
      </c>
      <c r="D1" s="183" t="s">
        <v>100</v>
      </c>
      <c r="E1" s="183" t="s">
        <v>102</v>
      </c>
      <c r="F1" s="183" t="s">
        <v>98</v>
      </c>
      <c r="G1" s="184" t="s">
        <v>553</v>
      </c>
    </row>
    <row r="2" spans="1:7" ht="40.5" customHeight="1">
      <c r="A2" s="578" t="s">
        <v>543</v>
      </c>
      <c r="B2" s="572" t="s">
        <v>779</v>
      </c>
      <c r="C2" s="571" t="s">
        <v>60</v>
      </c>
      <c r="D2" s="572" t="s">
        <v>105</v>
      </c>
      <c r="E2" s="186" t="s">
        <v>78</v>
      </c>
      <c r="F2" s="581" t="s">
        <v>544</v>
      </c>
      <c r="G2" s="570" t="s">
        <v>99</v>
      </c>
    </row>
    <row r="3" spans="1:7" ht="20.25" customHeight="1">
      <c r="A3" s="578"/>
      <c r="B3" s="579"/>
      <c r="C3" s="571"/>
      <c r="D3" s="573"/>
      <c r="E3" s="186" t="s">
        <v>61</v>
      </c>
      <c r="F3" s="571"/>
      <c r="G3" s="570"/>
    </row>
    <row r="4" spans="1:7" ht="20.25" customHeight="1">
      <c r="A4" s="578"/>
      <c r="B4" s="579"/>
      <c r="C4" s="571"/>
      <c r="D4" s="573"/>
      <c r="E4" s="186" t="s">
        <v>62</v>
      </c>
      <c r="F4" s="571"/>
      <c r="G4" s="570"/>
    </row>
    <row r="5" spans="1:7" ht="20.25" customHeight="1">
      <c r="A5" s="578"/>
      <c r="B5" s="579"/>
      <c r="C5" s="571"/>
      <c r="D5" s="574"/>
      <c r="E5" s="186" t="s">
        <v>77</v>
      </c>
      <c r="F5" s="571"/>
      <c r="G5" s="570"/>
    </row>
    <row r="6" spans="1:7" ht="63" customHeight="1">
      <c r="A6" s="578"/>
      <c r="B6" s="579"/>
      <c r="C6" s="187" t="s">
        <v>54</v>
      </c>
      <c r="D6" s="188" t="s">
        <v>551</v>
      </c>
      <c r="E6" s="186" t="s">
        <v>55</v>
      </c>
      <c r="F6" s="192" t="s">
        <v>555</v>
      </c>
      <c r="G6" s="189" t="s">
        <v>554</v>
      </c>
    </row>
    <row r="7" spans="1:7" ht="37.5" customHeight="1">
      <c r="A7" s="578"/>
      <c r="B7" s="579"/>
      <c r="C7" s="571" t="s">
        <v>79</v>
      </c>
      <c r="D7" s="572" t="s">
        <v>559</v>
      </c>
      <c r="E7" s="186" t="s">
        <v>80</v>
      </c>
      <c r="F7" s="575" t="s">
        <v>545</v>
      </c>
      <c r="G7" s="570" t="s">
        <v>557</v>
      </c>
    </row>
    <row r="8" spans="1:7" ht="37.5" customHeight="1">
      <c r="A8" s="578"/>
      <c r="B8" s="579"/>
      <c r="C8" s="571"/>
      <c r="D8" s="573"/>
      <c r="E8" s="186" t="s">
        <v>81</v>
      </c>
      <c r="F8" s="571"/>
      <c r="G8" s="570"/>
    </row>
    <row r="9" spans="1:7" ht="37.5" customHeight="1">
      <c r="A9" s="578"/>
      <c r="B9" s="579"/>
      <c r="C9" s="571"/>
      <c r="D9" s="573"/>
      <c r="E9" s="186" t="s">
        <v>82</v>
      </c>
      <c r="F9" s="571"/>
      <c r="G9" s="570"/>
    </row>
    <row r="10" spans="1:7" ht="37.5" customHeight="1">
      <c r="A10" s="578"/>
      <c r="B10" s="579"/>
      <c r="C10" s="571"/>
      <c r="D10" s="573"/>
      <c r="E10" s="186" t="s">
        <v>83</v>
      </c>
      <c r="F10" s="571"/>
      <c r="G10" s="570"/>
    </row>
    <row r="11" spans="1:7" ht="37.5" customHeight="1">
      <c r="A11" s="578"/>
      <c r="B11" s="579"/>
      <c r="C11" s="571"/>
      <c r="D11" s="573"/>
      <c r="E11" s="186" t="s">
        <v>84</v>
      </c>
      <c r="F11" s="571"/>
      <c r="G11" s="570"/>
    </row>
    <row r="12" spans="1:7" ht="37.5" customHeight="1">
      <c r="A12" s="578"/>
      <c r="B12" s="579"/>
      <c r="C12" s="571"/>
      <c r="D12" s="573"/>
      <c r="E12" s="186" t="s">
        <v>85</v>
      </c>
      <c r="F12" s="571"/>
      <c r="G12" s="570"/>
    </row>
    <row r="13" spans="1:7" ht="37.5" customHeight="1">
      <c r="A13" s="578"/>
      <c r="B13" s="579"/>
      <c r="C13" s="571"/>
      <c r="D13" s="574"/>
      <c r="E13" s="186" t="s">
        <v>86</v>
      </c>
      <c r="F13" s="571"/>
      <c r="G13" s="570"/>
    </row>
    <row r="14" spans="1:7" ht="57.75" customHeight="1">
      <c r="A14" s="578"/>
      <c r="B14" s="579"/>
      <c r="C14" s="572" t="s">
        <v>67</v>
      </c>
      <c r="D14" s="572" t="s">
        <v>103</v>
      </c>
      <c r="E14" s="186" t="s">
        <v>69</v>
      </c>
      <c r="F14" s="572" t="s">
        <v>560</v>
      </c>
      <c r="G14" s="576"/>
    </row>
    <row r="15" spans="1:7" ht="57.75" customHeight="1">
      <c r="A15" s="578"/>
      <c r="B15" s="579"/>
      <c r="C15" s="574"/>
      <c r="D15" s="574"/>
      <c r="E15" s="186" t="s">
        <v>558</v>
      </c>
      <c r="F15" s="574"/>
      <c r="G15" s="577"/>
    </row>
    <row r="16" spans="1:7" ht="20.25" customHeight="1">
      <c r="A16" s="578"/>
      <c r="B16" s="579"/>
      <c r="C16" s="572" t="s">
        <v>60</v>
      </c>
      <c r="D16" s="572" t="s">
        <v>561</v>
      </c>
      <c r="E16" s="186" t="s">
        <v>61</v>
      </c>
      <c r="F16" s="572" t="s">
        <v>562</v>
      </c>
      <c r="G16" s="194" t="s">
        <v>99</v>
      </c>
    </row>
    <row r="17" spans="1:7" ht="19.5" customHeight="1">
      <c r="A17" s="578"/>
      <c r="B17" s="579"/>
      <c r="C17" s="574"/>
      <c r="D17" s="574"/>
      <c r="E17" s="186" t="s">
        <v>62</v>
      </c>
      <c r="F17" s="574"/>
      <c r="G17" s="193"/>
    </row>
    <row r="18" spans="1:7" ht="30.75" customHeight="1">
      <c r="A18" s="578"/>
      <c r="B18" s="579"/>
      <c r="C18" s="571" t="s">
        <v>79</v>
      </c>
      <c r="D18" s="572" t="s">
        <v>104</v>
      </c>
      <c r="E18" s="186" t="s">
        <v>80</v>
      </c>
      <c r="F18" s="575" t="s">
        <v>545</v>
      </c>
      <c r="G18" s="570" t="s">
        <v>556</v>
      </c>
    </row>
    <row r="19" spans="1:7" ht="33" customHeight="1">
      <c r="A19" s="578"/>
      <c r="B19" s="579"/>
      <c r="C19" s="571"/>
      <c r="D19" s="573"/>
      <c r="E19" s="186" t="s">
        <v>81</v>
      </c>
      <c r="F19" s="571"/>
      <c r="G19" s="570"/>
    </row>
    <row r="20" spans="1:7" ht="30" customHeight="1">
      <c r="A20" s="578"/>
      <c r="B20" s="579"/>
      <c r="C20" s="571"/>
      <c r="D20" s="573"/>
      <c r="E20" s="186" t="s">
        <v>82</v>
      </c>
      <c r="F20" s="571"/>
      <c r="G20" s="570"/>
    </row>
    <row r="21" spans="1:7" ht="36" customHeight="1">
      <c r="A21" s="578"/>
      <c r="B21" s="579"/>
      <c r="C21" s="571"/>
      <c r="D21" s="573"/>
      <c r="E21" s="186" t="s">
        <v>83</v>
      </c>
      <c r="F21" s="571"/>
      <c r="G21" s="570"/>
    </row>
    <row r="22" spans="1:7" ht="38.25" customHeight="1">
      <c r="A22" s="578"/>
      <c r="B22" s="579"/>
      <c r="C22" s="571"/>
      <c r="D22" s="573"/>
      <c r="E22" s="186" t="s">
        <v>84</v>
      </c>
      <c r="F22" s="571"/>
      <c r="G22" s="570"/>
    </row>
    <row r="23" spans="1:7" ht="30.75" customHeight="1">
      <c r="A23" s="578"/>
      <c r="B23" s="579"/>
      <c r="C23" s="571"/>
      <c r="D23" s="573"/>
      <c r="E23" s="186" t="s">
        <v>85</v>
      </c>
      <c r="F23" s="571"/>
      <c r="G23" s="570"/>
    </row>
    <row r="24" spans="1:7" ht="30.75" customHeight="1">
      <c r="A24" s="578"/>
      <c r="B24" s="580"/>
      <c r="C24" s="571"/>
      <c r="D24" s="574"/>
      <c r="E24" s="186" t="s">
        <v>86</v>
      </c>
      <c r="F24" s="571"/>
      <c r="G24" s="570"/>
    </row>
    <row r="25" spans="1:7" ht="53.25" customHeight="1">
      <c r="A25" s="578" t="s">
        <v>780</v>
      </c>
      <c r="B25" s="572" t="s">
        <v>782</v>
      </c>
      <c r="C25" s="571" t="s">
        <v>54</v>
      </c>
      <c r="D25" s="572" t="s">
        <v>101</v>
      </c>
      <c r="E25" s="186" t="s">
        <v>55</v>
      </c>
      <c r="F25" s="575" t="s">
        <v>546</v>
      </c>
      <c r="G25" s="570" t="s">
        <v>107</v>
      </c>
    </row>
    <row r="26" spans="1:7" ht="69.75" customHeight="1">
      <c r="A26" s="578"/>
      <c r="B26" s="573"/>
      <c r="C26" s="571"/>
      <c r="D26" s="573"/>
      <c r="E26" s="186" t="s">
        <v>56</v>
      </c>
      <c r="F26" s="571"/>
      <c r="G26" s="570"/>
    </row>
    <row r="27" spans="1:7" ht="53.25" customHeight="1">
      <c r="A27" s="578"/>
      <c r="B27" s="573"/>
      <c r="C27" s="571"/>
      <c r="D27" s="573"/>
      <c r="E27" s="186" t="s">
        <v>57</v>
      </c>
      <c r="F27" s="571"/>
      <c r="G27" s="570"/>
    </row>
    <row r="28" spans="1:7" ht="53.25" customHeight="1">
      <c r="A28" s="578"/>
      <c r="B28" s="573"/>
      <c r="C28" s="571"/>
      <c r="D28" s="573"/>
      <c r="E28" s="186" t="s">
        <v>58</v>
      </c>
      <c r="F28" s="571"/>
      <c r="G28" s="570"/>
    </row>
    <row r="29" spans="1:7" ht="53.25" customHeight="1">
      <c r="A29" s="578"/>
      <c r="B29" s="573"/>
      <c r="C29" s="571"/>
      <c r="D29" s="574"/>
      <c r="E29" s="186" t="s">
        <v>59</v>
      </c>
      <c r="F29" s="571"/>
      <c r="G29" s="570"/>
    </row>
    <row r="30" spans="1:7" ht="53.25" customHeight="1">
      <c r="A30" s="578"/>
      <c r="B30" s="573"/>
      <c r="C30" s="571" t="s">
        <v>60</v>
      </c>
      <c r="D30" s="572" t="s">
        <v>105</v>
      </c>
      <c r="E30" s="186" t="s">
        <v>61</v>
      </c>
      <c r="F30" s="571"/>
      <c r="G30" s="570"/>
    </row>
    <row r="31" spans="1:7" ht="53.25" customHeight="1">
      <c r="A31" s="578"/>
      <c r="B31" s="574"/>
      <c r="C31" s="571"/>
      <c r="D31" s="574"/>
      <c r="E31" s="186" t="s">
        <v>62</v>
      </c>
      <c r="F31" s="571"/>
      <c r="G31" s="570"/>
    </row>
    <row r="32" spans="1:7" ht="39.75" customHeight="1">
      <c r="A32" s="578" t="s">
        <v>761</v>
      </c>
      <c r="B32" s="572" t="s">
        <v>781</v>
      </c>
      <c r="C32" s="571" t="s">
        <v>63</v>
      </c>
      <c r="D32" s="572" t="s">
        <v>103</v>
      </c>
      <c r="E32" s="186" t="s">
        <v>64</v>
      </c>
      <c r="F32" s="575" t="s">
        <v>547</v>
      </c>
      <c r="G32" s="582" t="s">
        <v>548</v>
      </c>
    </row>
    <row r="33" spans="1:7" ht="39.75" customHeight="1">
      <c r="A33" s="578"/>
      <c r="B33" s="573"/>
      <c r="C33" s="571"/>
      <c r="D33" s="573"/>
      <c r="E33" s="186" t="s">
        <v>65</v>
      </c>
      <c r="F33" s="571"/>
      <c r="G33" s="570"/>
    </row>
    <row r="34" spans="1:7" ht="39.75" customHeight="1">
      <c r="A34" s="578"/>
      <c r="B34" s="573"/>
      <c r="C34" s="571"/>
      <c r="D34" s="574"/>
      <c r="E34" s="186" t="s">
        <v>66</v>
      </c>
      <c r="F34" s="571"/>
      <c r="G34" s="570"/>
    </row>
    <row r="35" spans="1:7" ht="39.75" customHeight="1">
      <c r="A35" s="578"/>
      <c r="B35" s="573"/>
      <c r="C35" s="571" t="s">
        <v>67</v>
      </c>
      <c r="D35" s="572" t="s">
        <v>103</v>
      </c>
      <c r="E35" s="186" t="s">
        <v>68</v>
      </c>
      <c r="F35" s="571"/>
      <c r="G35" s="570"/>
    </row>
    <row r="36" spans="1:7" ht="39.75" customHeight="1">
      <c r="A36" s="578"/>
      <c r="B36" s="573"/>
      <c r="C36" s="571"/>
      <c r="D36" s="573"/>
      <c r="E36" s="186" t="s">
        <v>69</v>
      </c>
      <c r="F36" s="571"/>
      <c r="G36" s="570"/>
    </row>
    <row r="37" spans="1:7" ht="39.75" customHeight="1">
      <c r="A37" s="578"/>
      <c r="B37" s="573"/>
      <c r="C37" s="571"/>
      <c r="D37" s="573"/>
      <c r="E37" s="186" t="s">
        <v>70</v>
      </c>
      <c r="F37" s="571"/>
      <c r="G37" s="570"/>
    </row>
    <row r="38" spans="1:7" ht="39.75" customHeight="1">
      <c r="A38" s="578"/>
      <c r="B38" s="573"/>
      <c r="C38" s="571"/>
      <c r="D38" s="573"/>
      <c r="E38" s="186" t="s">
        <v>71</v>
      </c>
      <c r="F38" s="571"/>
      <c r="G38" s="570"/>
    </row>
    <row r="39" spans="1:7" ht="39.75" customHeight="1">
      <c r="A39" s="578"/>
      <c r="B39" s="573"/>
      <c r="C39" s="571"/>
      <c r="D39" s="573"/>
      <c r="E39" s="186" t="s">
        <v>72</v>
      </c>
      <c r="F39" s="571"/>
      <c r="G39" s="570"/>
    </row>
    <row r="40" spans="1:7" ht="39.75" customHeight="1">
      <c r="A40" s="578"/>
      <c r="B40" s="573"/>
      <c r="C40" s="571"/>
      <c r="D40" s="574"/>
      <c r="E40" s="186" t="s">
        <v>73</v>
      </c>
      <c r="F40" s="571"/>
      <c r="G40" s="570"/>
    </row>
    <row r="41" spans="1:7" ht="39.75" customHeight="1">
      <c r="A41" s="578"/>
      <c r="B41" s="573"/>
      <c r="C41" s="571" t="s">
        <v>60</v>
      </c>
      <c r="D41" s="572" t="s">
        <v>105</v>
      </c>
      <c r="E41" s="190" t="s">
        <v>61</v>
      </c>
      <c r="F41" s="571"/>
      <c r="G41" s="570"/>
    </row>
    <row r="42" spans="1:7" ht="39.75" customHeight="1">
      <c r="A42" s="578"/>
      <c r="B42" s="574"/>
      <c r="C42" s="571"/>
      <c r="D42" s="574"/>
      <c r="E42" s="190" t="s">
        <v>62</v>
      </c>
      <c r="F42" s="571"/>
      <c r="G42" s="570"/>
    </row>
    <row r="43" spans="1:7" ht="53.25" customHeight="1">
      <c r="A43" s="578" t="s">
        <v>74</v>
      </c>
      <c r="B43" s="572" t="s">
        <v>783</v>
      </c>
      <c r="C43" s="571" t="s">
        <v>60</v>
      </c>
      <c r="D43" s="572" t="s">
        <v>106</v>
      </c>
      <c r="E43" s="186" t="s">
        <v>75</v>
      </c>
      <c r="F43" s="571" t="s">
        <v>549</v>
      </c>
      <c r="G43" s="570" t="s">
        <v>99</v>
      </c>
    </row>
    <row r="44" spans="1:7" ht="53.25" customHeight="1">
      <c r="A44" s="578"/>
      <c r="B44" s="573"/>
      <c r="C44" s="571"/>
      <c r="D44" s="573"/>
      <c r="E44" s="186" t="s">
        <v>76</v>
      </c>
      <c r="F44" s="585"/>
      <c r="G44" s="583"/>
    </row>
    <row r="45" spans="1:7" ht="53.25" customHeight="1">
      <c r="A45" s="578"/>
      <c r="B45" s="573"/>
      <c r="C45" s="571"/>
      <c r="D45" s="573"/>
      <c r="E45" s="186" t="s">
        <v>61</v>
      </c>
      <c r="F45" s="585"/>
      <c r="G45" s="583"/>
    </row>
    <row r="46" spans="1:7" ht="53.25" customHeight="1">
      <c r="A46" s="578"/>
      <c r="B46" s="573"/>
      <c r="C46" s="571"/>
      <c r="D46" s="573"/>
      <c r="E46" s="186" t="s">
        <v>62</v>
      </c>
      <c r="F46" s="585"/>
      <c r="G46" s="583"/>
    </row>
    <row r="47" spans="1:7" ht="53.25" customHeight="1">
      <c r="A47" s="578"/>
      <c r="B47" s="574"/>
      <c r="C47" s="571"/>
      <c r="D47" s="574"/>
      <c r="E47" s="186" t="s">
        <v>77</v>
      </c>
      <c r="F47" s="585"/>
      <c r="G47" s="583"/>
    </row>
    <row r="48" spans="1:7" ht="40.5" customHeight="1">
      <c r="A48" s="578" t="s">
        <v>784</v>
      </c>
      <c r="B48" s="572" t="s">
        <v>785</v>
      </c>
      <c r="C48" s="571" t="s">
        <v>60</v>
      </c>
      <c r="D48" s="572" t="s">
        <v>105</v>
      </c>
      <c r="E48" s="186" t="s">
        <v>78</v>
      </c>
      <c r="F48" s="581" t="s">
        <v>544</v>
      </c>
      <c r="G48" s="570" t="s">
        <v>99</v>
      </c>
    </row>
    <row r="49" spans="1:7" ht="20.25" customHeight="1">
      <c r="A49" s="578"/>
      <c r="B49" s="579"/>
      <c r="C49" s="571"/>
      <c r="D49" s="573"/>
      <c r="E49" s="186" t="s">
        <v>61</v>
      </c>
      <c r="F49" s="571"/>
      <c r="G49" s="570"/>
    </row>
    <row r="50" spans="1:7" ht="20.25" customHeight="1">
      <c r="A50" s="578"/>
      <c r="B50" s="579"/>
      <c r="C50" s="571"/>
      <c r="D50" s="573"/>
      <c r="E50" s="186" t="s">
        <v>62</v>
      </c>
      <c r="F50" s="571"/>
      <c r="G50" s="570"/>
    </row>
    <row r="51" spans="1:7" ht="20.25" customHeight="1">
      <c r="A51" s="578"/>
      <c r="B51" s="579"/>
      <c r="C51" s="571"/>
      <c r="D51" s="574"/>
      <c r="E51" s="186" t="s">
        <v>77</v>
      </c>
      <c r="F51" s="571"/>
      <c r="G51" s="570"/>
    </row>
    <row r="52" spans="1:7" ht="33" customHeight="1">
      <c r="A52" s="578"/>
      <c r="B52" s="579"/>
      <c r="C52" s="571" t="s">
        <v>79</v>
      </c>
      <c r="D52" s="572" t="s">
        <v>104</v>
      </c>
      <c r="E52" s="186"/>
      <c r="F52" s="571"/>
      <c r="G52" s="570"/>
    </row>
    <row r="53" spans="1:7" ht="33" customHeight="1">
      <c r="A53" s="578"/>
      <c r="B53" s="579"/>
      <c r="C53" s="571"/>
      <c r="D53" s="573"/>
      <c r="E53" s="186"/>
      <c r="F53" s="571"/>
      <c r="G53" s="570"/>
    </row>
    <row r="54" spans="1:7" ht="33" customHeight="1">
      <c r="A54" s="578"/>
      <c r="B54" s="579"/>
      <c r="C54" s="571"/>
      <c r="D54" s="573"/>
      <c r="E54" s="186"/>
      <c r="F54" s="571"/>
      <c r="G54" s="570"/>
    </row>
    <row r="55" spans="1:7" ht="28.5" customHeight="1">
      <c r="A55" s="578"/>
      <c r="B55" s="579"/>
      <c r="C55" s="571"/>
      <c r="D55" s="573"/>
      <c r="E55" s="186"/>
      <c r="F55" s="571"/>
      <c r="G55" s="570"/>
    </row>
    <row r="56" spans="1:7" ht="28.5" customHeight="1">
      <c r="A56" s="578"/>
      <c r="B56" s="579"/>
      <c r="C56" s="571"/>
      <c r="D56" s="573"/>
      <c r="E56" s="186"/>
      <c r="F56" s="571"/>
      <c r="G56" s="570"/>
    </row>
    <row r="57" spans="1:7" ht="30.75" customHeight="1">
      <c r="A57" s="578"/>
      <c r="B57" s="579"/>
      <c r="C57" s="571"/>
      <c r="D57" s="573"/>
      <c r="E57" s="186" t="s">
        <v>85</v>
      </c>
      <c r="F57" s="571"/>
      <c r="G57" s="570"/>
    </row>
    <row r="58" spans="1:7" ht="30.75" customHeight="1">
      <c r="A58" s="578"/>
      <c r="B58" s="580"/>
      <c r="C58" s="571"/>
      <c r="D58" s="574"/>
      <c r="E58" s="186"/>
      <c r="F58" s="571"/>
      <c r="G58" s="570"/>
    </row>
    <row r="59" spans="1:7" ht="53.25" customHeight="1">
      <c r="A59" s="578" t="s">
        <v>87</v>
      </c>
      <c r="B59" s="571" t="s">
        <v>786</v>
      </c>
      <c r="C59" s="571" t="s">
        <v>60</v>
      </c>
      <c r="D59" s="572" t="s">
        <v>105</v>
      </c>
      <c r="E59" s="186" t="s">
        <v>61</v>
      </c>
      <c r="F59" s="571" t="s">
        <v>550</v>
      </c>
      <c r="G59" s="570" t="s">
        <v>99</v>
      </c>
    </row>
    <row r="60" spans="1:7" ht="112.5" customHeight="1" thickBot="1">
      <c r="A60" s="586"/>
      <c r="B60" s="589"/>
      <c r="C60" s="587"/>
      <c r="D60" s="588"/>
      <c r="E60" s="191" t="s">
        <v>62</v>
      </c>
      <c r="F60" s="587"/>
      <c r="G60" s="584"/>
    </row>
  </sheetData>
  <autoFilter ref="A1:F60"/>
  <mergeCells count="61">
    <mergeCell ref="A32:A42"/>
    <mergeCell ref="D52:D58"/>
    <mergeCell ref="C30:C31"/>
    <mergeCell ref="B59:B60"/>
    <mergeCell ref="B25:B31"/>
    <mergeCell ref="D25:D29"/>
    <mergeCell ref="D30:D31"/>
    <mergeCell ref="D32:D34"/>
    <mergeCell ref="D35:D40"/>
    <mergeCell ref="D41:D42"/>
    <mergeCell ref="D43:D47"/>
    <mergeCell ref="B32:B42"/>
    <mergeCell ref="B43:B47"/>
    <mergeCell ref="F52:F58"/>
    <mergeCell ref="A48:A58"/>
    <mergeCell ref="C48:C51"/>
    <mergeCell ref="D48:D51"/>
    <mergeCell ref="D59:D60"/>
    <mergeCell ref="B48:B58"/>
    <mergeCell ref="G59:G60"/>
    <mergeCell ref="F43:F47"/>
    <mergeCell ref="C35:C40"/>
    <mergeCell ref="C41:C42"/>
    <mergeCell ref="A25:A31"/>
    <mergeCell ref="C25:C29"/>
    <mergeCell ref="F25:F31"/>
    <mergeCell ref="C32:C34"/>
    <mergeCell ref="F32:F42"/>
    <mergeCell ref="A43:A47"/>
    <mergeCell ref="C43:C47"/>
    <mergeCell ref="A59:A60"/>
    <mergeCell ref="C59:C60"/>
    <mergeCell ref="F59:F60"/>
    <mergeCell ref="F48:F51"/>
    <mergeCell ref="C52:C58"/>
    <mergeCell ref="G25:G31"/>
    <mergeCell ref="G32:G42"/>
    <mergeCell ref="G43:G47"/>
    <mergeCell ref="G48:G51"/>
    <mergeCell ref="G52:G58"/>
    <mergeCell ref="A2:A24"/>
    <mergeCell ref="B2:B24"/>
    <mergeCell ref="C2:C5"/>
    <mergeCell ref="D2:D5"/>
    <mergeCell ref="F2:F5"/>
    <mergeCell ref="G2:G5"/>
    <mergeCell ref="C18:C24"/>
    <mergeCell ref="D18:D24"/>
    <mergeCell ref="F18:F24"/>
    <mergeCell ref="G18:G24"/>
    <mergeCell ref="C7:C13"/>
    <mergeCell ref="D7:D13"/>
    <mergeCell ref="F7:F13"/>
    <mergeCell ref="G7:G13"/>
    <mergeCell ref="D14:D15"/>
    <mergeCell ref="C14:C15"/>
    <mergeCell ref="F14:F15"/>
    <mergeCell ref="G14:G15"/>
    <mergeCell ref="D16:D17"/>
    <mergeCell ref="C16:C17"/>
    <mergeCell ref="F16:F17"/>
  </mergeCells>
  <pageMargins left="0.7" right="0.7" top="0.75" bottom="0.75" header="0.3" footer="0.3"/>
  <pageSetup paperSize="9" scale="2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workbookViewId="0">
      <selection activeCell="B26" sqref="B26"/>
    </sheetView>
  </sheetViews>
  <sheetFormatPr baseColWidth="10" defaultColWidth="11.42578125" defaultRowHeight="15"/>
  <cols>
    <col min="1" max="1" width="12.28515625" style="63" bestFit="1" customWidth="1"/>
    <col min="2" max="2" width="95" style="63" bestFit="1" customWidth="1"/>
    <col min="3" max="16384" width="11.42578125" style="63"/>
  </cols>
  <sheetData>
    <row r="1" spans="1:2">
      <c r="A1" s="66" t="s">
        <v>366</v>
      </c>
      <c r="B1" s="66" t="s">
        <v>367</v>
      </c>
    </row>
    <row r="2" spans="1:2">
      <c r="A2" s="66" t="s">
        <v>363</v>
      </c>
      <c r="B2" s="64" t="s">
        <v>182</v>
      </c>
    </row>
    <row r="3" spans="1:2" ht="25.5">
      <c r="A3" s="66" t="s">
        <v>363</v>
      </c>
      <c r="B3" s="64" t="s">
        <v>215</v>
      </c>
    </row>
    <row r="4" spans="1:2" ht="25.5">
      <c r="A4" s="66" t="s">
        <v>363</v>
      </c>
      <c r="B4" s="64" t="s">
        <v>305</v>
      </c>
    </row>
    <row r="5" spans="1:2">
      <c r="A5" s="66" t="s">
        <v>363</v>
      </c>
      <c r="B5" s="65" t="s">
        <v>185</v>
      </c>
    </row>
    <row r="6" spans="1:2">
      <c r="A6" s="66" t="s">
        <v>363</v>
      </c>
      <c r="B6" s="65" t="s">
        <v>190</v>
      </c>
    </row>
    <row r="7" spans="1:2">
      <c r="A7" s="66" t="s">
        <v>363</v>
      </c>
      <c r="B7" s="65" t="s">
        <v>308</v>
      </c>
    </row>
    <row r="8" spans="1:2">
      <c r="A8" s="66" t="s">
        <v>363</v>
      </c>
      <c r="B8" s="65" t="s">
        <v>195</v>
      </c>
    </row>
    <row r="9" spans="1:2">
      <c r="A9" s="66" t="s">
        <v>363</v>
      </c>
      <c r="B9" s="65" t="s">
        <v>203</v>
      </c>
    </row>
    <row r="10" spans="1:2">
      <c r="A10" s="66" t="s">
        <v>363</v>
      </c>
      <c r="B10" s="65" t="s">
        <v>197</v>
      </c>
    </row>
    <row r="11" spans="1:2">
      <c r="A11" s="66" t="s">
        <v>363</v>
      </c>
      <c r="B11" s="65" t="s">
        <v>198</v>
      </c>
    </row>
    <row r="12" spans="1:2" ht="25.5">
      <c r="A12" s="66" t="s">
        <v>363</v>
      </c>
      <c r="B12" s="65" t="s">
        <v>232</v>
      </c>
    </row>
    <row r="13" spans="1:2">
      <c r="A13" s="66" t="s">
        <v>363</v>
      </c>
      <c r="B13" s="65" t="s">
        <v>205</v>
      </c>
    </row>
    <row r="14" spans="1:2">
      <c r="A14" s="66" t="s">
        <v>363</v>
      </c>
      <c r="B14" s="65" t="s">
        <v>206</v>
      </c>
    </row>
    <row r="15" spans="1:2">
      <c r="A15" s="66" t="s">
        <v>363</v>
      </c>
      <c r="B15" s="64" t="s">
        <v>323</v>
      </c>
    </row>
    <row r="16" spans="1:2">
      <c r="A16" s="66" t="s">
        <v>363</v>
      </c>
      <c r="B16" s="64" t="s">
        <v>323</v>
      </c>
    </row>
    <row r="17" spans="1:2">
      <c r="A17" s="66" t="s">
        <v>363</v>
      </c>
      <c r="B17" s="64" t="s">
        <v>323</v>
      </c>
    </row>
    <row r="18" spans="1:2">
      <c r="A18" s="66" t="s">
        <v>364</v>
      </c>
      <c r="B18" s="65" t="s">
        <v>207</v>
      </c>
    </row>
    <row r="19" spans="1:2">
      <c r="A19" s="66" t="s">
        <v>364</v>
      </c>
      <c r="B19" s="65" t="s">
        <v>258</v>
      </c>
    </row>
    <row r="20" spans="1:2">
      <c r="A20" s="66" t="s">
        <v>364</v>
      </c>
      <c r="B20" s="65" t="s">
        <v>220</v>
      </c>
    </row>
    <row r="21" spans="1:2" ht="25.5">
      <c r="A21" s="66" t="s">
        <v>364</v>
      </c>
      <c r="B21" s="65" t="s">
        <v>239</v>
      </c>
    </row>
    <row r="22" spans="1:2">
      <c r="A22" s="66" t="s">
        <v>364</v>
      </c>
      <c r="B22" s="65" t="s">
        <v>218</v>
      </c>
    </row>
    <row r="23" spans="1:2" ht="25.5">
      <c r="A23" s="66" t="s">
        <v>364</v>
      </c>
      <c r="B23" s="65" t="s">
        <v>295</v>
      </c>
    </row>
    <row r="24" spans="1:2" ht="25.5">
      <c r="A24" s="66" t="s">
        <v>364</v>
      </c>
      <c r="B24" s="65" t="s">
        <v>221</v>
      </c>
    </row>
    <row r="25" spans="1:2">
      <c r="A25" s="66" t="s">
        <v>364</v>
      </c>
      <c r="B25" s="65" t="s">
        <v>310</v>
      </c>
    </row>
    <row r="26" spans="1:2">
      <c r="A26" s="66" t="s">
        <v>364</v>
      </c>
      <c r="B26" s="65" t="s">
        <v>311</v>
      </c>
    </row>
    <row r="27" spans="1:2">
      <c r="A27" s="66" t="s">
        <v>364</v>
      </c>
      <c r="B27" s="65" t="s">
        <v>225</v>
      </c>
    </row>
    <row r="28" spans="1:2">
      <c r="A28" s="66" t="s">
        <v>364</v>
      </c>
      <c r="B28" s="65" t="s">
        <v>226</v>
      </c>
    </row>
    <row r="29" spans="1:2" ht="25.5">
      <c r="A29" s="66" t="s">
        <v>364</v>
      </c>
      <c r="B29" s="65" t="s">
        <v>301</v>
      </c>
    </row>
    <row r="30" spans="1:2">
      <c r="A30" s="66" t="s">
        <v>365</v>
      </c>
      <c r="B30" s="65" t="s">
        <v>214</v>
      </c>
    </row>
    <row r="31" spans="1:2">
      <c r="A31" s="66" t="s">
        <v>365</v>
      </c>
      <c r="B31" s="65" t="s">
        <v>228</v>
      </c>
    </row>
    <row r="32" spans="1:2">
      <c r="A32" s="66" t="s">
        <v>365</v>
      </c>
      <c r="B32" s="65" t="s">
        <v>216</v>
      </c>
    </row>
    <row r="33" spans="1:2">
      <c r="A33" s="66" t="s">
        <v>365</v>
      </c>
      <c r="B33" s="65" t="s">
        <v>217</v>
      </c>
    </row>
    <row r="34" spans="1:2">
      <c r="A34" s="66" t="s">
        <v>365</v>
      </c>
      <c r="B34" s="65" t="s">
        <v>254</v>
      </c>
    </row>
    <row r="35" spans="1:2">
      <c r="A35" s="66" t="s">
        <v>365</v>
      </c>
      <c r="B35" s="65" t="s">
        <v>255</v>
      </c>
    </row>
    <row r="36" spans="1:2">
      <c r="A36" s="66" t="s">
        <v>365</v>
      </c>
      <c r="B36" s="65" t="s">
        <v>251</v>
      </c>
    </row>
    <row r="37" spans="1:2" ht="25.5">
      <c r="A37" s="66" t="s">
        <v>365</v>
      </c>
      <c r="B37" s="65" t="s">
        <v>291</v>
      </c>
    </row>
    <row r="38" spans="1:2">
      <c r="A38" s="66" t="s">
        <v>365</v>
      </c>
      <c r="B38" s="65" t="s">
        <v>296</v>
      </c>
    </row>
    <row r="39" spans="1:2" ht="25.5">
      <c r="A39" s="66" t="s">
        <v>365</v>
      </c>
      <c r="B39" s="65" t="s">
        <v>300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Z39"/>
  <sheetViews>
    <sheetView zoomScale="70" zoomScaleNormal="70" workbookViewId="0">
      <selection activeCell="B11" sqref="B11"/>
    </sheetView>
  </sheetViews>
  <sheetFormatPr baseColWidth="10" defaultRowHeight="24.75" customHeight="1"/>
  <cols>
    <col min="1" max="1" width="12.42578125" customWidth="1"/>
    <col min="2" max="2" width="58.5703125" customWidth="1"/>
    <col min="3" max="5" width="0" hidden="1" customWidth="1"/>
    <col min="6" max="6" width="26.7109375" customWidth="1"/>
    <col min="7" max="7" width="0" hidden="1" customWidth="1"/>
    <col min="8" max="8" width="22.140625" customWidth="1"/>
    <col min="9" max="10" width="12" bestFit="1" customWidth="1"/>
    <col min="13" max="13" width="0" hidden="1" customWidth="1"/>
    <col min="16" max="16" width="0" hidden="1" customWidth="1"/>
    <col min="19" max="19" width="0" hidden="1" customWidth="1"/>
    <col min="22" max="22" width="0" hidden="1" customWidth="1"/>
    <col min="25" max="26" width="0" hidden="1" customWidth="1"/>
  </cols>
  <sheetData>
    <row r="2" spans="1:26" s="1" customFormat="1" ht="24.75" customHeight="1">
      <c r="A2" s="779" t="s">
        <v>13</v>
      </c>
      <c r="B2" s="780"/>
      <c r="C2" s="781"/>
      <c r="D2" s="788" t="s">
        <v>170</v>
      </c>
      <c r="E2" s="846" t="s">
        <v>21</v>
      </c>
      <c r="F2" s="788" t="s">
        <v>160</v>
      </c>
      <c r="G2" s="788" t="s">
        <v>171</v>
      </c>
      <c r="H2" s="778" t="s">
        <v>14</v>
      </c>
      <c r="I2" s="809" t="s">
        <v>15</v>
      </c>
      <c r="J2" s="809"/>
      <c r="K2" s="809" t="s">
        <v>164</v>
      </c>
      <c r="L2" s="809"/>
      <c r="M2" s="809"/>
      <c r="N2" s="809"/>
      <c r="O2" s="809"/>
      <c r="P2" s="809"/>
      <c r="Q2" s="809"/>
      <c r="R2" s="809"/>
      <c r="S2" s="809"/>
      <c r="T2" s="809"/>
      <c r="U2" s="809"/>
      <c r="V2" s="809"/>
      <c r="W2" s="778" t="s">
        <v>7</v>
      </c>
      <c r="X2" s="778"/>
      <c r="Y2" s="778"/>
      <c r="Z2" s="849" t="s">
        <v>19</v>
      </c>
    </row>
    <row r="3" spans="1:26" s="1" customFormat="1" ht="24.75" customHeight="1">
      <c r="A3" s="782"/>
      <c r="B3" s="845"/>
      <c r="C3" s="784"/>
      <c r="D3" s="789"/>
      <c r="E3" s="847"/>
      <c r="F3" s="789"/>
      <c r="G3" s="789"/>
      <c r="H3" s="778"/>
      <c r="I3" s="809" t="s">
        <v>16</v>
      </c>
      <c r="J3" s="778" t="s">
        <v>17</v>
      </c>
      <c r="K3" s="778" t="s">
        <v>3</v>
      </c>
      <c r="L3" s="778"/>
      <c r="M3" s="778"/>
      <c r="N3" s="778" t="s">
        <v>4</v>
      </c>
      <c r="O3" s="778"/>
      <c r="P3" s="778"/>
      <c r="Q3" s="778" t="s">
        <v>5</v>
      </c>
      <c r="R3" s="778"/>
      <c r="S3" s="778"/>
      <c r="T3" s="778" t="s">
        <v>6</v>
      </c>
      <c r="U3" s="778"/>
      <c r="V3" s="778"/>
      <c r="W3" s="778"/>
      <c r="X3" s="778"/>
      <c r="Y3" s="778"/>
      <c r="Z3" s="849"/>
    </row>
    <row r="4" spans="1:26" s="1" customFormat="1" ht="24.75" customHeight="1">
      <c r="A4" s="785"/>
      <c r="B4" s="786"/>
      <c r="C4" s="787"/>
      <c r="D4" s="790"/>
      <c r="E4" s="848"/>
      <c r="F4" s="790"/>
      <c r="G4" s="790"/>
      <c r="H4" s="778"/>
      <c r="I4" s="809"/>
      <c r="J4" s="778"/>
      <c r="K4" s="23" t="s">
        <v>9</v>
      </c>
      <c r="L4" s="23" t="s">
        <v>8</v>
      </c>
      <c r="M4" s="23" t="s">
        <v>18</v>
      </c>
      <c r="N4" s="23" t="s">
        <v>9</v>
      </c>
      <c r="O4" s="23" t="s">
        <v>8</v>
      </c>
      <c r="P4" s="23" t="s">
        <v>18</v>
      </c>
      <c r="Q4" s="23" t="s">
        <v>9</v>
      </c>
      <c r="R4" s="23" t="s">
        <v>8</v>
      </c>
      <c r="S4" s="23" t="s">
        <v>18</v>
      </c>
      <c r="T4" s="23" t="s">
        <v>9</v>
      </c>
      <c r="U4" s="23" t="s">
        <v>8</v>
      </c>
      <c r="V4" s="23" t="s">
        <v>18</v>
      </c>
      <c r="W4" s="23" t="s">
        <v>162</v>
      </c>
      <c r="X4" s="8" t="s">
        <v>163</v>
      </c>
      <c r="Y4" s="8" t="s">
        <v>161</v>
      </c>
      <c r="Z4" s="9" t="s">
        <v>10</v>
      </c>
    </row>
    <row r="5" spans="1:26" s="21" customFormat="1" ht="41.25" customHeight="1">
      <c r="A5" s="21" t="s">
        <v>363</v>
      </c>
      <c r="B5" s="54" t="s">
        <v>182</v>
      </c>
      <c r="C5" s="36" t="s">
        <v>280</v>
      </c>
      <c r="D5" s="29">
        <v>0.05</v>
      </c>
      <c r="E5" s="36" t="s">
        <v>250</v>
      </c>
      <c r="F5" s="40" t="s">
        <v>29</v>
      </c>
      <c r="G5" s="40" t="s">
        <v>183</v>
      </c>
      <c r="H5" s="40" t="s">
        <v>184</v>
      </c>
      <c r="I5" s="37">
        <v>42737</v>
      </c>
      <c r="J5" s="37">
        <v>43069</v>
      </c>
      <c r="K5" s="33">
        <v>0.25</v>
      </c>
      <c r="L5" s="48">
        <v>0.25</v>
      </c>
      <c r="M5" s="40" t="s">
        <v>360</v>
      </c>
      <c r="N5" s="33">
        <v>0.25</v>
      </c>
      <c r="O5" s="40"/>
      <c r="P5" s="40"/>
      <c r="Q5" s="33">
        <v>0.25</v>
      </c>
      <c r="R5" s="40"/>
      <c r="S5" s="40"/>
      <c r="T5" s="33">
        <v>0.25</v>
      </c>
      <c r="U5" s="40"/>
      <c r="V5" s="40"/>
      <c r="W5" s="33">
        <v>1</v>
      </c>
      <c r="X5" s="33">
        <v>0.25</v>
      </c>
      <c r="Y5" s="32">
        <v>0.25</v>
      </c>
      <c r="Z5" s="38"/>
    </row>
    <row r="6" spans="1:26" s="21" customFormat="1" ht="41.25" customHeight="1">
      <c r="A6" s="21" t="s">
        <v>363</v>
      </c>
      <c r="B6" s="54" t="s">
        <v>215</v>
      </c>
      <c r="C6" s="36" t="s">
        <v>281</v>
      </c>
      <c r="D6" s="29">
        <v>2.5000000000000001E-2</v>
      </c>
      <c r="E6" s="36" t="s">
        <v>231</v>
      </c>
      <c r="F6" s="40" t="s">
        <v>29</v>
      </c>
      <c r="G6" s="40" t="s">
        <v>183</v>
      </c>
      <c r="H6" s="40" t="s">
        <v>184</v>
      </c>
      <c r="I6" s="37">
        <v>42828</v>
      </c>
      <c r="J6" s="37">
        <v>43099</v>
      </c>
      <c r="K6" s="40"/>
      <c r="L6" s="40"/>
      <c r="M6" s="40"/>
      <c r="N6" s="40">
        <v>2</v>
      </c>
      <c r="O6" s="40"/>
      <c r="P6" s="40"/>
      <c r="Q6" s="40"/>
      <c r="R6" s="40"/>
      <c r="S6" s="40"/>
      <c r="T6" s="40"/>
      <c r="U6" s="40"/>
      <c r="V6" s="40"/>
      <c r="W6" s="40">
        <v>2</v>
      </c>
      <c r="X6" s="40">
        <v>0</v>
      </c>
      <c r="Y6" s="32">
        <v>0</v>
      </c>
      <c r="Z6" s="38"/>
    </row>
    <row r="7" spans="1:26" s="21" customFormat="1" ht="41.25" customHeight="1">
      <c r="A7" s="21" t="s">
        <v>363</v>
      </c>
      <c r="B7" s="52" t="s">
        <v>305</v>
      </c>
      <c r="C7" s="36" t="s">
        <v>307</v>
      </c>
      <c r="D7" s="29">
        <v>2.5000000000000001E-2</v>
      </c>
      <c r="E7" s="62" t="s">
        <v>306</v>
      </c>
      <c r="F7" s="40" t="s">
        <v>29</v>
      </c>
      <c r="G7" s="40" t="s">
        <v>183</v>
      </c>
      <c r="H7" s="40" t="s">
        <v>184</v>
      </c>
      <c r="I7" s="37">
        <v>42917</v>
      </c>
      <c r="J7" s="37">
        <v>43069</v>
      </c>
      <c r="K7" s="40"/>
      <c r="L7" s="40"/>
      <c r="M7" s="40"/>
      <c r="N7" s="40"/>
      <c r="O7" s="40"/>
      <c r="P7" s="40"/>
      <c r="Q7" s="33">
        <v>0.5</v>
      </c>
      <c r="R7" s="40"/>
      <c r="S7" s="40"/>
      <c r="T7" s="33">
        <v>0.5</v>
      </c>
      <c r="U7" s="40"/>
      <c r="V7" s="40"/>
      <c r="W7" s="40">
        <v>1</v>
      </c>
      <c r="X7" s="40">
        <v>0</v>
      </c>
      <c r="Y7" s="32">
        <v>0</v>
      </c>
      <c r="Z7" s="38"/>
    </row>
    <row r="8" spans="1:26" s="21" customFormat="1" ht="41.25" customHeight="1">
      <c r="A8" s="21" t="s">
        <v>363</v>
      </c>
      <c r="B8" s="53" t="s">
        <v>185</v>
      </c>
      <c r="C8" s="36" t="s">
        <v>282</v>
      </c>
      <c r="D8" s="29">
        <v>2.5000000000000001E-2</v>
      </c>
      <c r="E8" s="36" t="s">
        <v>186</v>
      </c>
      <c r="F8" s="40" t="s">
        <v>44</v>
      </c>
      <c r="G8" s="40" t="s">
        <v>187</v>
      </c>
      <c r="H8" s="40" t="s">
        <v>188</v>
      </c>
      <c r="I8" s="37">
        <v>42828</v>
      </c>
      <c r="J8" s="37">
        <v>42886</v>
      </c>
      <c r="K8" s="40"/>
      <c r="L8" s="40"/>
      <c r="M8" s="47" t="s">
        <v>349</v>
      </c>
      <c r="N8" s="40">
        <v>4</v>
      </c>
      <c r="O8" s="40"/>
      <c r="P8" s="40"/>
      <c r="Q8" s="40"/>
      <c r="R8" s="40"/>
      <c r="S8" s="40"/>
      <c r="T8" s="40"/>
      <c r="U8" s="40"/>
      <c r="V8" s="40"/>
      <c r="W8" s="40">
        <v>4</v>
      </c>
      <c r="X8" s="40">
        <v>0</v>
      </c>
      <c r="Y8" s="25">
        <v>0</v>
      </c>
      <c r="Z8" s="38"/>
    </row>
    <row r="9" spans="1:26" s="21" customFormat="1" ht="41.25" customHeight="1">
      <c r="A9" s="21" t="s">
        <v>363</v>
      </c>
      <c r="B9" s="53" t="s">
        <v>190</v>
      </c>
      <c r="C9" s="36" t="s">
        <v>283</v>
      </c>
      <c r="D9" s="29">
        <v>0.05</v>
      </c>
      <c r="E9" s="36" t="s">
        <v>191</v>
      </c>
      <c r="F9" s="40" t="s">
        <v>44</v>
      </c>
      <c r="G9" s="40" t="s">
        <v>193</v>
      </c>
      <c r="H9" s="40" t="s">
        <v>192</v>
      </c>
      <c r="I9" s="37">
        <v>42870</v>
      </c>
      <c r="J9" s="37">
        <v>43099</v>
      </c>
      <c r="K9" s="40"/>
      <c r="L9" s="40"/>
      <c r="M9" s="40"/>
      <c r="N9" s="40"/>
      <c r="O9" s="40"/>
      <c r="P9" s="40"/>
      <c r="Q9" s="40">
        <v>1</v>
      </c>
      <c r="R9" s="40"/>
      <c r="S9" s="40"/>
      <c r="T9" s="40">
        <v>1</v>
      </c>
      <c r="U9" s="40"/>
      <c r="V9" s="40"/>
      <c r="W9" s="40">
        <v>2</v>
      </c>
      <c r="X9" s="40">
        <v>0</v>
      </c>
      <c r="Y9" s="25">
        <v>0</v>
      </c>
      <c r="Z9" s="38"/>
    </row>
    <row r="10" spans="1:26" s="21" customFormat="1" ht="41.25" customHeight="1">
      <c r="A10" s="21" t="s">
        <v>363</v>
      </c>
      <c r="B10" s="53" t="s">
        <v>308</v>
      </c>
      <c r="C10" s="36" t="s">
        <v>284</v>
      </c>
      <c r="D10" s="29">
        <v>0.05</v>
      </c>
      <c r="E10" s="36" t="s">
        <v>194</v>
      </c>
      <c r="F10" s="40" t="s">
        <v>44</v>
      </c>
      <c r="G10" s="40" t="s">
        <v>187</v>
      </c>
      <c r="H10" s="40" t="s">
        <v>192</v>
      </c>
      <c r="I10" s="37">
        <v>42809</v>
      </c>
      <c r="J10" s="37">
        <v>42916</v>
      </c>
      <c r="K10" s="40"/>
      <c r="L10" s="40"/>
      <c r="M10" s="47" t="s">
        <v>350</v>
      </c>
      <c r="N10" s="40">
        <v>1</v>
      </c>
      <c r="O10" s="40"/>
      <c r="P10" s="40"/>
      <c r="Q10" s="40"/>
      <c r="R10" s="40"/>
      <c r="S10" s="40"/>
      <c r="T10" s="40"/>
      <c r="U10" s="40"/>
      <c r="V10" s="40"/>
      <c r="W10" s="40">
        <v>1</v>
      </c>
      <c r="X10" s="40">
        <v>0</v>
      </c>
      <c r="Y10" s="25">
        <v>0</v>
      </c>
      <c r="Z10" s="38"/>
    </row>
    <row r="11" spans="1:26" s="21" customFormat="1" ht="140.25">
      <c r="A11" s="21" t="s">
        <v>363</v>
      </c>
      <c r="B11" s="53" t="s">
        <v>195</v>
      </c>
      <c r="C11" s="36" t="s">
        <v>285</v>
      </c>
      <c r="D11" s="29">
        <v>0.05</v>
      </c>
      <c r="E11" s="36" t="s">
        <v>196</v>
      </c>
      <c r="F11" s="40" t="s">
        <v>44</v>
      </c>
      <c r="G11" s="40" t="s">
        <v>187</v>
      </c>
      <c r="H11" s="40" t="s">
        <v>189</v>
      </c>
      <c r="I11" s="37">
        <v>42870</v>
      </c>
      <c r="J11" s="37">
        <v>43099</v>
      </c>
      <c r="K11" s="40"/>
      <c r="L11" s="40"/>
      <c r="M11" s="47" t="s">
        <v>351</v>
      </c>
      <c r="N11" s="40">
        <v>1</v>
      </c>
      <c r="O11" s="40"/>
      <c r="P11" s="40"/>
      <c r="Q11" s="40">
        <v>1</v>
      </c>
      <c r="R11" s="40"/>
      <c r="S11" s="40"/>
      <c r="T11" s="40">
        <v>1</v>
      </c>
      <c r="U11" s="40"/>
      <c r="V11" s="40"/>
      <c r="W11" s="40">
        <v>3</v>
      </c>
      <c r="X11" s="40">
        <v>0</v>
      </c>
      <c r="Y11" s="25">
        <v>0</v>
      </c>
      <c r="Z11" s="38"/>
    </row>
    <row r="12" spans="1:26" s="21" customFormat="1" ht="41.25" customHeight="1">
      <c r="A12" s="21" t="s">
        <v>363</v>
      </c>
      <c r="B12" s="53" t="s">
        <v>203</v>
      </c>
      <c r="C12" s="36" t="s">
        <v>289</v>
      </c>
      <c r="D12" s="29">
        <v>2.5000000000000001E-2</v>
      </c>
      <c r="E12" s="36" t="s">
        <v>257</v>
      </c>
      <c r="F12" s="40" t="s">
        <v>44</v>
      </c>
      <c r="G12" s="40" t="s">
        <v>204</v>
      </c>
      <c r="H12" s="40" t="s">
        <v>204</v>
      </c>
      <c r="I12" s="37">
        <v>42736</v>
      </c>
      <c r="J12" s="37">
        <v>43099</v>
      </c>
      <c r="K12" s="33">
        <v>0.25</v>
      </c>
      <c r="L12" s="48">
        <v>0.25</v>
      </c>
      <c r="M12" s="47" t="s">
        <v>352</v>
      </c>
      <c r="N12" s="33">
        <v>0.25</v>
      </c>
      <c r="O12" s="40"/>
      <c r="P12" s="40"/>
      <c r="Q12" s="33">
        <v>0.25</v>
      </c>
      <c r="R12" s="40"/>
      <c r="S12" s="40"/>
      <c r="T12" s="33">
        <v>0.25</v>
      </c>
      <c r="U12" s="40"/>
      <c r="V12" s="40"/>
      <c r="W12" s="33">
        <v>1</v>
      </c>
      <c r="X12" s="33">
        <v>0.25</v>
      </c>
      <c r="Y12" s="25">
        <v>0.25</v>
      </c>
      <c r="Z12" s="38"/>
    </row>
    <row r="13" spans="1:26" s="21" customFormat="1" ht="41.25" customHeight="1">
      <c r="A13" s="21" t="s">
        <v>363</v>
      </c>
      <c r="B13" s="53" t="s">
        <v>197</v>
      </c>
      <c r="C13" s="36" t="s">
        <v>286</v>
      </c>
      <c r="D13" s="29">
        <v>2.5000000000000001E-2</v>
      </c>
      <c r="E13" s="36" t="s">
        <v>199</v>
      </c>
      <c r="F13" s="40" t="s">
        <v>38</v>
      </c>
      <c r="G13" s="40" t="s">
        <v>201</v>
      </c>
      <c r="H13" s="40" t="s">
        <v>202</v>
      </c>
      <c r="I13" s="37">
        <v>42809</v>
      </c>
      <c r="J13" s="37">
        <v>42885</v>
      </c>
      <c r="K13" s="40"/>
      <c r="L13" s="40"/>
      <c r="M13" s="40"/>
      <c r="N13" s="40">
        <v>1</v>
      </c>
      <c r="O13" s="40"/>
      <c r="P13" s="40"/>
      <c r="Q13" s="40"/>
      <c r="R13" s="40"/>
      <c r="S13" s="40"/>
      <c r="T13" s="40"/>
      <c r="U13" s="40"/>
      <c r="V13" s="40"/>
      <c r="W13" s="40">
        <v>1</v>
      </c>
      <c r="X13" s="40">
        <v>0</v>
      </c>
      <c r="Y13" s="25">
        <v>0</v>
      </c>
      <c r="Z13" s="38"/>
    </row>
    <row r="14" spans="1:26" s="21" customFormat="1" ht="41.25" customHeight="1">
      <c r="A14" s="21" t="s">
        <v>363</v>
      </c>
      <c r="B14" s="53" t="s">
        <v>198</v>
      </c>
      <c r="C14" s="36" t="s">
        <v>287</v>
      </c>
      <c r="D14" s="29">
        <v>2.5000000000000001E-2</v>
      </c>
      <c r="E14" s="36" t="s">
        <v>200</v>
      </c>
      <c r="F14" s="40" t="s">
        <v>38</v>
      </c>
      <c r="G14" s="40" t="s">
        <v>201</v>
      </c>
      <c r="H14" s="40" t="s">
        <v>202</v>
      </c>
      <c r="I14" s="37">
        <v>42842</v>
      </c>
      <c r="J14" s="37">
        <v>42977</v>
      </c>
      <c r="K14" s="40"/>
      <c r="L14" s="40"/>
      <c r="M14" s="40"/>
      <c r="N14" s="40"/>
      <c r="O14" s="40"/>
      <c r="P14" s="40"/>
      <c r="Q14" s="40">
        <v>1</v>
      </c>
      <c r="R14" s="40"/>
      <c r="S14" s="40"/>
      <c r="T14" s="40"/>
      <c r="U14" s="40"/>
      <c r="V14" s="40"/>
      <c r="W14" s="40">
        <v>1</v>
      </c>
      <c r="X14" s="40">
        <v>0</v>
      </c>
      <c r="Y14" s="25">
        <v>0</v>
      </c>
      <c r="Z14" s="38"/>
    </row>
    <row r="15" spans="1:26" s="21" customFormat="1" ht="41.25" customHeight="1">
      <c r="A15" s="21" t="s">
        <v>363</v>
      </c>
      <c r="B15" s="53" t="s">
        <v>232</v>
      </c>
      <c r="C15" s="36" t="s">
        <v>288</v>
      </c>
      <c r="D15" s="29">
        <v>0.05</v>
      </c>
      <c r="E15" s="36" t="s">
        <v>234</v>
      </c>
      <c r="F15" s="40" t="s">
        <v>38</v>
      </c>
      <c r="G15" s="40" t="s">
        <v>201</v>
      </c>
      <c r="H15" s="40" t="s">
        <v>233</v>
      </c>
      <c r="I15" s="37">
        <v>42842</v>
      </c>
      <c r="J15" s="37">
        <v>43099</v>
      </c>
      <c r="K15" s="40"/>
      <c r="L15" s="40"/>
      <c r="M15" s="40"/>
      <c r="N15" s="48">
        <v>0.2</v>
      </c>
      <c r="O15" s="40"/>
      <c r="P15" s="40"/>
      <c r="Q15" s="48">
        <v>0.4</v>
      </c>
      <c r="R15" s="40"/>
      <c r="S15" s="40"/>
      <c r="T15" s="48">
        <v>0.4</v>
      </c>
      <c r="U15" s="40"/>
      <c r="V15" s="40"/>
      <c r="W15" s="33">
        <v>1</v>
      </c>
      <c r="X15" s="33">
        <v>0</v>
      </c>
      <c r="Y15" s="25">
        <v>0</v>
      </c>
      <c r="Z15" s="38"/>
    </row>
    <row r="16" spans="1:26" s="21" customFormat="1" ht="41.25" customHeight="1">
      <c r="A16" s="21" t="s">
        <v>363</v>
      </c>
      <c r="B16" s="53" t="s">
        <v>205</v>
      </c>
      <c r="C16" s="36" t="s">
        <v>290</v>
      </c>
      <c r="D16" s="29">
        <v>0.05</v>
      </c>
      <c r="E16" s="36" t="s">
        <v>261</v>
      </c>
      <c r="F16" s="40" t="s">
        <v>44</v>
      </c>
      <c r="G16" s="40" t="s">
        <v>309</v>
      </c>
      <c r="H16" s="40" t="s">
        <v>189</v>
      </c>
      <c r="I16" s="37">
        <v>42870</v>
      </c>
      <c r="J16" s="37">
        <v>43069</v>
      </c>
      <c r="K16" s="40"/>
      <c r="L16" s="40"/>
      <c r="M16" s="40"/>
      <c r="N16" s="48">
        <v>0.3</v>
      </c>
      <c r="O16" s="40"/>
      <c r="P16" s="40"/>
      <c r="Q16" s="48">
        <v>0.3</v>
      </c>
      <c r="R16" s="40"/>
      <c r="S16" s="40"/>
      <c r="T16" s="48">
        <v>0.2</v>
      </c>
      <c r="U16" s="40"/>
      <c r="V16" s="40"/>
      <c r="W16" s="50">
        <v>0.8</v>
      </c>
      <c r="X16" s="50">
        <v>0</v>
      </c>
      <c r="Y16" s="25">
        <v>0</v>
      </c>
      <c r="Z16" s="38"/>
    </row>
    <row r="17" spans="1:26" s="21" customFormat="1" ht="41.25" customHeight="1">
      <c r="A17" s="21" t="s">
        <v>363</v>
      </c>
      <c r="B17" s="53" t="s">
        <v>206</v>
      </c>
      <c r="C17" s="36" t="s">
        <v>235</v>
      </c>
      <c r="D17" s="29">
        <v>0.05</v>
      </c>
      <c r="E17" s="36" t="s">
        <v>256</v>
      </c>
      <c r="F17" s="40" t="s">
        <v>29</v>
      </c>
      <c r="G17" s="40" t="s">
        <v>219</v>
      </c>
      <c r="H17" s="40" t="s">
        <v>184</v>
      </c>
      <c r="I17" s="37">
        <v>43089</v>
      </c>
      <c r="J17" s="37">
        <v>42765</v>
      </c>
      <c r="K17" s="40"/>
      <c r="L17" s="40"/>
      <c r="M17" s="40"/>
      <c r="N17" s="40"/>
      <c r="O17" s="40"/>
      <c r="P17" s="40"/>
      <c r="Q17" s="40"/>
      <c r="R17" s="40"/>
      <c r="S17" s="40"/>
      <c r="T17" s="40">
        <v>1</v>
      </c>
      <c r="U17" s="40"/>
      <c r="V17" s="40"/>
      <c r="W17" s="40">
        <v>1</v>
      </c>
      <c r="X17" s="40">
        <v>0</v>
      </c>
      <c r="Y17" s="25">
        <v>0</v>
      </c>
      <c r="Z17" s="38"/>
    </row>
    <row r="18" spans="1:26" s="21" customFormat="1" ht="41.25" customHeight="1">
      <c r="A18" s="21" t="s">
        <v>364</v>
      </c>
      <c r="B18" s="55" t="s">
        <v>207</v>
      </c>
      <c r="C18" s="59" t="s">
        <v>267</v>
      </c>
      <c r="D18" s="29">
        <v>0.1</v>
      </c>
      <c r="E18" s="43" t="s">
        <v>208</v>
      </c>
      <c r="F18" s="43" t="s">
        <v>209</v>
      </c>
      <c r="G18" s="43" t="s">
        <v>210</v>
      </c>
      <c r="H18" s="43" t="s">
        <v>211</v>
      </c>
      <c r="I18" s="44">
        <v>42752</v>
      </c>
      <c r="J18" s="44">
        <v>43099</v>
      </c>
      <c r="K18" s="33">
        <v>0.25</v>
      </c>
      <c r="L18" s="48">
        <v>0.25</v>
      </c>
      <c r="M18" s="40" t="s">
        <v>353</v>
      </c>
      <c r="N18" s="33">
        <v>0.25</v>
      </c>
      <c r="O18" s="40"/>
      <c r="P18" s="40"/>
      <c r="Q18" s="33">
        <v>0.25</v>
      </c>
      <c r="R18" s="40"/>
      <c r="S18" s="40"/>
      <c r="T18" s="33">
        <v>0.25</v>
      </c>
      <c r="U18" s="40"/>
      <c r="V18" s="40"/>
      <c r="W18" s="27">
        <f>+SUM(K18,N18,Q18,T18)</f>
        <v>1</v>
      </c>
      <c r="X18" s="27">
        <f>+SUM(L18,O18,R18,U18)</f>
        <v>0.25</v>
      </c>
      <c r="Y18" s="25">
        <f t="shared" ref="Y18:Y28" si="0">IFERROR(X18/W18,"")</f>
        <v>0.25</v>
      </c>
      <c r="Z18" s="38"/>
    </row>
    <row r="19" spans="1:26" s="21" customFormat="1" ht="41.25" customHeight="1">
      <c r="A19" s="21" t="s">
        <v>364</v>
      </c>
      <c r="B19" s="59" t="s">
        <v>258</v>
      </c>
      <c r="C19" s="59" t="s">
        <v>262</v>
      </c>
      <c r="D19" s="29">
        <v>0.05</v>
      </c>
      <c r="E19" s="43" t="s">
        <v>236</v>
      </c>
      <c r="F19" s="43" t="s">
        <v>237</v>
      </c>
      <c r="G19" s="43" t="s">
        <v>204</v>
      </c>
      <c r="H19" s="43" t="s">
        <v>204</v>
      </c>
      <c r="I19" s="44">
        <v>42931</v>
      </c>
      <c r="J19" s="44">
        <v>43130</v>
      </c>
      <c r="K19" s="50"/>
      <c r="L19" s="40"/>
      <c r="M19" s="40"/>
      <c r="N19" s="50"/>
      <c r="O19" s="40"/>
      <c r="P19" s="40"/>
      <c r="Q19" s="50">
        <v>1</v>
      </c>
      <c r="R19" s="40"/>
      <c r="S19" s="40"/>
      <c r="T19" s="50">
        <v>1</v>
      </c>
      <c r="U19" s="40"/>
      <c r="V19" s="40"/>
      <c r="W19" s="45">
        <f>+SUM(K19,N19,Q19,T19)</f>
        <v>2</v>
      </c>
      <c r="X19" s="45">
        <f>+SUM(L19,O19,R19,U19)</f>
        <v>0</v>
      </c>
      <c r="Y19" s="25">
        <f t="shared" si="0"/>
        <v>0</v>
      </c>
      <c r="Z19" s="38"/>
    </row>
    <row r="20" spans="1:26" s="21" customFormat="1" ht="41.25" customHeight="1">
      <c r="A20" s="21" t="s">
        <v>364</v>
      </c>
      <c r="B20" s="59" t="s">
        <v>220</v>
      </c>
      <c r="C20" s="59" t="s">
        <v>263</v>
      </c>
      <c r="D20" s="29">
        <v>0.05</v>
      </c>
      <c r="E20" s="43" t="s">
        <v>238</v>
      </c>
      <c r="F20" s="43" t="s">
        <v>237</v>
      </c>
      <c r="G20" s="43" t="s">
        <v>204</v>
      </c>
      <c r="H20" s="43" t="s">
        <v>204</v>
      </c>
      <c r="I20" s="44">
        <v>42828</v>
      </c>
      <c r="J20" s="44">
        <v>43115</v>
      </c>
      <c r="K20" s="50">
        <v>1</v>
      </c>
      <c r="L20" s="40">
        <v>1</v>
      </c>
      <c r="M20" s="49" t="s">
        <v>354</v>
      </c>
      <c r="N20" s="40">
        <v>1</v>
      </c>
      <c r="O20" s="40"/>
      <c r="P20" s="40"/>
      <c r="Q20" s="40">
        <v>1</v>
      </c>
      <c r="R20" s="40"/>
      <c r="S20" s="40"/>
      <c r="T20" s="40">
        <v>1</v>
      </c>
      <c r="U20" s="40"/>
      <c r="V20" s="40"/>
      <c r="W20" s="45">
        <f t="shared" ref="W20:X25" si="1">+SUM(K20,N20,Q20,T20)</f>
        <v>4</v>
      </c>
      <c r="X20" s="45">
        <f t="shared" si="1"/>
        <v>1</v>
      </c>
      <c r="Y20" s="25">
        <f t="shared" si="0"/>
        <v>0.25</v>
      </c>
      <c r="Z20" s="38"/>
    </row>
    <row r="21" spans="1:26" s="21" customFormat="1" ht="41.25" customHeight="1">
      <c r="A21" s="21" t="s">
        <v>364</v>
      </c>
      <c r="B21" s="59" t="s">
        <v>239</v>
      </c>
      <c r="C21" s="59" t="s">
        <v>264</v>
      </c>
      <c r="D21" s="29">
        <v>0.05</v>
      </c>
      <c r="E21" s="43" t="s">
        <v>240</v>
      </c>
      <c r="F21" s="43" t="s">
        <v>237</v>
      </c>
      <c r="G21" s="43" t="s">
        <v>204</v>
      </c>
      <c r="H21" s="43" t="s">
        <v>204</v>
      </c>
      <c r="I21" s="44">
        <v>42828</v>
      </c>
      <c r="J21" s="44">
        <v>43115</v>
      </c>
      <c r="K21" s="50"/>
      <c r="L21" s="40"/>
      <c r="M21" s="40"/>
      <c r="N21" s="40">
        <v>1</v>
      </c>
      <c r="O21" s="40"/>
      <c r="P21" s="40"/>
      <c r="Q21" s="40">
        <v>1</v>
      </c>
      <c r="R21" s="40"/>
      <c r="S21" s="40"/>
      <c r="T21" s="40">
        <v>1</v>
      </c>
      <c r="U21" s="40"/>
      <c r="V21" s="40"/>
      <c r="W21" s="45">
        <f t="shared" si="1"/>
        <v>3</v>
      </c>
      <c r="X21" s="45">
        <f t="shared" si="1"/>
        <v>0</v>
      </c>
      <c r="Y21" s="25">
        <f t="shared" si="0"/>
        <v>0</v>
      </c>
      <c r="Z21" s="38"/>
    </row>
    <row r="22" spans="1:26" s="21" customFormat="1" ht="41.25" customHeight="1">
      <c r="A22" s="21" t="s">
        <v>364</v>
      </c>
      <c r="B22" s="59" t="s">
        <v>218</v>
      </c>
      <c r="C22" s="59" t="s">
        <v>265</v>
      </c>
      <c r="D22" s="29">
        <v>0.05</v>
      </c>
      <c r="E22" s="43" t="s">
        <v>241</v>
      </c>
      <c r="F22" s="43" t="s">
        <v>237</v>
      </c>
      <c r="G22" s="43" t="s">
        <v>204</v>
      </c>
      <c r="H22" s="43" t="s">
        <v>204</v>
      </c>
      <c r="I22" s="44">
        <v>42901</v>
      </c>
      <c r="J22" s="44">
        <v>43115</v>
      </c>
      <c r="K22" s="50"/>
      <c r="L22" s="40"/>
      <c r="M22" s="49" t="s">
        <v>355</v>
      </c>
      <c r="N22" s="40">
        <v>1</v>
      </c>
      <c r="O22" s="40"/>
      <c r="P22" s="40"/>
      <c r="Q22" s="40"/>
      <c r="R22" s="40"/>
      <c r="S22" s="40"/>
      <c r="T22" s="40">
        <v>1</v>
      </c>
      <c r="U22" s="40"/>
      <c r="V22" s="40"/>
      <c r="W22" s="45">
        <f t="shared" si="1"/>
        <v>2</v>
      </c>
      <c r="X22" s="45">
        <f t="shared" si="1"/>
        <v>0</v>
      </c>
      <c r="Y22" s="25">
        <f t="shared" si="0"/>
        <v>0</v>
      </c>
      <c r="Z22" s="38"/>
    </row>
    <row r="23" spans="1:26" s="21" customFormat="1" ht="41.25" customHeight="1">
      <c r="A23" s="21" t="s">
        <v>364</v>
      </c>
      <c r="B23" s="59" t="s">
        <v>295</v>
      </c>
      <c r="C23" s="59" t="s">
        <v>266</v>
      </c>
      <c r="D23" s="29">
        <v>0.1</v>
      </c>
      <c r="E23" s="43" t="s">
        <v>213</v>
      </c>
      <c r="F23" s="43" t="s">
        <v>209</v>
      </c>
      <c r="G23" s="43" t="s">
        <v>253</v>
      </c>
      <c r="H23" s="43" t="s">
        <v>294</v>
      </c>
      <c r="I23" s="44">
        <v>42828</v>
      </c>
      <c r="J23" s="44">
        <v>43099</v>
      </c>
      <c r="K23" s="34"/>
      <c r="L23" s="43"/>
      <c r="M23" s="43"/>
      <c r="N23" s="33">
        <v>0.33</v>
      </c>
      <c r="O23" s="33"/>
      <c r="P23" s="33"/>
      <c r="Q23" s="33">
        <v>0.33</v>
      </c>
      <c r="R23" s="33"/>
      <c r="S23" s="33"/>
      <c r="T23" s="33">
        <v>0.34</v>
      </c>
      <c r="U23" s="43"/>
      <c r="V23" s="43"/>
      <c r="W23" s="27">
        <f t="shared" si="1"/>
        <v>1</v>
      </c>
      <c r="X23" s="27">
        <f t="shared" si="1"/>
        <v>0</v>
      </c>
      <c r="Y23" s="25">
        <f t="shared" si="0"/>
        <v>0</v>
      </c>
      <c r="Z23" s="38"/>
    </row>
    <row r="24" spans="1:26" s="21" customFormat="1" ht="41.25" customHeight="1">
      <c r="A24" s="21" t="s">
        <v>364</v>
      </c>
      <c r="B24" s="59" t="s">
        <v>221</v>
      </c>
      <c r="C24" s="59" t="s">
        <v>268</v>
      </c>
      <c r="D24" s="29">
        <v>0.15</v>
      </c>
      <c r="E24" s="43" t="s">
        <v>222</v>
      </c>
      <c r="F24" s="43" t="s">
        <v>223</v>
      </c>
      <c r="G24" s="43" t="s">
        <v>224</v>
      </c>
      <c r="H24" s="43" t="s">
        <v>189</v>
      </c>
      <c r="I24" s="44">
        <v>42901</v>
      </c>
      <c r="J24" s="44">
        <v>43115</v>
      </c>
      <c r="K24" s="50"/>
      <c r="L24" s="40"/>
      <c r="M24" s="40"/>
      <c r="N24" s="40"/>
      <c r="O24" s="40"/>
      <c r="P24" s="40"/>
      <c r="Q24" s="40">
        <v>1</v>
      </c>
      <c r="R24" s="40"/>
      <c r="S24" s="40"/>
      <c r="T24" s="40">
        <v>1</v>
      </c>
      <c r="U24" s="40"/>
      <c r="V24" s="40"/>
      <c r="W24" s="45">
        <f t="shared" si="1"/>
        <v>2</v>
      </c>
      <c r="X24" s="45">
        <f t="shared" si="1"/>
        <v>0</v>
      </c>
      <c r="Y24" s="25">
        <f t="shared" si="0"/>
        <v>0</v>
      </c>
      <c r="Z24" s="38"/>
    </row>
    <row r="25" spans="1:26" s="21" customFormat="1" ht="41.25" customHeight="1">
      <c r="A25" s="21" t="s">
        <v>364</v>
      </c>
      <c r="B25" s="56" t="s">
        <v>310</v>
      </c>
      <c r="C25" s="59" t="s">
        <v>345</v>
      </c>
      <c r="D25" s="29">
        <v>0.1</v>
      </c>
      <c r="E25" s="43" t="s">
        <v>242</v>
      </c>
      <c r="F25" s="43" t="s">
        <v>29</v>
      </c>
      <c r="G25" s="43" t="s">
        <v>243</v>
      </c>
      <c r="H25" s="43" t="s">
        <v>184</v>
      </c>
      <c r="I25" s="44">
        <v>42767</v>
      </c>
      <c r="J25" s="44">
        <v>43105</v>
      </c>
      <c r="K25" s="40">
        <v>3</v>
      </c>
      <c r="L25" s="51">
        <v>3</v>
      </c>
      <c r="M25" s="62" t="s">
        <v>357</v>
      </c>
      <c r="N25" s="40">
        <v>3</v>
      </c>
      <c r="O25" s="40"/>
      <c r="P25" s="40"/>
      <c r="Q25" s="40">
        <v>3</v>
      </c>
      <c r="R25" s="40"/>
      <c r="S25" s="40"/>
      <c r="T25" s="40">
        <v>3</v>
      </c>
      <c r="U25" s="40"/>
      <c r="V25" s="40"/>
      <c r="W25" s="45">
        <f t="shared" si="1"/>
        <v>12</v>
      </c>
      <c r="X25" s="45">
        <f t="shared" si="1"/>
        <v>3</v>
      </c>
      <c r="Y25" s="25">
        <f t="shared" si="0"/>
        <v>0.25</v>
      </c>
      <c r="Z25" s="38"/>
    </row>
    <row r="26" spans="1:26" s="21" customFormat="1" ht="41.25" customHeight="1">
      <c r="A26" s="21" t="s">
        <v>364</v>
      </c>
      <c r="B26" s="57" t="s">
        <v>311</v>
      </c>
      <c r="C26" s="59" t="s">
        <v>312</v>
      </c>
      <c r="D26" s="29">
        <v>0.1</v>
      </c>
      <c r="E26" s="43" t="s">
        <v>244</v>
      </c>
      <c r="F26" s="43" t="s">
        <v>29</v>
      </c>
      <c r="G26" s="43" t="s">
        <v>243</v>
      </c>
      <c r="H26" s="43" t="s">
        <v>184</v>
      </c>
      <c r="I26" s="44">
        <v>42830</v>
      </c>
      <c r="J26" s="44">
        <v>43105</v>
      </c>
      <c r="K26" s="40">
        <v>1</v>
      </c>
      <c r="L26" s="40">
        <v>1</v>
      </c>
      <c r="M26" s="62" t="s">
        <v>358</v>
      </c>
      <c r="N26" s="40">
        <v>1</v>
      </c>
      <c r="O26" s="40"/>
      <c r="P26" s="40"/>
      <c r="Q26" s="40">
        <v>1</v>
      </c>
      <c r="R26" s="40"/>
      <c r="S26" s="40"/>
      <c r="T26" s="40">
        <v>1</v>
      </c>
      <c r="U26" s="40"/>
      <c r="V26" s="40"/>
      <c r="W26" s="45">
        <f>+SUM(K26,N26,Q26,T26)</f>
        <v>4</v>
      </c>
      <c r="X26" s="45">
        <f>+SUM(L26,O26,R26,U26)</f>
        <v>1</v>
      </c>
      <c r="Y26" s="25">
        <f t="shared" si="0"/>
        <v>0.25</v>
      </c>
      <c r="Z26" s="38"/>
    </row>
    <row r="27" spans="1:26" s="21" customFormat="1" ht="41.25" customHeight="1">
      <c r="A27" s="21" t="s">
        <v>364</v>
      </c>
      <c r="B27" s="60" t="s">
        <v>225</v>
      </c>
      <c r="C27" s="58" t="s">
        <v>269</v>
      </c>
      <c r="D27" s="29">
        <v>0.05</v>
      </c>
      <c r="E27" s="43" t="s">
        <v>245</v>
      </c>
      <c r="F27" s="43" t="s">
        <v>209</v>
      </c>
      <c r="G27" s="43" t="s">
        <v>227</v>
      </c>
      <c r="H27" s="43" t="s">
        <v>211</v>
      </c>
      <c r="I27" s="44">
        <v>42815</v>
      </c>
      <c r="J27" s="44">
        <v>42825</v>
      </c>
      <c r="K27" s="50">
        <v>1</v>
      </c>
      <c r="L27" s="40">
        <v>1</v>
      </c>
      <c r="M27" s="40" t="s">
        <v>356</v>
      </c>
      <c r="N27" s="40"/>
      <c r="O27" s="40"/>
      <c r="P27" s="40"/>
      <c r="Q27" s="40"/>
      <c r="R27" s="40"/>
      <c r="S27" s="40"/>
      <c r="T27" s="40"/>
      <c r="U27" s="40"/>
      <c r="V27" s="40"/>
      <c r="W27" s="45">
        <f t="shared" ref="W27:X29" si="2">+SUM(K27,N27,Q27,T27)</f>
        <v>1</v>
      </c>
      <c r="X27" s="45">
        <f t="shared" si="2"/>
        <v>1</v>
      </c>
      <c r="Y27" s="25">
        <f t="shared" si="0"/>
        <v>1</v>
      </c>
      <c r="Z27" s="38"/>
    </row>
    <row r="28" spans="1:26" s="21" customFormat="1" ht="41.25" customHeight="1">
      <c r="A28" s="21" t="s">
        <v>364</v>
      </c>
      <c r="B28" s="60" t="s">
        <v>226</v>
      </c>
      <c r="C28" s="58" t="s">
        <v>270</v>
      </c>
      <c r="D28" s="29">
        <v>0.1</v>
      </c>
      <c r="E28" s="43" t="s">
        <v>271</v>
      </c>
      <c r="F28" s="43" t="s">
        <v>209</v>
      </c>
      <c r="G28" s="43" t="s">
        <v>227</v>
      </c>
      <c r="H28" s="43" t="s">
        <v>211</v>
      </c>
      <c r="I28" s="44">
        <v>42828</v>
      </c>
      <c r="J28" s="44">
        <v>43008</v>
      </c>
      <c r="K28" s="50"/>
      <c r="L28" s="40"/>
      <c r="M28" s="40"/>
      <c r="N28" s="33">
        <v>0.5</v>
      </c>
      <c r="O28" s="40"/>
      <c r="P28" s="40"/>
      <c r="Q28" s="33">
        <v>0.5</v>
      </c>
      <c r="R28" s="40"/>
      <c r="S28" s="40"/>
      <c r="T28" s="50"/>
      <c r="U28" s="40"/>
      <c r="V28" s="40"/>
      <c r="W28" s="27">
        <f t="shared" si="2"/>
        <v>1</v>
      </c>
      <c r="X28" s="27">
        <f t="shared" si="2"/>
        <v>0</v>
      </c>
      <c r="Y28" s="25">
        <f t="shared" si="0"/>
        <v>0</v>
      </c>
      <c r="Z28" s="38"/>
    </row>
    <row r="29" spans="1:26" s="21" customFormat="1" ht="41.25" customHeight="1">
      <c r="A29" s="21" t="s">
        <v>364</v>
      </c>
      <c r="B29" s="60" t="s">
        <v>301</v>
      </c>
      <c r="C29" s="58" t="s">
        <v>302</v>
      </c>
      <c r="D29" s="29">
        <v>0.1</v>
      </c>
      <c r="E29" s="43" t="s">
        <v>303</v>
      </c>
      <c r="F29" s="43" t="s">
        <v>29</v>
      </c>
      <c r="G29" s="43" t="s">
        <v>304</v>
      </c>
      <c r="H29" s="43" t="s">
        <v>184</v>
      </c>
      <c r="I29" s="44">
        <v>43009</v>
      </c>
      <c r="J29" s="44">
        <v>3</v>
      </c>
      <c r="K29" s="50"/>
      <c r="L29" s="40"/>
      <c r="M29" s="40"/>
      <c r="N29" s="33"/>
      <c r="O29" s="40"/>
      <c r="P29" s="40"/>
      <c r="Q29" s="33"/>
      <c r="R29" s="40"/>
      <c r="S29" s="40"/>
      <c r="T29" s="40">
        <v>1</v>
      </c>
      <c r="U29" s="40"/>
      <c r="V29" s="40"/>
      <c r="W29" s="45">
        <f t="shared" si="2"/>
        <v>1</v>
      </c>
      <c r="X29" s="45">
        <f t="shared" si="2"/>
        <v>0</v>
      </c>
      <c r="Y29" s="25">
        <f>IFERROR(X29/W29,"")</f>
        <v>0</v>
      </c>
      <c r="Z29" s="38"/>
    </row>
    <row r="30" spans="1:26" s="21" customFormat="1" ht="41.25" customHeight="1">
      <c r="A30" s="21" t="s">
        <v>365</v>
      </c>
      <c r="B30" s="60" t="s">
        <v>214</v>
      </c>
      <c r="C30" s="58" t="s">
        <v>273</v>
      </c>
      <c r="D30" s="30">
        <v>0.1</v>
      </c>
      <c r="E30" s="60" t="s">
        <v>272</v>
      </c>
      <c r="F30" s="28" t="s">
        <v>38</v>
      </c>
      <c r="G30" s="60" t="s">
        <v>201</v>
      </c>
      <c r="H30" s="59" t="s">
        <v>233</v>
      </c>
      <c r="I30" s="44">
        <v>42870</v>
      </c>
      <c r="J30" s="44">
        <v>43069</v>
      </c>
      <c r="K30" s="24"/>
      <c r="L30" s="45"/>
      <c r="M30" s="45"/>
      <c r="N30" s="27">
        <v>0.33300000000000002</v>
      </c>
      <c r="O30" s="45"/>
      <c r="P30" s="45"/>
      <c r="Q30" s="27">
        <v>0.33</v>
      </c>
      <c r="R30" s="45"/>
      <c r="S30" s="45"/>
      <c r="T30" s="27">
        <v>0.34</v>
      </c>
      <c r="U30" s="45"/>
      <c r="V30" s="45"/>
      <c r="W30" s="27">
        <f>+SUM(K30,N30,Q30,T30)</f>
        <v>1.0030000000000001</v>
      </c>
      <c r="X30" s="27">
        <f>+SUM(L30,O30,R30,U30)</f>
        <v>0</v>
      </c>
      <c r="Y30" s="25">
        <f>IFERROR(X30/W30,"")</f>
        <v>0</v>
      </c>
      <c r="Z30" s="26"/>
    </row>
    <row r="31" spans="1:26" s="21" customFormat="1" ht="41.25" customHeight="1">
      <c r="A31" s="21" t="s">
        <v>365</v>
      </c>
      <c r="B31" s="60" t="s">
        <v>228</v>
      </c>
      <c r="C31" s="58" t="s">
        <v>276</v>
      </c>
      <c r="D31" s="29">
        <v>0.1</v>
      </c>
      <c r="E31" s="60" t="s">
        <v>259</v>
      </c>
      <c r="F31" s="60" t="s">
        <v>237</v>
      </c>
      <c r="G31" s="60" t="s">
        <v>247</v>
      </c>
      <c r="H31" s="59" t="s">
        <v>211</v>
      </c>
      <c r="I31" s="44">
        <v>42826</v>
      </c>
      <c r="J31" s="44">
        <v>43100</v>
      </c>
      <c r="K31" s="24"/>
      <c r="L31" s="45"/>
      <c r="M31" s="45"/>
      <c r="N31" s="45">
        <v>1</v>
      </c>
      <c r="O31" s="45"/>
      <c r="P31" s="45"/>
      <c r="Q31" s="45">
        <v>1</v>
      </c>
      <c r="R31" s="45"/>
      <c r="S31" s="45"/>
      <c r="T31" s="45">
        <v>1</v>
      </c>
      <c r="U31" s="45"/>
      <c r="V31" s="45"/>
      <c r="W31" s="45">
        <f t="shared" ref="W31:X39" si="3">+SUM(K31,N31,Q31,T31)</f>
        <v>3</v>
      </c>
      <c r="X31" s="45">
        <f t="shared" si="3"/>
        <v>0</v>
      </c>
      <c r="Y31" s="25">
        <f t="shared" ref="Y31:Y39" si="4">IFERROR(X31/W31,"")</f>
        <v>0</v>
      </c>
      <c r="Z31" s="26"/>
    </row>
    <row r="32" spans="1:26" s="21" customFormat="1" ht="41.25" customHeight="1">
      <c r="A32" s="21" t="s">
        <v>365</v>
      </c>
      <c r="B32" s="60" t="s">
        <v>216</v>
      </c>
      <c r="C32" s="58" t="s">
        <v>274</v>
      </c>
      <c r="D32" s="29">
        <v>0.1</v>
      </c>
      <c r="E32" s="60" t="s">
        <v>229</v>
      </c>
      <c r="F32" s="60" t="s">
        <v>237</v>
      </c>
      <c r="G32" s="60" t="s">
        <v>247</v>
      </c>
      <c r="H32" s="59" t="s">
        <v>211</v>
      </c>
      <c r="I32" s="44">
        <v>42826</v>
      </c>
      <c r="J32" s="44">
        <v>43100</v>
      </c>
      <c r="K32" s="24"/>
      <c r="L32" s="45"/>
      <c r="M32" s="45"/>
      <c r="N32" s="45">
        <v>1</v>
      </c>
      <c r="O32" s="45"/>
      <c r="P32" s="45"/>
      <c r="Q32" s="45">
        <v>1</v>
      </c>
      <c r="R32" s="45"/>
      <c r="S32" s="45"/>
      <c r="T32" s="45">
        <v>1</v>
      </c>
      <c r="U32" s="45"/>
      <c r="V32" s="45"/>
      <c r="W32" s="45">
        <f t="shared" si="3"/>
        <v>3</v>
      </c>
      <c r="X32" s="45">
        <f t="shared" si="3"/>
        <v>0</v>
      </c>
      <c r="Y32" s="25">
        <f t="shared" si="4"/>
        <v>0</v>
      </c>
      <c r="Z32" s="26"/>
    </row>
    <row r="33" spans="1:26" s="21" customFormat="1" ht="41.25" customHeight="1">
      <c r="A33" s="21" t="s">
        <v>365</v>
      </c>
      <c r="B33" s="60" t="s">
        <v>217</v>
      </c>
      <c r="C33" s="58" t="s">
        <v>275</v>
      </c>
      <c r="D33" s="29">
        <v>0.15</v>
      </c>
      <c r="E33" s="60" t="s">
        <v>230</v>
      </c>
      <c r="F33" s="60" t="s">
        <v>29</v>
      </c>
      <c r="G33" s="60" t="s">
        <v>187</v>
      </c>
      <c r="H33" s="59" t="s">
        <v>184</v>
      </c>
      <c r="I33" s="44">
        <v>42826</v>
      </c>
      <c r="J33" s="44">
        <v>43115</v>
      </c>
      <c r="K33" s="24"/>
      <c r="L33" s="45"/>
      <c r="M33" s="45"/>
      <c r="N33" s="45">
        <v>1</v>
      </c>
      <c r="O33" s="45"/>
      <c r="P33" s="45"/>
      <c r="Q33" s="45">
        <v>1</v>
      </c>
      <c r="R33" s="45"/>
      <c r="S33" s="45"/>
      <c r="T33" s="45">
        <v>1</v>
      </c>
      <c r="U33" s="45"/>
      <c r="V33" s="45"/>
      <c r="W33" s="45">
        <f t="shared" si="3"/>
        <v>3</v>
      </c>
      <c r="X33" s="45">
        <f t="shared" si="3"/>
        <v>0</v>
      </c>
      <c r="Y33" s="25">
        <f t="shared" si="4"/>
        <v>0</v>
      </c>
      <c r="Z33" s="26"/>
    </row>
    <row r="34" spans="1:26" s="21" customFormat="1" ht="41.25" customHeight="1">
      <c r="A34" s="21" t="s">
        <v>365</v>
      </c>
      <c r="B34" s="60" t="s">
        <v>254</v>
      </c>
      <c r="C34" s="58" t="s">
        <v>277</v>
      </c>
      <c r="D34" s="29">
        <v>0.1</v>
      </c>
      <c r="E34" s="60" t="s">
        <v>248</v>
      </c>
      <c r="F34" s="60" t="s">
        <v>237</v>
      </c>
      <c r="G34" s="60" t="s">
        <v>219</v>
      </c>
      <c r="H34" s="60" t="s">
        <v>189</v>
      </c>
      <c r="I34" s="44">
        <v>42810</v>
      </c>
      <c r="J34" s="44">
        <v>43085</v>
      </c>
      <c r="K34" s="45">
        <v>1</v>
      </c>
      <c r="L34" s="45">
        <v>1</v>
      </c>
      <c r="M34" s="45" t="s">
        <v>359</v>
      </c>
      <c r="N34" s="45">
        <v>1</v>
      </c>
      <c r="O34" s="45"/>
      <c r="P34" s="45"/>
      <c r="Q34" s="45">
        <v>2</v>
      </c>
      <c r="R34" s="45"/>
      <c r="S34" s="45"/>
      <c r="T34" s="45">
        <v>2</v>
      </c>
      <c r="U34" s="45"/>
      <c r="V34" s="45"/>
      <c r="W34" s="45">
        <f t="shared" si="3"/>
        <v>6</v>
      </c>
      <c r="X34" s="45">
        <f t="shared" si="3"/>
        <v>1</v>
      </c>
      <c r="Y34" s="25">
        <f t="shared" si="4"/>
        <v>0.16666666666666666</v>
      </c>
      <c r="Z34" s="26"/>
    </row>
    <row r="35" spans="1:26" s="21" customFormat="1" ht="41.25" customHeight="1">
      <c r="A35" s="21" t="s">
        <v>365</v>
      </c>
      <c r="B35" s="60" t="s">
        <v>255</v>
      </c>
      <c r="C35" s="58" t="s">
        <v>278</v>
      </c>
      <c r="D35" s="29">
        <v>0.15</v>
      </c>
      <c r="E35" s="60" t="s">
        <v>249</v>
      </c>
      <c r="F35" s="60" t="s">
        <v>29</v>
      </c>
      <c r="G35" s="60" t="s">
        <v>183</v>
      </c>
      <c r="H35" s="59" t="s">
        <v>184</v>
      </c>
      <c r="I35" s="44">
        <v>42810</v>
      </c>
      <c r="J35" s="44">
        <v>43099</v>
      </c>
      <c r="K35" s="45"/>
      <c r="L35" s="45"/>
      <c r="M35" s="45"/>
      <c r="N35" s="45">
        <v>1</v>
      </c>
      <c r="O35" s="45"/>
      <c r="P35" s="45"/>
      <c r="Q35" s="45">
        <v>1</v>
      </c>
      <c r="R35" s="45"/>
      <c r="S35" s="45"/>
      <c r="T35" s="45">
        <v>2</v>
      </c>
      <c r="U35" s="45"/>
      <c r="V35" s="45"/>
      <c r="W35" s="45">
        <f t="shared" si="3"/>
        <v>4</v>
      </c>
      <c r="X35" s="45">
        <f t="shared" si="3"/>
        <v>0</v>
      </c>
      <c r="Y35" s="25">
        <f t="shared" si="4"/>
        <v>0</v>
      </c>
      <c r="Z35" s="26"/>
    </row>
    <row r="36" spans="1:26" s="21" customFormat="1" ht="41.25" customHeight="1">
      <c r="A36" s="21" t="s">
        <v>365</v>
      </c>
      <c r="B36" s="60" t="s">
        <v>251</v>
      </c>
      <c r="C36" s="58" t="s">
        <v>279</v>
      </c>
      <c r="D36" s="29">
        <v>0.15</v>
      </c>
      <c r="E36" s="60" t="s">
        <v>252</v>
      </c>
      <c r="F36" s="60" t="s">
        <v>29</v>
      </c>
      <c r="G36" s="60" t="s">
        <v>246</v>
      </c>
      <c r="H36" s="59" t="s">
        <v>184</v>
      </c>
      <c r="I36" s="44">
        <v>42795</v>
      </c>
      <c r="J36" s="44">
        <v>43099</v>
      </c>
      <c r="K36" s="24"/>
      <c r="L36" s="45"/>
      <c r="M36" s="45"/>
      <c r="N36" s="45">
        <v>1</v>
      </c>
      <c r="O36" s="45"/>
      <c r="P36" s="45"/>
      <c r="Q36" s="45"/>
      <c r="R36" s="45"/>
      <c r="S36" s="45"/>
      <c r="T36" s="45">
        <v>1</v>
      </c>
      <c r="U36" s="45"/>
      <c r="V36" s="45"/>
      <c r="W36" s="45">
        <f t="shared" si="3"/>
        <v>2</v>
      </c>
      <c r="X36" s="45">
        <f t="shared" si="3"/>
        <v>0</v>
      </c>
      <c r="Y36" s="25">
        <f t="shared" si="4"/>
        <v>0</v>
      </c>
      <c r="Z36" s="26"/>
    </row>
    <row r="37" spans="1:26" s="21" customFormat="1" ht="41.25" customHeight="1">
      <c r="A37" s="21" t="s">
        <v>365</v>
      </c>
      <c r="B37" s="60" t="s">
        <v>291</v>
      </c>
      <c r="C37" s="58" t="s">
        <v>293</v>
      </c>
      <c r="D37" s="29">
        <v>0.05</v>
      </c>
      <c r="E37" s="60" t="s">
        <v>292</v>
      </c>
      <c r="F37" s="43" t="s">
        <v>209</v>
      </c>
      <c r="G37" s="60" t="s">
        <v>253</v>
      </c>
      <c r="H37" s="59" t="s">
        <v>211</v>
      </c>
      <c r="I37" s="44">
        <v>42826</v>
      </c>
      <c r="J37" s="44">
        <v>43099</v>
      </c>
      <c r="K37" s="24"/>
      <c r="L37" s="45"/>
      <c r="M37" s="45"/>
      <c r="N37" s="45">
        <v>1</v>
      </c>
      <c r="O37" s="45"/>
      <c r="P37" s="45"/>
      <c r="Q37" s="45">
        <v>1</v>
      </c>
      <c r="R37" s="45"/>
      <c r="S37" s="45"/>
      <c r="T37" s="45">
        <v>2</v>
      </c>
      <c r="U37" s="45"/>
      <c r="V37" s="45"/>
      <c r="W37" s="45">
        <f t="shared" si="3"/>
        <v>4</v>
      </c>
      <c r="X37" s="45">
        <f t="shared" si="3"/>
        <v>0</v>
      </c>
      <c r="Y37" s="25">
        <f t="shared" si="4"/>
        <v>0</v>
      </c>
      <c r="Z37" s="26"/>
    </row>
    <row r="38" spans="1:26" s="21" customFormat="1" ht="41.25" customHeight="1">
      <c r="A38" s="21" t="s">
        <v>365</v>
      </c>
      <c r="B38" s="60" t="s">
        <v>296</v>
      </c>
      <c r="C38" s="58" t="s">
        <v>346</v>
      </c>
      <c r="D38" s="29">
        <v>0.05</v>
      </c>
      <c r="E38" s="60" t="s">
        <v>297</v>
      </c>
      <c r="F38" s="43" t="s">
        <v>209</v>
      </c>
      <c r="G38" s="60" t="s">
        <v>253</v>
      </c>
      <c r="H38" s="59" t="s">
        <v>211</v>
      </c>
      <c r="I38" s="44">
        <v>42795</v>
      </c>
      <c r="J38" s="44">
        <v>43099</v>
      </c>
      <c r="K38" s="45">
        <v>4</v>
      </c>
      <c r="L38" s="45">
        <v>4</v>
      </c>
      <c r="M38" s="45" t="s">
        <v>347</v>
      </c>
      <c r="N38" s="45">
        <v>13</v>
      </c>
      <c r="O38" s="45"/>
      <c r="P38" s="45"/>
      <c r="Q38" s="45">
        <v>13</v>
      </c>
      <c r="R38" s="45"/>
      <c r="S38" s="45"/>
      <c r="T38" s="45">
        <v>13</v>
      </c>
      <c r="U38" s="45"/>
      <c r="V38" s="45"/>
      <c r="W38" s="45">
        <f t="shared" si="3"/>
        <v>43</v>
      </c>
      <c r="X38" s="45">
        <f t="shared" si="3"/>
        <v>4</v>
      </c>
      <c r="Y38" s="25">
        <f t="shared" si="4"/>
        <v>9.3023255813953487E-2</v>
      </c>
      <c r="Z38" s="26"/>
    </row>
    <row r="39" spans="1:26" s="21" customFormat="1" ht="41.25" customHeight="1">
      <c r="A39" s="21" t="s">
        <v>365</v>
      </c>
      <c r="B39" s="60" t="s">
        <v>300</v>
      </c>
      <c r="C39" s="58" t="s">
        <v>299</v>
      </c>
      <c r="D39" s="29">
        <v>0.05</v>
      </c>
      <c r="E39" s="60" t="s">
        <v>298</v>
      </c>
      <c r="F39" s="43" t="s">
        <v>209</v>
      </c>
      <c r="G39" s="60" t="s">
        <v>253</v>
      </c>
      <c r="H39" s="59" t="s">
        <v>211</v>
      </c>
      <c r="I39" s="44">
        <v>42795</v>
      </c>
      <c r="J39" s="44">
        <v>43099</v>
      </c>
      <c r="K39" s="46">
        <v>1</v>
      </c>
      <c r="L39" s="45">
        <v>1</v>
      </c>
      <c r="M39" s="45" t="s">
        <v>348</v>
      </c>
      <c r="N39" s="45">
        <v>1</v>
      </c>
      <c r="O39" s="45"/>
      <c r="P39" s="45"/>
      <c r="Q39" s="45">
        <v>1</v>
      </c>
      <c r="R39" s="45"/>
      <c r="S39" s="45"/>
      <c r="T39" s="45">
        <v>1</v>
      </c>
      <c r="U39" s="45"/>
      <c r="V39" s="45"/>
      <c r="W39" s="45">
        <f t="shared" si="3"/>
        <v>4</v>
      </c>
      <c r="X39" s="45">
        <f t="shared" si="3"/>
        <v>1</v>
      </c>
      <c r="Y39" s="25">
        <f t="shared" si="4"/>
        <v>0.25</v>
      </c>
      <c r="Z39" s="26"/>
    </row>
  </sheetData>
  <autoFilter ref="A4:AB39">
    <filterColumn colId="0" showButton="0"/>
    <filterColumn colId="1" showButton="0"/>
    <filterColumn colId="7">
      <filters>
        <filter val="Equipo Gestión Documental"/>
        <filter val="Equipo Gestión Documental - Equipo SIG"/>
        <filter val="Equipo Gestión Documental -Equipo Subgeneral"/>
        <filter val="Equipo SIG"/>
        <filter val="Equipo SIG - Líderes Subsistemas y Comité Directivo"/>
        <filter val="Equipo SIG - Líderes Subsistemas y Comité SIG"/>
      </filters>
    </filterColumn>
  </autoFilter>
  <mergeCells count="16">
    <mergeCell ref="H2:H4"/>
    <mergeCell ref="I2:J2"/>
    <mergeCell ref="K2:V2"/>
    <mergeCell ref="W2:Y3"/>
    <mergeCell ref="Z2:Z3"/>
    <mergeCell ref="I3:I4"/>
    <mergeCell ref="J3:J4"/>
    <mergeCell ref="K3:M3"/>
    <mergeCell ref="N3:P3"/>
    <mergeCell ref="Q3:S3"/>
    <mergeCell ref="T3:V3"/>
    <mergeCell ref="A2:C4"/>
    <mergeCell ref="D2:D4"/>
    <mergeCell ref="E2:E4"/>
    <mergeCell ref="F2:F4"/>
    <mergeCell ref="G2:G4"/>
  </mergeCells>
  <conditionalFormatting sqref="Y5 Y7">
    <cfRule type="iconSet" priority="37">
      <iconSet iconSet="3TrafficLights2">
        <cfvo type="percent" val="0"/>
        <cfvo type="num" val="0.7"/>
        <cfvo type="num" val="0.9"/>
      </iconSet>
    </cfRule>
    <cfRule type="cellIs" dxfId="86" priority="38" stopIfTrue="1" operator="greaterThan">
      <formula>0.9</formula>
    </cfRule>
    <cfRule type="cellIs" dxfId="85" priority="39" stopIfTrue="1" operator="between">
      <formula>0.7</formula>
      <formula>0.89</formula>
    </cfRule>
    <cfRule type="cellIs" dxfId="84" priority="40" stopIfTrue="1" operator="between">
      <formula>0</formula>
      <formula>0.69</formula>
    </cfRule>
  </conditionalFormatting>
  <conditionalFormatting sqref="Y6">
    <cfRule type="iconSet" priority="33">
      <iconSet iconSet="3TrafficLights2">
        <cfvo type="percent" val="0"/>
        <cfvo type="num" val="0.7"/>
        <cfvo type="num" val="0.9"/>
      </iconSet>
    </cfRule>
    <cfRule type="cellIs" dxfId="83" priority="34" stopIfTrue="1" operator="greaterThan">
      <formula>0.9</formula>
    </cfRule>
    <cfRule type="cellIs" dxfId="82" priority="35" stopIfTrue="1" operator="between">
      <formula>0.7</formula>
      <formula>0.89</formula>
    </cfRule>
    <cfRule type="cellIs" dxfId="81" priority="36" stopIfTrue="1" operator="between">
      <formula>0</formula>
      <formula>0.69</formula>
    </cfRule>
  </conditionalFormatting>
  <conditionalFormatting sqref="Y8:Y15">
    <cfRule type="iconSet" priority="29">
      <iconSet iconSet="3TrafficLights2">
        <cfvo type="percent" val="0"/>
        <cfvo type="num" val="0.7"/>
        <cfvo type="num" val="0.9"/>
      </iconSet>
    </cfRule>
    <cfRule type="cellIs" dxfId="80" priority="30" stopIfTrue="1" operator="greaterThan">
      <formula>0.9</formula>
    </cfRule>
    <cfRule type="cellIs" dxfId="79" priority="31" stopIfTrue="1" operator="between">
      <formula>0.7</formula>
      <formula>0.89</formula>
    </cfRule>
    <cfRule type="cellIs" dxfId="78" priority="32" stopIfTrue="1" operator="between">
      <formula>0</formula>
      <formula>0.69</formula>
    </cfRule>
  </conditionalFormatting>
  <conditionalFormatting sqref="Y16">
    <cfRule type="iconSet" priority="25">
      <iconSet iconSet="3TrafficLights2">
        <cfvo type="percent" val="0"/>
        <cfvo type="num" val="0.7"/>
        <cfvo type="num" val="0.9"/>
      </iconSet>
    </cfRule>
    <cfRule type="cellIs" dxfId="77" priority="26" stopIfTrue="1" operator="greaterThan">
      <formula>0.9</formula>
    </cfRule>
    <cfRule type="cellIs" dxfId="76" priority="27" stopIfTrue="1" operator="between">
      <formula>0.7</formula>
      <formula>0.89</formula>
    </cfRule>
    <cfRule type="cellIs" dxfId="75" priority="28" stopIfTrue="1" operator="between">
      <formula>0</formula>
      <formula>0.69</formula>
    </cfRule>
  </conditionalFormatting>
  <conditionalFormatting sqref="Y17">
    <cfRule type="iconSet" priority="21">
      <iconSet iconSet="3TrafficLights2">
        <cfvo type="percent" val="0"/>
        <cfvo type="num" val="0.7"/>
        <cfvo type="num" val="0.9"/>
      </iconSet>
    </cfRule>
    <cfRule type="cellIs" dxfId="74" priority="22" stopIfTrue="1" operator="greaterThan">
      <formula>0.9</formula>
    </cfRule>
    <cfRule type="cellIs" dxfId="73" priority="23" stopIfTrue="1" operator="between">
      <formula>0.7</formula>
      <formula>0.89</formula>
    </cfRule>
    <cfRule type="cellIs" dxfId="72" priority="24" stopIfTrue="1" operator="between">
      <formula>0</formula>
      <formula>0.69</formula>
    </cfRule>
  </conditionalFormatting>
  <conditionalFormatting sqref="Y18:Y28">
    <cfRule type="iconSet" priority="17">
      <iconSet iconSet="3TrafficLights2">
        <cfvo type="percent" val="0"/>
        <cfvo type="num" val="0.7"/>
        <cfvo type="num" val="0.9"/>
      </iconSet>
    </cfRule>
    <cfRule type="cellIs" dxfId="71" priority="18" stopIfTrue="1" operator="greaterThan">
      <formula>0.9</formula>
    </cfRule>
    <cfRule type="cellIs" dxfId="70" priority="19" stopIfTrue="1" operator="between">
      <formula>0.7</formula>
      <formula>0.89</formula>
    </cfRule>
    <cfRule type="cellIs" dxfId="69" priority="20" stopIfTrue="1" operator="between">
      <formula>0</formula>
      <formula>0.69</formula>
    </cfRule>
  </conditionalFormatting>
  <conditionalFormatting sqref="Y29">
    <cfRule type="iconSet" priority="13">
      <iconSet iconSet="3TrafficLights2">
        <cfvo type="percent" val="0"/>
        <cfvo type="num" val="0.7"/>
        <cfvo type="num" val="0.9"/>
      </iconSet>
    </cfRule>
    <cfRule type="cellIs" dxfId="68" priority="14" stopIfTrue="1" operator="greaterThan">
      <formula>0.9</formula>
    </cfRule>
    <cfRule type="cellIs" dxfId="67" priority="15" stopIfTrue="1" operator="between">
      <formula>0.7</formula>
      <formula>0.89</formula>
    </cfRule>
    <cfRule type="cellIs" dxfId="66" priority="16" stopIfTrue="1" operator="between">
      <formula>0</formula>
      <formula>0.69</formula>
    </cfRule>
  </conditionalFormatting>
  <conditionalFormatting sqref="Y38">
    <cfRule type="iconSet" priority="5">
      <iconSet iconSet="3TrafficLights2">
        <cfvo type="percent" val="0"/>
        <cfvo type="num" val="0.7"/>
        <cfvo type="num" val="0.9"/>
      </iconSet>
    </cfRule>
    <cfRule type="cellIs" dxfId="65" priority="6" stopIfTrue="1" operator="greaterThan">
      <formula>0.9</formula>
    </cfRule>
    <cfRule type="cellIs" dxfId="64" priority="7" stopIfTrue="1" operator="between">
      <formula>0.7</formula>
      <formula>0.89</formula>
    </cfRule>
    <cfRule type="cellIs" dxfId="63" priority="8" stopIfTrue="1" operator="between">
      <formula>0</formula>
      <formula>0.69</formula>
    </cfRule>
  </conditionalFormatting>
  <conditionalFormatting sqref="Y39">
    <cfRule type="iconSet" priority="1">
      <iconSet iconSet="3TrafficLights2">
        <cfvo type="percent" val="0"/>
        <cfvo type="num" val="0.7"/>
        <cfvo type="num" val="0.9"/>
      </iconSet>
    </cfRule>
    <cfRule type="cellIs" dxfId="62" priority="2" stopIfTrue="1" operator="greaterThan">
      <formula>0.9</formula>
    </cfRule>
    <cfRule type="cellIs" dxfId="61" priority="3" stopIfTrue="1" operator="between">
      <formula>0.7</formula>
      <formula>0.89</formula>
    </cfRule>
    <cfRule type="cellIs" dxfId="60" priority="4" stopIfTrue="1" operator="between">
      <formula>0</formula>
      <formula>0.69</formula>
    </cfRule>
  </conditionalFormatting>
  <conditionalFormatting sqref="Y30:Y37">
    <cfRule type="iconSet" priority="9">
      <iconSet iconSet="3TrafficLights2">
        <cfvo type="percent" val="0"/>
        <cfvo type="num" val="0.7"/>
        <cfvo type="num" val="0.9"/>
      </iconSet>
    </cfRule>
    <cfRule type="cellIs" dxfId="59" priority="10" stopIfTrue="1" operator="greaterThan">
      <formula>0.9</formula>
    </cfRule>
    <cfRule type="cellIs" dxfId="58" priority="11" stopIfTrue="1" operator="between">
      <formula>0.7</formula>
      <formula>0.89</formula>
    </cfRule>
    <cfRule type="cellIs" dxfId="57" priority="12" stopIfTrue="1" operator="between">
      <formula>0</formula>
      <formula>0.69</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Listas!$B$44:$B$49</xm:f>
          </x14:formula1>
          <xm:sqref>F5:F17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
  <sheetViews>
    <sheetView view="pageBreakPreview" topLeftCell="A2" zoomScaleNormal="85" zoomScaleSheetLayoutView="100" workbookViewId="0">
      <selection activeCell="A9" sqref="A9"/>
    </sheetView>
  </sheetViews>
  <sheetFormatPr baseColWidth="10" defaultColWidth="11.42578125" defaultRowHeight="11.25"/>
  <cols>
    <col min="1" max="1" width="20.5703125" style="68" customWidth="1"/>
    <col min="2" max="2" width="16.85546875" style="68" customWidth="1"/>
    <col min="3" max="3" width="23.140625" style="68" customWidth="1"/>
    <col min="4" max="4" width="8.85546875" style="68" customWidth="1"/>
    <col min="5" max="5" width="11.42578125" style="68"/>
    <col min="6" max="7" width="8.7109375" style="68" bestFit="1" customWidth="1"/>
    <col min="8" max="8" width="5.140625" style="68" bestFit="1" customWidth="1"/>
    <col min="9" max="9" width="7.42578125" style="68" bestFit="1" customWidth="1"/>
    <col min="10" max="10" width="61.85546875" style="68" customWidth="1"/>
    <col min="11" max="13" width="9.5703125" style="68" bestFit="1" customWidth="1"/>
    <col min="14" max="16384" width="11.42578125" style="68"/>
  </cols>
  <sheetData>
    <row r="1" spans="1:13">
      <c r="A1" s="73"/>
    </row>
    <row r="2" spans="1:13">
      <c r="A2" s="850" t="s">
        <v>368</v>
      </c>
      <c r="B2" s="850" t="s">
        <v>13</v>
      </c>
      <c r="C2" s="854" t="s">
        <v>170</v>
      </c>
      <c r="D2" s="854" t="s">
        <v>160</v>
      </c>
      <c r="E2" s="853" t="s">
        <v>14</v>
      </c>
      <c r="F2" s="857" t="s">
        <v>15</v>
      </c>
      <c r="G2" s="858"/>
      <c r="H2" s="852" t="s">
        <v>164</v>
      </c>
      <c r="I2" s="852"/>
      <c r="J2" s="852"/>
      <c r="K2" s="852"/>
      <c r="L2" s="852"/>
      <c r="M2" s="852"/>
    </row>
    <row r="3" spans="1:13" ht="22.5">
      <c r="A3" s="851"/>
      <c r="B3" s="851"/>
      <c r="C3" s="855"/>
      <c r="D3" s="855"/>
      <c r="E3" s="853"/>
      <c r="F3" s="852" t="s">
        <v>16</v>
      </c>
      <c r="G3" s="853" t="s">
        <v>17</v>
      </c>
      <c r="H3" s="853" t="s">
        <v>3</v>
      </c>
      <c r="I3" s="853"/>
      <c r="J3" s="853"/>
      <c r="K3" s="69" t="s">
        <v>4</v>
      </c>
      <c r="L3" s="69" t="s">
        <v>5</v>
      </c>
      <c r="M3" s="69" t="s">
        <v>6</v>
      </c>
    </row>
    <row r="4" spans="1:13">
      <c r="A4" s="851"/>
      <c r="B4" s="851"/>
      <c r="C4" s="856"/>
      <c r="D4" s="856"/>
      <c r="E4" s="853"/>
      <c r="F4" s="852"/>
      <c r="G4" s="853"/>
      <c r="H4" s="69" t="s">
        <v>162</v>
      </c>
      <c r="I4" s="69" t="s">
        <v>163</v>
      </c>
      <c r="J4" s="69" t="s">
        <v>18</v>
      </c>
      <c r="K4" s="69" t="s">
        <v>162</v>
      </c>
      <c r="L4" s="69" t="s">
        <v>162</v>
      </c>
      <c r="M4" s="69" t="s">
        <v>162</v>
      </c>
    </row>
    <row r="5" spans="1:13" ht="90">
      <c r="A5" s="75" t="s">
        <v>140</v>
      </c>
      <c r="B5" s="75" t="s">
        <v>323</v>
      </c>
      <c r="C5" s="76" t="s">
        <v>324</v>
      </c>
      <c r="D5" s="77" t="s">
        <v>325</v>
      </c>
      <c r="E5" s="77" t="s">
        <v>326</v>
      </c>
      <c r="F5" s="78">
        <v>42767</v>
      </c>
      <c r="G5" s="78">
        <v>42886</v>
      </c>
      <c r="H5" s="79">
        <v>0.29292899999999999</v>
      </c>
      <c r="I5" s="77">
        <v>0.29292899999999999</v>
      </c>
      <c r="J5" s="77" t="s">
        <v>361</v>
      </c>
      <c r="K5" s="79">
        <v>0.70707100000000001</v>
      </c>
      <c r="L5" s="79"/>
      <c r="M5" s="79"/>
    </row>
    <row r="6" spans="1:13" ht="90">
      <c r="A6" s="75" t="s">
        <v>140</v>
      </c>
      <c r="B6" s="75" t="s">
        <v>323</v>
      </c>
      <c r="C6" s="76" t="s">
        <v>327</v>
      </c>
      <c r="D6" s="77" t="s">
        <v>325</v>
      </c>
      <c r="E6" s="77" t="s">
        <v>326</v>
      </c>
      <c r="F6" s="78">
        <v>42856</v>
      </c>
      <c r="G6" s="78">
        <v>42978</v>
      </c>
      <c r="H6" s="79">
        <v>0.163462</v>
      </c>
      <c r="I6" s="77">
        <v>0.163462</v>
      </c>
      <c r="J6" s="77" t="s">
        <v>362</v>
      </c>
      <c r="K6" s="79">
        <v>0.5</v>
      </c>
      <c r="L6" s="79">
        <v>0.336538</v>
      </c>
      <c r="M6" s="79"/>
    </row>
    <row r="7" spans="1:13" ht="56.25" customHeight="1">
      <c r="A7" s="75" t="s">
        <v>140</v>
      </c>
      <c r="B7" s="75" t="s">
        <v>323</v>
      </c>
      <c r="C7" s="76" t="s">
        <v>328</v>
      </c>
      <c r="D7" s="77" t="s">
        <v>325</v>
      </c>
      <c r="E7" s="77"/>
      <c r="F7" s="78">
        <v>42767</v>
      </c>
      <c r="G7" s="78">
        <v>42886</v>
      </c>
      <c r="H7" s="79"/>
      <c r="I7" s="77"/>
      <c r="J7" s="77"/>
      <c r="K7" s="79"/>
      <c r="L7" s="79">
        <v>0.57142899999999996</v>
      </c>
      <c r="M7" s="79">
        <v>0.42857099999999998</v>
      </c>
    </row>
    <row r="8" spans="1:13" ht="45" customHeight="1">
      <c r="A8" s="74" t="s">
        <v>143</v>
      </c>
      <c r="B8" s="80" t="s">
        <v>335</v>
      </c>
      <c r="C8" s="72" t="s">
        <v>336</v>
      </c>
      <c r="D8" s="67" t="s">
        <v>325</v>
      </c>
      <c r="E8" s="67"/>
      <c r="F8" s="70">
        <v>42767</v>
      </c>
      <c r="G8" s="70">
        <v>43100</v>
      </c>
      <c r="H8" s="71"/>
      <c r="I8" s="67"/>
      <c r="J8" s="67"/>
      <c r="K8" s="71"/>
      <c r="L8" s="71"/>
      <c r="M8" s="71">
        <v>1</v>
      </c>
    </row>
    <row r="9" spans="1:13" ht="45" customHeight="1">
      <c r="A9" s="75" t="s">
        <v>144</v>
      </c>
      <c r="B9" s="75" t="s">
        <v>338</v>
      </c>
      <c r="C9" s="75" t="s">
        <v>339</v>
      </c>
      <c r="D9" s="77" t="s">
        <v>340</v>
      </c>
      <c r="E9" s="77" t="s">
        <v>331</v>
      </c>
      <c r="F9" s="78">
        <v>42856</v>
      </c>
      <c r="G9" s="78">
        <v>43100</v>
      </c>
      <c r="H9" s="77"/>
      <c r="I9" s="77"/>
      <c r="J9" s="77"/>
      <c r="K9" s="81">
        <v>0.25</v>
      </c>
      <c r="L9" s="81">
        <v>0.375</v>
      </c>
      <c r="M9" s="81">
        <v>0.375</v>
      </c>
    </row>
    <row r="10" spans="1:13" ht="45" customHeight="1">
      <c r="A10" s="75" t="s">
        <v>144</v>
      </c>
      <c r="B10" s="75" t="s">
        <v>341</v>
      </c>
      <c r="C10" s="76" t="s">
        <v>342</v>
      </c>
      <c r="D10" s="77" t="s">
        <v>340</v>
      </c>
      <c r="E10" s="77" t="s">
        <v>331</v>
      </c>
      <c r="F10" s="78">
        <v>42948</v>
      </c>
      <c r="G10" s="78">
        <v>43100</v>
      </c>
      <c r="H10" s="77"/>
      <c r="I10" s="77"/>
      <c r="J10" s="77"/>
      <c r="K10" s="79"/>
      <c r="L10" s="81">
        <v>0.4</v>
      </c>
      <c r="M10" s="81">
        <v>0.6</v>
      </c>
    </row>
    <row r="11" spans="1:13" ht="172.5" customHeight="1">
      <c r="A11" s="75" t="s">
        <v>146</v>
      </c>
      <c r="B11" s="75" t="s">
        <v>338</v>
      </c>
      <c r="C11" s="76" t="s">
        <v>344</v>
      </c>
      <c r="D11" s="77" t="s">
        <v>340</v>
      </c>
      <c r="E11" s="77" t="s">
        <v>331</v>
      </c>
      <c r="F11" s="78">
        <v>42767</v>
      </c>
      <c r="G11" s="78">
        <v>42947</v>
      </c>
      <c r="H11" s="81">
        <v>0.3333333</v>
      </c>
      <c r="I11" s="81">
        <v>0.3333333</v>
      </c>
      <c r="J11" s="75" t="s">
        <v>369</v>
      </c>
      <c r="K11" s="81">
        <v>0.5</v>
      </c>
      <c r="L11" s="81">
        <v>0.1666667</v>
      </c>
      <c r="M11" s="77"/>
    </row>
  </sheetData>
  <mergeCells count="10">
    <mergeCell ref="A2:A4"/>
    <mergeCell ref="H2:M2"/>
    <mergeCell ref="F3:F4"/>
    <mergeCell ref="G3:G4"/>
    <mergeCell ref="H3:J3"/>
    <mergeCell ref="B2:B4"/>
    <mergeCell ref="C2:C4"/>
    <mergeCell ref="D2:D4"/>
    <mergeCell ref="E2:E4"/>
    <mergeCell ref="F2:G2"/>
  </mergeCells>
  <pageMargins left="0.7" right="0.7" top="0.75" bottom="0.75" header="0.3" footer="0.3"/>
  <pageSetup paperSize="9" scale="6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zoomScaleNormal="100" workbookViewId="0">
      <selection activeCell="O29" activeCellId="3" sqref="D23:O23 D25:O25 D27:O27 D29:O29"/>
    </sheetView>
  </sheetViews>
  <sheetFormatPr baseColWidth="10" defaultRowHeight="15"/>
  <cols>
    <col min="1" max="1" width="16.140625" customWidth="1"/>
    <col min="3" max="3" width="23.5703125" customWidth="1"/>
    <col min="4" max="4" width="34.7109375" customWidth="1"/>
    <col min="17" max="17" width="12.140625" bestFit="1" customWidth="1"/>
    <col min="18" max="19" width="13.42578125" customWidth="1"/>
    <col min="21" max="21" width="10.28515625" bestFit="1" customWidth="1"/>
    <col min="22" max="22" width="18.42578125" bestFit="1" customWidth="1"/>
    <col min="23" max="23" width="8.85546875" bestFit="1" customWidth="1"/>
    <col min="24" max="24" width="12.5703125" customWidth="1"/>
    <col min="25" max="25" width="18.42578125" bestFit="1" customWidth="1"/>
    <col min="26" max="26" width="8.85546875" bestFit="1" customWidth="1"/>
  </cols>
  <sheetData>
    <row r="1" spans="1:15">
      <c r="A1" s="61"/>
      <c r="B1" s="61"/>
      <c r="C1" s="61"/>
      <c r="D1" s="61"/>
      <c r="E1" s="61"/>
      <c r="F1" s="61"/>
      <c r="G1" s="61"/>
      <c r="H1" s="61"/>
      <c r="I1" s="61"/>
      <c r="J1" s="61"/>
      <c r="K1" s="61"/>
      <c r="L1" s="61"/>
      <c r="M1" s="61"/>
      <c r="N1" s="61"/>
      <c r="O1" s="61"/>
    </row>
    <row r="2" spans="1:15">
      <c r="A2" s="866" t="s">
        <v>448</v>
      </c>
      <c r="B2" s="866"/>
      <c r="C2" s="867" t="s">
        <v>140</v>
      </c>
      <c r="D2" s="867"/>
      <c r="E2" s="867"/>
      <c r="F2" s="867"/>
      <c r="G2" s="867"/>
      <c r="H2" s="867"/>
      <c r="I2" s="867"/>
      <c r="J2" s="867"/>
      <c r="K2" s="867"/>
      <c r="L2" s="867"/>
      <c r="M2" s="867"/>
      <c r="N2" s="867"/>
      <c r="O2" s="867"/>
    </row>
    <row r="3" spans="1:15">
      <c r="A3" s="866" t="s">
        <v>449</v>
      </c>
      <c r="B3" s="866"/>
      <c r="C3" s="867" t="s">
        <v>141</v>
      </c>
      <c r="D3" s="867"/>
      <c r="E3" s="867"/>
      <c r="F3" s="867"/>
      <c r="G3" s="867"/>
      <c r="H3" s="867"/>
      <c r="I3" s="867"/>
      <c r="J3" s="867"/>
      <c r="K3" s="867"/>
      <c r="L3" s="867"/>
      <c r="M3" s="867"/>
      <c r="N3" s="867"/>
      <c r="O3" s="867"/>
    </row>
    <row r="4" spans="1:15">
      <c r="A4" s="866" t="s">
        <v>450</v>
      </c>
      <c r="B4" s="866"/>
      <c r="C4" s="867" t="s">
        <v>146</v>
      </c>
      <c r="D4" s="867"/>
      <c r="E4" s="867"/>
      <c r="F4" s="867"/>
      <c r="G4" s="867"/>
      <c r="H4" s="867"/>
      <c r="I4" s="867"/>
      <c r="J4" s="867"/>
      <c r="K4" s="867"/>
      <c r="L4" s="867"/>
      <c r="M4" s="867"/>
      <c r="N4" s="867"/>
      <c r="O4" s="867"/>
    </row>
    <row r="5" spans="1:15">
      <c r="A5" s="61"/>
      <c r="B5" s="61"/>
      <c r="C5" s="61"/>
      <c r="D5" s="61"/>
      <c r="E5" s="61"/>
      <c r="F5" s="61"/>
      <c r="G5" s="61"/>
      <c r="H5" s="61"/>
      <c r="I5" s="61"/>
      <c r="J5" s="61"/>
      <c r="K5" s="61"/>
      <c r="L5" s="61"/>
      <c r="M5" s="61"/>
      <c r="N5" s="61"/>
      <c r="O5" s="61"/>
    </row>
    <row r="6" spans="1:15">
      <c r="A6" s="61"/>
      <c r="B6" s="61"/>
      <c r="C6" s="61"/>
      <c r="D6" s="61"/>
      <c r="E6" s="61"/>
      <c r="F6" s="61"/>
      <c r="G6" s="61"/>
      <c r="H6" s="61"/>
      <c r="I6" s="61"/>
      <c r="J6" s="61"/>
      <c r="K6" s="61"/>
      <c r="L6" s="61"/>
      <c r="M6" s="61"/>
      <c r="N6" s="61"/>
      <c r="O6" s="61"/>
    </row>
    <row r="7" spans="1:15">
      <c r="A7" s="61"/>
      <c r="B7" s="61"/>
      <c r="C7" s="61"/>
      <c r="D7" s="61"/>
      <c r="E7" s="61"/>
      <c r="F7" s="61"/>
      <c r="G7" s="61"/>
      <c r="H7" s="61"/>
      <c r="I7" s="61"/>
      <c r="J7" s="61"/>
      <c r="K7" s="61"/>
      <c r="L7" s="61"/>
      <c r="M7" s="61"/>
      <c r="N7" s="61"/>
      <c r="O7" s="61"/>
    </row>
    <row r="8" spans="1:15">
      <c r="A8" s="61"/>
      <c r="B8" s="61"/>
      <c r="C8" s="61"/>
      <c r="D8" s="61"/>
      <c r="E8" s="61"/>
      <c r="F8" s="61"/>
      <c r="G8" s="61"/>
      <c r="H8" s="61"/>
      <c r="I8" s="61"/>
      <c r="J8" s="61"/>
      <c r="K8" s="61"/>
      <c r="L8" s="61"/>
      <c r="M8" s="61"/>
      <c r="N8" s="61"/>
      <c r="O8" s="61"/>
    </row>
    <row r="9" spans="1:15">
      <c r="A9" s="61"/>
      <c r="B9" s="61"/>
      <c r="C9" s="61"/>
      <c r="D9" s="61"/>
      <c r="E9" s="61"/>
      <c r="F9" s="61"/>
      <c r="G9" s="61"/>
      <c r="H9" s="61"/>
      <c r="I9" s="61"/>
      <c r="J9" s="61"/>
      <c r="K9" s="61"/>
      <c r="L9" s="61"/>
      <c r="M9" s="61"/>
      <c r="N9" s="61"/>
      <c r="O9" s="61"/>
    </row>
    <row r="10" spans="1:15">
      <c r="A10" s="61"/>
      <c r="B10" s="61"/>
      <c r="C10" s="61"/>
      <c r="D10" s="61"/>
      <c r="E10" s="61"/>
      <c r="F10" s="61"/>
      <c r="G10" s="61"/>
      <c r="H10" s="61"/>
      <c r="I10" s="61"/>
      <c r="J10" s="61"/>
      <c r="K10" s="61"/>
      <c r="L10" s="61"/>
      <c r="M10" s="61"/>
      <c r="N10" s="61"/>
      <c r="O10" s="61"/>
    </row>
    <row r="11" spans="1:15">
      <c r="A11" s="61"/>
      <c r="B11" s="61"/>
      <c r="C11" s="61"/>
      <c r="D11" s="61"/>
      <c r="E11" s="61"/>
      <c r="F11" s="61"/>
      <c r="G11" s="61"/>
      <c r="H11" s="61"/>
      <c r="I11" s="61"/>
      <c r="J11" s="61"/>
      <c r="K11" s="61"/>
      <c r="L11" s="61"/>
      <c r="M11" s="61"/>
      <c r="N11" s="61"/>
      <c r="O11" s="61"/>
    </row>
    <row r="12" spans="1:15">
      <c r="A12" s="61"/>
      <c r="B12" s="61"/>
      <c r="C12" s="61"/>
      <c r="D12" s="61"/>
      <c r="E12" s="61"/>
      <c r="F12" s="61"/>
      <c r="G12" s="61"/>
      <c r="H12" s="61"/>
      <c r="I12" s="61"/>
      <c r="J12" s="61"/>
      <c r="K12" s="61"/>
      <c r="L12" s="61"/>
      <c r="M12" s="61"/>
      <c r="N12" s="61"/>
      <c r="O12" s="61"/>
    </row>
    <row r="13" spans="1:15">
      <c r="A13" s="61"/>
      <c r="B13" s="61"/>
      <c r="C13" s="61"/>
      <c r="D13" s="61"/>
      <c r="E13" s="61"/>
      <c r="F13" s="61"/>
      <c r="G13" s="61"/>
      <c r="H13" s="61"/>
      <c r="I13" s="61"/>
      <c r="J13" s="61"/>
      <c r="K13" s="61"/>
      <c r="L13" s="61"/>
      <c r="M13" s="61"/>
      <c r="N13" s="61"/>
      <c r="O13" s="61"/>
    </row>
    <row r="14" spans="1:15">
      <c r="A14" s="61"/>
      <c r="B14" s="61"/>
      <c r="C14" s="61"/>
      <c r="D14" s="61"/>
      <c r="E14" s="61"/>
      <c r="F14" s="61"/>
      <c r="G14" s="61"/>
      <c r="H14" s="61"/>
      <c r="I14" s="61"/>
      <c r="J14" s="61"/>
      <c r="K14" s="61"/>
      <c r="L14" s="61"/>
      <c r="M14" s="61"/>
      <c r="N14" s="61"/>
      <c r="O14" s="61"/>
    </row>
    <row r="15" spans="1:15">
      <c r="A15" s="61"/>
      <c r="B15" s="61"/>
      <c r="C15" s="61"/>
      <c r="D15" s="61"/>
      <c r="E15" s="61"/>
      <c r="F15" s="61"/>
      <c r="G15" s="61"/>
      <c r="H15" s="61"/>
      <c r="I15" s="61"/>
      <c r="J15" s="61"/>
      <c r="K15" s="61"/>
      <c r="L15" s="61"/>
      <c r="M15" s="61"/>
      <c r="N15" s="61"/>
      <c r="O15" s="61"/>
    </row>
    <row r="16" spans="1:15">
      <c r="A16" s="61"/>
      <c r="B16" s="61"/>
      <c r="C16" s="61"/>
      <c r="D16" s="61"/>
      <c r="E16" s="61"/>
      <c r="F16" s="61"/>
      <c r="G16" s="61"/>
      <c r="H16" s="61"/>
      <c r="I16" s="61"/>
      <c r="J16" s="61"/>
      <c r="K16" s="61"/>
      <c r="L16" s="61"/>
      <c r="M16" s="61"/>
      <c r="N16" s="61"/>
      <c r="O16" s="61"/>
    </row>
    <row r="17" spans="1:26">
      <c r="A17" s="61"/>
      <c r="B17" s="61"/>
      <c r="C17" s="61"/>
      <c r="D17" s="61"/>
      <c r="E17" s="61"/>
      <c r="F17" s="61"/>
      <c r="G17" s="61"/>
      <c r="H17" s="61"/>
      <c r="I17" s="61"/>
      <c r="J17" s="61"/>
      <c r="K17" s="61"/>
      <c r="L17" s="61"/>
      <c r="M17" s="61"/>
      <c r="N17" s="61"/>
      <c r="O17" s="61"/>
    </row>
    <row r="18" spans="1:26" ht="15" customHeight="1">
      <c r="A18" s="861" t="s">
        <v>53</v>
      </c>
      <c r="B18" s="861" t="s">
        <v>368</v>
      </c>
      <c r="C18" s="861"/>
      <c r="D18" s="861" t="s">
        <v>451</v>
      </c>
      <c r="E18" s="861" t="s">
        <v>452</v>
      </c>
      <c r="F18" s="861"/>
      <c r="G18" s="861" t="s">
        <v>453</v>
      </c>
      <c r="H18" s="861"/>
      <c r="I18" s="861" t="s">
        <v>454</v>
      </c>
      <c r="J18" s="861"/>
      <c r="K18" s="861" t="s">
        <v>455</v>
      </c>
      <c r="L18" s="861"/>
      <c r="M18" s="861" t="s">
        <v>456</v>
      </c>
      <c r="N18" s="861"/>
      <c r="O18" s="861"/>
      <c r="Q18" s="861" t="s">
        <v>460</v>
      </c>
      <c r="R18" s="861" t="s">
        <v>461</v>
      </c>
      <c r="S18" s="861" t="s">
        <v>462</v>
      </c>
      <c r="U18" s="98" t="s">
        <v>465</v>
      </c>
      <c r="V18" s="98" t="s">
        <v>466</v>
      </c>
      <c r="W18" s="98" t="s">
        <v>467</v>
      </c>
      <c r="X18" s="98"/>
      <c r="Y18" s="98" t="s">
        <v>466</v>
      </c>
      <c r="Z18" s="98" t="s">
        <v>467</v>
      </c>
    </row>
    <row r="19" spans="1:26" ht="15" customHeight="1">
      <c r="A19" s="861"/>
      <c r="B19" s="861"/>
      <c r="C19" s="861"/>
      <c r="D19" s="861"/>
      <c r="E19" s="84" t="s">
        <v>457</v>
      </c>
      <c r="F19" s="84" t="s">
        <v>458</v>
      </c>
      <c r="G19" s="84" t="s">
        <v>457</v>
      </c>
      <c r="H19" s="84" t="s">
        <v>458</v>
      </c>
      <c r="I19" s="84" t="s">
        <v>457</v>
      </c>
      <c r="J19" s="84" t="s">
        <v>458</v>
      </c>
      <c r="K19" s="84" t="s">
        <v>457</v>
      </c>
      <c r="L19" s="84" t="s">
        <v>458</v>
      </c>
      <c r="M19" s="84" t="s">
        <v>457</v>
      </c>
      <c r="N19" s="84" t="s">
        <v>458</v>
      </c>
      <c r="O19" s="84" t="s">
        <v>459</v>
      </c>
      <c r="Q19" s="861"/>
      <c r="R19" s="861"/>
      <c r="S19" s="861"/>
      <c r="U19" s="859" t="s">
        <v>468</v>
      </c>
      <c r="V19" s="860">
        <f>+SUMPRODUCT(O20:O31,S20:S31)</f>
        <v>0.78479110517624151</v>
      </c>
      <c r="W19" s="860">
        <f>1-V19</f>
        <v>0.21520889482375849</v>
      </c>
      <c r="X19" s="101" t="s">
        <v>450</v>
      </c>
      <c r="Y19" s="102">
        <f>+O31*R31</f>
        <v>0.50438597333333324</v>
      </c>
      <c r="Z19" s="102">
        <f>1-Y19</f>
        <v>0.49561402666666676</v>
      </c>
    </row>
    <row r="20" spans="1:26" ht="23.25">
      <c r="A20" s="862" t="s">
        <v>25</v>
      </c>
      <c r="B20" s="862" t="s">
        <v>448</v>
      </c>
      <c r="C20" s="865" t="s">
        <v>140</v>
      </c>
      <c r="D20" s="90" t="s">
        <v>463</v>
      </c>
      <c r="E20" s="94">
        <f>0.00348*10</f>
        <v>3.4799999999999998E-2</v>
      </c>
      <c r="F20" s="94">
        <f>0.00348*10</f>
        <v>3.4799999999999998E-2</v>
      </c>
      <c r="G20" s="89">
        <f>0.0074*10</f>
        <v>7.400000000000001E-2</v>
      </c>
      <c r="H20" s="89">
        <f>0.0074*10</f>
        <v>7.400000000000001E-2</v>
      </c>
      <c r="I20" s="89">
        <f>0.01912*10</f>
        <v>0.19120000000000001</v>
      </c>
      <c r="J20" s="89">
        <f>0.01912*10</f>
        <v>0.19120000000000001</v>
      </c>
      <c r="K20" s="95">
        <v>0</v>
      </c>
      <c r="L20" s="91"/>
      <c r="M20" s="92">
        <f>+E20+G20+I20+K20</f>
        <v>0.30000000000000004</v>
      </c>
      <c r="N20" s="92">
        <f>+F20+H20+J20+L20</f>
        <v>0.30000000000000004</v>
      </c>
      <c r="O20" s="32">
        <f>+N20/M20</f>
        <v>1</v>
      </c>
      <c r="Q20" s="97">
        <f>7.05%/2</f>
        <v>3.5249999999999997E-2</v>
      </c>
      <c r="R20" s="97">
        <f>+Q20/SUM($Q$20:$Q$21)</f>
        <v>0.5</v>
      </c>
      <c r="S20" s="97">
        <f>+R20*0.3333333333</f>
        <v>0.16666666664999999</v>
      </c>
      <c r="U20" s="859"/>
      <c r="V20" s="860"/>
      <c r="W20" s="860"/>
      <c r="X20" s="101" t="s">
        <v>449</v>
      </c>
      <c r="Y20" s="102">
        <f>+SUMPRODUCT(O22:O30,R22:R30)</f>
        <v>0.84998734243082885</v>
      </c>
      <c r="Z20" s="102">
        <f>1-Y20</f>
        <v>0.15001265756917115</v>
      </c>
    </row>
    <row r="21" spans="1:26" ht="23.25">
      <c r="A21" s="862"/>
      <c r="B21" s="862"/>
      <c r="C21" s="865"/>
      <c r="D21" s="90" t="s">
        <v>464</v>
      </c>
      <c r="E21" s="94">
        <f>0.00136*10</f>
        <v>1.3600000000000001E-2</v>
      </c>
      <c r="F21" s="94">
        <f>0.00136*10</f>
        <v>1.3600000000000001E-2</v>
      </c>
      <c r="G21" s="89">
        <f>0.0027*10</f>
        <v>2.7000000000000003E-2</v>
      </c>
      <c r="H21" s="89">
        <f>0.0027*10</f>
        <v>2.7000000000000003E-2</v>
      </c>
      <c r="I21" s="89">
        <f>0.01094*10</f>
        <v>0.1094</v>
      </c>
      <c r="J21" s="89">
        <f>0.01094*10</f>
        <v>0.1094</v>
      </c>
      <c r="K21" s="95">
        <v>0</v>
      </c>
      <c r="L21" s="91"/>
      <c r="M21" s="92">
        <f>+E21+G21+I21+K21</f>
        <v>0.15</v>
      </c>
      <c r="N21" s="92">
        <f>+F21+H21+J21+L21</f>
        <v>0.15</v>
      </c>
      <c r="O21" s="32">
        <f>+N21/M21</f>
        <v>1</v>
      </c>
      <c r="Q21" s="97">
        <f>7.05%/2</f>
        <v>3.5249999999999997E-2</v>
      </c>
      <c r="R21" s="97">
        <f>+Q21/SUM($Q$20:$Q$21)</f>
        <v>0.5</v>
      </c>
      <c r="S21" s="97">
        <f t="shared" ref="S21:S31" si="0">+R21*0.3333333333</f>
        <v>0.16666666664999999</v>
      </c>
      <c r="U21" s="859"/>
      <c r="V21" s="860"/>
      <c r="W21" s="860"/>
      <c r="X21" s="101" t="s">
        <v>448</v>
      </c>
      <c r="Y21" s="102">
        <f>+SUMPRODUCT(O20:O21,R20:R21)</f>
        <v>1</v>
      </c>
      <c r="Z21" s="102">
        <f>1-Y21</f>
        <v>0</v>
      </c>
    </row>
    <row r="22" spans="1:26" ht="36.75" customHeight="1">
      <c r="A22" s="862"/>
      <c r="B22" s="863" t="s">
        <v>449</v>
      </c>
      <c r="C22" s="864" t="s">
        <v>141</v>
      </c>
      <c r="D22" s="93" t="s">
        <v>404</v>
      </c>
      <c r="E22" s="94">
        <v>2.1092E-2</v>
      </c>
      <c r="F22" s="94">
        <v>2.1092E-2</v>
      </c>
      <c r="G22" s="89">
        <v>3.1708E-2</v>
      </c>
      <c r="H22" s="89">
        <v>3.1708E-2</v>
      </c>
      <c r="I22" s="89">
        <v>3.43180444452445E-2</v>
      </c>
      <c r="J22" s="89">
        <v>3.43180444452445E-2</v>
      </c>
      <c r="K22" s="95">
        <v>1.6227401693111099E-2</v>
      </c>
      <c r="L22" s="91"/>
      <c r="M22" s="92">
        <f t="shared" ref="M22:M30" si="1">+E22+G22+I22+K22</f>
        <v>0.1033454461383556</v>
      </c>
      <c r="N22" s="92">
        <f t="shared" ref="N22:N30" si="2">+F22+H22+J22+L22</f>
        <v>8.71180444452445E-2</v>
      </c>
      <c r="O22" s="32">
        <f t="shared" ref="O22:O30" si="3">+N22/M22</f>
        <v>0.84297903488281067</v>
      </c>
      <c r="Q22" s="97">
        <f t="shared" ref="Q22:Q30" si="4">9.1%/2</f>
        <v>4.5499999999999999E-2</v>
      </c>
      <c r="R22" s="97">
        <f>+Q22/SUM($Q$22:$Q$30)</f>
        <v>0.11111111111111113</v>
      </c>
      <c r="S22" s="97">
        <f t="shared" si="0"/>
        <v>3.7037037033333338E-2</v>
      </c>
      <c r="U22" s="101"/>
      <c r="V22" s="101"/>
      <c r="W22" s="101"/>
      <c r="X22" s="101" t="str">
        <f>+U19</f>
        <v>Objetivo 3</v>
      </c>
      <c r="Y22" s="102">
        <f>+V19</f>
        <v>0.78479110517624151</v>
      </c>
      <c r="Z22" s="102">
        <f>+W19</f>
        <v>0.21520889482375849</v>
      </c>
    </row>
    <row r="23" spans="1:26" ht="36.75" customHeight="1">
      <c r="A23" s="862"/>
      <c r="B23" s="862"/>
      <c r="C23" s="865"/>
      <c r="D23" s="93" t="s">
        <v>406</v>
      </c>
      <c r="E23" s="94">
        <v>2.0472000000000001E-2</v>
      </c>
      <c r="F23" s="94">
        <v>2.0472000000000001E-2</v>
      </c>
      <c r="G23" s="89">
        <v>2.2238000000000001E-2</v>
      </c>
      <c r="H23" s="89">
        <v>2.2238000000000001E-2</v>
      </c>
      <c r="I23" s="89">
        <v>1.4800000000000001E-2</v>
      </c>
      <c r="J23" s="89">
        <v>1.4800000000000001E-2</v>
      </c>
      <c r="K23" s="95">
        <v>0</v>
      </c>
      <c r="L23" s="91"/>
      <c r="M23" s="92">
        <f t="shared" si="1"/>
        <v>5.7509999999999999E-2</v>
      </c>
      <c r="N23" s="92">
        <f t="shared" si="2"/>
        <v>5.7509999999999999E-2</v>
      </c>
      <c r="O23" s="32">
        <f t="shared" si="3"/>
        <v>1</v>
      </c>
      <c r="Q23" s="97">
        <f t="shared" si="4"/>
        <v>4.5499999999999999E-2</v>
      </c>
      <c r="R23" s="97">
        <f t="shared" ref="R23:R30" si="5">+Q23/SUM($Q$22:$Q$30)</f>
        <v>0.11111111111111113</v>
      </c>
      <c r="S23" s="97">
        <f t="shared" si="0"/>
        <v>3.7037037033333338E-2</v>
      </c>
    </row>
    <row r="24" spans="1:26" ht="36.75" customHeight="1">
      <c r="A24" s="862"/>
      <c r="B24" s="862"/>
      <c r="C24" s="865"/>
      <c r="D24" s="93" t="s">
        <v>405</v>
      </c>
      <c r="E24" s="94">
        <v>0</v>
      </c>
      <c r="F24" s="94">
        <v>0</v>
      </c>
      <c r="G24" s="89">
        <v>1.295E-2</v>
      </c>
      <c r="H24" s="89">
        <v>1.295E-2</v>
      </c>
      <c r="I24" s="89">
        <v>1.6666222223453001E-2</v>
      </c>
      <c r="J24" s="89">
        <v>1.6666222223453001E-2</v>
      </c>
      <c r="K24" s="95">
        <v>1.1556835830000001E-2</v>
      </c>
      <c r="L24" s="91"/>
      <c r="M24" s="92">
        <f t="shared" si="1"/>
        <v>4.1173058053453004E-2</v>
      </c>
      <c r="N24" s="92">
        <f t="shared" si="2"/>
        <v>2.9616222223453E-2</v>
      </c>
      <c r="O24" s="32">
        <f t="shared" si="3"/>
        <v>0.71931072462491563</v>
      </c>
      <c r="Q24" s="97">
        <f t="shared" si="4"/>
        <v>4.5499999999999999E-2</v>
      </c>
      <c r="R24" s="97">
        <f t="shared" si="5"/>
        <v>0.11111111111111113</v>
      </c>
      <c r="S24" s="97">
        <f t="shared" si="0"/>
        <v>3.7037037033333338E-2</v>
      </c>
    </row>
    <row r="25" spans="1:26" ht="22.5">
      <c r="A25" s="862"/>
      <c r="B25" s="862"/>
      <c r="C25" s="865"/>
      <c r="D25" s="93" t="s">
        <v>330</v>
      </c>
      <c r="E25" s="94">
        <v>2.2291999980000001E-2</v>
      </c>
      <c r="F25" s="94">
        <v>2.2291999980000001E-2</v>
      </c>
      <c r="G25" s="89">
        <v>4.908E-3</v>
      </c>
      <c r="H25" s="89">
        <v>4.908E-3</v>
      </c>
      <c r="I25" s="89">
        <v>0</v>
      </c>
      <c r="J25" s="89">
        <v>0</v>
      </c>
      <c r="K25" s="95">
        <v>0</v>
      </c>
      <c r="L25" s="91"/>
      <c r="M25" s="92">
        <f t="shared" si="1"/>
        <v>2.719999998E-2</v>
      </c>
      <c r="N25" s="92">
        <f t="shared" si="2"/>
        <v>2.719999998E-2</v>
      </c>
      <c r="O25" s="32">
        <f t="shared" si="3"/>
        <v>1</v>
      </c>
      <c r="Q25" s="97">
        <f t="shared" si="4"/>
        <v>4.5499999999999999E-2</v>
      </c>
      <c r="R25" s="97">
        <f t="shared" si="5"/>
        <v>0.11111111111111113</v>
      </c>
      <c r="S25" s="97">
        <f t="shared" si="0"/>
        <v>3.7037037033333338E-2</v>
      </c>
    </row>
    <row r="26" spans="1:26" ht="36.75" customHeight="1">
      <c r="A26" s="862"/>
      <c r="B26" s="862"/>
      <c r="C26" s="865"/>
      <c r="D26" s="93" t="s">
        <v>407</v>
      </c>
      <c r="E26" s="94">
        <v>1.6999999999999999E-3</v>
      </c>
      <c r="F26" s="94">
        <v>1.6999999999999999E-3</v>
      </c>
      <c r="G26" s="89">
        <v>1.5299999999999999E-2</v>
      </c>
      <c r="H26" s="89">
        <v>1.5299999999999999E-2</v>
      </c>
      <c r="I26" s="89">
        <v>1.7218044445244499E-2</v>
      </c>
      <c r="J26" s="89">
        <v>1.7218044445244499E-2</v>
      </c>
      <c r="K26" s="95">
        <v>1.1893073279999999E-2</v>
      </c>
      <c r="L26" s="91"/>
      <c r="M26" s="92">
        <f t="shared" si="1"/>
        <v>4.6111117725244496E-2</v>
      </c>
      <c r="N26" s="92">
        <f t="shared" si="2"/>
        <v>3.4218044445244497E-2</v>
      </c>
      <c r="O26" s="32">
        <f t="shared" si="3"/>
        <v>0.74207796586355812</v>
      </c>
      <c r="Q26" s="97">
        <f t="shared" si="4"/>
        <v>4.5499999999999999E-2</v>
      </c>
      <c r="R26" s="97">
        <f t="shared" si="5"/>
        <v>0.11111111111111113</v>
      </c>
      <c r="S26" s="97">
        <f t="shared" si="0"/>
        <v>3.7037037033333338E-2</v>
      </c>
    </row>
    <row r="27" spans="1:26" ht="36.75" customHeight="1">
      <c r="A27" s="862"/>
      <c r="B27" s="862"/>
      <c r="C27" s="865"/>
      <c r="D27" s="93" t="s">
        <v>332</v>
      </c>
      <c r="E27" s="94">
        <v>1.0736444444444399E-2</v>
      </c>
      <c r="F27" s="94">
        <v>1.0736444444444399E-2</v>
      </c>
      <c r="G27" s="89">
        <v>6.9524444444444399E-3</v>
      </c>
      <c r="H27" s="89">
        <v>6.9524444444444399E-3</v>
      </c>
      <c r="I27" s="89">
        <v>0</v>
      </c>
      <c r="J27" s="89">
        <v>0</v>
      </c>
      <c r="K27" s="95">
        <v>0</v>
      </c>
      <c r="L27" s="91"/>
      <c r="M27" s="92">
        <f t="shared" si="1"/>
        <v>1.7688888888888837E-2</v>
      </c>
      <c r="N27" s="92">
        <f t="shared" si="2"/>
        <v>1.7688888888888837E-2</v>
      </c>
      <c r="O27" s="32">
        <f t="shared" si="3"/>
        <v>1</v>
      </c>
      <c r="Q27" s="97">
        <f t="shared" si="4"/>
        <v>4.5499999999999999E-2</v>
      </c>
      <c r="R27" s="97">
        <f t="shared" si="5"/>
        <v>0.11111111111111113</v>
      </c>
      <c r="S27" s="97">
        <f t="shared" si="0"/>
        <v>3.7037037033333338E-2</v>
      </c>
    </row>
    <row r="28" spans="1:26" ht="36.75" customHeight="1">
      <c r="A28" s="862"/>
      <c r="B28" s="862"/>
      <c r="C28" s="865"/>
      <c r="D28" s="93" t="s">
        <v>408</v>
      </c>
      <c r="E28" s="94">
        <v>0</v>
      </c>
      <c r="F28" s="94">
        <v>0</v>
      </c>
      <c r="G28" s="89">
        <v>6.6E-3</v>
      </c>
      <c r="H28" s="89">
        <v>6.6E-3</v>
      </c>
      <c r="I28" s="89">
        <v>1.7722555800000001E-2</v>
      </c>
      <c r="J28" s="89">
        <v>1.7722555800000001E-2</v>
      </c>
      <c r="K28" s="95">
        <v>1.1310951119999999E-2</v>
      </c>
      <c r="L28" s="91"/>
      <c r="M28" s="92">
        <f t="shared" si="1"/>
        <v>3.5633506920000002E-2</v>
      </c>
      <c r="N28" s="92">
        <f t="shared" si="2"/>
        <v>2.4322555799999999E-2</v>
      </c>
      <c r="O28" s="32">
        <f t="shared" si="3"/>
        <v>0.68257541573457903</v>
      </c>
      <c r="Q28" s="97">
        <f t="shared" si="4"/>
        <v>4.5499999999999999E-2</v>
      </c>
      <c r="R28" s="97">
        <f t="shared" si="5"/>
        <v>0.11111111111111113</v>
      </c>
      <c r="S28" s="97">
        <f t="shared" si="0"/>
        <v>3.7037037033333338E-2</v>
      </c>
    </row>
    <row r="29" spans="1:26" ht="36.75" customHeight="1">
      <c r="A29" s="862"/>
      <c r="B29" s="862"/>
      <c r="C29" s="865"/>
      <c r="D29" s="93" t="s">
        <v>409</v>
      </c>
      <c r="E29" s="94">
        <v>1.5391999999999999E-2</v>
      </c>
      <c r="F29" s="94">
        <v>1.5391999999999999E-2</v>
      </c>
      <c r="G29" s="89">
        <v>1.1608E-2</v>
      </c>
      <c r="H29" s="89">
        <v>1.1608E-2</v>
      </c>
      <c r="I29" s="89">
        <v>8.9999999999999993E-3</v>
      </c>
      <c r="J29" s="89">
        <v>8.9999999999999993E-3</v>
      </c>
      <c r="K29" s="95">
        <v>0</v>
      </c>
      <c r="L29" s="91"/>
      <c r="M29" s="92">
        <f t="shared" si="1"/>
        <v>3.5999999999999997E-2</v>
      </c>
      <c r="N29" s="92">
        <f t="shared" si="2"/>
        <v>3.5999999999999997E-2</v>
      </c>
      <c r="O29" s="32">
        <f t="shared" si="3"/>
        <v>1</v>
      </c>
      <c r="Q29" s="97">
        <f t="shared" si="4"/>
        <v>4.5499999999999999E-2</v>
      </c>
      <c r="R29" s="97">
        <f t="shared" si="5"/>
        <v>0.11111111111111113</v>
      </c>
      <c r="S29" s="97">
        <f t="shared" si="0"/>
        <v>3.7037037033333338E-2</v>
      </c>
    </row>
    <row r="30" spans="1:26" ht="36.75" customHeight="1">
      <c r="A30" s="862"/>
      <c r="B30" s="862"/>
      <c r="C30" s="865"/>
      <c r="D30" s="93" t="s">
        <v>410</v>
      </c>
      <c r="E30" s="94">
        <v>0</v>
      </c>
      <c r="F30" s="94">
        <v>0</v>
      </c>
      <c r="G30" s="89">
        <v>8.9999999999999993E-3</v>
      </c>
      <c r="H30" s="89">
        <v>8.9999999999999993E-3</v>
      </c>
      <c r="I30" s="89">
        <v>1.44270666678667E-2</v>
      </c>
      <c r="J30" s="89">
        <v>1.44270666678667E-2</v>
      </c>
      <c r="K30" s="95">
        <v>1.1910916779999999E-2</v>
      </c>
      <c r="L30" s="91"/>
      <c r="M30" s="92">
        <f t="shared" si="1"/>
        <v>3.5337983447866698E-2</v>
      </c>
      <c r="N30" s="92">
        <f t="shared" si="2"/>
        <v>2.3427066667866699E-2</v>
      </c>
      <c r="O30" s="32">
        <f t="shared" si="3"/>
        <v>0.6629429407715951</v>
      </c>
      <c r="Q30" s="97">
        <f t="shared" si="4"/>
        <v>4.5499999999999999E-2</v>
      </c>
      <c r="R30" s="97">
        <f t="shared" si="5"/>
        <v>0.11111111111111113</v>
      </c>
      <c r="S30" s="97">
        <f t="shared" si="0"/>
        <v>3.7037037033333338E-2</v>
      </c>
    </row>
    <row r="31" spans="1:26" ht="72">
      <c r="A31" s="862"/>
      <c r="B31" s="87" t="s">
        <v>450</v>
      </c>
      <c r="C31" s="88" t="s">
        <v>146</v>
      </c>
      <c r="D31" s="96" t="s">
        <v>338</v>
      </c>
      <c r="E31" s="94">
        <f>0.005263158*10</f>
        <v>5.2631580000000004E-2</v>
      </c>
      <c r="F31" s="94">
        <f>0.005263158*10</f>
        <v>5.2631580000000004E-2</v>
      </c>
      <c r="G31" s="89">
        <f>0.007894737*10</f>
        <v>7.8947370000000003E-2</v>
      </c>
      <c r="H31" s="89">
        <f>0.007894737*10</f>
        <v>7.8947370000000003E-2</v>
      </c>
      <c r="I31" s="89">
        <f>0.024671053*10</f>
        <v>0.24671052999999998</v>
      </c>
      <c r="J31" s="89">
        <f>0.024671053*10</f>
        <v>0.24671052999999998</v>
      </c>
      <c r="K31" s="95">
        <f>0.037171052*10</f>
        <v>0.37171052000000004</v>
      </c>
      <c r="L31" s="91"/>
      <c r="M31" s="92">
        <f>+E31+G31+I31+K31</f>
        <v>0.75</v>
      </c>
      <c r="N31" s="92">
        <f>+F31+H31+J31+L31</f>
        <v>0.37828947999999996</v>
      </c>
      <c r="O31" s="32">
        <f>+N31/M31</f>
        <v>0.50438597333333324</v>
      </c>
      <c r="Q31" s="97">
        <v>0.02</v>
      </c>
      <c r="R31" s="97">
        <v>1</v>
      </c>
      <c r="S31" s="97">
        <f t="shared" si="0"/>
        <v>0.33333333329999998</v>
      </c>
    </row>
  </sheetData>
  <mergeCells count="25">
    <mergeCell ref="A2:B2"/>
    <mergeCell ref="C2:O2"/>
    <mergeCell ref="A3:B3"/>
    <mergeCell ref="C3:O3"/>
    <mergeCell ref="A4:B4"/>
    <mergeCell ref="C4:O4"/>
    <mergeCell ref="A20:A31"/>
    <mergeCell ref="B22:B30"/>
    <mergeCell ref="C22:C30"/>
    <mergeCell ref="Q18:Q19"/>
    <mergeCell ref="K18:L18"/>
    <mergeCell ref="M18:O18"/>
    <mergeCell ref="B20:B21"/>
    <mergeCell ref="C20:C21"/>
    <mergeCell ref="A18:A19"/>
    <mergeCell ref="B18:C19"/>
    <mergeCell ref="D18:D19"/>
    <mergeCell ref="E18:F18"/>
    <mergeCell ref="G18:H18"/>
    <mergeCell ref="I18:J18"/>
    <mergeCell ref="U19:U21"/>
    <mergeCell ref="V19:V21"/>
    <mergeCell ref="W19:W21"/>
    <mergeCell ref="R18:R19"/>
    <mergeCell ref="S18:S19"/>
  </mergeCells>
  <conditionalFormatting sqref="O20">
    <cfRule type="iconSet" priority="9">
      <iconSet iconSet="3TrafficLights2">
        <cfvo type="percent" val="0"/>
        <cfvo type="num" val="0.7"/>
        <cfvo type="num" val="0.9"/>
      </iconSet>
    </cfRule>
    <cfRule type="cellIs" dxfId="56" priority="10" stopIfTrue="1" operator="greaterThan">
      <formula>0.9</formula>
    </cfRule>
    <cfRule type="cellIs" dxfId="55" priority="11" stopIfTrue="1" operator="between">
      <formula>0.7</formula>
      <formula>0.89</formula>
    </cfRule>
    <cfRule type="cellIs" dxfId="54" priority="12" stopIfTrue="1" operator="between">
      <formula>0</formula>
      <formula>0.69</formula>
    </cfRule>
  </conditionalFormatting>
  <conditionalFormatting sqref="O21:O31">
    <cfRule type="iconSet" priority="5">
      <iconSet iconSet="3TrafficLights2">
        <cfvo type="percent" val="0"/>
        <cfvo type="num" val="0.7"/>
        <cfvo type="num" val="0.9"/>
      </iconSet>
    </cfRule>
    <cfRule type="cellIs" dxfId="53" priority="6" stopIfTrue="1" operator="greaterThan">
      <formula>0.9</formula>
    </cfRule>
    <cfRule type="cellIs" dxfId="52" priority="7" stopIfTrue="1" operator="between">
      <formula>0.7</formula>
      <formula>0.89</formula>
    </cfRule>
    <cfRule type="cellIs" dxfId="51" priority="8" stopIfTrue="1" operator="between">
      <formula>0</formula>
      <formula>0.69</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topLeftCell="A25" zoomScale="85" zoomScaleNormal="85" workbookViewId="0">
      <selection activeCell="D33" sqref="D33"/>
    </sheetView>
  </sheetViews>
  <sheetFormatPr baseColWidth="10" defaultRowHeight="15"/>
  <cols>
    <col min="1" max="1" width="16.140625" customWidth="1"/>
    <col min="3" max="3" width="23.5703125" customWidth="1"/>
    <col min="4" max="4" width="34.7109375" customWidth="1"/>
    <col min="16" max="16" width="5.5703125" customWidth="1"/>
    <col min="17" max="19" width="18.7109375" customWidth="1"/>
  </cols>
  <sheetData>
    <row r="1" spans="1:15">
      <c r="A1" s="61"/>
      <c r="B1" s="61"/>
      <c r="C1" s="61"/>
      <c r="D1" s="61"/>
      <c r="E1" s="61"/>
      <c r="F1" s="61"/>
      <c r="G1" s="61"/>
      <c r="H1" s="61"/>
      <c r="I1" s="61"/>
      <c r="J1" s="61"/>
      <c r="K1" s="61"/>
      <c r="L1" s="61"/>
      <c r="M1" s="61"/>
      <c r="N1" s="61"/>
      <c r="O1" s="61"/>
    </row>
    <row r="2" spans="1:15">
      <c r="A2" s="866" t="s">
        <v>448</v>
      </c>
      <c r="B2" s="866"/>
      <c r="C2" s="867" t="s">
        <v>120</v>
      </c>
      <c r="D2" s="867"/>
      <c r="E2" s="867"/>
      <c r="F2" s="867"/>
      <c r="G2" s="867"/>
      <c r="H2" s="867"/>
      <c r="I2" s="867"/>
      <c r="J2" s="867"/>
      <c r="K2" s="867"/>
      <c r="L2" s="867"/>
      <c r="M2" s="867"/>
      <c r="N2" s="867"/>
      <c r="O2" s="867"/>
    </row>
    <row r="3" spans="1:15">
      <c r="A3" s="866" t="s">
        <v>449</v>
      </c>
      <c r="B3" s="866"/>
      <c r="C3" s="867" t="s">
        <v>133</v>
      </c>
      <c r="D3" s="867"/>
      <c r="E3" s="867"/>
      <c r="F3" s="867"/>
      <c r="G3" s="867"/>
      <c r="H3" s="867"/>
      <c r="I3" s="867"/>
      <c r="J3" s="867"/>
      <c r="K3" s="867"/>
      <c r="L3" s="867"/>
      <c r="M3" s="867"/>
      <c r="N3" s="867"/>
      <c r="O3" s="867"/>
    </row>
    <row r="4" spans="1:15">
      <c r="A4" s="866" t="s">
        <v>450</v>
      </c>
      <c r="B4" s="866"/>
      <c r="C4" s="867" t="s">
        <v>135</v>
      </c>
      <c r="D4" s="867"/>
      <c r="E4" s="867"/>
      <c r="F4" s="867"/>
      <c r="G4" s="867"/>
      <c r="H4" s="867"/>
      <c r="I4" s="867"/>
      <c r="J4" s="867"/>
      <c r="K4" s="867"/>
      <c r="L4" s="867"/>
      <c r="M4" s="867"/>
      <c r="N4" s="867"/>
      <c r="O4" s="867"/>
    </row>
    <row r="5" spans="1:15">
      <c r="A5" s="866" t="s">
        <v>469</v>
      </c>
      <c r="B5" s="866"/>
      <c r="C5" s="867" t="s">
        <v>139</v>
      </c>
      <c r="D5" s="867"/>
      <c r="E5" s="867"/>
      <c r="F5" s="867"/>
      <c r="G5" s="867"/>
      <c r="H5" s="867"/>
      <c r="I5" s="867"/>
      <c r="J5" s="867"/>
      <c r="K5" s="867"/>
      <c r="L5" s="867"/>
      <c r="M5" s="867"/>
      <c r="N5" s="867"/>
      <c r="O5" s="867"/>
    </row>
    <row r="6" spans="1:15">
      <c r="A6" s="61"/>
      <c r="B6" s="61"/>
      <c r="C6" s="61"/>
      <c r="D6" s="61"/>
      <c r="E6" s="61"/>
      <c r="F6" s="61"/>
      <c r="G6" s="61"/>
      <c r="H6" s="61"/>
      <c r="I6" s="61"/>
      <c r="J6" s="61"/>
      <c r="K6" s="61"/>
      <c r="L6" s="61"/>
      <c r="M6" s="61"/>
      <c r="N6" s="61"/>
      <c r="O6" s="61"/>
    </row>
    <row r="7" spans="1:15">
      <c r="A7" s="61"/>
      <c r="B7" s="61"/>
      <c r="C7" s="61"/>
      <c r="D7" s="61"/>
      <c r="E7" s="61"/>
      <c r="F7" s="61"/>
      <c r="G7" s="61"/>
      <c r="H7" s="61"/>
      <c r="I7" s="61"/>
      <c r="J7" s="61"/>
      <c r="K7" s="61"/>
      <c r="L7" s="61"/>
      <c r="M7" s="61"/>
      <c r="N7" s="61"/>
      <c r="O7" s="61"/>
    </row>
    <row r="8" spans="1:15">
      <c r="A8" s="61"/>
      <c r="B8" s="61"/>
      <c r="C8" s="61"/>
      <c r="D8" s="61"/>
      <c r="E8" s="61"/>
      <c r="F8" s="61"/>
      <c r="G8" s="61"/>
      <c r="H8" s="61"/>
      <c r="I8" s="61"/>
      <c r="J8" s="61"/>
      <c r="K8" s="61"/>
      <c r="L8" s="61"/>
      <c r="M8" s="61"/>
      <c r="N8" s="61"/>
      <c r="O8" s="61"/>
    </row>
    <row r="9" spans="1:15">
      <c r="A9" s="61"/>
      <c r="B9" s="61"/>
      <c r="C9" s="61"/>
      <c r="D9" s="61"/>
      <c r="E9" s="61"/>
      <c r="F9" s="61"/>
      <c r="G9" s="61"/>
      <c r="H9" s="61"/>
      <c r="I9" s="61"/>
      <c r="J9" s="61"/>
      <c r="K9" s="61"/>
      <c r="L9" s="61"/>
      <c r="M9" s="61"/>
      <c r="N9" s="61"/>
      <c r="O9" s="61"/>
    </row>
    <row r="10" spans="1:15">
      <c r="A10" s="61"/>
      <c r="B10" s="61"/>
      <c r="C10" s="61"/>
      <c r="D10" s="61"/>
      <c r="E10" s="61"/>
      <c r="F10" s="61"/>
      <c r="G10" s="61"/>
      <c r="H10" s="61"/>
      <c r="I10" s="61"/>
      <c r="J10" s="61"/>
      <c r="K10" s="61"/>
      <c r="L10" s="61"/>
      <c r="M10" s="61"/>
      <c r="N10" s="61"/>
      <c r="O10" s="61"/>
    </row>
    <row r="11" spans="1:15">
      <c r="A11" s="61"/>
      <c r="B11" s="61"/>
      <c r="C11" s="61"/>
      <c r="D11" s="61"/>
      <c r="E11" s="61"/>
      <c r="F11" s="61"/>
      <c r="G11" s="61"/>
      <c r="H11" s="61"/>
      <c r="I11" s="61"/>
      <c r="J11" s="61"/>
      <c r="K11" s="61"/>
      <c r="L11" s="61"/>
      <c r="M11" s="61"/>
      <c r="N11" s="61"/>
      <c r="O11" s="61"/>
    </row>
    <row r="12" spans="1:15">
      <c r="A12" s="61"/>
      <c r="B12" s="61"/>
      <c r="C12" s="61"/>
      <c r="D12" s="61"/>
      <c r="E12" s="61"/>
      <c r="F12" s="61"/>
      <c r="G12" s="61"/>
      <c r="H12" s="61"/>
      <c r="I12" s="61"/>
      <c r="J12" s="61"/>
      <c r="K12" s="61"/>
      <c r="L12" s="61"/>
      <c r="M12" s="61"/>
      <c r="N12" s="61"/>
      <c r="O12" s="61"/>
    </row>
    <row r="13" spans="1:15">
      <c r="A13" s="61"/>
      <c r="B13" s="61"/>
      <c r="C13" s="61"/>
      <c r="D13" s="61"/>
      <c r="E13" s="61"/>
      <c r="F13" s="61"/>
      <c r="G13" s="61"/>
      <c r="H13" s="61"/>
      <c r="I13" s="61"/>
      <c r="J13" s="61"/>
      <c r="K13" s="61"/>
      <c r="L13" s="61"/>
      <c r="M13" s="61"/>
      <c r="N13" s="61"/>
      <c r="O13" s="61"/>
    </row>
    <row r="14" spans="1:15">
      <c r="A14" s="61"/>
      <c r="B14" s="61"/>
      <c r="C14" s="61"/>
      <c r="D14" s="61"/>
      <c r="E14" s="61"/>
      <c r="F14" s="61"/>
      <c r="G14" s="61"/>
      <c r="H14" s="61"/>
      <c r="I14" s="61"/>
      <c r="J14" s="61"/>
      <c r="K14" s="61"/>
      <c r="L14" s="61"/>
      <c r="M14" s="61"/>
      <c r="N14" s="61"/>
      <c r="O14" s="61"/>
    </row>
    <row r="15" spans="1:15">
      <c r="A15" s="61"/>
      <c r="B15" s="61"/>
      <c r="C15" s="61"/>
      <c r="D15" s="61"/>
      <c r="E15" s="61"/>
      <c r="F15" s="61"/>
      <c r="G15" s="61"/>
      <c r="H15" s="61"/>
      <c r="I15" s="61"/>
      <c r="J15" s="61"/>
      <c r="K15" s="61"/>
      <c r="L15" s="61"/>
      <c r="M15" s="61"/>
      <c r="N15" s="61"/>
      <c r="O15" s="61"/>
    </row>
    <row r="16" spans="1:15">
      <c r="A16" s="61"/>
      <c r="B16" s="61"/>
      <c r="C16" s="61"/>
      <c r="D16" s="61"/>
      <c r="E16" s="61"/>
      <c r="F16" s="61"/>
      <c r="G16" s="61"/>
      <c r="H16" s="61"/>
      <c r="I16" s="61"/>
      <c r="J16" s="61"/>
      <c r="K16" s="61"/>
      <c r="L16" s="61"/>
      <c r="M16" s="61"/>
      <c r="N16" s="61"/>
      <c r="O16" s="61"/>
    </row>
    <row r="17" spans="1:26">
      <c r="A17" s="61"/>
      <c r="B17" s="61"/>
      <c r="C17" s="61"/>
      <c r="D17" s="61"/>
      <c r="E17" s="61"/>
      <c r="F17" s="61"/>
      <c r="G17" s="61"/>
      <c r="H17" s="61"/>
      <c r="I17" s="61"/>
      <c r="J17" s="61"/>
      <c r="K17" s="61"/>
      <c r="L17" s="61"/>
      <c r="M17" s="61"/>
      <c r="N17" s="61"/>
      <c r="O17" s="61"/>
    </row>
    <row r="18" spans="1:26">
      <c r="A18" s="61"/>
      <c r="B18" s="61"/>
      <c r="C18" s="61"/>
      <c r="D18" s="61"/>
      <c r="E18" s="61"/>
      <c r="F18" s="61"/>
      <c r="G18" s="61"/>
      <c r="H18" s="61"/>
      <c r="I18" s="61"/>
      <c r="J18" s="61"/>
      <c r="K18" s="61"/>
      <c r="L18" s="61"/>
      <c r="M18" s="61"/>
      <c r="N18" s="61"/>
      <c r="O18" s="61"/>
    </row>
    <row r="19" spans="1:26">
      <c r="A19" s="61"/>
      <c r="B19" s="61"/>
      <c r="C19" s="61"/>
      <c r="D19" s="61"/>
      <c r="E19" s="61"/>
      <c r="F19" s="61"/>
      <c r="G19" s="61"/>
      <c r="H19" s="61"/>
      <c r="I19" s="61"/>
      <c r="J19" s="61"/>
      <c r="K19" s="61"/>
      <c r="L19" s="61"/>
      <c r="M19" s="61"/>
      <c r="N19" s="61"/>
      <c r="O19" s="61"/>
    </row>
    <row r="20" spans="1:26">
      <c r="A20" s="861" t="s">
        <v>53</v>
      </c>
      <c r="B20" s="861" t="s">
        <v>368</v>
      </c>
      <c r="C20" s="861"/>
      <c r="D20" s="861" t="s">
        <v>451</v>
      </c>
      <c r="E20" s="861" t="s">
        <v>452</v>
      </c>
      <c r="F20" s="861"/>
      <c r="G20" s="861" t="s">
        <v>453</v>
      </c>
      <c r="H20" s="861"/>
      <c r="I20" s="861" t="s">
        <v>454</v>
      </c>
      <c r="J20" s="861"/>
      <c r="K20" s="861" t="s">
        <v>455</v>
      </c>
      <c r="L20" s="861"/>
      <c r="M20" s="861" t="s">
        <v>456</v>
      </c>
      <c r="N20" s="861"/>
      <c r="O20" s="861"/>
      <c r="Q20" s="861" t="s">
        <v>470</v>
      </c>
      <c r="R20" s="861" t="s">
        <v>461</v>
      </c>
      <c r="S20" s="861" t="s">
        <v>462</v>
      </c>
    </row>
    <row r="21" spans="1:26" ht="30">
      <c r="A21" s="861"/>
      <c r="B21" s="861"/>
      <c r="C21" s="861"/>
      <c r="D21" s="861"/>
      <c r="E21" s="84" t="s">
        <v>457</v>
      </c>
      <c r="F21" s="84" t="s">
        <v>458</v>
      </c>
      <c r="G21" s="84" t="s">
        <v>457</v>
      </c>
      <c r="H21" s="84" t="s">
        <v>458</v>
      </c>
      <c r="I21" s="84" t="s">
        <v>457</v>
      </c>
      <c r="J21" s="84" t="s">
        <v>458</v>
      </c>
      <c r="K21" s="84" t="s">
        <v>457</v>
      </c>
      <c r="L21" s="84" t="s">
        <v>458</v>
      </c>
      <c r="M21" s="84" t="s">
        <v>457</v>
      </c>
      <c r="N21" s="84" t="s">
        <v>458</v>
      </c>
      <c r="O21" s="84" t="s">
        <v>459</v>
      </c>
      <c r="Q21" s="861"/>
      <c r="R21" s="861"/>
      <c r="S21" s="861"/>
      <c r="U21" s="98" t="s">
        <v>465</v>
      </c>
      <c r="V21" s="98" t="s">
        <v>466</v>
      </c>
      <c r="W21" s="98" t="s">
        <v>467</v>
      </c>
      <c r="X21" s="98"/>
      <c r="Y21" s="98" t="s">
        <v>466</v>
      </c>
      <c r="Z21" s="98" t="s">
        <v>467</v>
      </c>
    </row>
    <row r="22" spans="1:26" ht="24">
      <c r="A22" s="869" t="s">
        <v>27</v>
      </c>
      <c r="B22" s="869" t="s">
        <v>448</v>
      </c>
      <c r="C22" s="865" t="s">
        <v>120</v>
      </c>
      <c r="D22" s="104" t="s">
        <v>182</v>
      </c>
      <c r="E22" s="105">
        <v>0.25</v>
      </c>
      <c r="F22" s="106">
        <v>0.25</v>
      </c>
      <c r="G22" s="105">
        <v>0.25</v>
      </c>
      <c r="H22" s="105">
        <v>0.25</v>
      </c>
      <c r="I22" s="105">
        <v>0.25</v>
      </c>
      <c r="J22" s="106">
        <v>0.25</v>
      </c>
      <c r="K22" s="105">
        <v>0.25</v>
      </c>
      <c r="L22" s="106"/>
      <c r="M22" s="107">
        <f>+E22+G22+I22+K22</f>
        <v>1</v>
      </c>
      <c r="N22" s="107">
        <f>+F22+H22+J22+L22</f>
        <v>0.75</v>
      </c>
      <c r="O22" s="108">
        <f>+N22/M22</f>
        <v>0.75</v>
      </c>
      <c r="Q22" s="111">
        <f>10%/2</f>
        <v>0.05</v>
      </c>
      <c r="R22" s="111">
        <f>+Q22/SUM($Q$22:$Q$24)</f>
        <v>0.5</v>
      </c>
      <c r="S22" s="111">
        <f>+R22*0.25</f>
        <v>0.125</v>
      </c>
      <c r="U22" s="868" t="s">
        <v>468</v>
      </c>
      <c r="V22" s="868">
        <f>+SUMPRODUCT(O22:O34,S22:S34)</f>
        <v>0.4434848485416667</v>
      </c>
      <c r="W22" s="868">
        <f>1-V22</f>
        <v>0.5565151514583333</v>
      </c>
      <c r="X22" s="99" t="s">
        <v>469</v>
      </c>
      <c r="Y22" s="100">
        <f>+R34*O34</f>
        <v>0</v>
      </c>
      <c r="Z22" s="100">
        <f>1-Y22</f>
        <v>1</v>
      </c>
    </row>
    <row r="23" spans="1:26" ht="48">
      <c r="A23" s="869"/>
      <c r="B23" s="869"/>
      <c r="C23" s="865"/>
      <c r="D23" s="104" t="s">
        <v>215</v>
      </c>
      <c r="E23" s="106"/>
      <c r="F23" s="106"/>
      <c r="G23" s="106">
        <v>2</v>
      </c>
      <c r="H23" s="106">
        <v>1.7</v>
      </c>
      <c r="I23" s="106"/>
      <c r="J23" s="106">
        <v>0.3</v>
      </c>
      <c r="K23" s="106"/>
      <c r="L23" s="106"/>
      <c r="M23" s="107">
        <f t="shared" ref="M23:M34" si="0">+E23+G23+I23+K23</f>
        <v>2</v>
      </c>
      <c r="N23" s="107">
        <f t="shared" ref="N23:N34" si="1">+F23+H23+J23+L23</f>
        <v>2</v>
      </c>
      <c r="O23" s="108">
        <f t="shared" ref="O23:O34" si="2">+N23/M23</f>
        <v>1</v>
      </c>
      <c r="Q23" s="111">
        <f>5%/2</f>
        <v>2.5000000000000001E-2</v>
      </c>
      <c r="R23" s="111">
        <f>+Q23/SUM($Q$22:$Q$24)</f>
        <v>0.25</v>
      </c>
      <c r="S23" s="111">
        <f t="shared" ref="S23:S34" si="3">+R23*0.25</f>
        <v>6.25E-2</v>
      </c>
      <c r="U23" s="868"/>
      <c r="V23" s="868"/>
      <c r="W23" s="868"/>
      <c r="X23" s="99" t="s">
        <v>450</v>
      </c>
      <c r="Y23" s="100">
        <f>+O33*R33</f>
        <v>0.63977272750000003</v>
      </c>
      <c r="Z23" s="100">
        <f>1-Y23</f>
        <v>0.36022727249999997</v>
      </c>
    </row>
    <row r="24" spans="1:26" ht="48">
      <c r="A24" s="869"/>
      <c r="B24" s="869"/>
      <c r="C24" s="865"/>
      <c r="D24" s="104" t="s">
        <v>305</v>
      </c>
      <c r="E24" s="106"/>
      <c r="F24" s="106"/>
      <c r="G24" s="106"/>
      <c r="H24" s="106"/>
      <c r="I24" s="105">
        <v>0.5</v>
      </c>
      <c r="J24" s="106">
        <v>0.5</v>
      </c>
      <c r="K24" s="105">
        <v>0.5</v>
      </c>
      <c r="L24" s="106"/>
      <c r="M24" s="107">
        <f t="shared" si="0"/>
        <v>1</v>
      </c>
      <c r="N24" s="107">
        <f t="shared" si="1"/>
        <v>0.5</v>
      </c>
      <c r="O24" s="108">
        <f t="shared" si="2"/>
        <v>0.5</v>
      </c>
      <c r="Q24" s="111">
        <f>5%/2</f>
        <v>2.5000000000000001E-2</v>
      </c>
      <c r="R24" s="111">
        <f>+Q24/SUM($Q$22:$Q$24)</f>
        <v>0.25</v>
      </c>
      <c r="S24" s="111">
        <f t="shared" si="3"/>
        <v>6.25E-2</v>
      </c>
      <c r="U24" s="868"/>
      <c r="V24" s="868"/>
      <c r="W24" s="868"/>
      <c r="X24" s="99" t="s">
        <v>449</v>
      </c>
      <c r="Y24" s="100">
        <f>+SUMPRODUCT(O25:O32,R25:R32)</f>
        <v>0.38416666666666671</v>
      </c>
      <c r="Z24" s="100">
        <f>1-Y24</f>
        <v>0.61583333333333323</v>
      </c>
    </row>
    <row r="25" spans="1:26" ht="15.75">
      <c r="A25" s="869"/>
      <c r="B25" s="869" t="s">
        <v>449</v>
      </c>
      <c r="C25" s="865" t="s">
        <v>133</v>
      </c>
      <c r="D25" s="109" t="s">
        <v>185</v>
      </c>
      <c r="E25" s="86"/>
      <c r="F25" s="86"/>
      <c r="G25" s="86">
        <v>4</v>
      </c>
      <c r="H25" s="86">
        <v>0</v>
      </c>
      <c r="I25" s="86"/>
      <c r="J25" s="86">
        <v>1.4</v>
      </c>
      <c r="K25" s="86"/>
      <c r="L25" s="106"/>
      <c r="M25" s="107">
        <f t="shared" si="0"/>
        <v>4</v>
      </c>
      <c r="N25" s="107">
        <f t="shared" si="1"/>
        <v>1.4</v>
      </c>
      <c r="O25" s="108">
        <f t="shared" si="2"/>
        <v>0.35</v>
      </c>
      <c r="Q25" s="111">
        <f>5%/2</f>
        <v>2.5000000000000001E-2</v>
      </c>
      <c r="R25" s="111">
        <f>+Q25/SUM($Q$25:$Q$32)</f>
        <v>8.3333333333333343E-2</v>
      </c>
      <c r="S25" s="111">
        <f t="shared" si="3"/>
        <v>2.0833333333333336E-2</v>
      </c>
      <c r="U25" s="99"/>
      <c r="V25" s="99"/>
      <c r="W25" s="99"/>
      <c r="X25" s="99" t="s">
        <v>448</v>
      </c>
      <c r="Y25" s="100">
        <f>+SUMPRODUCT(O22:O24,R22:R24)</f>
        <v>0.75</v>
      </c>
      <c r="Z25" s="100">
        <f>1-Y25</f>
        <v>0.25</v>
      </c>
    </row>
    <row r="26" spans="1:26" ht="24">
      <c r="A26" s="869"/>
      <c r="B26" s="869"/>
      <c r="C26" s="865"/>
      <c r="D26" s="109" t="s">
        <v>190</v>
      </c>
      <c r="E26" s="86"/>
      <c r="F26" s="86"/>
      <c r="G26" s="86"/>
      <c r="H26" s="86"/>
      <c r="I26" s="86">
        <v>1</v>
      </c>
      <c r="J26" s="86">
        <v>0.75</v>
      </c>
      <c r="K26" s="86">
        <v>1</v>
      </c>
      <c r="L26" s="106"/>
      <c r="M26" s="107">
        <f t="shared" si="0"/>
        <v>2</v>
      </c>
      <c r="N26" s="107">
        <f t="shared" si="1"/>
        <v>0.75</v>
      </c>
      <c r="O26" s="108">
        <f t="shared" si="2"/>
        <v>0.375</v>
      </c>
      <c r="Q26" s="111">
        <f>10%/2</f>
        <v>0.05</v>
      </c>
      <c r="R26" s="111">
        <f t="shared" ref="R26:R32" si="4">+Q26/SUM($Q$25:$Q$32)</f>
        <v>0.16666666666666669</v>
      </c>
      <c r="S26" s="111">
        <f t="shared" si="3"/>
        <v>4.1666666666666671E-2</v>
      </c>
      <c r="X26" s="99" t="str">
        <f>+U22</f>
        <v>Objetivo 3</v>
      </c>
      <c r="Y26" s="100">
        <f>+V22</f>
        <v>0.4434848485416667</v>
      </c>
      <c r="Z26" s="100">
        <f>+W22</f>
        <v>0.5565151514583333</v>
      </c>
    </row>
    <row r="27" spans="1:26" ht="24">
      <c r="A27" s="869"/>
      <c r="B27" s="869"/>
      <c r="C27" s="865"/>
      <c r="D27" s="109" t="s">
        <v>308</v>
      </c>
      <c r="E27" s="86"/>
      <c r="F27" s="86"/>
      <c r="G27" s="86">
        <v>1</v>
      </c>
      <c r="H27" s="86">
        <v>0</v>
      </c>
      <c r="I27" s="86"/>
      <c r="J27" s="86">
        <v>0.75</v>
      </c>
      <c r="K27" s="86"/>
      <c r="L27" s="106"/>
      <c r="M27" s="107">
        <f t="shared" si="0"/>
        <v>1</v>
      </c>
      <c r="N27" s="107">
        <f t="shared" si="1"/>
        <v>0.75</v>
      </c>
      <c r="O27" s="108">
        <f t="shared" si="2"/>
        <v>0.75</v>
      </c>
      <c r="Q27" s="111">
        <f>10%/2</f>
        <v>0.05</v>
      </c>
      <c r="R27" s="111">
        <f t="shared" si="4"/>
        <v>0.16666666666666669</v>
      </c>
      <c r="S27" s="111">
        <f t="shared" si="3"/>
        <v>4.1666666666666671E-2</v>
      </c>
    </row>
    <row r="28" spans="1:26" ht="24">
      <c r="A28" s="869"/>
      <c r="B28" s="869"/>
      <c r="C28" s="865"/>
      <c r="D28" s="109" t="s">
        <v>195</v>
      </c>
      <c r="E28" s="86"/>
      <c r="F28" s="86"/>
      <c r="G28" s="86"/>
      <c r="H28" s="86"/>
      <c r="I28" s="86">
        <v>1</v>
      </c>
      <c r="J28" s="86">
        <v>1</v>
      </c>
      <c r="K28" s="86">
        <v>1</v>
      </c>
      <c r="L28" s="106"/>
      <c r="M28" s="107">
        <f t="shared" si="0"/>
        <v>2</v>
      </c>
      <c r="N28" s="107">
        <f t="shared" si="1"/>
        <v>1</v>
      </c>
      <c r="O28" s="108">
        <f t="shared" si="2"/>
        <v>0.5</v>
      </c>
      <c r="Q28" s="111">
        <f>10%/2</f>
        <v>0.05</v>
      </c>
      <c r="R28" s="111">
        <f t="shared" si="4"/>
        <v>0.16666666666666669</v>
      </c>
      <c r="S28" s="111">
        <f t="shared" si="3"/>
        <v>4.1666666666666671E-2</v>
      </c>
    </row>
    <row r="29" spans="1:26" ht="24">
      <c r="A29" s="869"/>
      <c r="B29" s="869"/>
      <c r="C29" s="865"/>
      <c r="D29" s="109" t="s">
        <v>203</v>
      </c>
      <c r="E29" s="112">
        <v>0.25</v>
      </c>
      <c r="F29" s="113">
        <v>0.25</v>
      </c>
      <c r="G29" s="112">
        <v>0.25</v>
      </c>
      <c r="H29" s="113">
        <v>0.25</v>
      </c>
      <c r="I29" s="112">
        <v>0.25</v>
      </c>
      <c r="J29" s="113">
        <v>0.11</v>
      </c>
      <c r="K29" s="112">
        <v>0.25</v>
      </c>
      <c r="L29" s="106"/>
      <c r="M29" s="107">
        <f t="shared" si="0"/>
        <v>1</v>
      </c>
      <c r="N29" s="107">
        <f t="shared" si="1"/>
        <v>0.61</v>
      </c>
      <c r="O29" s="108">
        <f t="shared" si="2"/>
        <v>0.61</v>
      </c>
      <c r="Q29" s="111">
        <f>5%/2</f>
        <v>2.5000000000000001E-2</v>
      </c>
      <c r="R29" s="111">
        <f t="shared" si="4"/>
        <v>8.3333333333333343E-2</v>
      </c>
      <c r="S29" s="111">
        <f t="shared" si="3"/>
        <v>2.0833333333333336E-2</v>
      </c>
    </row>
    <row r="30" spans="1:26" ht="24">
      <c r="A30" s="869"/>
      <c r="B30" s="869"/>
      <c r="C30" s="865"/>
      <c r="D30" s="109" t="s">
        <v>197</v>
      </c>
      <c r="E30" s="86"/>
      <c r="F30" s="86"/>
      <c r="G30" s="86">
        <v>1</v>
      </c>
      <c r="H30" s="86">
        <v>0</v>
      </c>
      <c r="I30" s="86"/>
      <c r="J30" s="86"/>
      <c r="K30" s="86"/>
      <c r="L30" s="106"/>
      <c r="M30" s="107">
        <f t="shared" si="0"/>
        <v>1</v>
      </c>
      <c r="N30" s="107">
        <f t="shared" si="1"/>
        <v>0</v>
      </c>
      <c r="O30" s="108">
        <f t="shared" si="2"/>
        <v>0</v>
      </c>
      <c r="Q30" s="111">
        <f>5%/2</f>
        <v>2.5000000000000001E-2</v>
      </c>
      <c r="R30" s="111">
        <f t="shared" si="4"/>
        <v>8.3333333333333343E-2</v>
      </c>
      <c r="S30" s="111">
        <f t="shared" si="3"/>
        <v>2.0833333333333336E-2</v>
      </c>
    </row>
    <row r="31" spans="1:26" ht="24">
      <c r="A31" s="869"/>
      <c r="B31" s="869"/>
      <c r="C31" s="865"/>
      <c r="D31" s="109" t="s">
        <v>198</v>
      </c>
      <c r="E31" s="86"/>
      <c r="F31" s="86"/>
      <c r="G31" s="86"/>
      <c r="H31" s="86"/>
      <c r="I31" s="86">
        <v>1</v>
      </c>
      <c r="J31" s="86">
        <v>0</v>
      </c>
      <c r="K31" s="86"/>
      <c r="L31" s="106"/>
      <c r="M31" s="107">
        <f t="shared" si="0"/>
        <v>1</v>
      </c>
      <c r="N31" s="107">
        <f t="shared" si="1"/>
        <v>0</v>
      </c>
      <c r="O31" s="108">
        <f t="shared" si="2"/>
        <v>0</v>
      </c>
      <c r="Q31" s="111">
        <f>5%/2</f>
        <v>2.5000000000000001E-2</v>
      </c>
      <c r="R31" s="111">
        <f t="shared" si="4"/>
        <v>8.3333333333333343E-2</v>
      </c>
      <c r="S31" s="111">
        <f t="shared" si="3"/>
        <v>2.0833333333333336E-2</v>
      </c>
    </row>
    <row r="32" spans="1:26" ht="48">
      <c r="A32" s="869"/>
      <c r="B32" s="869"/>
      <c r="C32" s="865"/>
      <c r="D32" s="109" t="s">
        <v>232</v>
      </c>
      <c r="E32" s="86"/>
      <c r="F32" s="86"/>
      <c r="G32" s="113">
        <v>0.2</v>
      </c>
      <c r="H32" s="113">
        <v>0.2</v>
      </c>
      <c r="I32" s="113">
        <v>0.4</v>
      </c>
      <c r="J32" s="86">
        <v>0</v>
      </c>
      <c r="K32" s="113">
        <v>0.4</v>
      </c>
      <c r="L32" s="106"/>
      <c r="M32" s="107">
        <f t="shared" si="0"/>
        <v>1</v>
      </c>
      <c r="N32" s="107">
        <f t="shared" si="1"/>
        <v>0.2</v>
      </c>
      <c r="O32" s="108">
        <f t="shared" si="2"/>
        <v>0.2</v>
      </c>
      <c r="Q32" s="111">
        <f>10%/2</f>
        <v>0.05</v>
      </c>
      <c r="R32" s="111">
        <f t="shared" si="4"/>
        <v>0.16666666666666669</v>
      </c>
      <c r="S32" s="111">
        <f t="shared" si="3"/>
        <v>4.1666666666666671E-2</v>
      </c>
    </row>
    <row r="33" spans="1:19" ht="36">
      <c r="A33" s="869"/>
      <c r="B33" s="110" t="s">
        <v>450</v>
      </c>
      <c r="C33" s="88" t="s">
        <v>135</v>
      </c>
      <c r="D33" s="109" t="s">
        <v>205</v>
      </c>
      <c r="E33" s="106"/>
      <c r="F33" s="106"/>
      <c r="G33" s="113">
        <v>0.3</v>
      </c>
      <c r="H33" s="113">
        <v>0.33</v>
      </c>
      <c r="I33" s="113">
        <v>0.3</v>
      </c>
      <c r="J33" s="113">
        <v>0.18181818199999999</v>
      </c>
      <c r="K33" s="113">
        <v>0.2</v>
      </c>
      <c r="L33" s="86"/>
      <c r="M33" s="107">
        <f t="shared" si="0"/>
        <v>0.8</v>
      </c>
      <c r="N33" s="107">
        <f t="shared" si="1"/>
        <v>0.51181818200000007</v>
      </c>
      <c r="O33" s="108">
        <f t="shared" si="2"/>
        <v>0.63977272750000003</v>
      </c>
      <c r="Q33" s="111">
        <f>10%/2</f>
        <v>0.05</v>
      </c>
      <c r="R33" s="111">
        <v>1</v>
      </c>
      <c r="S33" s="111">
        <f t="shared" si="3"/>
        <v>0.25</v>
      </c>
    </row>
    <row r="34" spans="1:19" ht="72">
      <c r="A34" s="869"/>
      <c r="B34" s="110" t="s">
        <v>469</v>
      </c>
      <c r="C34" s="88" t="s">
        <v>139</v>
      </c>
      <c r="D34" s="109" t="s">
        <v>206</v>
      </c>
      <c r="E34" s="106"/>
      <c r="F34" s="106"/>
      <c r="G34" s="86"/>
      <c r="H34" s="86"/>
      <c r="I34" s="86"/>
      <c r="J34" s="86"/>
      <c r="K34" s="86">
        <v>1</v>
      </c>
      <c r="L34" s="86"/>
      <c r="M34" s="107">
        <f t="shared" si="0"/>
        <v>1</v>
      </c>
      <c r="N34" s="107">
        <f t="shared" si="1"/>
        <v>0</v>
      </c>
      <c r="O34" s="108">
        <f t="shared" si="2"/>
        <v>0</v>
      </c>
      <c r="Q34" s="111">
        <f>10%/2</f>
        <v>0.05</v>
      </c>
      <c r="R34" s="111">
        <v>1</v>
      </c>
      <c r="S34" s="111">
        <f t="shared" si="3"/>
        <v>0.25</v>
      </c>
    </row>
  </sheetData>
  <mergeCells count="27">
    <mergeCell ref="A2:B2"/>
    <mergeCell ref="C2:O2"/>
    <mergeCell ref="A3:B3"/>
    <mergeCell ref="C3:O3"/>
    <mergeCell ref="A4:B4"/>
    <mergeCell ref="C4:O4"/>
    <mergeCell ref="Q20:Q21"/>
    <mergeCell ref="A5:B5"/>
    <mergeCell ref="C5:O5"/>
    <mergeCell ref="A20:A21"/>
    <mergeCell ref="B20:C21"/>
    <mergeCell ref="D20:D21"/>
    <mergeCell ref="E20:F20"/>
    <mergeCell ref="G20:H20"/>
    <mergeCell ref="I20:J20"/>
    <mergeCell ref="K20:L20"/>
    <mergeCell ref="M20:O20"/>
    <mergeCell ref="A22:A34"/>
    <mergeCell ref="B22:B24"/>
    <mergeCell ref="C22:C24"/>
    <mergeCell ref="B25:B32"/>
    <mergeCell ref="C25:C32"/>
    <mergeCell ref="U22:U24"/>
    <mergeCell ref="V22:V24"/>
    <mergeCell ref="W22:W24"/>
    <mergeCell ref="R20:R21"/>
    <mergeCell ref="S20:S21"/>
  </mergeCells>
  <conditionalFormatting sqref="O22:O34">
    <cfRule type="iconSet" priority="21">
      <iconSet iconSet="3TrafficLights2">
        <cfvo type="percent" val="0"/>
        <cfvo type="num" val="0.7"/>
        <cfvo type="num" val="0.9"/>
      </iconSet>
    </cfRule>
    <cfRule type="cellIs" dxfId="50" priority="22" stopIfTrue="1" operator="greaterThan">
      <formula>0.9</formula>
    </cfRule>
    <cfRule type="cellIs" dxfId="49" priority="23" stopIfTrue="1" operator="between">
      <formula>0.7</formula>
      <formula>0.89</formula>
    </cfRule>
    <cfRule type="cellIs" dxfId="48" priority="24" stopIfTrue="1" operator="between">
      <formula>0</formula>
      <formula>0.69</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63"/>
  <sheetViews>
    <sheetView topLeftCell="A7" zoomScale="70" zoomScaleNormal="70" workbookViewId="0">
      <selection activeCell="Q26" sqref="Q26"/>
    </sheetView>
  </sheetViews>
  <sheetFormatPr baseColWidth="10" defaultRowHeight="15"/>
  <cols>
    <col min="1" max="1" width="16.140625" customWidth="1"/>
    <col min="3" max="3" width="23.5703125" customWidth="1"/>
    <col min="4" max="4" width="34.7109375" customWidth="1"/>
    <col min="16" max="16" width="5.5703125" customWidth="1"/>
    <col min="17" max="19" width="18.7109375" customWidth="1"/>
    <col min="21" max="21" width="14.42578125" bestFit="1" customWidth="1"/>
    <col min="22" max="22" width="19.42578125" bestFit="1" customWidth="1"/>
    <col min="24" max="24" width="16.28515625" customWidth="1"/>
    <col min="25" max="25" width="16.140625" customWidth="1"/>
    <col min="27" max="27" width="44.5703125" customWidth="1"/>
    <col min="28" max="28" width="34.7109375" customWidth="1"/>
    <col min="31" max="32" width="17.28515625" customWidth="1"/>
    <col min="34" max="34" width="21" bestFit="1" customWidth="1"/>
    <col min="37" max="37" width="13.5703125" bestFit="1" customWidth="1"/>
  </cols>
  <sheetData>
    <row r="1" spans="1:33">
      <c r="A1" s="873" t="s">
        <v>489</v>
      </c>
      <c r="B1" s="873"/>
      <c r="C1" s="873"/>
      <c r="D1" s="873"/>
      <c r="E1" s="873"/>
      <c r="F1" s="873"/>
      <c r="G1" s="873"/>
      <c r="H1" s="873"/>
      <c r="I1" s="873"/>
      <c r="J1" s="873"/>
      <c r="K1" s="873"/>
      <c r="L1" s="873"/>
      <c r="M1" s="873"/>
      <c r="N1" s="873"/>
      <c r="O1" s="873"/>
      <c r="P1" s="873"/>
      <c r="Q1" s="873"/>
      <c r="R1" s="873"/>
      <c r="S1" s="873"/>
      <c r="T1" s="873"/>
      <c r="U1" s="873"/>
      <c r="V1" s="873"/>
      <c r="W1" s="873"/>
    </row>
    <row r="2" spans="1:33">
      <c r="A2" s="873"/>
      <c r="B2" s="873"/>
      <c r="C2" s="873"/>
      <c r="D2" s="873"/>
      <c r="E2" s="873"/>
      <c r="F2" s="873"/>
      <c r="G2" s="873"/>
      <c r="H2" s="873"/>
      <c r="I2" s="873"/>
      <c r="J2" s="873"/>
      <c r="K2" s="873"/>
      <c r="L2" s="873"/>
      <c r="M2" s="873"/>
      <c r="N2" s="873"/>
      <c r="O2" s="873"/>
      <c r="P2" s="873"/>
      <c r="Q2" s="873"/>
      <c r="R2" s="873"/>
      <c r="S2" s="873"/>
      <c r="T2" s="873"/>
      <c r="U2" s="873"/>
      <c r="V2" s="873"/>
      <c r="W2" s="873"/>
    </row>
    <row r="3" spans="1:33">
      <c r="A3" s="873"/>
      <c r="B3" s="873"/>
      <c r="C3" s="873"/>
      <c r="D3" s="873"/>
      <c r="E3" s="873"/>
      <c r="F3" s="873"/>
      <c r="G3" s="873"/>
      <c r="H3" s="873"/>
      <c r="I3" s="873"/>
      <c r="J3" s="873"/>
      <c r="K3" s="873"/>
      <c r="L3" s="873"/>
      <c r="M3" s="873"/>
      <c r="N3" s="873"/>
      <c r="O3" s="873"/>
      <c r="P3" s="873"/>
      <c r="Q3" s="873"/>
      <c r="R3" s="873"/>
      <c r="S3" s="873"/>
      <c r="T3" s="873"/>
      <c r="U3" s="873"/>
      <c r="V3" s="873"/>
      <c r="W3" s="873"/>
    </row>
    <row r="5" spans="1:33" ht="15" customHeight="1">
      <c r="A5" s="866" t="s">
        <v>448</v>
      </c>
      <c r="B5" s="866"/>
      <c r="C5" s="867" t="s">
        <v>139</v>
      </c>
      <c r="D5" s="867"/>
      <c r="E5" s="867"/>
      <c r="F5" s="867"/>
      <c r="G5" s="867"/>
      <c r="H5" s="867"/>
      <c r="I5" s="867"/>
      <c r="J5" s="867"/>
      <c r="K5" s="867"/>
      <c r="L5" s="867"/>
      <c r="M5" s="867"/>
      <c r="N5" s="867"/>
      <c r="O5" s="867"/>
    </row>
    <row r="6" spans="1:33" ht="15" customHeight="1">
      <c r="A6" s="866" t="s">
        <v>449</v>
      </c>
      <c r="B6" s="866"/>
      <c r="C6" s="867" t="s">
        <v>135</v>
      </c>
      <c r="D6" s="867"/>
      <c r="E6" s="867"/>
      <c r="F6" s="867"/>
      <c r="G6" s="867"/>
      <c r="H6" s="867"/>
      <c r="I6" s="867"/>
      <c r="J6" s="867"/>
      <c r="K6" s="867"/>
      <c r="L6" s="867"/>
      <c r="M6" s="867"/>
      <c r="N6" s="867"/>
      <c r="O6" s="867"/>
    </row>
    <row r="7" spans="1:33" ht="15" customHeight="1">
      <c r="A7" s="866" t="s">
        <v>450</v>
      </c>
      <c r="B7" s="866"/>
      <c r="C7" s="867" t="s">
        <v>137</v>
      </c>
      <c r="D7" s="867"/>
      <c r="E7" s="867"/>
      <c r="F7" s="867"/>
      <c r="G7" s="867"/>
      <c r="H7" s="867"/>
      <c r="I7" s="867"/>
      <c r="J7" s="867"/>
      <c r="K7" s="867"/>
      <c r="L7" s="867"/>
      <c r="M7" s="867"/>
      <c r="N7" s="867"/>
      <c r="O7" s="867"/>
    </row>
    <row r="8" spans="1:33">
      <c r="A8" s="866" t="s">
        <v>469</v>
      </c>
      <c r="B8" s="866"/>
      <c r="C8" s="874" t="s">
        <v>133</v>
      </c>
      <c r="D8" s="875"/>
      <c r="E8" s="875"/>
      <c r="F8" s="875"/>
      <c r="G8" s="875"/>
      <c r="H8" s="875"/>
      <c r="I8" s="875"/>
      <c r="J8" s="875"/>
      <c r="K8" s="875"/>
      <c r="L8" s="875"/>
      <c r="M8" s="875"/>
      <c r="N8" s="875"/>
      <c r="O8" s="876"/>
    </row>
    <row r="9" spans="1:33" ht="15" customHeight="1">
      <c r="A9" s="866" t="s">
        <v>475</v>
      </c>
      <c r="B9" s="866"/>
      <c r="C9" s="867" t="s">
        <v>138</v>
      </c>
      <c r="D9" s="867"/>
      <c r="E9" s="867"/>
      <c r="F9" s="867"/>
      <c r="G9" s="867"/>
      <c r="H9" s="867"/>
      <c r="I9" s="867"/>
      <c r="J9" s="867"/>
      <c r="K9" s="867"/>
      <c r="L9" s="867"/>
      <c r="M9" s="867"/>
      <c r="N9" s="867"/>
      <c r="O9" s="867"/>
    </row>
    <row r="10" spans="1:33" ht="30">
      <c r="A10" s="61"/>
      <c r="B10" s="61"/>
      <c r="C10" s="61"/>
      <c r="D10" s="61"/>
      <c r="E10" s="61"/>
      <c r="F10" s="61"/>
      <c r="G10" s="61"/>
      <c r="H10" s="61"/>
      <c r="I10" s="61"/>
      <c r="J10" s="61"/>
      <c r="K10" s="61"/>
      <c r="L10" s="61"/>
      <c r="M10" s="61"/>
      <c r="N10" s="61"/>
      <c r="O10" s="61"/>
      <c r="AF10" s="98" t="s">
        <v>466</v>
      </c>
      <c r="AG10" s="98" t="s">
        <v>467</v>
      </c>
    </row>
    <row r="11" spans="1:33">
      <c r="A11" s="61"/>
      <c r="B11" s="61"/>
      <c r="C11" s="61"/>
      <c r="D11" s="61"/>
      <c r="E11" s="61"/>
      <c r="F11" s="61"/>
      <c r="G11" s="61"/>
      <c r="H11" s="61"/>
      <c r="I11" s="61"/>
      <c r="J11" s="61"/>
      <c r="K11" s="61"/>
      <c r="L11" s="61"/>
      <c r="M11" s="61"/>
      <c r="N11" s="61"/>
      <c r="O11" s="61"/>
      <c r="Y11" s="866" t="s">
        <v>507</v>
      </c>
      <c r="Z11" s="866"/>
      <c r="AA11" s="867" t="s">
        <v>139</v>
      </c>
      <c r="AB11" s="867"/>
      <c r="AC11" s="867"/>
      <c r="AD11" s="867"/>
      <c r="AE11" s="178" t="s">
        <v>507</v>
      </c>
      <c r="AF11" s="155">
        <f>+AVERAGE(AC39:AC40)</f>
        <v>0.36499999999999999</v>
      </c>
      <c r="AG11" s="155">
        <f>1-AF11</f>
        <v>0.63500000000000001</v>
      </c>
    </row>
    <row r="12" spans="1:33">
      <c r="A12" s="61"/>
      <c r="B12" s="61"/>
      <c r="C12" s="61"/>
      <c r="D12" s="61"/>
      <c r="E12" s="61"/>
      <c r="F12" s="61"/>
      <c r="G12" s="61"/>
      <c r="H12" s="61"/>
      <c r="I12" s="61"/>
      <c r="J12" s="61"/>
      <c r="K12" s="61"/>
      <c r="L12" s="61"/>
      <c r="M12" s="61"/>
      <c r="N12" s="61"/>
      <c r="O12" s="61"/>
      <c r="Y12" s="866" t="s">
        <v>475</v>
      </c>
      <c r="Z12" s="866"/>
      <c r="AA12" s="867" t="s">
        <v>135</v>
      </c>
      <c r="AB12" s="867"/>
      <c r="AC12" s="867"/>
      <c r="AD12" s="867"/>
      <c r="AE12" s="178" t="s">
        <v>475</v>
      </c>
      <c r="AF12" s="155">
        <f>+AVERAGE(AC34:AC38)</f>
        <v>0.50609408038372083</v>
      </c>
      <c r="AG12" s="155">
        <f t="shared" ref="AG12:AG17" si="0">1-AF12</f>
        <v>0.49390591961627917</v>
      </c>
    </row>
    <row r="13" spans="1:33">
      <c r="A13" s="61"/>
      <c r="B13" s="61"/>
      <c r="C13" s="61"/>
      <c r="D13" s="61"/>
      <c r="E13" s="61"/>
      <c r="F13" s="61"/>
      <c r="G13" s="61"/>
      <c r="H13" s="61"/>
      <c r="I13" s="61"/>
      <c r="J13" s="61"/>
      <c r="K13" s="61"/>
      <c r="L13" s="61"/>
      <c r="M13" s="61"/>
      <c r="N13" s="61"/>
      <c r="O13" s="61"/>
      <c r="R13" s="98" t="s">
        <v>465</v>
      </c>
      <c r="S13" s="98" t="s">
        <v>466</v>
      </c>
      <c r="T13" s="98" t="s">
        <v>467</v>
      </c>
      <c r="U13" s="98"/>
      <c r="V13" s="98" t="s">
        <v>466</v>
      </c>
      <c r="W13" s="98" t="s">
        <v>467</v>
      </c>
      <c r="Y13" s="866" t="s">
        <v>469</v>
      </c>
      <c r="Z13" s="866"/>
      <c r="AA13" s="874" t="s">
        <v>133</v>
      </c>
      <c r="AB13" s="875"/>
      <c r="AC13" s="875"/>
      <c r="AD13" s="875"/>
      <c r="AE13" s="178" t="s">
        <v>469</v>
      </c>
      <c r="AF13" s="155">
        <f>+AVERAGE(AC29:AC33)</f>
        <v>0.44834539682539687</v>
      </c>
      <c r="AG13" s="155">
        <f t="shared" si="0"/>
        <v>0.55165460317460313</v>
      </c>
    </row>
    <row r="14" spans="1:33" ht="15.75">
      <c r="A14" s="61"/>
      <c r="B14" s="61"/>
      <c r="C14" s="61"/>
      <c r="D14" s="61"/>
      <c r="E14" s="61"/>
      <c r="F14" s="61"/>
      <c r="G14" s="61"/>
      <c r="H14" s="61"/>
      <c r="I14" s="61"/>
      <c r="J14" s="61"/>
      <c r="K14" s="61"/>
      <c r="L14" s="61"/>
      <c r="M14" s="61"/>
      <c r="N14" s="61"/>
      <c r="O14" s="61"/>
      <c r="R14" s="868" t="s">
        <v>474</v>
      </c>
      <c r="S14" s="872">
        <f>+SUMPRODUCT(S26:S38,O26:O38)</f>
        <v>0.59600000000000009</v>
      </c>
      <c r="T14" s="872">
        <f>1-S14</f>
        <v>0.40399999999999991</v>
      </c>
      <c r="U14" s="99" t="s">
        <v>475</v>
      </c>
      <c r="V14" s="100">
        <f>+SUMPRODUCT(O38,R38)</f>
        <v>0.75</v>
      </c>
      <c r="W14" s="100">
        <f t="shared" ref="W14:W19" si="1">1-V14</f>
        <v>0.25</v>
      </c>
      <c r="Y14" s="866" t="s">
        <v>450</v>
      </c>
      <c r="Z14" s="866"/>
      <c r="AA14" s="867" t="s">
        <v>138</v>
      </c>
      <c r="AB14" s="867"/>
      <c r="AC14" s="867"/>
      <c r="AD14" s="867"/>
      <c r="AE14" s="178" t="s">
        <v>450</v>
      </c>
      <c r="AF14" s="155">
        <f>+AC28</f>
        <v>0.75</v>
      </c>
      <c r="AG14" s="155">
        <f t="shared" si="0"/>
        <v>0.25</v>
      </c>
    </row>
    <row r="15" spans="1:33" ht="15.75">
      <c r="A15" s="61"/>
      <c r="B15" s="61"/>
      <c r="C15" s="61"/>
      <c r="D15" s="61"/>
      <c r="E15" s="61"/>
      <c r="F15" s="61"/>
      <c r="G15" s="61"/>
      <c r="H15" s="61"/>
      <c r="I15" s="61"/>
      <c r="J15" s="61"/>
      <c r="K15" s="61"/>
      <c r="L15" s="61"/>
      <c r="M15" s="61"/>
      <c r="N15" s="61"/>
      <c r="O15" s="61"/>
      <c r="R15" s="868"/>
      <c r="S15" s="872"/>
      <c r="T15" s="872"/>
      <c r="U15" s="99" t="s">
        <v>469</v>
      </c>
      <c r="V15" s="100">
        <f>+SUMPRODUCT(O35:O37,R35:R37)</f>
        <v>0.24999999999999997</v>
      </c>
      <c r="W15" s="100">
        <f t="shared" si="1"/>
        <v>0.75</v>
      </c>
      <c r="Y15" s="866" t="s">
        <v>449</v>
      </c>
      <c r="Z15" s="866"/>
      <c r="AA15" s="867" t="s">
        <v>137</v>
      </c>
      <c r="AB15" s="867"/>
      <c r="AC15" s="867"/>
      <c r="AD15" s="867"/>
      <c r="AE15" s="178" t="s">
        <v>449</v>
      </c>
      <c r="AF15" s="155">
        <f>+AC27</f>
        <v>0.75</v>
      </c>
      <c r="AG15" s="155">
        <f t="shared" si="0"/>
        <v>0.25</v>
      </c>
    </row>
    <row r="16" spans="1:33" ht="15.75">
      <c r="A16" s="61"/>
      <c r="B16" s="61"/>
      <c r="C16" s="61"/>
      <c r="D16" s="61"/>
      <c r="E16" s="61"/>
      <c r="F16" s="61"/>
      <c r="G16" s="61"/>
      <c r="H16" s="61"/>
      <c r="I16" s="61"/>
      <c r="J16" s="61"/>
      <c r="K16" s="61"/>
      <c r="L16" s="61"/>
      <c r="M16" s="61"/>
      <c r="N16" s="61"/>
      <c r="O16" s="61"/>
      <c r="R16" s="868"/>
      <c r="S16" s="872"/>
      <c r="T16" s="872"/>
      <c r="U16" s="99" t="s">
        <v>450</v>
      </c>
      <c r="V16" s="100">
        <f>+SUMPRODUCT(O34,R34)</f>
        <v>0.75</v>
      </c>
      <c r="W16" s="100">
        <f t="shared" si="1"/>
        <v>0.25</v>
      </c>
      <c r="Y16" s="866" t="s">
        <v>448</v>
      </c>
      <c r="Z16" s="866"/>
      <c r="AA16" s="867" t="s">
        <v>120</v>
      </c>
      <c r="AB16" s="867"/>
      <c r="AC16" s="867"/>
      <c r="AD16" s="867"/>
      <c r="AE16" s="178" t="s">
        <v>448</v>
      </c>
      <c r="AF16" s="155">
        <f>+AC26</f>
        <v>0.75</v>
      </c>
      <c r="AG16" s="155">
        <f t="shared" si="0"/>
        <v>0.25</v>
      </c>
    </row>
    <row r="17" spans="1:35" ht="15.75">
      <c r="A17" s="61"/>
      <c r="B17" s="61"/>
      <c r="C17" s="61"/>
      <c r="D17" s="61"/>
      <c r="E17" s="61"/>
      <c r="F17" s="61"/>
      <c r="G17" s="61"/>
      <c r="H17" s="61"/>
      <c r="I17" s="61"/>
      <c r="J17" s="61"/>
      <c r="K17" s="61"/>
      <c r="L17" s="61"/>
      <c r="M17" s="61"/>
      <c r="N17" s="61"/>
      <c r="O17" s="61"/>
      <c r="R17" s="99"/>
      <c r="S17" s="99"/>
      <c r="T17" s="99"/>
      <c r="U17" s="99" t="s">
        <v>449</v>
      </c>
      <c r="V17" s="100">
        <f>+SUMPRODUCT(O30:O33,R30:R33)</f>
        <v>0.5</v>
      </c>
      <c r="W17" s="100">
        <f t="shared" si="1"/>
        <v>0.5</v>
      </c>
      <c r="AE17" s="99" t="s">
        <v>474</v>
      </c>
      <c r="AF17" s="179">
        <f>+AI26</f>
        <v>0.59490657953485293</v>
      </c>
      <c r="AG17" s="155">
        <f t="shared" si="0"/>
        <v>0.40509342046514707</v>
      </c>
    </row>
    <row r="18" spans="1:35" ht="15.75">
      <c r="A18" s="61"/>
      <c r="B18" s="61"/>
      <c r="C18" s="61"/>
      <c r="D18" s="61"/>
      <c r="E18" s="61"/>
      <c r="F18" s="61"/>
      <c r="G18" s="61"/>
      <c r="H18" s="61"/>
      <c r="I18" s="61"/>
      <c r="J18" s="61"/>
      <c r="K18" s="61"/>
      <c r="L18" s="61"/>
      <c r="M18" s="61"/>
      <c r="N18" s="61"/>
      <c r="O18" s="61"/>
      <c r="U18" s="99" t="s">
        <v>448</v>
      </c>
      <c r="V18" s="100">
        <f>+SUMPRODUCT(O26:O29,R26:R29)</f>
        <v>0.73</v>
      </c>
      <c r="W18" s="100">
        <f t="shared" si="1"/>
        <v>0.27</v>
      </c>
    </row>
    <row r="19" spans="1:35" ht="15.75">
      <c r="A19" s="61"/>
      <c r="B19" s="61"/>
      <c r="C19" s="61"/>
      <c r="D19" s="61"/>
      <c r="E19" s="61"/>
      <c r="F19" s="61"/>
      <c r="G19" s="61"/>
      <c r="H19" s="61"/>
      <c r="I19" s="61"/>
      <c r="J19" s="61"/>
      <c r="K19" s="61"/>
      <c r="L19" s="61"/>
      <c r="M19" s="61"/>
      <c r="N19" s="61"/>
      <c r="O19" s="61"/>
      <c r="U19" s="99" t="str">
        <f>+R14</f>
        <v>Objetivo 5</v>
      </c>
      <c r="V19" s="100">
        <f>+S14</f>
        <v>0.59600000000000009</v>
      </c>
      <c r="W19" s="100">
        <f t="shared" si="1"/>
        <v>0.40399999999999991</v>
      </c>
    </row>
    <row r="20" spans="1:35">
      <c r="A20" s="61"/>
      <c r="B20" s="61"/>
      <c r="C20" s="61"/>
      <c r="D20" s="61"/>
      <c r="E20" s="61"/>
      <c r="F20" s="61"/>
      <c r="G20" s="61"/>
      <c r="H20" s="61"/>
      <c r="I20" s="61"/>
      <c r="J20" s="61"/>
      <c r="K20" s="61"/>
      <c r="L20" s="61"/>
      <c r="M20" s="61"/>
      <c r="N20" s="61"/>
      <c r="O20" s="61"/>
    </row>
    <row r="21" spans="1:35">
      <c r="A21" s="61"/>
      <c r="B21" s="61"/>
      <c r="C21" s="61"/>
      <c r="D21" s="61"/>
      <c r="E21" s="61"/>
      <c r="F21" s="61"/>
      <c r="G21" s="61"/>
      <c r="H21" s="61"/>
      <c r="I21" s="61"/>
      <c r="J21" s="61"/>
      <c r="K21" s="61"/>
      <c r="L21" s="61"/>
      <c r="M21" s="61"/>
      <c r="N21" s="61"/>
      <c r="O21" s="61"/>
    </row>
    <row r="22" spans="1:35">
      <c r="A22" s="61"/>
      <c r="B22" s="61"/>
      <c r="C22" s="61"/>
      <c r="D22" s="61"/>
      <c r="E22" s="61"/>
      <c r="F22" s="61"/>
      <c r="G22" s="61"/>
      <c r="H22" s="61"/>
      <c r="I22" s="61"/>
      <c r="J22" s="61"/>
      <c r="K22" s="61"/>
      <c r="L22" s="61"/>
      <c r="M22" s="61"/>
      <c r="N22" s="61"/>
      <c r="O22" s="61"/>
    </row>
    <row r="23" spans="1:35">
      <c r="A23" s="61"/>
      <c r="B23" s="61"/>
      <c r="C23" s="61"/>
      <c r="D23" s="61"/>
      <c r="E23" s="61"/>
      <c r="F23" s="61"/>
      <c r="G23" s="61"/>
      <c r="H23" s="61"/>
      <c r="I23" s="61"/>
      <c r="J23" s="61"/>
      <c r="K23" s="61"/>
      <c r="L23" s="61"/>
      <c r="M23" s="61"/>
      <c r="N23" s="61"/>
      <c r="O23" s="61"/>
    </row>
    <row r="24" spans="1:35" ht="15" customHeight="1">
      <c r="A24" s="861" t="s">
        <v>53</v>
      </c>
      <c r="B24" s="861" t="s">
        <v>368</v>
      </c>
      <c r="C24" s="861"/>
      <c r="D24" s="861" t="s">
        <v>451</v>
      </c>
      <c r="E24" s="861" t="s">
        <v>452</v>
      </c>
      <c r="F24" s="861"/>
      <c r="G24" s="861" t="s">
        <v>453</v>
      </c>
      <c r="H24" s="861"/>
      <c r="I24" s="861" t="s">
        <v>454</v>
      </c>
      <c r="J24" s="861"/>
      <c r="K24" s="861" t="s">
        <v>455</v>
      </c>
      <c r="L24" s="861"/>
      <c r="M24" s="861" t="s">
        <v>456</v>
      </c>
      <c r="N24" s="861"/>
      <c r="O24" s="861"/>
      <c r="Q24" s="861" t="s">
        <v>470</v>
      </c>
      <c r="R24" s="861" t="s">
        <v>461</v>
      </c>
      <c r="S24" s="861" t="s">
        <v>462</v>
      </c>
      <c r="Y24" s="861" t="s">
        <v>53</v>
      </c>
      <c r="Z24" s="861" t="s">
        <v>368</v>
      </c>
      <c r="AA24" s="861"/>
      <c r="AB24" s="861" t="s">
        <v>451</v>
      </c>
      <c r="AC24" s="870" t="s">
        <v>513</v>
      </c>
      <c r="AD24" s="870" t="s">
        <v>467</v>
      </c>
      <c r="AE24" s="870" t="s">
        <v>461</v>
      </c>
      <c r="AF24" s="870" t="s">
        <v>514</v>
      </c>
    </row>
    <row r="25" spans="1:35">
      <c r="A25" s="861"/>
      <c r="B25" s="861"/>
      <c r="C25" s="861"/>
      <c r="D25" s="861"/>
      <c r="E25" s="84" t="s">
        <v>457</v>
      </c>
      <c r="F25" s="84" t="s">
        <v>458</v>
      </c>
      <c r="G25" s="84" t="s">
        <v>457</v>
      </c>
      <c r="H25" s="84" t="s">
        <v>458</v>
      </c>
      <c r="I25" s="84" t="s">
        <v>457</v>
      </c>
      <c r="J25" s="84" t="s">
        <v>458</v>
      </c>
      <c r="K25" s="84" t="s">
        <v>457</v>
      </c>
      <c r="L25" s="84" t="s">
        <v>458</v>
      </c>
      <c r="M25" s="84" t="s">
        <v>457</v>
      </c>
      <c r="N25" s="84" t="s">
        <v>458</v>
      </c>
      <c r="O25" s="84" t="s">
        <v>459</v>
      </c>
      <c r="Q25" s="861"/>
      <c r="R25" s="861"/>
      <c r="S25" s="861"/>
      <c r="Y25" s="861"/>
      <c r="Z25" s="861"/>
      <c r="AA25" s="861"/>
      <c r="AB25" s="861"/>
      <c r="AC25" s="871"/>
      <c r="AD25" s="871"/>
      <c r="AE25" s="871"/>
      <c r="AF25" s="871"/>
    </row>
    <row r="26" spans="1:35" ht="45.75" customHeight="1">
      <c r="A26" s="877" t="s">
        <v>27</v>
      </c>
      <c r="B26" s="878" t="s">
        <v>448</v>
      </c>
      <c r="C26" s="878" t="s">
        <v>139</v>
      </c>
      <c r="D26" s="90" t="s">
        <v>476</v>
      </c>
      <c r="E26" s="136"/>
      <c r="F26" s="136"/>
      <c r="G26" s="136">
        <v>0.1</v>
      </c>
      <c r="H26" s="136">
        <v>0.1</v>
      </c>
      <c r="I26" s="136">
        <v>0.5</v>
      </c>
      <c r="J26" s="136">
        <v>0.5</v>
      </c>
      <c r="K26" s="136">
        <v>0.4</v>
      </c>
      <c r="L26" s="106"/>
      <c r="M26" s="107">
        <f>+SUM(E26,G26,I26,K26)</f>
        <v>1</v>
      </c>
      <c r="N26" s="107">
        <f>+SUM(F26,H26,J26,L26)</f>
        <v>0.6</v>
      </c>
      <c r="O26" s="108">
        <f>+N26/M26</f>
        <v>0.6</v>
      </c>
      <c r="Q26" s="111">
        <v>0.15</v>
      </c>
      <c r="R26" s="111">
        <f>+Q26/SUM($Q$26:$Q$29)</f>
        <v>0.3</v>
      </c>
      <c r="S26" s="111">
        <f>+R26/5</f>
        <v>0.06</v>
      </c>
      <c r="Y26" s="890" t="s">
        <v>27</v>
      </c>
      <c r="Z26" s="134" t="s">
        <v>448</v>
      </c>
      <c r="AA26" s="134" t="s">
        <v>120</v>
      </c>
      <c r="AB26" s="135" t="s">
        <v>509</v>
      </c>
      <c r="AC26" s="153">
        <f>+V53</f>
        <v>0.75</v>
      </c>
      <c r="AD26" s="153">
        <f>1-AC26</f>
        <v>0.25</v>
      </c>
      <c r="AE26" s="154">
        <v>1</v>
      </c>
      <c r="AF26" s="154">
        <f>+AE26/6</f>
        <v>0.16666666666666666</v>
      </c>
      <c r="AH26" t="s">
        <v>515</v>
      </c>
      <c r="AI26" s="140">
        <f>+SUMPRODUCT(AC26:AC40,AF26:AF40)</f>
        <v>0.59490657953485293</v>
      </c>
    </row>
    <row r="27" spans="1:35" ht="38.25">
      <c r="A27" s="877"/>
      <c r="B27" s="878"/>
      <c r="C27" s="878"/>
      <c r="D27" s="90" t="s">
        <v>477</v>
      </c>
      <c r="E27" s="136"/>
      <c r="F27" s="136"/>
      <c r="G27" s="136">
        <v>0.2</v>
      </c>
      <c r="H27" s="136">
        <v>0.2</v>
      </c>
      <c r="I27" s="136">
        <v>0.4</v>
      </c>
      <c r="J27" s="136">
        <v>0.4</v>
      </c>
      <c r="K27" s="136">
        <v>0.2</v>
      </c>
      <c r="L27" s="106"/>
      <c r="M27" s="107">
        <f t="shared" ref="M27:N38" si="2">+SUM(E27,G27,I27,K27)</f>
        <v>0.8</v>
      </c>
      <c r="N27" s="107">
        <f t="shared" si="2"/>
        <v>0.60000000000000009</v>
      </c>
      <c r="O27" s="108">
        <f t="shared" ref="O27:O38" si="3">+N27/M27</f>
        <v>0.75000000000000011</v>
      </c>
      <c r="Q27" s="111">
        <v>0.1</v>
      </c>
      <c r="R27" s="111">
        <f>+Q27/SUM($Q$26:$Q$29)</f>
        <v>0.2</v>
      </c>
      <c r="S27" s="111">
        <f t="shared" ref="S27:S38" si="4">+R27/5</f>
        <v>0.04</v>
      </c>
      <c r="Y27" s="890"/>
      <c r="Z27" s="134" t="s">
        <v>449</v>
      </c>
      <c r="AA27" s="134" t="s">
        <v>137</v>
      </c>
      <c r="AB27" s="135" t="s">
        <v>508</v>
      </c>
      <c r="AC27" s="153">
        <f>+V16</f>
        <v>0.75</v>
      </c>
      <c r="AD27" s="153">
        <f t="shared" ref="AD27:AD40" si="5">1-AC27</f>
        <v>0.25</v>
      </c>
      <c r="AE27" s="154">
        <v>1</v>
      </c>
      <c r="AF27" s="154">
        <f t="shared" ref="AF27:AF40" si="6">+AE27/6</f>
        <v>0.16666666666666666</v>
      </c>
    </row>
    <row r="28" spans="1:35" ht="38.25">
      <c r="A28" s="877"/>
      <c r="B28" s="878"/>
      <c r="C28" s="878"/>
      <c r="D28" s="90" t="s">
        <v>478</v>
      </c>
      <c r="E28" s="136"/>
      <c r="F28" s="136"/>
      <c r="G28" s="136">
        <v>1</v>
      </c>
      <c r="H28" s="136">
        <v>1</v>
      </c>
      <c r="I28" s="136"/>
      <c r="J28" s="136"/>
      <c r="K28" s="136"/>
      <c r="L28" s="106"/>
      <c r="M28" s="107">
        <f t="shared" si="2"/>
        <v>1</v>
      </c>
      <c r="N28" s="107">
        <f t="shared" si="2"/>
        <v>1</v>
      </c>
      <c r="O28" s="108">
        <f t="shared" si="3"/>
        <v>1</v>
      </c>
      <c r="Q28" s="111">
        <v>0.15</v>
      </c>
      <c r="R28" s="111">
        <f>+Q28/SUM($Q$26:$Q$29)</f>
        <v>0.3</v>
      </c>
      <c r="S28" s="111">
        <f t="shared" si="4"/>
        <v>0.06</v>
      </c>
      <c r="Y28" s="890"/>
      <c r="Z28" s="134" t="s">
        <v>450</v>
      </c>
      <c r="AA28" s="134" t="s">
        <v>138</v>
      </c>
      <c r="AB28" s="135" t="s">
        <v>508</v>
      </c>
      <c r="AC28" s="153">
        <f>+V14</f>
        <v>0.75</v>
      </c>
      <c r="AD28" s="153">
        <f t="shared" si="5"/>
        <v>0.25</v>
      </c>
      <c r="AE28" s="154">
        <v>1</v>
      </c>
      <c r="AF28" s="154">
        <f t="shared" si="6"/>
        <v>0.16666666666666666</v>
      </c>
      <c r="AH28" t="s">
        <v>516</v>
      </c>
      <c r="AI28" s="140">
        <v>0.96</v>
      </c>
    </row>
    <row r="29" spans="1:35" ht="34.5" customHeight="1">
      <c r="A29" s="877"/>
      <c r="B29" s="878"/>
      <c r="C29" s="878"/>
      <c r="D29" s="90" t="s">
        <v>479</v>
      </c>
      <c r="E29" s="136"/>
      <c r="F29" s="136"/>
      <c r="G29" s="136"/>
      <c r="H29" s="136"/>
      <c r="I29" s="136">
        <v>0.5</v>
      </c>
      <c r="J29" s="136">
        <v>0.5</v>
      </c>
      <c r="K29" s="136">
        <v>0.5</v>
      </c>
      <c r="L29" s="106"/>
      <c r="M29" s="107">
        <f t="shared" si="2"/>
        <v>1</v>
      </c>
      <c r="N29" s="107">
        <f t="shared" si="2"/>
        <v>0.5</v>
      </c>
      <c r="O29" s="108">
        <f t="shared" si="3"/>
        <v>0.5</v>
      </c>
      <c r="Q29" s="111">
        <v>0.1</v>
      </c>
      <c r="R29" s="111">
        <f>+Q29/SUM($Q$26:$Q$29)</f>
        <v>0.2</v>
      </c>
      <c r="S29" s="111">
        <f t="shared" si="4"/>
        <v>0.04</v>
      </c>
      <c r="Y29" s="890"/>
      <c r="Z29" s="837" t="s">
        <v>469</v>
      </c>
      <c r="AA29" s="837" t="s">
        <v>133</v>
      </c>
      <c r="AB29" s="135" t="s">
        <v>509</v>
      </c>
      <c r="AC29" s="153">
        <f>+V52</f>
        <v>0.38416666666666671</v>
      </c>
      <c r="AD29" s="153">
        <f t="shared" si="5"/>
        <v>0.61583333333333323</v>
      </c>
      <c r="AE29" s="154">
        <v>0.2</v>
      </c>
      <c r="AF29" s="154">
        <f t="shared" si="6"/>
        <v>3.3333333333333333E-2</v>
      </c>
      <c r="AH29" t="s">
        <v>517</v>
      </c>
      <c r="AI29" s="140">
        <v>0.71</v>
      </c>
    </row>
    <row r="30" spans="1:35" ht="34.5" customHeight="1">
      <c r="A30" s="877"/>
      <c r="B30" s="878" t="s">
        <v>449</v>
      </c>
      <c r="C30" s="878" t="s">
        <v>135</v>
      </c>
      <c r="D30" s="90" t="s">
        <v>480</v>
      </c>
      <c r="E30" s="136"/>
      <c r="F30" s="136"/>
      <c r="G30" s="136">
        <v>0.1</v>
      </c>
      <c r="H30" s="136">
        <v>0.1</v>
      </c>
      <c r="I30" s="136">
        <v>0.4</v>
      </c>
      <c r="J30" s="136">
        <v>0.4</v>
      </c>
      <c r="K30" s="136">
        <v>0.5</v>
      </c>
      <c r="L30" s="106"/>
      <c r="M30" s="107">
        <f t="shared" si="2"/>
        <v>1</v>
      </c>
      <c r="N30" s="107">
        <f t="shared" si="2"/>
        <v>0.5</v>
      </c>
      <c r="O30" s="108">
        <f t="shared" si="3"/>
        <v>0.5</v>
      </c>
      <c r="Q30" s="111">
        <v>0.05</v>
      </c>
      <c r="R30" s="111">
        <f>+Q30/SUM($Q$30:$Q$33)</f>
        <v>0.25</v>
      </c>
      <c r="S30" s="111">
        <f t="shared" si="4"/>
        <v>0.05</v>
      </c>
      <c r="Y30" s="890"/>
      <c r="Z30" s="837"/>
      <c r="AA30" s="837"/>
      <c r="AB30" s="135" t="s">
        <v>508</v>
      </c>
      <c r="AC30" s="153">
        <f>+V15</f>
        <v>0.24999999999999997</v>
      </c>
      <c r="AD30" s="153">
        <f t="shared" si="5"/>
        <v>0.75</v>
      </c>
      <c r="AE30" s="154">
        <v>0.2</v>
      </c>
      <c r="AF30" s="154">
        <f t="shared" si="6"/>
        <v>3.3333333333333333E-2</v>
      </c>
      <c r="AH30" t="s">
        <v>518</v>
      </c>
      <c r="AI30" s="140">
        <v>0.57999999999999996</v>
      </c>
    </row>
    <row r="31" spans="1:35" ht="23.25" customHeight="1">
      <c r="A31" s="877"/>
      <c r="B31" s="878"/>
      <c r="C31" s="878"/>
      <c r="D31" s="90" t="s">
        <v>481</v>
      </c>
      <c r="E31" s="136"/>
      <c r="F31" s="136"/>
      <c r="G31" s="136">
        <v>0.1</v>
      </c>
      <c r="H31" s="136">
        <v>0.1</v>
      </c>
      <c r="I31" s="136">
        <v>0.4</v>
      </c>
      <c r="J31" s="136">
        <v>0.4</v>
      </c>
      <c r="K31" s="136">
        <v>0.5</v>
      </c>
      <c r="L31" s="106"/>
      <c r="M31" s="107">
        <f t="shared" si="2"/>
        <v>1</v>
      </c>
      <c r="N31" s="107">
        <f t="shared" si="2"/>
        <v>0.5</v>
      </c>
      <c r="O31" s="108">
        <f t="shared" si="3"/>
        <v>0.5</v>
      </c>
      <c r="Q31" s="111">
        <v>0.05</v>
      </c>
      <c r="R31" s="111">
        <f>+Q31/SUM($Q$30:$Q$33)</f>
        <v>0.25</v>
      </c>
      <c r="S31" s="111">
        <f t="shared" si="4"/>
        <v>0.05</v>
      </c>
      <c r="Y31" s="890"/>
      <c r="Z31" s="837"/>
      <c r="AA31" s="837"/>
      <c r="AB31" s="135" t="s">
        <v>512</v>
      </c>
      <c r="AC31" s="153">
        <f>+V90</f>
        <v>0.3174603174603175</v>
      </c>
      <c r="AD31" s="153">
        <f t="shared" si="5"/>
        <v>0.68253968253968256</v>
      </c>
      <c r="AE31" s="154">
        <v>0.2</v>
      </c>
      <c r="AF31" s="154">
        <f t="shared" si="6"/>
        <v>3.3333333333333333E-2</v>
      </c>
      <c r="AH31" t="s">
        <v>519</v>
      </c>
      <c r="AI31" s="140">
        <v>0.63</v>
      </c>
    </row>
    <row r="32" spans="1:35" ht="23.25" customHeight="1">
      <c r="A32" s="877"/>
      <c r="B32" s="878"/>
      <c r="C32" s="878"/>
      <c r="D32" s="90" t="s">
        <v>482</v>
      </c>
      <c r="E32" s="136"/>
      <c r="F32" s="136"/>
      <c r="G32" s="136">
        <v>0.1</v>
      </c>
      <c r="H32" s="136">
        <v>0.1</v>
      </c>
      <c r="I32" s="136">
        <v>0.4</v>
      </c>
      <c r="J32" s="136">
        <v>0.4</v>
      </c>
      <c r="K32" s="136">
        <v>0.5</v>
      </c>
      <c r="L32" s="106"/>
      <c r="M32" s="107">
        <f t="shared" si="2"/>
        <v>1</v>
      </c>
      <c r="N32" s="107">
        <f t="shared" si="2"/>
        <v>0.5</v>
      </c>
      <c r="O32" s="108">
        <f t="shared" si="3"/>
        <v>0.5</v>
      </c>
      <c r="Q32" s="111">
        <v>0.05</v>
      </c>
      <c r="R32" s="111">
        <f>+Q32/SUM($Q$30:$Q$33)</f>
        <v>0.25</v>
      </c>
      <c r="S32" s="111">
        <f t="shared" si="4"/>
        <v>0.05</v>
      </c>
      <c r="Y32" s="890"/>
      <c r="Z32" s="837"/>
      <c r="AA32" s="837"/>
      <c r="AB32" s="135" t="s">
        <v>510</v>
      </c>
      <c r="AC32" s="153">
        <f>+U144</f>
        <v>0.5101</v>
      </c>
      <c r="AD32" s="153">
        <f t="shared" si="5"/>
        <v>0.4899</v>
      </c>
      <c r="AE32" s="154">
        <v>0.2</v>
      </c>
      <c r="AF32" s="154">
        <f t="shared" si="6"/>
        <v>3.3333333333333333E-2</v>
      </c>
      <c r="AH32" t="s">
        <v>520</v>
      </c>
      <c r="AI32" s="155">
        <f>+AI26</f>
        <v>0.59490657953485293</v>
      </c>
    </row>
    <row r="33" spans="1:37">
      <c r="A33" s="877"/>
      <c r="B33" s="878"/>
      <c r="C33" s="878"/>
      <c r="D33" s="90" t="s">
        <v>483</v>
      </c>
      <c r="E33" s="136"/>
      <c r="F33" s="136"/>
      <c r="G33" s="136">
        <v>0.1</v>
      </c>
      <c r="H33" s="136">
        <v>0.1</v>
      </c>
      <c r="I33" s="136">
        <v>0.4</v>
      </c>
      <c r="J33" s="136">
        <v>0.4</v>
      </c>
      <c r="K33" s="136">
        <v>0.5</v>
      </c>
      <c r="L33" s="106"/>
      <c r="M33" s="107">
        <f t="shared" si="2"/>
        <v>1</v>
      </c>
      <c r="N33" s="107">
        <f t="shared" si="2"/>
        <v>0.5</v>
      </c>
      <c r="O33" s="108">
        <f t="shared" si="3"/>
        <v>0.5</v>
      </c>
      <c r="Q33" s="111">
        <v>0.05</v>
      </c>
      <c r="R33" s="111">
        <f>+Q33/SUM($Q$30:$Q$33)</f>
        <v>0.25</v>
      </c>
      <c r="S33" s="111">
        <f t="shared" si="4"/>
        <v>0.05</v>
      </c>
      <c r="Y33" s="890"/>
      <c r="Z33" s="837"/>
      <c r="AA33" s="837"/>
      <c r="AB33" s="135" t="s">
        <v>511</v>
      </c>
      <c r="AC33" s="153">
        <f>+U118</f>
        <v>0.78</v>
      </c>
      <c r="AD33" s="153">
        <f t="shared" si="5"/>
        <v>0.21999999999999997</v>
      </c>
      <c r="AE33" s="154">
        <v>0.2</v>
      </c>
      <c r="AF33" s="154">
        <f t="shared" si="6"/>
        <v>3.3333333333333333E-2</v>
      </c>
    </row>
    <row r="34" spans="1:37" ht="56.25">
      <c r="A34" s="877"/>
      <c r="B34" s="137" t="s">
        <v>450</v>
      </c>
      <c r="C34" s="137" t="s">
        <v>137</v>
      </c>
      <c r="D34" s="90" t="s">
        <v>484</v>
      </c>
      <c r="E34" s="136"/>
      <c r="F34" s="136"/>
      <c r="G34" s="136">
        <v>0.5</v>
      </c>
      <c r="H34" s="136">
        <v>0.5</v>
      </c>
      <c r="I34" s="136">
        <v>0.25</v>
      </c>
      <c r="J34" s="136">
        <v>0.25</v>
      </c>
      <c r="K34" s="136">
        <v>0.25</v>
      </c>
      <c r="L34" s="106"/>
      <c r="M34" s="107">
        <f t="shared" si="2"/>
        <v>1</v>
      </c>
      <c r="N34" s="107">
        <f t="shared" si="2"/>
        <v>0.75</v>
      </c>
      <c r="O34" s="108">
        <f t="shared" si="3"/>
        <v>0.75</v>
      </c>
      <c r="Q34" s="111">
        <v>0.1</v>
      </c>
      <c r="R34" s="111">
        <v>1</v>
      </c>
      <c r="S34" s="111">
        <f t="shared" si="4"/>
        <v>0.2</v>
      </c>
      <c r="Y34" s="890"/>
      <c r="Z34" s="890" t="s">
        <v>475</v>
      </c>
      <c r="AA34" s="837" t="s">
        <v>135</v>
      </c>
      <c r="AB34" s="135" t="s">
        <v>509</v>
      </c>
      <c r="AC34" s="153">
        <f>+V51</f>
        <v>0.63977272750000003</v>
      </c>
      <c r="AD34" s="153">
        <f t="shared" si="5"/>
        <v>0.36022727249999997</v>
      </c>
      <c r="AE34" s="154">
        <v>0.2</v>
      </c>
      <c r="AF34" s="154">
        <f t="shared" si="6"/>
        <v>3.3333333333333333E-2</v>
      </c>
      <c r="AJ34" t="s">
        <v>521</v>
      </c>
      <c r="AK34" s="155">
        <f>+AVERAGE(AI28:AI32)</f>
        <v>0.69498131590697054</v>
      </c>
    </row>
    <row r="35" spans="1:37" ht="23.25" customHeight="1">
      <c r="A35" s="877"/>
      <c r="B35" s="878" t="s">
        <v>469</v>
      </c>
      <c r="C35" s="878" t="s">
        <v>133</v>
      </c>
      <c r="D35" s="90" t="s">
        <v>485</v>
      </c>
      <c r="E35" s="136"/>
      <c r="F35" s="136"/>
      <c r="G35" s="136">
        <v>1</v>
      </c>
      <c r="H35" s="136"/>
      <c r="I35" s="136">
        <v>0.25</v>
      </c>
      <c r="J35" s="136">
        <v>0.25</v>
      </c>
      <c r="K35" s="136">
        <v>0.25</v>
      </c>
      <c r="L35" s="106"/>
      <c r="M35" s="107">
        <f t="shared" si="2"/>
        <v>1.5</v>
      </c>
      <c r="N35" s="107">
        <f t="shared" si="2"/>
        <v>0.25</v>
      </c>
      <c r="O35" s="108">
        <f t="shared" si="3"/>
        <v>0.16666666666666666</v>
      </c>
      <c r="Q35" s="111">
        <v>0.05</v>
      </c>
      <c r="R35" s="111">
        <f>+Q35/SUM($Q$35:$Q$37)</f>
        <v>0.5</v>
      </c>
      <c r="S35" s="111">
        <f t="shared" si="4"/>
        <v>0.1</v>
      </c>
      <c r="Y35" s="890"/>
      <c r="Z35" s="890"/>
      <c r="AA35" s="837"/>
      <c r="AB35" s="135" t="s">
        <v>508</v>
      </c>
      <c r="AC35" s="153">
        <f>+V17</f>
        <v>0.5</v>
      </c>
      <c r="AD35" s="153">
        <f t="shared" si="5"/>
        <v>0.5</v>
      </c>
      <c r="AE35" s="154">
        <v>0.2</v>
      </c>
      <c r="AF35" s="154">
        <f t="shared" si="6"/>
        <v>3.3333333333333333E-2</v>
      </c>
    </row>
    <row r="36" spans="1:37">
      <c r="A36" s="877"/>
      <c r="B36" s="878"/>
      <c r="C36" s="878"/>
      <c r="D36" s="90" t="s">
        <v>486</v>
      </c>
      <c r="E36" s="136">
        <v>0.25</v>
      </c>
      <c r="F36" s="136">
        <v>0.25</v>
      </c>
      <c r="G36" s="136">
        <v>0.25</v>
      </c>
      <c r="H36" s="136"/>
      <c r="I36" s="136">
        <v>0.25</v>
      </c>
      <c r="J36" s="136">
        <v>0.25</v>
      </c>
      <c r="K36" s="136">
        <v>0.25</v>
      </c>
      <c r="L36" s="106"/>
      <c r="M36" s="107">
        <f t="shared" si="2"/>
        <v>1</v>
      </c>
      <c r="N36" s="107">
        <f t="shared" si="2"/>
        <v>0.5</v>
      </c>
      <c r="O36" s="108">
        <f t="shared" si="3"/>
        <v>0.5</v>
      </c>
      <c r="Q36" s="111">
        <v>2.5000000000000001E-2</v>
      </c>
      <c r="R36" s="111">
        <f>+Q36/SUM($Q$35:$Q$37)</f>
        <v>0.25</v>
      </c>
      <c r="S36" s="111">
        <f t="shared" si="4"/>
        <v>0.05</v>
      </c>
      <c r="Y36" s="890"/>
      <c r="Z36" s="890"/>
      <c r="AA36" s="837"/>
      <c r="AB36" s="135" t="s">
        <v>512</v>
      </c>
      <c r="AC36" s="153">
        <f>+V89</f>
        <v>0.7906976744186045</v>
      </c>
      <c r="AD36" s="153">
        <f t="shared" si="5"/>
        <v>0.2093023255813955</v>
      </c>
      <c r="AE36" s="154">
        <v>0.2</v>
      </c>
      <c r="AF36" s="154">
        <f t="shared" si="6"/>
        <v>3.3333333333333333E-2</v>
      </c>
    </row>
    <row r="37" spans="1:37" ht="23.25">
      <c r="A37" s="877"/>
      <c r="B37" s="878"/>
      <c r="C37" s="878"/>
      <c r="D37" s="90" t="s">
        <v>487</v>
      </c>
      <c r="E37" s="136"/>
      <c r="F37" s="136"/>
      <c r="G37" s="136">
        <v>1</v>
      </c>
      <c r="H37" s="136"/>
      <c r="I37" s="136">
        <v>0.25</v>
      </c>
      <c r="J37" s="136">
        <v>0.25</v>
      </c>
      <c r="K37" s="136">
        <v>0.25</v>
      </c>
      <c r="L37" s="86"/>
      <c r="M37" s="107">
        <f t="shared" si="2"/>
        <v>1.5</v>
      </c>
      <c r="N37" s="107">
        <f t="shared" si="2"/>
        <v>0.25</v>
      </c>
      <c r="O37" s="108">
        <f t="shared" si="3"/>
        <v>0.16666666666666666</v>
      </c>
      <c r="Q37" s="111">
        <v>2.5000000000000001E-2</v>
      </c>
      <c r="R37" s="111">
        <f>+Q37/SUM($Q$35:$Q$37)</f>
        <v>0.25</v>
      </c>
      <c r="S37" s="111">
        <f t="shared" si="4"/>
        <v>0.05</v>
      </c>
      <c r="Y37" s="890"/>
      <c r="Z37" s="890"/>
      <c r="AA37" s="837"/>
      <c r="AB37" s="135" t="s">
        <v>510</v>
      </c>
      <c r="AC37" s="153">
        <f>+U145</f>
        <v>0</v>
      </c>
      <c r="AD37" s="153">
        <f t="shared" si="5"/>
        <v>1</v>
      </c>
      <c r="AE37" s="154">
        <v>0.2</v>
      </c>
      <c r="AF37" s="154">
        <f t="shared" si="6"/>
        <v>3.3333333333333333E-2</v>
      </c>
    </row>
    <row r="38" spans="1:37" ht="45">
      <c r="A38" s="877"/>
      <c r="B38" s="137" t="s">
        <v>475</v>
      </c>
      <c r="C38" s="137" t="s">
        <v>138</v>
      </c>
      <c r="D38" s="90" t="s">
        <v>488</v>
      </c>
      <c r="E38" s="136">
        <v>0.25</v>
      </c>
      <c r="F38" s="136">
        <v>0.25</v>
      </c>
      <c r="G38" s="136">
        <v>0.25</v>
      </c>
      <c r="H38" s="136">
        <v>0.25</v>
      </c>
      <c r="I38" s="136">
        <v>0.25</v>
      </c>
      <c r="J38" s="136">
        <v>0.25</v>
      </c>
      <c r="K38" s="136">
        <v>0.25</v>
      </c>
      <c r="L38" s="86"/>
      <c r="M38" s="107">
        <f t="shared" si="2"/>
        <v>1</v>
      </c>
      <c r="N38" s="107">
        <f t="shared" si="2"/>
        <v>0.75</v>
      </c>
      <c r="O38" s="108">
        <f t="shared" si="3"/>
        <v>0.75</v>
      </c>
      <c r="Q38" s="111">
        <v>0.1</v>
      </c>
      <c r="R38" s="111">
        <v>1</v>
      </c>
      <c r="S38" s="111">
        <f t="shared" si="4"/>
        <v>0.2</v>
      </c>
      <c r="Y38" s="890"/>
      <c r="Z38" s="890"/>
      <c r="AA38" s="837"/>
      <c r="AB38" s="135" t="s">
        <v>511</v>
      </c>
      <c r="AC38" s="153">
        <f>+U117</f>
        <v>0.6</v>
      </c>
      <c r="AD38" s="153">
        <f t="shared" si="5"/>
        <v>0.4</v>
      </c>
      <c r="AE38" s="154">
        <v>0.2</v>
      </c>
      <c r="AF38" s="154">
        <f t="shared" si="6"/>
        <v>3.3333333333333333E-2</v>
      </c>
    </row>
    <row r="39" spans="1:37" ht="45" customHeight="1">
      <c r="Y39" s="890"/>
      <c r="Z39" s="837" t="s">
        <v>507</v>
      </c>
      <c r="AA39" s="837" t="s">
        <v>139</v>
      </c>
      <c r="AB39" s="135" t="s">
        <v>509</v>
      </c>
      <c r="AC39" s="153">
        <f>+V50</f>
        <v>0</v>
      </c>
      <c r="AD39" s="153">
        <f t="shared" si="5"/>
        <v>1</v>
      </c>
      <c r="AE39" s="154">
        <v>0.5</v>
      </c>
      <c r="AF39" s="154">
        <f t="shared" si="6"/>
        <v>8.3333333333333329E-2</v>
      </c>
    </row>
    <row r="40" spans="1:37">
      <c r="A40" s="873" t="s">
        <v>490</v>
      </c>
      <c r="B40" s="873"/>
      <c r="C40" s="873"/>
      <c r="D40" s="873"/>
      <c r="E40" s="873"/>
      <c r="F40" s="873"/>
      <c r="G40" s="873"/>
      <c r="H40" s="873"/>
      <c r="I40" s="873"/>
      <c r="J40" s="873"/>
      <c r="K40" s="873"/>
      <c r="L40" s="873"/>
      <c r="M40" s="873"/>
      <c r="N40" s="873"/>
      <c r="O40" s="873"/>
      <c r="P40" s="873"/>
      <c r="Q40" s="873"/>
      <c r="R40" s="873"/>
      <c r="S40" s="873"/>
      <c r="T40" s="873"/>
      <c r="U40" s="873"/>
      <c r="V40" s="873"/>
      <c r="W40" s="873"/>
      <c r="Y40" s="890"/>
      <c r="Z40" s="837"/>
      <c r="AA40" s="837"/>
      <c r="AB40" s="135" t="s">
        <v>508</v>
      </c>
      <c r="AC40" s="153">
        <f>+V18</f>
        <v>0.73</v>
      </c>
      <c r="AD40" s="153">
        <f t="shared" si="5"/>
        <v>0.27</v>
      </c>
      <c r="AE40" s="154">
        <v>0.5</v>
      </c>
      <c r="AF40" s="154">
        <f t="shared" si="6"/>
        <v>8.3333333333333329E-2</v>
      </c>
    </row>
    <row r="41" spans="1:37">
      <c r="A41" s="873"/>
      <c r="B41" s="873"/>
      <c r="C41" s="873"/>
      <c r="D41" s="873"/>
      <c r="E41" s="873"/>
      <c r="F41" s="873"/>
      <c r="G41" s="873"/>
      <c r="H41" s="873"/>
      <c r="I41" s="873"/>
      <c r="J41" s="873"/>
      <c r="K41" s="873"/>
      <c r="L41" s="873"/>
      <c r="M41" s="873"/>
      <c r="N41" s="873"/>
      <c r="O41" s="873"/>
      <c r="P41" s="873"/>
      <c r="Q41" s="873"/>
      <c r="R41" s="873"/>
      <c r="S41" s="873"/>
      <c r="T41" s="873"/>
      <c r="U41" s="873"/>
      <c r="V41" s="873"/>
      <c r="W41" s="873"/>
      <c r="Y41" s="98"/>
      <c r="Z41" s="152"/>
      <c r="AA41" s="152"/>
      <c r="AB41" s="152"/>
    </row>
    <row r="42" spans="1:37">
      <c r="A42" s="873"/>
      <c r="B42" s="873"/>
      <c r="C42" s="873"/>
      <c r="D42" s="873"/>
      <c r="E42" s="873"/>
      <c r="F42" s="873"/>
      <c r="G42" s="873"/>
      <c r="H42" s="873"/>
      <c r="I42" s="873"/>
      <c r="J42" s="873"/>
      <c r="K42" s="873"/>
      <c r="L42" s="873"/>
      <c r="M42" s="873"/>
      <c r="N42" s="873"/>
      <c r="O42" s="873"/>
      <c r="P42" s="873"/>
      <c r="Q42" s="873"/>
      <c r="R42" s="873"/>
      <c r="S42" s="873"/>
      <c r="T42" s="873"/>
      <c r="U42" s="873"/>
      <c r="V42" s="873"/>
      <c r="W42" s="873"/>
      <c r="Z42" s="152"/>
      <c r="AA42" s="152"/>
      <c r="AB42" s="152"/>
    </row>
    <row r="43" spans="1:37">
      <c r="Z43" s="152"/>
      <c r="AA43" s="152"/>
      <c r="AB43" s="152"/>
    </row>
    <row r="44" spans="1:37">
      <c r="A44" s="61"/>
      <c r="B44" s="61"/>
      <c r="C44" s="61"/>
      <c r="D44" s="61"/>
      <c r="E44" s="61"/>
      <c r="F44" s="61"/>
      <c r="G44" s="61"/>
      <c r="H44" s="61"/>
      <c r="I44" s="61"/>
      <c r="J44" s="61"/>
      <c r="K44" s="61"/>
      <c r="L44" s="61"/>
      <c r="M44" s="61"/>
      <c r="N44" s="61"/>
      <c r="O44" s="61"/>
      <c r="Z44" s="152"/>
      <c r="AA44" s="152"/>
      <c r="AB44" s="152"/>
    </row>
    <row r="45" spans="1:37">
      <c r="A45" s="866" t="s">
        <v>448</v>
      </c>
      <c r="B45" s="866"/>
      <c r="C45" s="867" t="s">
        <v>120</v>
      </c>
      <c r="D45" s="867"/>
      <c r="E45" s="867"/>
      <c r="F45" s="867"/>
      <c r="G45" s="867"/>
      <c r="H45" s="867"/>
      <c r="I45" s="867"/>
      <c r="J45" s="867"/>
      <c r="K45" s="867"/>
      <c r="L45" s="867"/>
      <c r="M45" s="867"/>
      <c r="N45" s="867"/>
      <c r="O45" s="867"/>
      <c r="Z45" s="152"/>
      <c r="AA45" s="152"/>
      <c r="AB45" s="152"/>
    </row>
    <row r="46" spans="1:37">
      <c r="A46" s="866" t="s">
        <v>449</v>
      </c>
      <c r="B46" s="866"/>
      <c r="C46" s="867" t="s">
        <v>133</v>
      </c>
      <c r="D46" s="867"/>
      <c r="E46" s="867"/>
      <c r="F46" s="867"/>
      <c r="G46" s="867"/>
      <c r="H46" s="867"/>
      <c r="I46" s="867"/>
      <c r="J46" s="867"/>
      <c r="K46" s="867"/>
      <c r="L46" s="867"/>
      <c r="M46" s="867"/>
      <c r="N46" s="867"/>
      <c r="O46" s="867"/>
    </row>
    <row r="47" spans="1:37">
      <c r="A47" s="866" t="s">
        <v>450</v>
      </c>
      <c r="B47" s="866"/>
      <c r="C47" s="867" t="s">
        <v>135</v>
      </c>
      <c r="D47" s="867"/>
      <c r="E47" s="867"/>
      <c r="F47" s="867"/>
      <c r="G47" s="867"/>
      <c r="H47" s="867"/>
      <c r="I47" s="867"/>
      <c r="J47" s="867"/>
      <c r="K47" s="867"/>
      <c r="L47" s="867"/>
      <c r="M47" s="867"/>
      <c r="N47" s="867"/>
      <c r="O47" s="867"/>
    </row>
    <row r="48" spans="1:37">
      <c r="A48" s="866" t="s">
        <v>469</v>
      </c>
      <c r="B48" s="866"/>
      <c r="C48" s="867" t="s">
        <v>139</v>
      </c>
      <c r="D48" s="867"/>
      <c r="E48" s="867"/>
      <c r="F48" s="867"/>
      <c r="G48" s="867"/>
      <c r="H48" s="867"/>
      <c r="I48" s="867"/>
      <c r="J48" s="867"/>
      <c r="K48" s="867"/>
      <c r="L48" s="867"/>
      <c r="M48" s="867"/>
      <c r="N48" s="867"/>
      <c r="O48" s="867"/>
    </row>
    <row r="49" spans="1:23">
      <c r="A49" s="61"/>
      <c r="B49" s="61"/>
      <c r="C49" s="61"/>
      <c r="D49" s="61"/>
      <c r="E49" s="61"/>
      <c r="F49" s="61"/>
      <c r="G49" s="61"/>
      <c r="H49" s="61"/>
      <c r="I49" s="61"/>
      <c r="J49" s="61"/>
      <c r="K49" s="61"/>
      <c r="L49" s="61"/>
      <c r="M49" s="61"/>
      <c r="N49" s="61"/>
      <c r="O49" s="61"/>
      <c r="R49" s="98" t="s">
        <v>465</v>
      </c>
      <c r="S49" s="98" t="s">
        <v>466</v>
      </c>
      <c r="T49" s="98" t="s">
        <v>467</v>
      </c>
      <c r="U49" s="98"/>
      <c r="V49" s="98" t="s">
        <v>466</v>
      </c>
      <c r="W49" t="s">
        <v>467</v>
      </c>
    </row>
    <row r="50" spans="1:23" ht="15.75">
      <c r="A50" s="61"/>
      <c r="B50" s="61"/>
      <c r="C50" s="61"/>
      <c r="D50" s="61"/>
      <c r="E50" s="61"/>
      <c r="F50" s="61"/>
      <c r="G50" s="61"/>
      <c r="H50" s="61"/>
      <c r="I50" s="61"/>
      <c r="J50" s="61"/>
      <c r="K50" s="61"/>
      <c r="L50" s="61"/>
      <c r="M50" s="61"/>
      <c r="N50" s="61"/>
      <c r="O50" s="61"/>
      <c r="R50" s="868" t="s">
        <v>468</v>
      </c>
      <c r="S50" s="879">
        <f>+V54</f>
        <v>0.4434848485416667</v>
      </c>
      <c r="T50" s="868">
        <f>1-S50</f>
        <v>0.5565151514583333</v>
      </c>
      <c r="U50" s="99" t="s">
        <v>469</v>
      </c>
      <c r="V50" s="100">
        <v>0</v>
      </c>
      <c r="W50">
        <v>1</v>
      </c>
    </row>
    <row r="51" spans="1:23" ht="15.75">
      <c r="A51" s="61"/>
      <c r="B51" s="61"/>
      <c r="C51" s="61"/>
      <c r="D51" s="61"/>
      <c r="E51" s="61"/>
      <c r="F51" s="61"/>
      <c r="G51" s="61"/>
      <c r="H51" s="61"/>
      <c r="I51" s="61"/>
      <c r="J51" s="61"/>
      <c r="K51" s="61"/>
      <c r="L51" s="61"/>
      <c r="M51" s="61"/>
      <c r="N51" s="61"/>
      <c r="O51" s="61"/>
      <c r="R51" s="868"/>
      <c r="S51" s="868"/>
      <c r="T51" s="868"/>
      <c r="U51" s="99" t="s">
        <v>450</v>
      </c>
      <c r="V51" s="100">
        <v>0.63977272750000003</v>
      </c>
      <c r="W51">
        <v>0.36022727249999997</v>
      </c>
    </row>
    <row r="52" spans="1:23" ht="15.75">
      <c r="A52" s="61"/>
      <c r="B52" s="61"/>
      <c r="C52" s="61"/>
      <c r="D52" s="61"/>
      <c r="E52" s="61"/>
      <c r="F52" s="61"/>
      <c r="G52" s="61"/>
      <c r="H52" s="61"/>
      <c r="I52" s="61"/>
      <c r="J52" s="61"/>
      <c r="K52" s="61"/>
      <c r="L52" s="61"/>
      <c r="M52" s="61"/>
      <c r="N52" s="61"/>
      <c r="O52" s="61"/>
      <c r="R52" s="868"/>
      <c r="S52" s="868"/>
      <c r="T52" s="868"/>
      <c r="U52" s="99" t="s">
        <v>449</v>
      </c>
      <c r="V52" s="100">
        <v>0.38416666666666671</v>
      </c>
      <c r="W52">
        <v>0.61583333333333323</v>
      </c>
    </row>
    <row r="53" spans="1:23" ht="15.75">
      <c r="A53" s="61"/>
      <c r="B53" s="61"/>
      <c r="C53" s="61"/>
      <c r="D53" s="61"/>
      <c r="E53" s="61"/>
      <c r="F53" s="61"/>
      <c r="G53" s="61"/>
      <c r="H53" s="61"/>
      <c r="I53" s="61"/>
      <c r="J53" s="61"/>
      <c r="K53" s="61"/>
      <c r="L53" s="61"/>
      <c r="M53" s="61"/>
      <c r="N53" s="61"/>
      <c r="O53" s="61"/>
      <c r="R53" s="99"/>
      <c r="S53" s="99"/>
      <c r="T53" s="99"/>
      <c r="U53" s="99" t="s">
        <v>448</v>
      </c>
      <c r="V53" s="100">
        <v>0.75</v>
      </c>
      <c r="W53">
        <v>0.25</v>
      </c>
    </row>
    <row r="54" spans="1:23" ht="15.75">
      <c r="A54" s="61"/>
      <c r="B54" s="61"/>
      <c r="C54" s="61"/>
      <c r="D54" s="61"/>
      <c r="E54" s="61"/>
      <c r="F54" s="61"/>
      <c r="G54" s="61"/>
      <c r="H54" s="61"/>
      <c r="I54" s="61"/>
      <c r="J54" s="61"/>
      <c r="K54" s="61"/>
      <c r="L54" s="61"/>
      <c r="M54" s="61"/>
      <c r="N54" s="61"/>
      <c r="O54" s="61"/>
      <c r="U54" s="99" t="str">
        <f>+R50</f>
        <v>Objetivo 3</v>
      </c>
      <c r="V54" s="100">
        <v>0.4434848485416667</v>
      </c>
      <c r="W54">
        <v>0.5565151514583333</v>
      </c>
    </row>
    <row r="55" spans="1:23">
      <c r="A55" s="61"/>
      <c r="B55" s="61"/>
      <c r="C55" s="61"/>
      <c r="D55" s="61"/>
      <c r="E55" s="61"/>
      <c r="F55" s="61"/>
      <c r="G55" s="61"/>
      <c r="H55" s="61"/>
      <c r="I55" s="61"/>
      <c r="J55" s="61"/>
      <c r="K55" s="61"/>
      <c r="L55" s="61"/>
      <c r="M55" s="61"/>
      <c r="N55" s="61"/>
      <c r="O55" s="61"/>
    </row>
    <row r="56" spans="1:23">
      <c r="A56" s="61"/>
      <c r="B56" s="61"/>
      <c r="C56" s="61"/>
      <c r="D56" s="61"/>
      <c r="E56" s="61"/>
      <c r="F56" s="61"/>
      <c r="G56" s="61"/>
      <c r="H56" s="61"/>
      <c r="I56" s="61"/>
      <c r="J56" s="61"/>
      <c r="K56" s="61"/>
      <c r="L56" s="61"/>
      <c r="M56" s="61"/>
      <c r="N56" s="61"/>
      <c r="O56" s="61"/>
    </row>
    <row r="57" spans="1:23">
      <c r="A57" s="61"/>
      <c r="B57" s="61"/>
      <c r="C57" s="61"/>
      <c r="D57" s="61"/>
      <c r="E57" s="61"/>
      <c r="F57" s="61"/>
      <c r="G57" s="61"/>
      <c r="H57" s="61"/>
      <c r="I57" s="61"/>
      <c r="J57" s="61"/>
      <c r="K57" s="61"/>
      <c r="L57" s="61"/>
      <c r="M57" s="61"/>
      <c r="N57" s="61"/>
      <c r="O57" s="61"/>
    </row>
    <row r="58" spans="1:23">
      <c r="A58" s="61"/>
      <c r="B58" s="61"/>
      <c r="C58" s="61"/>
      <c r="D58" s="61"/>
      <c r="E58" s="61"/>
      <c r="F58" s="61"/>
      <c r="G58" s="61"/>
      <c r="H58" s="61"/>
      <c r="I58" s="61"/>
      <c r="J58" s="61"/>
      <c r="K58" s="61"/>
      <c r="L58" s="61"/>
      <c r="M58" s="61"/>
      <c r="N58" s="61"/>
      <c r="O58" s="61"/>
    </row>
    <row r="59" spans="1:23">
      <c r="A59" s="61"/>
      <c r="B59" s="61"/>
      <c r="C59" s="61"/>
      <c r="D59" s="61"/>
      <c r="E59" s="61"/>
      <c r="F59" s="61"/>
      <c r="G59" s="61"/>
      <c r="H59" s="61"/>
      <c r="I59" s="61"/>
      <c r="J59" s="61"/>
      <c r="K59" s="61"/>
      <c r="L59" s="61"/>
      <c r="M59" s="61"/>
      <c r="N59" s="61"/>
      <c r="O59" s="61"/>
    </row>
    <row r="60" spans="1:23">
      <c r="A60" s="61"/>
      <c r="B60" s="61"/>
      <c r="C60" s="61"/>
      <c r="D60" s="61"/>
      <c r="E60" s="61"/>
      <c r="F60" s="61"/>
      <c r="G60" s="61"/>
      <c r="H60" s="61"/>
      <c r="I60" s="61"/>
      <c r="J60" s="61"/>
      <c r="K60" s="61"/>
      <c r="L60" s="61"/>
      <c r="M60" s="61"/>
      <c r="N60" s="61"/>
      <c r="O60" s="61"/>
    </row>
    <row r="61" spans="1:23">
      <c r="A61" s="61"/>
      <c r="B61" s="61"/>
      <c r="C61" s="61"/>
      <c r="D61" s="61"/>
      <c r="E61" s="61"/>
      <c r="F61" s="61"/>
      <c r="G61" s="61"/>
      <c r="H61" s="61"/>
      <c r="I61" s="61"/>
      <c r="J61" s="61"/>
      <c r="K61" s="61"/>
      <c r="L61" s="61"/>
      <c r="M61" s="61"/>
      <c r="N61" s="61"/>
      <c r="O61" s="61"/>
    </row>
    <row r="62" spans="1:23">
      <c r="A62" s="61"/>
      <c r="B62" s="61"/>
      <c r="C62" s="61"/>
      <c r="D62" s="61"/>
      <c r="E62" s="61"/>
      <c r="F62" s="61"/>
      <c r="G62" s="61"/>
      <c r="H62" s="61"/>
      <c r="I62" s="61"/>
      <c r="J62" s="61"/>
      <c r="K62" s="61"/>
      <c r="L62" s="61"/>
      <c r="M62" s="61"/>
      <c r="N62" s="61"/>
      <c r="O62" s="61"/>
    </row>
    <row r="63" spans="1:23">
      <c r="A63" s="861" t="s">
        <v>53</v>
      </c>
      <c r="B63" s="861" t="s">
        <v>368</v>
      </c>
      <c r="C63" s="861"/>
      <c r="D63" s="861" t="s">
        <v>451</v>
      </c>
      <c r="E63" s="861" t="s">
        <v>452</v>
      </c>
      <c r="F63" s="861"/>
      <c r="G63" s="861" t="s">
        <v>453</v>
      </c>
      <c r="H63" s="861"/>
      <c r="I63" s="861" t="s">
        <v>454</v>
      </c>
      <c r="J63" s="861"/>
      <c r="K63" s="861" t="s">
        <v>455</v>
      </c>
      <c r="L63" s="861"/>
      <c r="M63" s="861" t="s">
        <v>456</v>
      </c>
      <c r="N63" s="861"/>
      <c r="O63" s="861"/>
      <c r="Q63" s="861" t="s">
        <v>470</v>
      </c>
      <c r="R63" s="861" t="s">
        <v>461</v>
      </c>
      <c r="S63" s="861" t="s">
        <v>462</v>
      </c>
    </row>
    <row r="64" spans="1:23">
      <c r="A64" s="861"/>
      <c r="B64" s="861"/>
      <c r="C64" s="861"/>
      <c r="D64" s="861"/>
      <c r="E64" s="84" t="s">
        <v>457</v>
      </c>
      <c r="F64" s="84" t="s">
        <v>458</v>
      </c>
      <c r="G64" s="84" t="s">
        <v>457</v>
      </c>
      <c r="H64" s="84" t="s">
        <v>458</v>
      </c>
      <c r="I64" s="84" t="s">
        <v>457</v>
      </c>
      <c r="J64" s="84" t="s">
        <v>458</v>
      </c>
      <c r="K64" s="84" t="s">
        <v>457</v>
      </c>
      <c r="L64" s="84" t="s">
        <v>458</v>
      </c>
      <c r="M64" s="84" t="s">
        <v>457</v>
      </c>
      <c r="N64" s="84" t="s">
        <v>458</v>
      </c>
      <c r="O64" s="84" t="s">
        <v>459</v>
      </c>
      <c r="Q64" s="861"/>
      <c r="R64" s="861"/>
      <c r="S64" s="861"/>
    </row>
    <row r="65" spans="1:23" ht="24">
      <c r="A65" s="869" t="s">
        <v>27</v>
      </c>
      <c r="B65" s="869" t="s">
        <v>448</v>
      </c>
      <c r="C65" s="865" t="s">
        <v>120</v>
      </c>
      <c r="D65" s="104" t="s">
        <v>182</v>
      </c>
      <c r="E65" s="105">
        <v>0.25</v>
      </c>
      <c r="F65" s="106">
        <v>0.25</v>
      </c>
      <c r="G65" s="105">
        <v>0.25</v>
      </c>
      <c r="H65" s="105">
        <v>0.25</v>
      </c>
      <c r="I65" s="105">
        <v>0.25</v>
      </c>
      <c r="J65" s="106">
        <v>0.25</v>
      </c>
      <c r="K65" s="105">
        <v>0.25</v>
      </c>
      <c r="L65" s="106"/>
      <c r="M65" s="107">
        <f>+E65+G65+I65+K65</f>
        <v>1</v>
      </c>
      <c r="N65" s="107">
        <f>+F65+H65+J65+L65</f>
        <v>0.75</v>
      </c>
      <c r="O65" s="108">
        <f>+N65/M65</f>
        <v>0.75</v>
      </c>
      <c r="Q65" s="111">
        <v>0.05</v>
      </c>
      <c r="R65" s="111">
        <v>0.5</v>
      </c>
      <c r="S65" s="111">
        <v>0.125</v>
      </c>
    </row>
    <row r="66" spans="1:23" ht="48">
      <c r="A66" s="869"/>
      <c r="B66" s="869"/>
      <c r="C66" s="865"/>
      <c r="D66" s="104" t="s">
        <v>215</v>
      </c>
      <c r="E66" s="106"/>
      <c r="F66" s="106"/>
      <c r="G66" s="106">
        <v>2</v>
      </c>
      <c r="H66" s="106">
        <v>1.7</v>
      </c>
      <c r="I66" s="106"/>
      <c r="J66" s="106">
        <v>0.3</v>
      </c>
      <c r="K66" s="106"/>
      <c r="L66" s="106"/>
      <c r="M66" s="107">
        <f t="shared" ref="M66:N77" si="7">+E66+G66+I66+K66</f>
        <v>2</v>
      </c>
      <c r="N66" s="107">
        <f t="shared" si="7"/>
        <v>2</v>
      </c>
      <c r="O66" s="108">
        <f t="shared" ref="O66:O77" si="8">+N66/M66</f>
        <v>1</v>
      </c>
      <c r="Q66" s="111">
        <v>2.5000000000000001E-2</v>
      </c>
      <c r="R66" s="111">
        <v>0.25</v>
      </c>
      <c r="S66" s="111">
        <v>6.25E-2</v>
      </c>
    </row>
    <row r="67" spans="1:23" ht="48">
      <c r="A67" s="869"/>
      <c r="B67" s="869"/>
      <c r="C67" s="865"/>
      <c r="D67" s="104" t="s">
        <v>305</v>
      </c>
      <c r="E67" s="106"/>
      <c r="F67" s="106"/>
      <c r="G67" s="106"/>
      <c r="H67" s="106"/>
      <c r="I67" s="105">
        <v>0.5</v>
      </c>
      <c r="J67" s="106">
        <v>0.5</v>
      </c>
      <c r="K67" s="105">
        <v>0.5</v>
      </c>
      <c r="L67" s="106"/>
      <c r="M67" s="107">
        <f t="shared" si="7"/>
        <v>1</v>
      </c>
      <c r="N67" s="107">
        <f t="shared" si="7"/>
        <v>0.5</v>
      </c>
      <c r="O67" s="108">
        <f t="shared" si="8"/>
        <v>0.5</v>
      </c>
      <c r="Q67" s="111">
        <v>2.5000000000000001E-2</v>
      </c>
      <c r="R67" s="111">
        <v>0.25</v>
      </c>
      <c r="S67" s="111">
        <v>6.25E-2</v>
      </c>
    </row>
    <row r="68" spans="1:23">
      <c r="A68" s="869"/>
      <c r="B68" s="869" t="s">
        <v>449</v>
      </c>
      <c r="C68" s="865" t="s">
        <v>133</v>
      </c>
      <c r="D68" s="109" t="s">
        <v>185</v>
      </c>
      <c r="E68" s="86"/>
      <c r="F68" s="86"/>
      <c r="G68" s="86">
        <v>4</v>
      </c>
      <c r="H68" s="86">
        <v>0</v>
      </c>
      <c r="I68" s="86"/>
      <c r="J68" s="86">
        <v>1.4</v>
      </c>
      <c r="K68" s="86"/>
      <c r="L68" s="106"/>
      <c r="M68" s="107">
        <f t="shared" si="7"/>
        <v>4</v>
      </c>
      <c r="N68" s="107">
        <f t="shared" si="7"/>
        <v>1.4</v>
      </c>
      <c r="O68" s="108">
        <f t="shared" si="8"/>
        <v>0.35</v>
      </c>
      <c r="Q68" s="111">
        <v>2.5000000000000001E-2</v>
      </c>
      <c r="R68" s="111">
        <v>8.3333333333333343E-2</v>
      </c>
      <c r="S68" s="111">
        <v>2.0833333333333336E-2</v>
      </c>
    </row>
    <row r="69" spans="1:23" ht="24">
      <c r="A69" s="869"/>
      <c r="B69" s="869"/>
      <c r="C69" s="865"/>
      <c r="D69" s="109" t="s">
        <v>190</v>
      </c>
      <c r="E69" s="86"/>
      <c r="F69" s="86"/>
      <c r="G69" s="86"/>
      <c r="H69" s="86"/>
      <c r="I69" s="86">
        <v>1</v>
      </c>
      <c r="J69" s="86">
        <v>0.75</v>
      </c>
      <c r="K69" s="86">
        <v>1</v>
      </c>
      <c r="L69" s="106"/>
      <c r="M69" s="107">
        <f t="shared" si="7"/>
        <v>2</v>
      </c>
      <c r="N69" s="107">
        <f t="shared" si="7"/>
        <v>0.75</v>
      </c>
      <c r="O69" s="108">
        <f t="shared" si="8"/>
        <v>0.375</v>
      </c>
      <c r="Q69" s="111">
        <v>0.05</v>
      </c>
      <c r="R69" s="111">
        <v>0.16666666666666669</v>
      </c>
      <c r="S69" s="111">
        <v>4.1666666666666671E-2</v>
      </c>
    </row>
    <row r="70" spans="1:23" ht="24">
      <c r="A70" s="869"/>
      <c r="B70" s="869"/>
      <c r="C70" s="865"/>
      <c r="D70" s="109" t="s">
        <v>308</v>
      </c>
      <c r="E70" s="86"/>
      <c r="F70" s="86"/>
      <c r="G70" s="86">
        <v>1</v>
      </c>
      <c r="H70" s="86">
        <v>0</v>
      </c>
      <c r="I70" s="86"/>
      <c r="J70" s="86">
        <v>0.75</v>
      </c>
      <c r="K70" s="86"/>
      <c r="L70" s="106"/>
      <c r="M70" s="107">
        <f t="shared" si="7"/>
        <v>1</v>
      </c>
      <c r="N70" s="107">
        <f t="shared" si="7"/>
        <v>0.75</v>
      </c>
      <c r="O70" s="108">
        <f t="shared" si="8"/>
        <v>0.75</v>
      </c>
      <c r="Q70" s="111">
        <v>0.05</v>
      </c>
      <c r="R70" s="111">
        <v>0.16666666666666669</v>
      </c>
      <c r="S70" s="111">
        <v>4.1666666666666671E-2</v>
      </c>
    </row>
    <row r="71" spans="1:23" ht="24">
      <c r="A71" s="869"/>
      <c r="B71" s="869"/>
      <c r="C71" s="865"/>
      <c r="D71" s="109" t="s">
        <v>195</v>
      </c>
      <c r="E71" s="86"/>
      <c r="F71" s="86"/>
      <c r="G71" s="86"/>
      <c r="H71" s="86"/>
      <c r="I71" s="86">
        <v>1</v>
      </c>
      <c r="J71" s="86">
        <v>1</v>
      </c>
      <c r="K71" s="86">
        <v>1</v>
      </c>
      <c r="L71" s="106"/>
      <c r="M71" s="107">
        <f t="shared" si="7"/>
        <v>2</v>
      </c>
      <c r="N71" s="107">
        <f t="shared" si="7"/>
        <v>1</v>
      </c>
      <c r="O71" s="108">
        <f t="shared" si="8"/>
        <v>0.5</v>
      </c>
      <c r="Q71" s="111">
        <v>0.05</v>
      </c>
      <c r="R71" s="111">
        <v>0.16666666666666669</v>
      </c>
      <c r="S71" s="111">
        <v>4.1666666666666671E-2</v>
      </c>
    </row>
    <row r="72" spans="1:23" ht="24">
      <c r="A72" s="869"/>
      <c r="B72" s="869"/>
      <c r="C72" s="865"/>
      <c r="D72" s="109" t="s">
        <v>203</v>
      </c>
      <c r="E72" s="112">
        <v>0.25</v>
      </c>
      <c r="F72" s="113">
        <v>0.25</v>
      </c>
      <c r="G72" s="112">
        <v>0.25</v>
      </c>
      <c r="H72" s="113">
        <v>0.25</v>
      </c>
      <c r="I72" s="112">
        <v>0.25</v>
      </c>
      <c r="J72" s="113">
        <v>0.11</v>
      </c>
      <c r="K72" s="112">
        <v>0.25</v>
      </c>
      <c r="L72" s="106"/>
      <c r="M72" s="107">
        <f t="shared" si="7"/>
        <v>1</v>
      </c>
      <c r="N72" s="107">
        <f t="shared" si="7"/>
        <v>0.61</v>
      </c>
      <c r="O72" s="108">
        <f t="shared" si="8"/>
        <v>0.61</v>
      </c>
      <c r="Q72" s="111">
        <v>2.5000000000000001E-2</v>
      </c>
      <c r="R72" s="111">
        <v>8.3333333333333343E-2</v>
      </c>
      <c r="S72" s="111">
        <v>2.0833333333333336E-2</v>
      </c>
    </row>
    <row r="73" spans="1:23" ht="24">
      <c r="A73" s="869"/>
      <c r="B73" s="869"/>
      <c r="C73" s="865"/>
      <c r="D73" s="109" t="s">
        <v>197</v>
      </c>
      <c r="E73" s="86"/>
      <c r="F73" s="86"/>
      <c r="G73" s="86">
        <v>1</v>
      </c>
      <c r="H73" s="86">
        <v>0</v>
      </c>
      <c r="I73" s="86"/>
      <c r="J73" s="86"/>
      <c r="K73" s="86"/>
      <c r="L73" s="106"/>
      <c r="M73" s="107">
        <f t="shared" si="7"/>
        <v>1</v>
      </c>
      <c r="N73" s="107">
        <f t="shared" si="7"/>
        <v>0</v>
      </c>
      <c r="O73" s="108">
        <f t="shared" si="8"/>
        <v>0</v>
      </c>
      <c r="Q73" s="111">
        <v>2.5000000000000001E-2</v>
      </c>
      <c r="R73" s="111">
        <v>8.3333333333333343E-2</v>
      </c>
      <c r="S73" s="111">
        <v>2.0833333333333336E-2</v>
      </c>
    </row>
    <row r="74" spans="1:23" ht="24">
      <c r="A74" s="869"/>
      <c r="B74" s="869"/>
      <c r="C74" s="865"/>
      <c r="D74" s="109" t="s">
        <v>198</v>
      </c>
      <c r="E74" s="86"/>
      <c r="F74" s="86"/>
      <c r="G74" s="86"/>
      <c r="H74" s="86"/>
      <c r="I74" s="86">
        <v>1</v>
      </c>
      <c r="J74" s="86">
        <v>0</v>
      </c>
      <c r="K74" s="86"/>
      <c r="L74" s="106"/>
      <c r="M74" s="107">
        <f t="shared" si="7"/>
        <v>1</v>
      </c>
      <c r="N74" s="107">
        <f t="shared" si="7"/>
        <v>0</v>
      </c>
      <c r="O74" s="108">
        <f t="shared" si="8"/>
        <v>0</v>
      </c>
      <c r="Q74" s="111">
        <v>2.5000000000000001E-2</v>
      </c>
      <c r="R74" s="111">
        <v>8.3333333333333343E-2</v>
      </c>
      <c r="S74" s="111">
        <v>2.0833333333333336E-2</v>
      </c>
    </row>
    <row r="75" spans="1:23" ht="48">
      <c r="A75" s="869"/>
      <c r="B75" s="869"/>
      <c r="C75" s="865"/>
      <c r="D75" s="109" t="s">
        <v>232</v>
      </c>
      <c r="E75" s="86"/>
      <c r="F75" s="86"/>
      <c r="G75" s="113">
        <v>0.2</v>
      </c>
      <c r="H75" s="113">
        <v>0.2</v>
      </c>
      <c r="I75" s="113">
        <v>0.4</v>
      </c>
      <c r="J75" s="86">
        <v>0</v>
      </c>
      <c r="K75" s="113">
        <v>0.4</v>
      </c>
      <c r="L75" s="106"/>
      <c r="M75" s="107">
        <f t="shared" si="7"/>
        <v>1</v>
      </c>
      <c r="N75" s="107">
        <f t="shared" si="7"/>
        <v>0.2</v>
      </c>
      <c r="O75" s="108">
        <f t="shared" si="8"/>
        <v>0.2</v>
      </c>
      <c r="Q75" s="111">
        <v>0.05</v>
      </c>
      <c r="R75" s="111">
        <v>0.16666666666666669</v>
      </c>
      <c r="S75" s="111">
        <v>4.1666666666666671E-2</v>
      </c>
    </row>
    <row r="76" spans="1:23" ht="36">
      <c r="A76" s="869"/>
      <c r="B76" s="110" t="s">
        <v>450</v>
      </c>
      <c r="C76" s="88" t="s">
        <v>135</v>
      </c>
      <c r="D76" s="109" t="s">
        <v>205</v>
      </c>
      <c r="E76" s="106"/>
      <c r="F76" s="106"/>
      <c r="G76" s="113">
        <v>0.3</v>
      </c>
      <c r="H76" s="113">
        <v>0.33</v>
      </c>
      <c r="I76" s="113">
        <v>0.3</v>
      </c>
      <c r="J76" s="113">
        <v>0.18181818199999999</v>
      </c>
      <c r="K76" s="113">
        <v>0.2</v>
      </c>
      <c r="L76" s="86"/>
      <c r="M76" s="107">
        <f t="shared" si="7"/>
        <v>0.8</v>
      </c>
      <c r="N76" s="107">
        <f t="shared" si="7"/>
        <v>0.51181818200000007</v>
      </c>
      <c r="O76" s="108">
        <f t="shared" si="8"/>
        <v>0.63977272750000003</v>
      </c>
      <c r="Q76" s="111">
        <v>0.05</v>
      </c>
      <c r="R76" s="111">
        <v>1</v>
      </c>
      <c r="S76" s="111">
        <v>0.25</v>
      </c>
    </row>
    <row r="77" spans="1:23" ht="72">
      <c r="A77" s="869"/>
      <c r="B77" s="110" t="s">
        <v>469</v>
      </c>
      <c r="C77" s="88" t="s">
        <v>139</v>
      </c>
      <c r="D77" s="109" t="s">
        <v>206</v>
      </c>
      <c r="E77" s="106"/>
      <c r="F77" s="106"/>
      <c r="G77" s="86"/>
      <c r="H77" s="86"/>
      <c r="I77" s="86"/>
      <c r="J77" s="86"/>
      <c r="K77" s="86">
        <v>1</v>
      </c>
      <c r="L77" s="86"/>
      <c r="M77" s="107">
        <f t="shared" si="7"/>
        <v>1</v>
      </c>
      <c r="N77" s="107">
        <f t="shared" si="7"/>
        <v>0</v>
      </c>
      <c r="O77" s="108">
        <f t="shared" si="8"/>
        <v>0</v>
      </c>
      <c r="Q77" s="111">
        <v>0.05</v>
      </c>
      <c r="R77" s="111">
        <v>1</v>
      </c>
      <c r="S77" s="111">
        <v>0.25</v>
      </c>
    </row>
    <row r="79" spans="1:23">
      <c r="A79" s="873" t="s">
        <v>491</v>
      </c>
      <c r="B79" s="873"/>
      <c r="C79" s="873"/>
      <c r="D79" s="873"/>
      <c r="E79" s="873"/>
      <c r="F79" s="873"/>
      <c r="G79" s="873"/>
      <c r="H79" s="873"/>
      <c r="I79" s="873"/>
      <c r="J79" s="873"/>
      <c r="K79" s="873"/>
      <c r="L79" s="873"/>
      <c r="M79" s="873"/>
      <c r="N79" s="873"/>
      <c r="O79" s="873"/>
      <c r="P79" s="873"/>
      <c r="Q79" s="873"/>
      <c r="R79" s="873"/>
      <c r="S79" s="873"/>
      <c r="T79" s="873"/>
      <c r="U79" s="873"/>
      <c r="V79" s="873"/>
      <c r="W79" s="873"/>
    </row>
    <row r="80" spans="1:23">
      <c r="A80" s="873"/>
      <c r="B80" s="873"/>
      <c r="C80" s="873"/>
      <c r="D80" s="873"/>
      <c r="E80" s="873"/>
      <c r="F80" s="873"/>
      <c r="G80" s="873"/>
      <c r="H80" s="873"/>
      <c r="I80" s="873"/>
      <c r="J80" s="873"/>
      <c r="K80" s="873"/>
      <c r="L80" s="873"/>
      <c r="M80" s="873"/>
      <c r="N80" s="873"/>
      <c r="O80" s="873"/>
      <c r="P80" s="873"/>
      <c r="Q80" s="873"/>
      <c r="R80" s="873"/>
      <c r="S80" s="873"/>
      <c r="T80" s="873"/>
      <c r="U80" s="873"/>
      <c r="V80" s="873"/>
      <c r="W80" s="873"/>
    </row>
    <row r="81" spans="1:23">
      <c r="A81" s="873"/>
      <c r="B81" s="873"/>
      <c r="C81" s="873"/>
      <c r="D81" s="873"/>
      <c r="E81" s="873"/>
      <c r="F81" s="873"/>
      <c r="G81" s="873"/>
      <c r="H81" s="873"/>
      <c r="I81" s="873"/>
      <c r="J81" s="873"/>
      <c r="K81" s="873"/>
      <c r="L81" s="873"/>
      <c r="M81" s="873"/>
      <c r="N81" s="873"/>
      <c r="O81" s="873"/>
      <c r="P81" s="873"/>
      <c r="Q81" s="873"/>
      <c r="R81" s="873"/>
      <c r="S81" s="873"/>
      <c r="T81" s="873"/>
      <c r="U81" s="873"/>
      <c r="V81" s="873"/>
      <c r="W81" s="873"/>
    </row>
    <row r="83" spans="1:23">
      <c r="A83" s="61"/>
      <c r="B83" s="61"/>
      <c r="C83" s="61"/>
      <c r="D83" s="61"/>
      <c r="E83" s="61"/>
      <c r="F83" s="61"/>
      <c r="G83" s="61"/>
      <c r="H83" s="61"/>
      <c r="I83" s="61"/>
      <c r="J83" s="61"/>
      <c r="K83" s="61"/>
      <c r="L83" s="61"/>
      <c r="M83" s="61"/>
      <c r="N83" s="61"/>
      <c r="O83" s="61"/>
    </row>
    <row r="84" spans="1:23">
      <c r="A84" s="866" t="s">
        <v>448</v>
      </c>
      <c r="B84" s="866"/>
      <c r="C84" s="867" t="s">
        <v>133</v>
      </c>
      <c r="D84" s="867"/>
      <c r="E84" s="867"/>
      <c r="F84" s="867"/>
      <c r="G84" s="867"/>
      <c r="H84" s="867"/>
      <c r="I84" s="867"/>
      <c r="J84" s="867"/>
      <c r="K84" s="867"/>
      <c r="L84" s="867"/>
      <c r="M84" s="867"/>
      <c r="N84" s="867"/>
      <c r="O84" s="867"/>
    </row>
    <row r="85" spans="1:23">
      <c r="A85" s="866" t="s">
        <v>449</v>
      </c>
      <c r="B85" s="866"/>
      <c r="C85" s="867" t="s">
        <v>135</v>
      </c>
      <c r="D85" s="867"/>
      <c r="E85" s="867"/>
      <c r="F85" s="867"/>
      <c r="G85" s="867"/>
      <c r="H85" s="867"/>
      <c r="I85" s="867"/>
      <c r="J85" s="867"/>
      <c r="K85" s="867"/>
      <c r="L85" s="867"/>
      <c r="M85" s="867"/>
      <c r="N85" s="867"/>
      <c r="O85" s="867"/>
    </row>
    <row r="86" spans="1:23">
      <c r="A86" s="61"/>
      <c r="B86" s="61"/>
      <c r="C86" s="61"/>
      <c r="D86" s="61"/>
      <c r="E86" s="61"/>
      <c r="F86" s="61"/>
      <c r="G86" s="61"/>
      <c r="H86" s="61"/>
      <c r="I86" s="61"/>
      <c r="J86" s="61"/>
      <c r="K86" s="61"/>
      <c r="L86" s="61"/>
      <c r="M86" s="61"/>
      <c r="N86" s="61"/>
      <c r="O86" s="61"/>
    </row>
    <row r="87" spans="1:23">
      <c r="A87" s="61"/>
      <c r="B87" s="61"/>
      <c r="C87" s="61"/>
      <c r="D87" s="61"/>
      <c r="E87" s="61"/>
      <c r="F87" s="61"/>
      <c r="G87" s="61"/>
      <c r="H87" s="61"/>
      <c r="I87" s="61"/>
      <c r="J87" s="61"/>
      <c r="K87" s="61"/>
      <c r="L87" s="61"/>
      <c r="M87" s="61"/>
      <c r="N87" s="61"/>
      <c r="O87" s="61"/>
    </row>
    <row r="88" spans="1:23">
      <c r="A88" s="61"/>
      <c r="B88" s="61"/>
      <c r="C88" s="61"/>
      <c r="D88" s="61"/>
      <c r="E88" s="61"/>
      <c r="F88" s="61"/>
      <c r="G88" s="61"/>
      <c r="H88" s="61"/>
      <c r="I88" s="61"/>
      <c r="J88" s="61"/>
      <c r="K88" s="61"/>
      <c r="L88" s="61"/>
      <c r="M88" s="61"/>
      <c r="N88" s="61"/>
      <c r="O88" s="61"/>
      <c r="R88" s="98" t="s">
        <v>465</v>
      </c>
      <c r="S88" s="98" t="s">
        <v>466</v>
      </c>
      <c r="T88" s="98" t="s">
        <v>467</v>
      </c>
      <c r="U88" s="98"/>
      <c r="V88" s="98" t="s">
        <v>466</v>
      </c>
      <c r="W88" t="s">
        <v>467</v>
      </c>
    </row>
    <row r="89" spans="1:23" ht="15.75">
      <c r="A89" s="61"/>
      <c r="B89" s="61"/>
      <c r="C89" s="61"/>
      <c r="D89" s="61"/>
      <c r="E89" s="61"/>
      <c r="F89" s="61"/>
      <c r="G89" s="61"/>
      <c r="H89" s="61"/>
      <c r="I89" s="61"/>
      <c r="J89" s="61"/>
      <c r="K89" s="61"/>
      <c r="L89" s="61"/>
      <c r="M89" s="61"/>
      <c r="N89" s="61"/>
      <c r="O89" s="61"/>
      <c r="R89" s="868" t="s">
        <v>468</v>
      </c>
      <c r="S89" s="868">
        <f>+SUMPRODUCT(S102:S106,O102:O106)</f>
        <v>0.89534883720930225</v>
      </c>
      <c r="T89" s="868">
        <f>1-S89</f>
        <v>0.10465116279069775</v>
      </c>
      <c r="U89" s="99" t="s">
        <v>449</v>
      </c>
      <c r="V89" s="100">
        <v>0.7906976744186045</v>
      </c>
      <c r="W89">
        <v>0.2093023255813955</v>
      </c>
    </row>
    <row r="90" spans="1:23" ht="15.75">
      <c r="A90" s="61"/>
      <c r="B90" s="61"/>
      <c r="C90" s="61"/>
      <c r="D90" s="61"/>
      <c r="E90" s="61"/>
      <c r="F90" s="61"/>
      <c r="G90" s="61"/>
      <c r="H90" s="61"/>
      <c r="I90" s="61"/>
      <c r="J90" s="61"/>
      <c r="K90" s="61"/>
      <c r="L90" s="61"/>
      <c r="M90" s="61"/>
      <c r="N90" s="61"/>
      <c r="O90" s="61"/>
      <c r="R90" s="868"/>
      <c r="S90" s="868"/>
      <c r="T90" s="868"/>
      <c r="U90" s="99" t="s">
        <v>448</v>
      </c>
      <c r="V90" s="100">
        <v>0.3174603174603175</v>
      </c>
      <c r="W90">
        <v>0.68253968253968256</v>
      </c>
    </row>
    <row r="91" spans="1:23" ht="15.75">
      <c r="A91" s="61"/>
      <c r="B91" s="61"/>
      <c r="C91" s="61"/>
      <c r="D91" s="61"/>
      <c r="E91" s="61"/>
      <c r="F91" s="61"/>
      <c r="G91" s="61"/>
      <c r="H91" s="61"/>
      <c r="I91" s="61"/>
      <c r="J91" s="61"/>
      <c r="K91" s="61"/>
      <c r="L91" s="61"/>
      <c r="M91" s="61"/>
      <c r="N91" s="61"/>
      <c r="O91" s="61"/>
      <c r="R91" s="868"/>
      <c r="S91" s="868"/>
      <c r="T91" s="868"/>
      <c r="U91" s="99" t="s">
        <v>468</v>
      </c>
      <c r="V91" s="100">
        <v>0.89534883720930225</v>
      </c>
      <c r="W91">
        <v>0.10465116279069775</v>
      </c>
    </row>
    <row r="92" spans="1:23" ht="15.75">
      <c r="A92" s="61"/>
      <c r="B92" s="61"/>
      <c r="C92" s="61"/>
      <c r="D92" s="61"/>
      <c r="E92" s="61"/>
      <c r="F92" s="61"/>
      <c r="G92" s="61"/>
      <c r="H92" s="61"/>
      <c r="I92" s="61"/>
      <c r="J92" s="61"/>
      <c r="K92" s="61"/>
      <c r="L92" s="61"/>
      <c r="M92" s="61"/>
      <c r="N92" s="61"/>
      <c r="O92" s="61"/>
      <c r="R92" s="868"/>
      <c r="S92" s="868"/>
      <c r="T92" s="868"/>
      <c r="U92" s="99"/>
      <c r="V92" s="99"/>
    </row>
    <row r="93" spans="1:23">
      <c r="A93" s="61"/>
      <c r="B93" s="61"/>
      <c r="C93" s="61"/>
      <c r="D93" s="61"/>
      <c r="E93" s="61"/>
      <c r="F93" s="61"/>
      <c r="G93" s="61"/>
      <c r="H93" s="61"/>
      <c r="I93" s="61"/>
      <c r="J93" s="61"/>
      <c r="K93" s="61"/>
      <c r="L93" s="61"/>
      <c r="M93" s="61"/>
      <c r="N93" s="61"/>
      <c r="O93" s="61"/>
    </row>
    <row r="94" spans="1:23">
      <c r="A94" s="61"/>
      <c r="B94" s="61"/>
      <c r="C94" s="61"/>
      <c r="D94" s="61"/>
      <c r="E94" s="61"/>
      <c r="F94" s="61"/>
      <c r="G94" s="61"/>
      <c r="H94" s="61"/>
      <c r="I94" s="61"/>
      <c r="J94" s="61"/>
      <c r="K94" s="61"/>
      <c r="L94" s="61"/>
      <c r="M94" s="61"/>
      <c r="N94" s="61"/>
      <c r="O94" s="61"/>
    </row>
    <row r="95" spans="1:23">
      <c r="A95" s="61"/>
      <c r="B95" s="61"/>
      <c r="C95" s="61"/>
      <c r="D95" s="61"/>
      <c r="E95" s="61"/>
      <c r="F95" s="61"/>
      <c r="G95" s="61"/>
      <c r="H95" s="61"/>
      <c r="I95" s="61"/>
      <c r="J95" s="61"/>
      <c r="K95" s="61"/>
      <c r="L95" s="61"/>
      <c r="M95" s="61"/>
      <c r="N95" s="61"/>
      <c r="O95" s="61"/>
    </row>
    <row r="96" spans="1:23">
      <c r="A96" s="61"/>
      <c r="B96" s="61"/>
      <c r="C96" s="61"/>
      <c r="D96" s="61"/>
      <c r="E96" s="61"/>
      <c r="F96" s="61"/>
      <c r="G96" s="61"/>
      <c r="H96" s="61"/>
      <c r="I96" s="61"/>
      <c r="J96" s="61"/>
      <c r="K96" s="61"/>
      <c r="L96" s="61"/>
      <c r="M96" s="61"/>
      <c r="N96" s="61"/>
      <c r="O96" s="61"/>
    </row>
    <row r="97" spans="1:25">
      <c r="A97" s="61"/>
      <c r="B97" s="61"/>
      <c r="C97" s="61"/>
      <c r="D97" s="61"/>
      <c r="E97" s="61"/>
      <c r="F97" s="61"/>
      <c r="G97" s="61"/>
      <c r="H97" s="61"/>
      <c r="I97" s="61"/>
      <c r="J97" s="61"/>
      <c r="K97" s="61"/>
      <c r="L97" s="61"/>
      <c r="M97" s="61"/>
      <c r="N97" s="61"/>
      <c r="O97" s="61"/>
    </row>
    <row r="98" spans="1:25">
      <c r="A98" s="61"/>
      <c r="B98" s="61"/>
      <c r="C98" s="61"/>
      <c r="D98" s="61"/>
      <c r="E98" s="61"/>
      <c r="F98" s="61"/>
      <c r="G98" s="61"/>
      <c r="H98" s="61"/>
      <c r="I98" s="61"/>
      <c r="J98" s="61"/>
      <c r="K98" s="61"/>
      <c r="L98" s="61"/>
      <c r="M98" s="61"/>
      <c r="N98" s="61"/>
      <c r="O98" s="61"/>
    </row>
    <row r="99" spans="1:25">
      <c r="A99" s="61"/>
      <c r="B99" s="61"/>
      <c r="C99" s="61"/>
      <c r="D99" s="61"/>
      <c r="E99" s="61"/>
      <c r="F99" s="61"/>
      <c r="G99" s="61"/>
      <c r="H99" s="61"/>
      <c r="I99" s="61"/>
      <c r="J99" s="61"/>
      <c r="K99" s="61"/>
      <c r="L99" s="61"/>
      <c r="M99" s="61"/>
      <c r="N99" s="61"/>
      <c r="O99" s="61"/>
    </row>
    <row r="100" spans="1:25">
      <c r="A100" s="861" t="s">
        <v>53</v>
      </c>
      <c r="B100" s="861" t="s">
        <v>368</v>
      </c>
      <c r="C100" s="861"/>
      <c r="D100" s="861" t="s">
        <v>451</v>
      </c>
      <c r="E100" s="861" t="s">
        <v>452</v>
      </c>
      <c r="F100" s="861"/>
      <c r="G100" s="861" t="s">
        <v>453</v>
      </c>
      <c r="H100" s="861"/>
      <c r="I100" s="861" t="s">
        <v>454</v>
      </c>
      <c r="J100" s="861"/>
      <c r="K100" s="861" t="s">
        <v>455</v>
      </c>
      <c r="L100" s="861"/>
      <c r="M100" s="861" t="s">
        <v>456</v>
      </c>
      <c r="N100" s="861"/>
      <c r="O100" s="861"/>
      <c r="Q100" s="861" t="s">
        <v>470</v>
      </c>
      <c r="R100" s="861" t="s">
        <v>461</v>
      </c>
      <c r="S100" s="861" t="s">
        <v>462</v>
      </c>
    </row>
    <row r="101" spans="1:25">
      <c r="A101" s="861"/>
      <c r="B101" s="861"/>
      <c r="C101" s="861"/>
      <c r="D101" s="861"/>
      <c r="E101" s="84" t="s">
        <v>457</v>
      </c>
      <c r="F101" s="84" t="s">
        <v>458</v>
      </c>
      <c r="G101" s="84" t="s">
        <v>457</v>
      </c>
      <c r="H101" s="84" t="s">
        <v>458</v>
      </c>
      <c r="I101" s="84" t="s">
        <v>457</v>
      </c>
      <c r="J101" s="84" t="s">
        <v>458</v>
      </c>
      <c r="K101" s="84" t="s">
        <v>457</v>
      </c>
      <c r="L101" s="84" t="s">
        <v>458</v>
      </c>
      <c r="M101" s="84" t="s">
        <v>457</v>
      </c>
      <c r="N101" s="84" t="s">
        <v>458</v>
      </c>
      <c r="O101" s="84" t="s">
        <v>459</v>
      </c>
      <c r="Q101" s="861"/>
      <c r="R101" s="861"/>
      <c r="S101" s="861"/>
    </row>
    <row r="102" spans="1:25" ht="24">
      <c r="A102" s="869" t="s">
        <v>27</v>
      </c>
      <c r="B102" s="869" t="s">
        <v>448</v>
      </c>
      <c r="C102" s="880" t="s">
        <v>133</v>
      </c>
      <c r="D102" s="104" t="s">
        <v>225</v>
      </c>
      <c r="E102" s="105">
        <v>1</v>
      </c>
      <c r="F102" s="106">
        <v>1</v>
      </c>
      <c r="G102" s="105">
        <v>0</v>
      </c>
      <c r="H102" s="105"/>
      <c r="I102" s="105">
        <v>0</v>
      </c>
      <c r="J102" s="106"/>
      <c r="K102" s="105">
        <v>0</v>
      </c>
      <c r="L102" s="106"/>
      <c r="M102" s="107">
        <f>+E102+G102+I102+K102</f>
        <v>1</v>
      </c>
      <c r="N102" s="107">
        <f>+F102+H102+J102+L102</f>
        <v>1</v>
      </c>
      <c r="O102" s="108">
        <f>+N102/M102</f>
        <v>1</v>
      </c>
      <c r="Q102" s="111">
        <v>0.23809523809523808</v>
      </c>
      <c r="R102" s="111">
        <v>0.34883720930232553</v>
      </c>
      <c r="S102" s="111">
        <v>0.17441860465116277</v>
      </c>
    </row>
    <row r="103" spans="1:25" ht="36">
      <c r="A103" s="869"/>
      <c r="B103" s="869"/>
      <c r="C103" s="880"/>
      <c r="D103" s="104" t="s">
        <v>226</v>
      </c>
      <c r="E103" s="106">
        <v>0</v>
      </c>
      <c r="F103" s="106">
        <v>0</v>
      </c>
      <c r="G103" s="106">
        <v>0.25</v>
      </c>
      <c r="H103" s="106">
        <v>0.25</v>
      </c>
      <c r="I103" s="106">
        <v>0.25</v>
      </c>
      <c r="J103" s="106">
        <v>0.25</v>
      </c>
      <c r="K103" s="106">
        <v>0.5</v>
      </c>
      <c r="L103" s="106"/>
      <c r="M103" s="107">
        <f t="shared" ref="M103:N106" si="9">+E103+G103+I103+K103</f>
        <v>1</v>
      </c>
      <c r="N103" s="107">
        <f t="shared" si="9"/>
        <v>0.5</v>
      </c>
      <c r="O103" s="108">
        <f>+N103/M103</f>
        <v>0.5</v>
      </c>
      <c r="Q103" s="111">
        <v>0.23809523809523808</v>
      </c>
      <c r="R103" s="111">
        <v>0.34883720930232553</v>
      </c>
      <c r="S103" s="111">
        <v>0.17441860465116277</v>
      </c>
    </row>
    <row r="104" spans="1:25">
      <c r="A104" s="869"/>
      <c r="B104" s="869"/>
      <c r="C104" s="880"/>
      <c r="D104" s="104" t="s">
        <v>492</v>
      </c>
      <c r="E104" s="106">
        <v>1</v>
      </c>
      <c r="F104" s="106">
        <v>1</v>
      </c>
      <c r="G104" s="106">
        <v>0</v>
      </c>
      <c r="H104" s="106"/>
      <c r="I104" s="106">
        <v>0</v>
      </c>
      <c r="J104" s="106"/>
      <c r="K104" s="106">
        <v>0</v>
      </c>
      <c r="L104" s="106"/>
      <c r="M104" s="107">
        <f>+E104+G104+I104+K104</f>
        <v>1</v>
      </c>
      <c r="N104" s="107">
        <f>+F104+H104+J104+L104</f>
        <v>1</v>
      </c>
      <c r="O104" s="108">
        <f>+N104/M104</f>
        <v>1</v>
      </c>
      <c r="Q104" s="111">
        <v>0.11111111111111112</v>
      </c>
      <c r="R104" s="111">
        <v>0.16279069767441862</v>
      </c>
      <c r="S104" s="111">
        <v>8.1395348837209308E-2</v>
      </c>
    </row>
    <row r="105" spans="1:25">
      <c r="A105" s="869"/>
      <c r="B105" s="869"/>
      <c r="C105" s="880"/>
      <c r="D105" s="104" t="s">
        <v>486</v>
      </c>
      <c r="E105" s="106">
        <v>0.25</v>
      </c>
      <c r="F105" s="106">
        <v>0.25</v>
      </c>
      <c r="G105" s="106">
        <v>0.25</v>
      </c>
      <c r="H105" s="106">
        <v>0.25</v>
      </c>
      <c r="I105" s="105">
        <v>0.25</v>
      </c>
      <c r="J105" s="106">
        <v>0.25</v>
      </c>
      <c r="K105" s="105">
        <v>0.25</v>
      </c>
      <c r="L105" s="106"/>
      <c r="M105" s="107">
        <f>+E105+G105+I105+K105</f>
        <v>1</v>
      </c>
      <c r="N105" s="107">
        <f>+F105+H105+J105+L105</f>
        <v>0.75</v>
      </c>
      <c r="O105" s="108">
        <f>+N105/M105</f>
        <v>0.75</v>
      </c>
      <c r="Q105" s="111">
        <v>9.5238095238095233E-2</v>
      </c>
      <c r="R105" s="111">
        <v>0.13953488372093023</v>
      </c>
      <c r="S105" s="111">
        <v>6.9767441860465115E-2</v>
      </c>
    </row>
    <row r="106" spans="1:25" ht="36">
      <c r="A106" s="869"/>
      <c r="B106" s="103" t="s">
        <v>449</v>
      </c>
      <c r="C106" s="138" t="s">
        <v>135</v>
      </c>
      <c r="D106" s="109" t="s">
        <v>493</v>
      </c>
      <c r="E106" s="86">
        <v>0</v>
      </c>
      <c r="F106" s="86">
        <v>0</v>
      </c>
      <c r="G106" s="86">
        <v>2</v>
      </c>
      <c r="H106" s="86">
        <v>2</v>
      </c>
      <c r="I106" s="86">
        <v>4</v>
      </c>
      <c r="J106" s="86">
        <v>4</v>
      </c>
      <c r="K106" s="86"/>
      <c r="L106" s="106"/>
      <c r="M106" s="107">
        <f t="shared" si="9"/>
        <v>6</v>
      </c>
      <c r="N106" s="107">
        <f t="shared" si="9"/>
        <v>6</v>
      </c>
      <c r="O106" s="108">
        <f>+N106/M106</f>
        <v>1</v>
      </c>
      <c r="Q106" s="111">
        <v>0.3174603174603175</v>
      </c>
      <c r="R106" s="111">
        <v>1</v>
      </c>
      <c r="S106" s="111">
        <v>0.5</v>
      </c>
      <c r="U106" s="99"/>
      <c r="V106" s="99"/>
      <c r="W106" s="99"/>
      <c r="X106" s="99"/>
      <c r="Y106" s="99"/>
    </row>
    <row r="108" spans="1:25">
      <c r="A108" s="873" t="s">
        <v>500</v>
      </c>
      <c r="B108" s="873"/>
      <c r="C108" s="873"/>
      <c r="D108" s="873"/>
      <c r="E108" s="873"/>
      <c r="F108" s="873"/>
      <c r="G108" s="873"/>
      <c r="H108" s="873"/>
      <c r="I108" s="873"/>
      <c r="J108" s="873"/>
      <c r="K108" s="873"/>
      <c r="L108" s="873"/>
      <c r="M108" s="873"/>
      <c r="N108" s="873"/>
      <c r="O108" s="873"/>
      <c r="P108" s="873"/>
      <c r="Q108" s="873"/>
      <c r="R108" s="873"/>
      <c r="S108" s="873"/>
      <c r="T108" s="873"/>
      <c r="U108" s="873"/>
      <c r="V108" s="873"/>
      <c r="W108" s="873"/>
    </row>
    <row r="109" spans="1:25">
      <c r="A109" s="873"/>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row>
    <row r="110" spans="1:25">
      <c r="A110" s="873"/>
      <c r="B110" s="873"/>
      <c r="C110" s="873"/>
      <c r="D110" s="873"/>
      <c r="E110" s="873"/>
      <c r="F110" s="873"/>
      <c r="G110" s="873"/>
      <c r="H110" s="873"/>
      <c r="I110" s="873"/>
      <c r="J110" s="873"/>
      <c r="K110" s="873"/>
      <c r="L110" s="873"/>
      <c r="M110" s="873"/>
      <c r="N110" s="873"/>
      <c r="O110" s="873"/>
      <c r="P110" s="873"/>
      <c r="Q110" s="873"/>
      <c r="R110" s="873"/>
      <c r="S110" s="873"/>
      <c r="T110" s="873"/>
      <c r="U110" s="873"/>
      <c r="V110" s="873"/>
      <c r="W110" s="873"/>
    </row>
    <row r="111" spans="1:25">
      <c r="A111" s="61"/>
      <c r="B111" s="61"/>
      <c r="C111" s="61"/>
      <c r="D111" s="61"/>
      <c r="E111" s="61"/>
      <c r="F111" s="61"/>
      <c r="G111" s="61"/>
      <c r="H111" s="61"/>
      <c r="I111" s="61"/>
      <c r="J111" s="61"/>
      <c r="K111" s="61"/>
      <c r="L111" s="61"/>
      <c r="M111" s="61"/>
      <c r="N111" s="61"/>
      <c r="O111" s="61"/>
    </row>
    <row r="112" spans="1:25">
      <c r="A112" s="866" t="s">
        <v>448</v>
      </c>
      <c r="B112" s="866"/>
      <c r="C112" s="867" t="s">
        <v>494</v>
      </c>
      <c r="D112" s="867"/>
      <c r="E112" s="867"/>
      <c r="F112" s="867"/>
      <c r="G112" s="867"/>
      <c r="H112" s="867"/>
      <c r="I112" s="867"/>
      <c r="J112" s="867"/>
      <c r="K112" s="867"/>
      <c r="L112" s="867"/>
      <c r="M112" s="867"/>
      <c r="N112" s="867"/>
      <c r="O112" s="867"/>
      <c r="P112" s="139"/>
      <c r="Q112" s="139"/>
      <c r="R112" s="139"/>
      <c r="S112" s="139"/>
      <c r="T112" s="139"/>
      <c r="U112" s="139"/>
      <c r="V112" s="139"/>
    </row>
    <row r="113" spans="1:22">
      <c r="A113" s="866" t="s">
        <v>449</v>
      </c>
      <c r="B113" s="866"/>
      <c r="C113" s="867" t="s">
        <v>495</v>
      </c>
      <c r="D113" s="867"/>
      <c r="E113" s="867"/>
      <c r="F113" s="867"/>
      <c r="G113" s="867"/>
      <c r="H113" s="867"/>
      <c r="I113" s="867"/>
      <c r="J113" s="867"/>
      <c r="K113" s="867"/>
      <c r="L113" s="867"/>
      <c r="M113" s="867"/>
      <c r="N113" s="867"/>
      <c r="O113" s="867"/>
      <c r="P113" s="139"/>
      <c r="Q113" s="139"/>
      <c r="R113" s="139"/>
      <c r="S113" s="139"/>
      <c r="T113" s="139"/>
      <c r="U113" s="139"/>
      <c r="V113" s="139"/>
    </row>
    <row r="114" spans="1:22">
      <c r="A114" s="61"/>
      <c r="B114" s="61"/>
      <c r="C114" s="61"/>
      <c r="D114" s="61"/>
      <c r="E114" s="61"/>
      <c r="F114" s="61"/>
      <c r="G114" s="61"/>
      <c r="H114" s="61"/>
      <c r="I114" s="61"/>
      <c r="J114" s="61"/>
      <c r="K114" s="61"/>
      <c r="L114" s="61"/>
      <c r="M114" s="61"/>
      <c r="N114" s="61"/>
      <c r="O114" s="61"/>
    </row>
    <row r="115" spans="1:22">
      <c r="A115" s="61"/>
      <c r="B115" s="61"/>
      <c r="C115" s="61"/>
      <c r="D115" s="61"/>
      <c r="E115" s="61"/>
      <c r="F115" s="61"/>
      <c r="G115" s="61"/>
      <c r="H115" s="61"/>
      <c r="I115" s="61"/>
      <c r="J115" s="61"/>
      <c r="K115" s="61"/>
      <c r="L115" s="61"/>
      <c r="M115" s="61"/>
      <c r="N115" s="61"/>
      <c r="O115" s="61"/>
    </row>
    <row r="116" spans="1:22">
      <c r="A116" s="61"/>
      <c r="B116" s="61"/>
      <c r="C116" s="61"/>
      <c r="D116" s="61"/>
      <c r="E116" s="61"/>
      <c r="F116" s="61"/>
      <c r="G116" s="61"/>
      <c r="H116" s="61"/>
      <c r="I116" s="61"/>
      <c r="J116" s="61"/>
      <c r="K116" s="61"/>
      <c r="L116" s="61"/>
      <c r="M116" s="61"/>
      <c r="N116" s="61"/>
      <c r="O116" s="61"/>
      <c r="Q116" t="s">
        <v>465</v>
      </c>
      <c r="R116" t="s">
        <v>466</v>
      </c>
      <c r="S116" t="s">
        <v>467</v>
      </c>
      <c r="U116" t="s">
        <v>466</v>
      </c>
      <c r="V116" t="s">
        <v>467</v>
      </c>
    </row>
    <row r="117" spans="1:22">
      <c r="A117" s="61"/>
      <c r="B117" s="61"/>
      <c r="C117" s="61"/>
      <c r="D117" s="61"/>
      <c r="E117" s="61"/>
      <c r="F117" s="61"/>
      <c r="G117" s="61"/>
      <c r="H117" s="61"/>
      <c r="I117" s="61"/>
      <c r="J117" s="61"/>
      <c r="K117" s="61"/>
      <c r="L117" s="61"/>
      <c r="M117" s="61"/>
      <c r="N117" s="61"/>
      <c r="O117" s="61"/>
      <c r="Q117" t="s">
        <v>474</v>
      </c>
      <c r="R117">
        <f>+SUMPRODUCT(O130:O133,S130:S133)</f>
        <v>0.69000000000000006</v>
      </c>
      <c r="S117">
        <f>1-R117</f>
        <v>0.30999999999999994</v>
      </c>
      <c r="T117" t="s">
        <v>449</v>
      </c>
      <c r="U117" s="140">
        <f>+SUMPRODUCT(O132:O133,R132:R133)</f>
        <v>0.6</v>
      </c>
      <c r="V117" s="140">
        <f>1-U117</f>
        <v>0.4</v>
      </c>
    </row>
    <row r="118" spans="1:22">
      <c r="A118" s="61"/>
      <c r="B118" s="61"/>
      <c r="C118" s="61"/>
      <c r="D118" s="61"/>
      <c r="E118" s="61"/>
      <c r="F118" s="61"/>
      <c r="G118" s="61"/>
      <c r="H118" s="61"/>
      <c r="I118" s="61"/>
      <c r="J118" s="61"/>
      <c r="K118" s="61"/>
      <c r="L118" s="61"/>
      <c r="M118" s="61"/>
      <c r="N118" s="61"/>
      <c r="O118" s="61"/>
      <c r="T118" t="s">
        <v>448</v>
      </c>
      <c r="U118" s="140">
        <f>+SUMPRODUCT(O130:O131,R130:R131)</f>
        <v>0.78</v>
      </c>
      <c r="V118" s="140">
        <f>1-U118</f>
        <v>0.21999999999999997</v>
      </c>
    </row>
    <row r="119" spans="1:22">
      <c r="A119" s="61"/>
      <c r="B119" s="61"/>
      <c r="C119" s="61"/>
      <c r="D119" s="61"/>
      <c r="E119" s="61"/>
      <c r="F119" s="61"/>
      <c r="G119" s="61"/>
      <c r="H119" s="61"/>
      <c r="I119" s="61"/>
      <c r="J119" s="61"/>
      <c r="K119" s="61"/>
      <c r="L119" s="61"/>
      <c r="M119" s="61"/>
      <c r="N119" s="61"/>
      <c r="O119" s="61"/>
      <c r="T119" t="s">
        <v>474</v>
      </c>
      <c r="U119" s="140">
        <f>+R117</f>
        <v>0.69000000000000006</v>
      </c>
      <c r="V119" s="140">
        <f>1-U119</f>
        <v>0.30999999999999994</v>
      </c>
    </row>
    <row r="120" spans="1:22">
      <c r="A120" s="61"/>
      <c r="B120" s="61"/>
      <c r="C120" s="61"/>
      <c r="D120" s="61"/>
      <c r="E120" s="61"/>
      <c r="F120" s="61"/>
      <c r="G120" s="61"/>
      <c r="H120" s="61"/>
      <c r="I120" s="61"/>
      <c r="J120" s="61"/>
      <c r="K120" s="61"/>
      <c r="L120" s="61"/>
      <c r="M120" s="61"/>
      <c r="N120" s="61"/>
      <c r="O120" s="61"/>
    </row>
    <row r="121" spans="1:22">
      <c r="A121" s="61"/>
      <c r="B121" s="61"/>
      <c r="C121" s="61"/>
      <c r="D121" s="61"/>
      <c r="E121" s="61"/>
      <c r="F121" s="61"/>
      <c r="G121" s="61"/>
      <c r="H121" s="61"/>
      <c r="I121" s="61"/>
      <c r="J121" s="61"/>
      <c r="K121" s="61"/>
      <c r="L121" s="61"/>
      <c r="M121" s="61"/>
      <c r="N121" s="61"/>
      <c r="O121" s="61"/>
    </row>
    <row r="122" spans="1:22">
      <c r="A122" s="61"/>
      <c r="B122" s="61"/>
      <c r="C122" s="61"/>
      <c r="D122" s="61"/>
      <c r="E122" s="61"/>
      <c r="F122" s="61"/>
      <c r="G122" s="61"/>
      <c r="H122" s="61"/>
      <c r="I122" s="61"/>
      <c r="J122" s="61"/>
      <c r="K122" s="61"/>
      <c r="L122" s="61"/>
      <c r="M122" s="61"/>
      <c r="N122" s="61"/>
      <c r="O122" s="61"/>
    </row>
    <row r="123" spans="1:22">
      <c r="A123" s="61"/>
      <c r="B123" s="61"/>
      <c r="C123" s="61"/>
      <c r="D123" s="61"/>
      <c r="E123" s="61"/>
      <c r="F123" s="61"/>
      <c r="G123" s="61"/>
      <c r="H123" s="61"/>
      <c r="I123" s="61"/>
      <c r="J123" s="61"/>
      <c r="K123" s="61"/>
      <c r="L123" s="61"/>
      <c r="M123" s="61"/>
      <c r="N123" s="61"/>
      <c r="O123" s="61"/>
    </row>
    <row r="124" spans="1:22">
      <c r="A124" s="61"/>
      <c r="B124" s="61"/>
      <c r="C124" s="61"/>
      <c r="D124" s="61"/>
      <c r="E124" s="61"/>
      <c r="F124" s="61"/>
      <c r="G124" s="61"/>
      <c r="H124" s="61"/>
      <c r="I124" s="61"/>
      <c r="J124" s="61"/>
      <c r="K124" s="61"/>
      <c r="L124" s="61"/>
      <c r="M124" s="61"/>
      <c r="N124" s="61"/>
      <c r="O124" s="61"/>
    </row>
    <row r="125" spans="1:22">
      <c r="A125" s="61"/>
      <c r="B125" s="61"/>
      <c r="C125" s="61"/>
      <c r="D125" s="61"/>
      <c r="E125" s="61"/>
      <c r="F125" s="61"/>
      <c r="G125" s="61"/>
      <c r="H125" s="61"/>
      <c r="I125" s="61"/>
      <c r="J125" s="61"/>
      <c r="K125" s="61"/>
      <c r="L125" s="61"/>
      <c r="M125" s="61"/>
      <c r="N125" s="61"/>
      <c r="O125" s="61"/>
    </row>
    <row r="126" spans="1:22">
      <c r="A126" s="61"/>
      <c r="B126" s="61"/>
      <c r="C126" s="61"/>
      <c r="D126" s="61"/>
      <c r="E126" s="61"/>
      <c r="F126" s="61"/>
      <c r="G126" s="61"/>
      <c r="H126" s="61"/>
      <c r="I126" s="61"/>
      <c r="J126" s="61"/>
      <c r="K126" s="61"/>
      <c r="L126" s="61"/>
      <c r="M126" s="61"/>
      <c r="N126" s="61"/>
      <c r="O126" s="61"/>
    </row>
    <row r="127" spans="1:22">
      <c r="A127" s="61"/>
      <c r="B127" s="61"/>
      <c r="C127" s="61"/>
      <c r="D127" s="61"/>
      <c r="E127" s="61"/>
      <c r="F127" s="61"/>
      <c r="G127" s="61"/>
      <c r="H127" s="61"/>
      <c r="I127" s="61"/>
      <c r="J127" s="61"/>
      <c r="K127" s="61"/>
      <c r="L127" s="61"/>
      <c r="M127" s="61"/>
      <c r="N127" s="61"/>
      <c r="O127" s="61"/>
    </row>
    <row r="128" spans="1:22">
      <c r="A128" s="861" t="s">
        <v>53</v>
      </c>
      <c r="B128" s="861" t="s">
        <v>368</v>
      </c>
      <c r="C128" s="861"/>
      <c r="D128" s="861" t="s">
        <v>451</v>
      </c>
      <c r="E128" s="885" t="s">
        <v>452</v>
      </c>
      <c r="F128" s="885"/>
      <c r="G128" s="885" t="s">
        <v>453</v>
      </c>
      <c r="H128" s="885"/>
      <c r="I128" s="885" t="s">
        <v>454</v>
      </c>
      <c r="J128" s="885"/>
      <c r="K128" s="885" t="s">
        <v>455</v>
      </c>
      <c r="L128" s="885"/>
      <c r="M128" s="885" t="s">
        <v>456</v>
      </c>
      <c r="N128" s="885"/>
      <c r="O128" s="885"/>
      <c r="P128" s="11"/>
      <c r="Q128" s="861" t="s">
        <v>460</v>
      </c>
      <c r="R128" s="861" t="s">
        <v>461</v>
      </c>
      <c r="S128" s="861" t="s">
        <v>462</v>
      </c>
      <c r="T128" s="11"/>
      <c r="U128" s="11"/>
    </row>
    <row r="129" spans="1:23">
      <c r="A129" s="861"/>
      <c r="B129" s="861"/>
      <c r="C129" s="861"/>
      <c r="D129" s="861"/>
      <c r="E129" s="141" t="s">
        <v>457</v>
      </c>
      <c r="F129" s="141" t="s">
        <v>458</v>
      </c>
      <c r="G129" s="141" t="s">
        <v>457</v>
      </c>
      <c r="H129" s="141" t="s">
        <v>458</v>
      </c>
      <c r="I129" s="141" t="s">
        <v>457</v>
      </c>
      <c r="J129" s="141" t="s">
        <v>458</v>
      </c>
      <c r="K129" s="141" t="s">
        <v>457</v>
      </c>
      <c r="L129" s="141" t="s">
        <v>458</v>
      </c>
      <c r="M129" s="141" t="s">
        <v>457</v>
      </c>
      <c r="N129" s="141" t="s">
        <v>458</v>
      </c>
      <c r="O129" s="141" t="s">
        <v>459</v>
      </c>
      <c r="P129" s="11"/>
      <c r="Q129" s="861"/>
      <c r="R129" s="861"/>
      <c r="S129" s="861"/>
      <c r="T129" s="11"/>
      <c r="U129" s="11"/>
    </row>
    <row r="130" spans="1:23" ht="42.75">
      <c r="A130" s="881" t="s">
        <v>496</v>
      </c>
      <c r="B130" s="884" t="s">
        <v>448</v>
      </c>
      <c r="C130" s="884" t="s">
        <v>494</v>
      </c>
      <c r="D130" s="54" t="s">
        <v>487</v>
      </c>
      <c r="E130" s="142">
        <v>0</v>
      </c>
      <c r="F130" s="142">
        <v>0</v>
      </c>
      <c r="G130" s="142">
        <v>0.5</v>
      </c>
      <c r="H130" s="142">
        <v>0.4</v>
      </c>
      <c r="I130" s="142">
        <v>0.5</v>
      </c>
      <c r="J130" s="142">
        <v>0.4</v>
      </c>
      <c r="K130" s="142">
        <v>0</v>
      </c>
      <c r="L130" s="142"/>
      <c r="M130" s="33">
        <f t="shared" ref="M130:N133" si="10">+SUM(E130,G130,I130,K130)</f>
        <v>1</v>
      </c>
      <c r="N130" s="33">
        <f t="shared" si="10"/>
        <v>0.8</v>
      </c>
      <c r="O130" s="143">
        <f>IFERROR(N130/M130,"")</f>
        <v>0.8</v>
      </c>
      <c r="Q130" s="112">
        <v>0.03</v>
      </c>
      <c r="R130" s="112">
        <f>+Q130/SUM(Q130:Q131)</f>
        <v>0.6</v>
      </c>
      <c r="S130" s="112">
        <f>+R130*0.5</f>
        <v>0.3</v>
      </c>
    </row>
    <row r="131" spans="1:23">
      <c r="A131" s="882"/>
      <c r="B131" s="884"/>
      <c r="C131" s="884"/>
      <c r="D131" s="54" t="s">
        <v>486</v>
      </c>
      <c r="E131" s="142">
        <v>0.25</v>
      </c>
      <c r="F131" s="142">
        <v>0.25</v>
      </c>
      <c r="G131" s="142">
        <v>0.25</v>
      </c>
      <c r="H131" s="142">
        <v>0.25</v>
      </c>
      <c r="I131" s="142">
        <v>0.25</v>
      </c>
      <c r="J131" s="142">
        <v>0.25</v>
      </c>
      <c r="K131" s="142">
        <v>0.25</v>
      </c>
      <c r="L131" s="142"/>
      <c r="M131" s="33">
        <f t="shared" si="10"/>
        <v>1</v>
      </c>
      <c r="N131" s="33">
        <f t="shared" si="10"/>
        <v>0.75</v>
      </c>
      <c r="O131" s="143">
        <f>IFERROR(N131/M131,"")</f>
        <v>0.75</v>
      </c>
      <c r="Q131" s="112">
        <v>0.02</v>
      </c>
      <c r="R131" s="112">
        <f>+Q131/SUM(Q130:Q131)</f>
        <v>0.39999999999999997</v>
      </c>
      <c r="S131" s="112">
        <f>+R131*0.5</f>
        <v>0.19999999999999998</v>
      </c>
    </row>
    <row r="132" spans="1:23" ht="28.5">
      <c r="A132" s="882"/>
      <c r="B132" s="884" t="s">
        <v>449</v>
      </c>
      <c r="C132" s="884" t="s">
        <v>497</v>
      </c>
      <c r="D132" s="54" t="s">
        <v>498</v>
      </c>
      <c r="E132" s="142">
        <v>0.5</v>
      </c>
      <c r="F132" s="142">
        <v>0.5</v>
      </c>
      <c r="G132" s="142">
        <v>0.5</v>
      </c>
      <c r="H132" s="142">
        <v>0.25</v>
      </c>
      <c r="I132" s="142">
        <v>0</v>
      </c>
      <c r="J132" s="142">
        <v>0</v>
      </c>
      <c r="K132" s="142">
        <v>0</v>
      </c>
      <c r="L132" s="142"/>
      <c r="M132" s="33">
        <f t="shared" si="10"/>
        <v>1</v>
      </c>
      <c r="N132" s="33">
        <f t="shared" si="10"/>
        <v>0.75</v>
      </c>
      <c r="O132" s="143">
        <f>IFERROR(N132/M132,"")</f>
        <v>0.75</v>
      </c>
      <c r="Q132" s="112">
        <v>0.02</v>
      </c>
      <c r="R132" s="112">
        <f>+Q132/SUM(Q132:Q133)</f>
        <v>0.39999999999999997</v>
      </c>
      <c r="S132" s="112">
        <f>+R132*0.5</f>
        <v>0.19999999999999998</v>
      </c>
    </row>
    <row r="133" spans="1:23" ht="28.5">
      <c r="A133" s="883"/>
      <c r="B133" s="884"/>
      <c r="C133" s="884"/>
      <c r="D133" s="54" t="s">
        <v>499</v>
      </c>
      <c r="E133" s="142">
        <v>0</v>
      </c>
      <c r="F133" s="142">
        <v>0</v>
      </c>
      <c r="G133" s="142">
        <v>0.33</v>
      </c>
      <c r="H133" s="142">
        <v>0</v>
      </c>
      <c r="I133" s="142">
        <v>0.33</v>
      </c>
      <c r="J133" s="142">
        <v>0.5</v>
      </c>
      <c r="K133" s="142">
        <v>0.34</v>
      </c>
      <c r="L133" s="142"/>
      <c r="M133" s="33">
        <f t="shared" si="10"/>
        <v>1</v>
      </c>
      <c r="N133" s="33">
        <f t="shared" si="10"/>
        <v>0.5</v>
      </c>
      <c r="O133" s="143">
        <f>IFERROR(N133/M133,"")</f>
        <v>0.5</v>
      </c>
      <c r="Q133" s="112">
        <v>0.03</v>
      </c>
      <c r="R133" s="112">
        <f>+Q133/SUM(Q132:Q133)</f>
        <v>0.6</v>
      </c>
      <c r="S133" s="112">
        <f>+R133*0.5</f>
        <v>0.3</v>
      </c>
    </row>
    <row r="135" spans="1:23">
      <c r="A135" s="873" t="s">
        <v>506</v>
      </c>
      <c r="B135" s="873"/>
      <c r="C135" s="873"/>
      <c r="D135" s="873"/>
      <c r="E135" s="873"/>
      <c r="F135" s="873"/>
      <c r="G135" s="873"/>
      <c r="H135" s="873"/>
      <c r="I135" s="873"/>
      <c r="J135" s="873"/>
      <c r="K135" s="873"/>
      <c r="L135" s="873"/>
      <c r="M135" s="873"/>
      <c r="N135" s="873"/>
      <c r="O135" s="873"/>
      <c r="P135" s="873"/>
      <c r="Q135" s="873"/>
      <c r="R135" s="873"/>
      <c r="S135" s="873"/>
      <c r="T135" s="873"/>
      <c r="U135" s="873"/>
      <c r="V135" s="873"/>
      <c r="W135" s="873"/>
    </row>
    <row r="136" spans="1:23">
      <c r="A136" s="873"/>
      <c r="B136" s="873"/>
      <c r="C136" s="873"/>
      <c r="D136" s="873"/>
      <c r="E136" s="873"/>
      <c r="F136" s="873"/>
      <c r="G136" s="873"/>
      <c r="H136" s="873"/>
      <c r="I136" s="873"/>
      <c r="J136" s="873"/>
      <c r="K136" s="873"/>
      <c r="L136" s="873"/>
      <c r="M136" s="873"/>
      <c r="N136" s="873"/>
      <c r="O136" s="873"/>
      <c r="P136" s="873"/>
      <c r="Q136" s="873"/>
      <c r="R136" s="873"/>
      <c r="S136" s="873"/>
      <c r="T136" s="873"/>
      <c r="U136" s="873"/>
      <c r="V136" s="873"/>
      <c r="W136" s="873"/>
    </row>
    <row r="137" spans="1:23">
      <c r="A137" s="873"/>
      <c r="B137" s="873"/>
      <c r="C137" s="873"/>
      <c r="D137" s="873"/>
      <c r="E137" s="873"/>
      <c r="F137" s="873"/>
      <c r="G137" s="873"/>
      <c r="H137" s="873"/>
      <c r="I137" s="873"/>
      <c r="J137" s="873"/>
      <c r="K137" s="873"/>
      <c r="L137" s="873"/>
      <c r="M137" s="873"/>
      <c r="N137" s="873"/>
      <c r="O137" s="873"/>
      <c r="P137" s="873"/>
      <c r="Q137" s="873"/>
      <c r="R137" s="873"/>
      <c r="S137" s="873"/>
      <c r="T137" s="873"/>
      <c r="U137" s="873"/>
      <c r="V137" s="873"/>
      <c r="W137" s="873"/>
    </row>
    <row r="139" spans="1:23">
      <c r="A139" s="866" t="s">
        <v>448</v>
      </c>
      <c r="B139" s="866"/>
      <c r="C139" s="874" t="s">
        <v>135</v>
      </c>
      <c r="D139" s="875"/>
      <c r="E139" s="875"/>
      <c r="F139" s="875"/>
      <c r="G139" s="875"/>
      <c r="H139" s="875"/>
      <c r="I139" s="875"/>
      <c r="J139" s="875"/>
      <c r="K139" s="875"/>
      <c r="L139" s="875"/>
      <c r="M139" s="875"/>
      <c r="N139" s="875"/>
      <c r="O139" s="876"/>
    </row>
    <row r="140" spans="1:23">
      <c r="A140" s="866" t="s">
        <v>449</v>
      </c>
      <c r="B140" s="866"/>
      <c r="C140" s="867" t="s">
        <v>133</v>
      </c>
      <c r="D140" s="867"/>
      <c r="E140" s="867"/>
      <c r="F140" s="867"/>
      <c r="G140" s="867"/>
      <c r="H140" s="867"/>
      <c r="I140" s="867"/>
      <c r="J140" s="867"/>
      <c r="K140" s="867"/>
      <c r="L140" s="867"/>
      <c r="M140" s="867"/>
      <c r="N140" s="867"/>
      <c r="O140" s="867"/>
    </row>
    <row r="143" spans="1:23">
      <c r="Q143" t="s">
        <v>465</v>
      </c>
      <c r="R143" t="s">
        <v>466</v>
      </c>
      <c r="S143" t="s">
        <v>467</v>
      </c>
      <c r="U143" t="s">
        <v>466</v>
      </c>
      <c r="V143" t="s">
        <v>467</v>
      </c>
    </row>
    <row r="144" spans="1:23">
      <c r="Q144" t="s">
        <v>474</v>
      </c>
      <c r="R144" s="140">
        <f>+SUMPRODUCT(S161:S163,O161:O163)</f>
        <v>0.25505</v>
      </c>
      <c r="S144" s="140">
        <f>1-R144</f>
        <v>0.74495</v>
      </c>
      <c r="T144" t="s">
        <v>449</v>
      </c>
      <c r="U144" s="140">
        <f>+SUMPRODUCT(R162:R163,O162:O163)</f>
        <v>0.5101</v>
      </c>
      <c r="V144" s="140">
        <f>1-U144</f>
        <v>0.4899</v>
      </c>
    </row>
    <row r="145" spans="1:23">
      <c r="T145" t="s">
        <v>448</v>
      </c>
      <c r="U145" s="140">
        <f>+R161*O161</f>
        <v>0</v>
      </c>
      <c r="V145" s="140">
        <f>1-U145</f>
        <v>1</v>
      </c>
      <c r="W145" t="s">
        <v>501</v>
      </c>
    </row>
    <row r="146" spans="1:23">
      <c r="T146" t="s">
        <v>474</v>
      </c>
      <c r="U146" s="140">
        <f>+R144</f>
        <v>0.25505</v>
      </c>
      <c r="V146" s="140">
        <f>1-U146</f>
        <v>0.74495</v>
      </c>
    </row>
    <row r="158" spans="1:23" ht="18.75">
      <c r="A158" s="886" t="s">
        <v>53</v>
      </c>
      <c r="B158" s="886" t="s">
        <v>368</v>
      </c>
      <c r="C158" s="886"/>
      <c r="D158" s="886" t="s">
        <v>451</v>
      </c>
      <c r="E158" s="886" t="s">
        <v>452</v>
      </c>
      <c r="F158" s="886"/>
      <c r="G158" s="886" t="s">
        <v>453</v>
      </c>
      <c r="H158" s="886"/>
      <c r="I158" s="886" t="s">
        <v>454</v>
      </c>
      <c r="J158" s="886"/>
      <c r="K158" s="886" t="s">
        <v>455</v>
      </c>
      <c r="L158" s="886"/>
      <c r="M158" s="886" t="s">
        <v>456</v>
      </c>
      <c r="N158" s="886"/>
      <c r="O158" s="886"/>
      <c r="Q158" s="861" t="s">
        <v>470</v>
      </c>
      <c r="R158" s="861" t="s">
        <v>461</v>
      </c>
      <c r="S158" s="861" t="s">
        <v>462</v>
      </c>
    </row>
    <row r="159" spans="1:23">
      <c r="A159" s="886"/>
      <c r="B159" s="886"/>
      <c r="C159" s="886"/>
      <c r="D159" s="886"/>
      <c r="E159" s="886" t="s">
        <v>457</v>
      </c>
      <c r="F159" s="886" t="s">
        <v>458</v>
      </c>
      <c r="G159" s="886" t="s">
        <v>457</v>
      </c>
      <c r="H159" s="886" t="s">
        <v>458</v>
      </c>
      <c r="I159" s="886" t="s">
        <v>457</v>
      </c>
      <c r="J159" s="886" t="s">
        <v>458</v>
      </c>
      <c r="K159" s="886" t="s">
        <v>457</v>
      </c>
      <c r="L159" s="886" t="s">
        <v>458</v>
      </c>
      <c r="M159" s="886" t="s">
        <v>457</v>
      </c>
      <c r="N159" s="886" t="s">
        <v>458</v>
      </c>
      <c r="O159" s="886" t="s">
        <v>459</v>
      </c>
      <c r="Q159" s="861"/>
      <c r="R159" s="861"/>
      <c r="S159" s="861"/>
    </row>
    <row r="160" spans="1:23">
      <c r="A160" s="886"/>
      <c r="B160" s="886"/>
      <c r="C160" s="886"/>
      <c r="D160" s="886"/>
      <c r="E160" s="886"/>
      <c r="F160" s="886"/>
      <c r="G160" s="886"/>
      <c r="H160" s="886"/>
      <c r="I160" s="886"/>
      <c r="J160" s="886"/>
      <c r="K160" s="886"/>
      <c r="L160" s="886"/>
      <c r="M160" s="886"/>
      <c r="N160" s="886"/>
      <c r="O160" s="886"/>
      <c r="Q160" s="861"/>
      <c r="R160" s="861"/>
      <c r="S160" s="861"/>
    </row>
    <row r="161" spans="1:19" ht="60">
      <c r="A161" s="887" t="s">
        <v>502</v>
      </c>
      <c r="B161" s="144" t="s">
        <v>448</v>
      </c>
      <c r="C161" s="144" t="s">
        <v>503</v>
      </c>
      <c r="D161" s="145" t="s">
        <v>504</v>
      </c>
      <c r="E161" s="103">
        <v>0</v>
      </c>
      <c r="F161" s="103">
        <v>0</v>
      </c>
      <c r="G161" s="103">
        <v>1</v>
      </c>
      <c r="H161" s="103">
        <v>0</v>
      </c>
      <c r="I161" s="103">
        <v>0</v>
      </c>
      <c r="J161" s="103">
        <v>0</v>
      </c>
      <c r="K161" s="103">
        <v>1</v>
      </c>
      <c r="L161" s="103"/>
      <c r="M161" s="146">
        <f t="shared" ref="M161:N163" si="11">+SUM(E161,G161,I161,K161)</f>
        <v>2</v>
      </c>
      <c r="N161" s="146">
        <f t="shared" si="11"/>
        <v>0</v>
      </c>
      <c r="O161" s="147">
        <f>IFERROR(N161/M161,"")</f>
        <v>0</v>
      </c>
      <c r="Q161" s="148">
        <v>7.9000000000000008E-3</v>
      </c>
      <c r="R161" s="148">
        <v>1</v>
      </c>
      <c r="S161" s="149">
        <f>+R161*0.5</f>
        <v>0.5</v>
      </c>
    </row>
    <row r="162" spans="1:19" ht="45">
      <c r="A162" s="888"/>
      <c r="B162" s="877" t="s">
        <v>449</v>
      </c>
      <c r="C162" s="881" t="s">
        <v>505</v>
      </c>
      <c r="D162" s="145" t="s">
        <v>487</v>
      </c>
      <c r="E162" s="150">
        <v>0</v>
      </c>
      <c r="F162" s="103">
        <v>0</v>
      </c>
      <c r="G162" s="150">
        <v>1</v>
      </c>
      <c r="H162" s="150">
        <v>1</v>
      </c>
      <c r="I162" s="150">
        <v>0</v>
      </c>
      <c r="J162" s="103">
        <v>0</v>
      </c>
      <c r="K162" s="150"/>
      <c r="L162" s="103"/>
      <c r="M162" s="146">
        <f t="shared" si="11"/>
        <v>1</v>
      </c>
      <c r="N162" s="146">
        <f t="shared" si="11"/>
        <v>1</v>
      </c>
      <c r="O162" s="147">
        <f>IFERROR(N162/M162,"")</f>
        <v>1</v>
      </c>
      <c r="Q162" s="148">
        <v>7.2999999999999995E-2</v>
      </c>
      <c r="R162" s="148">
        <f>+Q162/SUM($Q$26:$Q$27)</f>
        <v>0.29199999999999998</v>
      </c>
      <c r="S162" s="149">
        <f>+R162*0.5</f>
        <v>0.14599999999999999</v>
      </c>
    </row>
    <row r="163" spans="1:19">
      <c r="A163" s="889"/>
      <c r="B163" s="877"/>
      <c r="C163" s="883"/>
      <c r="D163" s="145" t="s">
        <v>486</v>
      </c>
      <c r="E163" s="150">
        <v>0.25</v>
      </c>
      <c r="F163" s="151">
        <v>0.25</v>
      </c>
      <c r="G163" s="150">
        <v>0.25</v>
      </c>
      <c r="H163" s="150">
        <v>0.25</v>
      </c>
      <c r="I163" s="150">
        <v>0.25</v>
      </c>
      <c r="J163" s="103">
        <v>0.25</v>
      </c>
      <c r="K163" s="150">
        <v>0.25</v>
      </c>
      <c r="L163" s="103"/>
      <c r="M163" s="146">
        <f t="shared" si="11"/>
        <v>1</v>
      </c>
      <c r="N163" s="146">
        <f t="shared" si="11"/>
        <v>0.75</v>
      </c>
      <c r="O163" s="147">
        <f>IFERROR(N163/M163,"")</f>
        <v>0.75</v>
      </c>
      <c r="Q163" s="148">
        <v>7.2700000000000001E-2</v>
      </c>
      <c r="R163" s="148">
        <f>+Q163/SUM($Q$26:$Q$27)</f>
        <v>0.2908</v>
      </c>
      <c r="S163" s="149">
        <f>+R163*0.5</f>
        <v>0.1454</v>
      </c>
    </row>
  </sheetData>
  <mergeCells count="159">
    <mergeCell ref="Y11:Z11"/>
    <mergeCell ref="AA39:AA40"/>
    <mergeCell ref="Y24:Y25"/>
    <mergeCell ref="Z24:AA25"/>
    <mergeCell ref="AB24:AB25"/>
    <mergeCell ref="AC24:AC25"/>
    <mergeCell ref="AD24:AD25"/>
    <mergeCell ref="Y14:Z14"/>
    <mergeCell ref="AA15:AD15"/>
    <mergeCell ref="Y13:Z13"/>
    <mergeCell ref="AA13:AD13"/>
    <mergeCell ref="Y12:Z12"/>
    <mergeCell ref="AA14:AD14"/>
    <mergeCell ref="Y16:Z16"/>
    <mergeCell ref="AA11:AD11"/>
    <mergeCell ref="Y15:Z15"/>
    <mergeCell ref="AA12:AD12"/>
    <mergeCell ref="AA34:AA38"/>
    <mergeCell ref="Z34:Z38"/>
    <mergeCell ref="Y26:Y40"/>
    <mergeCell ref="Z39:Z40"/>
    <mergeCell ref="AA29:AA33"/>
    <mergeCell ref="Z29:Z33"/>
    <mergeCell ref="A161:A163"/>
    <mergeCell ref="B162:B163"/>
    <mergeCell ref="C162:C163"/>
    <mergeCell ref="A135:W137"/>
    <mergeCell ref="J159:J160"/>
    <mergeCell ref="K159:K160"/>
    <mergeCell ref="L159:L160"/>
    <mergeCell ref="M159:M160"/>
    <mergeCell ref="N159:N160"/>
    <mergeCell ref="O159:O160"/>
    <mergeCell ref="K158:L158"/>
    <mergeCell ref="M158:O158"/>
    <mergeCell ref="Q158:Q160"/>
    <mergeCell ref="R158:R160"/>
    <mergeCell ref="S158:S160"/>
    <mergeCell ref="E159:E160"/>
    <mergeCell ref="F159:F160"/>
    <mergeCell ref="G159:G160"/>
    <mergeCell ref="H159:H160"/>
    <mergeCell ref="I159:I160"/>
    <mergeCell ref="A139:B139"/>
    <mergeCell ref="C139:O139"/>
    <mergeCell ref="A140:B140"/>
    <mergeCell ref="C140:O140"/>
    <mergeCell ref="A158:A160"/>
    <mergeCell ref="B158:C160"/>
    <mergeCell ref="D158:D160"/>
    <mergeCell ref="E158:F158"/>
    <mergeCell ref="G158:H158"/>
    <mergeCell ref="I158:J158"/>
    <mergeCell ref="K128:L128"/>
    <mergeCell ref="M128:O128"/>
    <mergeCell ref="Q128:Q129"/>
    <mergeCell ref="R128:R129"/>
    <mergeCell ref="S128:S129"/>
    <mergeCell ref="A130:A133"/>
    <mergeCell ref="B130:B131"/>
    <mergeCell ref="C130:C131"/>
    <mergeCell ref="B132:B133"/>
    <mergeCell ref="C132:C133"/>
    <mergeCell ref="A128:A129"/>
    <mergeCell ref="B128:C129"/>
    <mergeCell ref="D128:D129"/>
    <mergeCell ref="E128:F128"/>
    <mergeCell ref="G128:H128"/>
    <mergeCell ref="I128:J128"/>
    <mergeCell ref="R89:R92"/>
    <mergeCell ref="S89:S92"/>
    <mergeCell ref="T89:T92"/>
    <mergeCell ref="A112:B112"/>
    <mergeCell ref="C112:O112"/>
    <mergeCell ref="A113:B113"/>
    <mergeCell ref="C113:O113"/>
    <mergeCell ref="A108:W110"/>
    <mergeCell ref="Q100:Q101"/>
    <mergeCell ref="R100:R101"/>
    <mergeCell ref="S100:S101"/>
    <mergeCell ref="A102:A106"/>
    <mergeCell ref="B102:B105"/>
    <mergeCell ref="C102:C105"/>
    <mergeCell ref="A100:A101"/>
    <mergeCell ref="B100:C101"/>
    <mergeCell ref="D100:D101"/>
    <mergeCell ref="E100:F100"/>
    <mergeCell ref="G100:H100"/>
    <mergeCell ref="I100:J100"/>
    <mergeCell ref="K100:L100"/>
    <mergeCell ref="M100:O100"/>
    <mergeCell ref="A84:B84"/>
    <mergeCell ref="C84:O84"/>
    <mergeCell ref="A85:B85"/>
    <mergeCell ref="C85:O85"/>
    <mergeCell ref="R50:R52"/>
    <mergeCell ref="S50:S52"/>
    <mergeCell ref="T50:T52"/>
    <mergeCell ref="B68:B75"/>
    <mergeCell ref="C68:C75"/>
    <mergeCell ref="A79:W81"/>
    <mergeCell ref="K63:L63"/>
    <mergeCell ref="M63:O63"/>
    <mergeCell ref="Q63:Q64"/>
    <mergeCell ref="R63:R64"/>
    <mergeCell ref="S63:S64"/>
    <mergeCell ref="A65:A77"/>
    <mergeCell ref="B65:B67"/>
    <mergeCell ref="C65:C67"/>
    <mergeCell ref="A47:B47"/>
    <mergeCell ref="C47:O47"/>
    <mergeCell ref="A48:B48"/>
    <mergeCell ref="C48:O48"/>
    <mergeCell ref="A63:A64"/>
    <mergeCell ref="B63:C64"/>
    <mergeCell ref="D63:D64"/>
    <mergeCell ref="E63:F63"/>
    <mergeCell ref="G63:H63"/>
    <mergeCell ref="I63:J63"/>
    <mergeCell ref="A46:B46"/>
    <mergeCell ref="C46:O46"/>
    <mergeCell ref="A8:B8"/>
    <mergeCell ref="C8:O8"/>
    <mergeCell ref="A26:A38"/>
    <mergeCell ref="B26:B29"/>
    <mergeCell ref="C26:C29"/>
    <mergeCell ref="B30:B33"/>
    <mergeCell ref="C30:C33"/>
    <mergeCell ref="B35:B37"/>
    <mergeCell ref="C35:C37"/>
    <mergeCell ref="I24:J24"/>
    <mergeCell ref="K24:L24"/>
    <mergeCell ref="M24:O24"/>
    <mergeCell ref="A9:B9"/>
    <mergeCell ref="C9:O9"/>
    <mergeCell ref="A5:B5"/>
    <mergeCell ref="C5:O5"/>
    <mergeCell ref="A6:B6"/>
    <mergeCell ref="C6:O6"/>
    <mergeCell ref="A7:B7"/>
    <mergeCell ref="C7:O7"/>
    <mergeCell ref="A1:W3"/>
    <mergeCell ref="A40:W42"/>
    <mergeCell ref="A45:B45"/>
    <mergeCell ref="C45:O45"/>
    <mergeCell ref="Q24:Q25"/>
    <mergeCell ref="R24:R25"/>
    <mergeCell ref="S24:S25"/>
    <mergeCell ref="R14:R16"/>
    <mergeCell ref="AE24:AE25"/>
    <mergeCell ref="AF24:AF25"/>
    <mergeCell ref="S14:S16"/>
    <mergeCell ref="T14:T16"/>
    <mergeCell ref="A24:A25"/>
    <mergeCell ref="B24:C25"/>
    <mergeCell ref="D24:D25"/>
    <mergeCell ref="E24:F24"/>
    <mergeCell ref="G24:H24"/>
    <mergeCell ref="AA16:AD16"/>
  </mergeCells>
  <conditionalFormatting sqref="O26:O38">
    <cfRule type="iconSet" priority="18">
      <iconSet iconSet="3TrafficLights2">
        <cfvo type="percent" val="0"/>
        <cfvo type="num" val="0.7"/>
        <cfvo type="num" val="0.9"/>
      </iconSet>
    </cfRule>
    <cfRule type="cellIs" dxfId="47" priority="19" stopIfTrue="1" operator="greaterThan">
      <formula>0.9</formula>
    </cfRule>
    <cfRule type="cellIs" dxfId="46" priority="20" stopIfTrue="1" operator="between">
      <formula>0.7</formula>
      <formula>0.89</formula>
    </cfRule>
    <cfRule type="cellIs" dxfId="45" priority="21" stopIfTrue="1" operator="between">
      <formula>0</formula>
      <formula>0.69</formula>
    </cfRule>
  </conditionalFormatting>
  <conditionalFormatting sqref="O65:O77">
    <cfRule type="iconSet" priority="14">
      <iconSet iconSet="3TrafficLights2">
        <cfvo type="percent" val="0"/>
        <cfvo type="num" val="0.7"/>
        <cfvo type="num" val="0.9"/>
      </iconSet>
    </cfRule>
    <cfRule type="cellIs" dxfId="44" priority="15" stopIfTrue="1" operator="greaterThan">
      <formula>0.9</formula>
    </cfRule>
    <cfRule type="cellIs" dxfId="43" priority="16" stopIfTrue="1" operator="between">
      <formula>0.7</formula>
      <formula>0.89</formula>
    </cfRule>
    <cfRule type="cellIs" dxfId="42" priority="17" stopIfTrue="1" operator="between">
      <formula>0</formula>
      <formula>0.69</formula>
    </cfRule>
  </conditionalFormatting>
  <conditionalFormatting sqref="O102:O106">
    <cfRule type="iconSet" priority="10">
      <iconSet iconSet="3TrafficLights2">
        <cfvo type="percent" val="0"/>
        <cfvo type="num" val="0.7"/>
        <cfvo type="num" val="0.9"/>
      </iconSet>
    </cfRule>
    <cfRule type="cellIs" dxfId="41" priority="11" stopIfTrue="1" operator="greaterThan">
      <formula>0.9</formula>
    </cfRule>
    <cfRule type="cellIs" dxfId="40" priority="12" stopIfTrue="1" operator="between">
      <formula>0.7</formula>
      <formula>0.89</formula>
    </cfRule>
    <cfRule type="cellIs" dxfId="39" priority="13" stopIfTrue="1" operator="between">
      <formula>0</formula>
      <formula>0.69</formula>
    </cfRule>
  </conditionalFormatting>
  <conditionalFormatting sqref="O130:O133">
    <cfRule type="iconSet" priority="6">
      <iconSet iconSet="3TrafficLights2">
        <cfvo type="percent" val="0"/>
        <cfvo type="num" val="0.7"/>
        <cfvo type="num" val="0.9"/>
      </iconSet>
    </cfRule>
    <cfRule type="cellIs" dxfId="38" priority="7" stopIfTrue="1" operator="greaterThan">
      <formula>0.9</formula>
    </cfRule>
    <cfRule type="cellIs" dxfId="37" priority="8" stopIfTrue="1" operator="between">
      <formula>0.7</formula>
      <formula>0.89</formula>
    </cfRule>
    <cfRule type="cellIs" dxfId="36" priority="9" stopIfTrue="1" operator="between">
      <formula>0</formula>
      <formula>0.69</formula>
    </cfRule>
  </conditionalFormatting>
  <conditionalFormatting sqref="O161:O163">
    <cfRule type="iconSet" priority="2">
      <iconSet iconSet="3TrafficLights2">
        <cfvo type="percent" val="0"/>
        <cfvo type="num" val="0.7"/>
        <cfvo type="num" val="0.9"/>
      </iconSet>
    </cfRule>
    <cfRule type="cellIs" dxfId="35" priority="3" stopIfTrue="1" operator="greaterThan">
      <formula>0.9</formula>
    </cfRule>
    <cfRule type="cellIs" dxfId="34" priority="4" stopIfTrue="1" operator="between">
      <formula>0.7</formula>
      <formula>0.89</formula>
    </cfRule>
    <cfRule type="cellIs" dxfId="33" priority="5" stopIfTrue="1" operator="between">
      <formula>0</formula>
      <formula>0.69</formula>
    </cfRule>
  </conditionalFormatting>
  <conditionalFormatting sqref="AC29:AC38">
    <cfRule type="dataBar" priority="1">
      <dataBar>
        <cfvo type="min"/>
        <cfvo type="max"/>
        <color rgb="FF638EC6"/>
      </dataBar>
      <extLst>
        <ext xmlns:x14="http://schemas.microsoft.com/office/spreadsheetml/2009/9/main" uri="{B025F937-C7B1-47D3-B67F-A62EFF666E3E}">
          <x14:id>{AE1E0CCD-4E71-4DE5-B87E-DA1EF8C3424D}</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E1E0CCD-4E71-4DE5-B87E-DA1EF8C3424D}">
            <x14:dataBar minLength="0" maxLength="100" border="1" negativeBarBorderColorSameAsPositive="0">
              <x14:cfvo type="autoMin"/>
              <x14:cfvo type="autoMax"/>
              <x14:borderColor rgb="FF638EC6"/>
              <x14:negativeFillColor rgb="FFFF0000"/>
              <x14:negativeBorderColor rgb="FFFF0000"/>
              <x14:axisColor rgb="FF000000"/>
            </x14:dataBar>
          </x14:cfRule>
          <xm:sqref>AC29:AC38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topLeftCell="H10" workbookViewId="0">
      <selection activeCell="U26" sqref="U26"/>
    </sheetView>
  </sheetViews>
  <sheetFormatPr baseColWidth="10" defaultRowHeight="18.75" customHeight="1"/>
  <cols>
    <col min="12" max="13" width="9.5703125" customWidth="1"/>
    <col min="14" max="25" width="9.5703125" style="73" customWidth="1"/>
    <col min="26" max="27" width="11.42578125" style="73"/>
  </cols>
  <sheetData>
    <row r="1" spans="1:27" ht="18.75" customHeight="1">
      <c r="D1" t="s">
        <v>452</v>
      </c>
      <c r="E1" t="s">
        <v>453</v>
      </c>
      <c r="F1" t="s">
        <v>454</v>
      </c>
      <c r="G1" t="s">
        <v>455</v>
      </c>
    </row>
    <row r="2" spans="1:27" ht="18.75" customHeight="1">
      <c r="C2" t="s">
        <v>472</v>
      </c>
      <c r="D2">
        <f>+SUMPRODUCT(E15:E33,L15:L33)</f>
        <v>0.13</v>
      </c>
      <c r="E2">
        <f>+SUMPRODUCT(E15:E33,O15:O33)</f>
        <v>0.31330000000000002</v>
      </c>
      <c r="F2">
        <f>+SUMPRODUCT(E15:E33,R15:R33)</f>
        <v>0.78299999999999992</v>
      </c>
      <c r="G2">
        <f>+SUMPRODUCT(E15:E33,U15:U33)</f>
        <v>0.99399999999999988</v>
      </c>
      <c r="I2">
        <f>+SUM(D2/SUM($D$2:$G$2))</f>
        <v>5.855064630905734E-2</v>
      </c>
      <c r="J2">
        <f t="shared" ref="J2:L3" si="0">+SUM(E2/SUM($D$2:$G$2))</f>
        <v>0.1411070576048282</v>
      </c>
      <c r="K2">
        <f t="shared" si="0"/>
        <v>0.35265504661532221</v>
      </c>
      <c r="L2">
        <f t="shared" si="0"/>
        <v>0.44768724947079219</v>
      </c>
    </row>
    <row r="3" spans="1:27" ht="18.75" customHeight="1">
      <c r="C3" t="s">
        <v>473</v>
      </c>
      <c r="D3">
        <f>+SUMPRODUCT(E15:E33,M15:M33)</f>
        <v>0.13</v>
      </c>
      <c r="E3">
        <f>+SUMPRODUCT(E15:E33,P15:P33)</f>
        <v>0.2898</v>
      </c>
      <c r="F3">
        <f>+SUMPRODUCT(E15:E33,S15:S33)</f>
        <v>0.47489090910000009</v>
      </c>
      <c r="G3">
        <f>+SUMPRODUCT(E15:E33,V15:V33)</f>
        <v>0</v>
      </c>
      <c r="I3">
        <f>+SUM(D3/SUM($D$2:$G$2))</f>
        <v>5.855064630905734E-2</v>
      </c>
      <c r="J3">
        <f t="shared" si="0"/>
        <v>0.1305229023104986</v>
      </c>
      <c r="K3">
        <f t="shared" si="0"/>
        <v>0.21388592041616003</v>
      </c>
      <c r="L3">
        <f t="shared" si="0"/>
        <v>0</v>
      </c>
    </row>
    <row r="6" spans="1:27" s="21" customFormat="1" ht="18.75" customHeight="1">
      <c r="A6" s="899" t="s">
        <v>343</v>
      </c>
      <c r="B6" s="900"/>
      <c r="C6" s="901" t="e">
        <f>+#REF!</f>
        <v>#REF!</v>
      </c>
      <c r="D6" s="902"/>
      <c r="E6" s="902"/>
      <c r="F6" s="902"/>
      <c r="G6" s="902"/>
      <c r="H6" s="902"/>
      <c r="I6" s="902"/>
      <c r="J6" s="902"/>
      <c r="K6" s="902"/>
      <c r="L6" s="902"/>
      <c r="M6" s="902"/>
      <c r="N6" s="902"/>
      <c r="O6" s="902"/>
      <c r="P6" s="902"/>
      <c r="Q6" s="902"/>
      <c r="R6" s="902"/>
      <c r="S6" s="902"/>
      <c r="T6" s="902"/>
      <c r="U6" s="902"/>
      <c r="V6" s="902"/>
      <c r="W6" s="902"/>
      <c r="X6" s="902"/>
      <c r="Y6" s="902"/>
      <c r="Z6" s="902"/>
      <c r="AA6" s="903"/>
    </row>
    <row r="7" spans="1:27" s="21" customFormat="1" ht="18.75" customHeight="1">
      <c r="A7" s="904" t="s">
        <v>13</v>
      </c>
      <c r="B7" s="905"/>
      <c r="C7" s="906"/>
      <c r="D7" s="910" t="s">
        <v>170</v>
      </c>
      <c r="E7" s="913" t="s">
        <v>21</v>
      </c>
      <c r="F7" s="910" t="s">
        <v>160</v>
      </c>
      <c r="G7" s="910" t="s">
        <v>171</v>
      </c>
      <c r="H7" s="700" t="s">
        <v>14</v>
      </c>
      <c r="I7" s="910" t="s">
        <v>20</v>
      </c>
      <c r="J7" s="698" t="s">
        <v>15</v>
      </c>
      <c r="K7" s="699"/>
      <c r="L7" s="700" t="s">
        <v>164</v>
      </c>
      <c r="M7" s="700"/>
      <c r="N7" s="700"/>
      <c r="O7" s="700"/>
      <c r="P7" s="700"/>
      <c r="Q7" s="700"/>
      <c r="R7" s="700"/>
      <c r="S7" s="700"/>
      <c r="T7" s="700"/>
      <c r="U7" s="700"/>
      <c r="V7" s="700"/>
      <c r="W7" s="700"/>
      <c r="X7" s="853" t="s">
        <v>7</v>
      </c>
      <c r="Y7" s="853"/>
      <c r="Z7" s="853"/>
      <c r="AA7" s="916" t="s">
        <v>181</v>
      </c>
    </row>
    <row r="8" spans="1:27" s="21" customFormat="1" ht="18.75" customHeight="1">
      <c r="A8" s="907"/>
      <c r="B8" s="908"/>
      <c r="C8" s="909"/>
      <c r="D8" s="911"/>
      <c r="E8" s="914"/>
      <c r="F8" s="911"/>
      <c r="G8" s="911"/>
      <c r="H8" s="700"/>
      <c r="I8" s="911"/>
      <c r="J8" s="700" t="s">
        <v>16</v>
      </c>
      <c r="K8" s="700" t="s">
        <v>17</v>
      </c>
      <c r="L8" s="700" t="s">
        <v>3</v>
      </c>
      <c r="M8" s="700"/>
      <c r="N8" s="700"/>
      <c r="O8" s="853" t="s">
        <v>4</v>
      </c>
      <c r="P8" s="853"/>
      <c r="Q8" s="853"/>
      <c r="R8" s="853" t="s">
        <v>5</v>
      </c>
      <c r="S8" s="853"/>
      <c r="T8" s="853"/>
      <c r="U8" s="853" t="s">
        <v>6</v>
      </c>
      <c r="V8" s="853"/>
      <c r="W8" s="853"/>
      <c r="X8" s="853"/>
      <c r="Y8" s="853"/>
      <c r="Z8" s="853"/>
      <c r="AA8" s="916"/>
    </row>
    <row r="9" spans="1:27" s="21" customFormat="1" ht="18.75" customHeight="1">
      <c r="A9" s="907"/>
      <c r="B9" s="908"/>
      <c r="C9" s="909"/>
      <c r="D9" s="912"/>
      <c r="E9" s="915"/>
      <c r="F9" s="912"/>
      <c r="G9" s="912"/>
      <c r="H9" s="700"/>
      <c r="I9" s="912"/>
      <c r="J9" s="700"/>
      <c r="K9" s="700"/>
      <c r="L9" s="83" t="s">
        <v>162</v>
      </c>
      <c r="M9" s="83" t="s">
        <v>163</v>
      </c>
      <c r="N9" s="69" t="s">
        <v>18</v>
      </c>
      <c r="O9" s="69" t="s">
        <v>162</v>
      </c>
      <c r="P9" s="69" t="s">
        <v>163</v>
      </c>
      <c r="Q9" s="69" t="s">
        <v>18</v>
      </c>
      <c r="R9" s="69" t="s">
        <v>162</v>
      </c>
      <c r="S9" s="69" t="s">
        <v>163</v>
      </c>
      <c r="T9" s="69" t="s">
        <v>18</v>
      </c>
      <c r="U9" s="69" t="s">
        <v>162</v>
      </c>
      <c r="V9" s="69" t="s">
        <v>163</v>
      </c>
      <c r="W9" s="69" t="s">
        <v>18</v>
      </c>
      <c r="X9" s="69" t="s">
        <v>162</v>
      </c>
      <c r="Y9" s="126" t="s">
        <v>163</v>
      </c>
      <c r="Z9" s="126" t="s">
        <v>161</v>
      </c>
      <c r="AA9" s="127" t="s">
        <v>10</v>
      </c>
    </row>
    <row r="10" spans="1:27" s="21" customFormat="1" ht="18.75" customHeight="1">
      <c r="A10" s="896" t="s">
        <v>185</v>
      </c>
      <c r="B10" s="897"/>
      <c r="C10" s="898"/>
      <c r="D10" s="85" t="s">
        <v>282</v>
      </c>
      <c r="E10" s="111">
        <f>5%/2</f>
        <v>2.5000000000000001E-2</v>
      </c>
      <c r="F10" s="85" t="s">
        <v>186</v>
      </c>
      <c r="G10" s="86" t="s">
        <v>44</v>
      </c>
      <c r="H10" s="86" t="s">
        <v>187</v>
      </c>
      <c r="I10" s="86" t="s">
        <v>188</v>
      </c>
      <c r="J10" s="37">
        <v>42828</v>
      </c>
      <c r="K10" s="37" t="s">
        <v>260</v>
      </c>
      <c r="L10" s="86"/>
      <c r="M10" s="86"/>
      <c r="N10" s="67" t="s">
        <v>349</v>
      </c>
      <c r="O10" s="67">
        <v>4</v>
      </c>
      <c r="P10" s="67">
        <v>0</v>
      </c>
      <c r="Q10" s="67" t="s">
        <v>372</v>
      </c>
      <c r="R10" s="67"/>
      <c r="S10" s="67">
        <v>1.4</v>
      </c>
      <c r="T10" s="67" t="s">
        <v>412</v>
      </c>
      <c r="U10" s="67"/>
      <c r="V10" s="67"/>
      <c r="W10" s="67"/>
      <c r="X10" s="67">
        <f t="shared" ref="X10:Y17" si="1">+SUM(L10,O10,R10,U10)</f>
        <v>4</v>
      </c>
      <c r="Y10" s="67">
        <f t="shared" si="1"/>
        <v>1.4</v>
      </c>
      <c r="Z10" s="128">
        <f t="shared" ref="Z10:Z17" si="2">IFERROR(Y10/X10,"")</f>
        <v>0.35</v>
      </c>
      <c r="AA10" s="129" t="s">
        <v>420</v>
      </c>
    </row>
    <row r="11" spans="1:27" s="21" customFormat="1" ht="18.75" customHeight="1">
      <c r="A11" s="896" t="s">
        <v>190</v>
      </c>
      <c r="B11" s="897"/>
      <c r="C11" s="898"/>
      <c r="D11" s="85" t="s">
        <v>283</v>
      </c>
      <c r="E11" s="111">
        <f>10%/2</f>
        <v>0.05</v>
      </c>
      <c r="F11" s="85" t="s">
        <v>191</v>
      </c>
      <c r="G11" s="86" t="s">
        <v>44</v>
      </c>
      <c r="H11" s="86" t="s">
        <v>193</v>
      </c>
      <c r="I11" s="86" t="s">
        <v>192</v>
      </c>
      <c r="J11" s="37">
        <v>42870</v>
      </c>
      <c r="K11" s="37">
        <v>43099</v>
      </c>
      <c r="L11" s="86"/>
      <c r="M11" s="86"/>
      <c r="N11" s="67"/>
      <c r="O11" s="67"/>
      <c r="P11" s="67"/>
      <c r="Q11" s="67"/>
      <c r="R11" s="67">
        <v>1</v>
      </c>
      <c r="S11" s="67">
        <v>0.75</v>
      </c>
      <c r="T11" s="67" t="s">
        <v>413</v>
      </c>
      <c r="U11" s="67">
        <v>1</v>
      </c>
      <c r="V11" s="67"/>
      <c r="W11" s="67"/>
      <c r="X11" s="67">
        <f t="shared" si="1"/>
        <v>2</v>
      </c>
      <c r="Y11" s="67">
        <f t="shared" si="1"/>
        <v>0.75</v>
      </c>
      <c r="Z11" s="128">
        <f t="shared" si="2"/>
        <v>0.375</v>
      </c>
      <c r="AA11" s="129" t="s">
        <v>421</v>
      </c>
    </row>
    <row r="12" spans="1:27" s="21" customFormat="1" ht="18.75" customHeight="1">
      <c r="A12" s="896" t="s">
        <v>308</v>
      </c>
      <c r="B12" s="897"/>
      <c r="C12" s="898"/>
      <c r="D12" s="85" t="s">
        <v>284</v>
      </c>
      <c r="E12" s="111">
        <f>10%/2</f>
        <v>0.05</v>
      </c>
      <c r="F12" s="85" t="s">
        <v>194</v>
      </c>
      <c r="G12" s="86" t="s">
        <v>44</v>
      </c>
      <c r="H12" s="86" t="s">
        <v>187</v>
      </c>
      <c r="I12" s="86" t="s">
        <v>192</v>
      </c>
      <c r="J12" s="37">
        <v>42809</v>
      </c>
      <c r="K12" s="37">
        <v>42916</v>
      </c>
      <c r="L12" s="86"/>
      <c r="M12" s="86"/>
      <c r="N12" s="67" t="s">
        <v>350</v>
      </c>
      <c r="O12" s="67">
        <v>1</v>
      </c>
      <c r="P12" s="67">
        <v>0</v>
      </c>
      <c r="Q12" s="67" t="s">
        <v>373</v>
      </c>
      <c r="R12" s="67"/>
      <c r="S12" s="67">
        <v>0.75</v>
      </c>
      <c r="T12" s="67" t="s">
        <v>414</v>
      </c>
      <c r="U12" s="67"/>
      <c r="V12" s="67"/>
      <c r="W12" s="67"/>
      <c r="X12" s="67">
        <f t="shared" si="1"/>
        <v>1</v>
      </c>
      <c r="Y12" s="67">
        <f t="shared" si="1"/>
        <v>0.75</v>
      </c>
      <c r="Z12" s="128">
        <f t="shared" si="2"/>
        <v>0.75</v>
      </c>
      <c r="AA12" s="129" t="s">
        <v>422</v>
      </c>
    </row>
    <row r="13" spans="1:27" s="21" customFormat="1" ht="18.75" customHeight="1">
      <c r="A13" s="896" t="s">
        <v>195</v>
      </c>
      <c r="B13" s="897"/>
      <c r="C13" s="898"/>
      <c r="D13" s="85" t="s">
        <v>285</v>
      </c>
      <c r="E13" s="111">
        <f>10%/2</f>
        <v>0.05</v>
      </c>
      <c r="F13" s="85" t="s">
        <v>196</v>
      </c>
      <c r="G13" s="86" t="s">
        <v>44</v>
      </c>
      <c r="H13" s="86" t="s">
        <v>187</v>
      </c>
      <c r="I13" s="86" t="s">
        <v>189</v>
      </c>
      <c r="J13" s="37">
        <v>42870</v>
      </c>
      <c r="K13" s="37">
        <v>43099</v>
      </c>
      <c r="L13" s="86"/>
      <c r="M13" s="86"/>
      <c r="N13" s="67" t="s">
        <v>351</v>
      </c>
      <c r="O13" s="67"/>
      <c r="P13" s="67"/>
      <c r="Q13" s="67" t="s">
        <v>374</v>
      </c>
      <c r="R13" s="67">
        <v>1</v>
      </c>
      <c r="S13" s="67">
        <v>1</v>
      </c>
      <c r="T13" s="67" t="s">
        <v>415</v>
      </c>
      <c r="U13" s="67">
        <v>1</v>
      </c>
      <c r="V13" s="67"/>
      <c r="W13" s="67"/>
      <c r="X13" s="67">
        <f t="shared" si="1"/>
        <v>2</v>
      </c>
      <c r="Y13" s="67">
        <f t="shared" si="1"/>
        <v>1</v>
      </c>
      <c r="Z13" s="128">
        <f t="shared" si="2"/>
        <v>0.5</v>
      </c>
      <c r="AA13" s="129" t="s">
        <v>423</v>
      </c>
    </row>
    <row r="14" spans="1:27" s="21" customFormat="1" ht="18.75" customHeight="1">
      <c r="A14" s="896" t="s">
        <v>203</v>
      </c>
      <c r="B14" s="897"/>
      <c r="C14" s="898"/>
      <c r="D14" s="85" t="s">
        <v>289</v>
      </c>
      <c r="E14" s="111">
        <f>5%/2</f>
        <v>2.5000000000000001E-2</v>
      </c>
      <c r="F14" s="85" t="s">
        <v>257</v>
      </c>
      <c r="G14" s="86" t="s">
        <v>44</v>
      </c>
      <c r="H14" s="86" t="s">
        <v>411</v>
      </c>
      <c r="I14" s="86" t="s">
        <v>411</v>
      </c>
      <c r="J14" s="37">
        <v>42736</v>
      </c>
      <c r="K14" s="37">
        <v>43099</v>
      </c>
      <c r="L14" s="112">
        <v>0.25</v>
      </c>
      <c r="M14" s="113">
        <v>0.25</v>
      </c>
      <c r="N14" s="67" t="s">
        <v>352</v>
      </c>
      <c r="O14" s="130">
        <v>0.25</v>
      </c>
      <c r="P14" s="131">
        <v>0.25</v>
      </c>
      <c r="Q14" s="67" t="s">
        <v>352</v>
      </c>
      <c r="R14" s="130">
        <v>0.25</v>
      </c>
      <c r="S14" s="131">
        <v>0.11</v>
      </c>
      <c r="T14" s="67" t="s">
        <v>416</v>
      </c>
      <c r="U14" s="130">
        <v>0.25</v>
      </c>
      <c r="V14" s="67"/>
      <c r="W14" s="67"/>
      <c r="X14" s="130">
        <f t="shared" si="1"/>
        <v>1</v>
      </c>
      <c r="Y14" s="130">
        <f t="shared" si="1"/>
        <v>0.61</v>
      </c>
      <c r="Z14" s="128">
        <f t="shared" si="2"/>
        <v>0.61</v>
      </c>
      <c r="AA14" s="129" t="s">
        <v>424</v>
      </c>
    </row>
    <row r="15" spans="1:27" s="21" customFormat="1" ht="18.75" customHeight="1">
      <c r="A15" s="896" t="s">
        <v>197</v>
      </c>
      <c r="B15" s="897"/>
      <c r="C15" s="898"/>
      <c r="D15" s="85" t="s">
        <v>286</v>
      </c>
      <c r="E15" s="111">
        <f>5%/2</f>
        <v>2.5000000000000001E-2</v>
      </c>
      <c r="F15" s="85" t="s">
        <v>199</v>
      </c>
      <c r="G15" s="86" t="s">
        <v>38</v>
      </c>
      <c r="H15" s="86" t="s">
        <v>201</v>
      </c>
      <c r="I15" s="86" t="s">
        <v>202</v>
      </c>
      <c r="J15" s="37">
        <v>42809</v>
      </c>
      <c r="K15" s="37">
        <v>42885</v>
      </c>
      <c r="L15" s="86"/>
      <c r="M15" s="86"/>
      <c r="N15" s="67"/>
      <c r="O15" s="67">
        <v>1</v>
      </c>
      <c r="P15" s="67">
        <v>0</v>
      </c>
      <c r="Q15" s="67" t="s">
        <v>375</v>
      </c>
      <c r="R15" s="67"/>
      <c r="S15" s="67"/>
      <c r="T15" s="67" t="s">
        <v>417</v>
      </c>
      <c r="U15" s="67"/>
      <c r="V15" s="67"/>
      <c r="W15" s="67"/>
      <c r="X15" s="67">
        <f t="shared" si="1"/>
        <v>1</v>
      </c>
      <c r="Y15" s="67">
        <f t="shared" si="1"/>
        <v>0</v>
      </c>
      <c r="Z15" s="128">
        <f t="shared" si="2"/>
        <v>0</v>
      </c>
      <c r="AA15" s="129" t="s">
        <v>425</v>
      </c>
    </row>
    <row r="16" spans="1:27" s="21" customFormat="1" ht="18.75" customHeight="1">
      <c r="A16" s="896" t="s">
        <v>198</v>
      </c>
      <c r="B16" s="897"/>
      <c r="C16" s="898"/>
      <c r="D16" s="85" t="s">
        <v>287</v>
      </c>
      <c r="E16" s="111">
        <f>5%/2</f>
        <v>2.5000000000000001E-2</v>
      </c>
      <c r="F16" s="85" t="s">
        <v>200</v>
      </c>
      <c r="G16" s="86" t="s">
        <v>38</v>
      </c>
      <c r="H16" s="86" t="s">
        <v>201</v>
      </c>
      <c r="I16" s="86" t="s">
        <v>202</v>
      </c>
      <c r="J16" s="37">
        <v>42842</v>
      </c>
      <c r="K16" s="37">
        <v>42977</v>
      </c>
      <c r="L16" s="86"/>
      <c r="M16" s="86"/>
      <c r="N16" s="67"/>
      <c r="O16" s="67"/>
      <c r="P16" s="67"/>
      <c r="Q16" s="67"/>
      <c r="R16" s="67">
        <v>1</v>
      </c>
      <c r="S16" s="67">
        <v>0</v>
      </c>
      <c r="T16" s="67" t="s">
        <v>418</v>
      </c>
      <c r="U16" s="67"/>
      <c r="V16" s="67"/>
      <c r="W16" s="67"/>
      <c r="X16" s="67">
        <f t="shared" si="1"/>
        <v>1</v>
      </c>
      <c r="Y16" s="67">
        <f t="shared" si="1"/>
        <v>0</v>
      </c>
      <c r="Z16" s="128">
        <f t="shared" si="2"/>
        <v>0</v>
      </c>
      <c r="AA16" s="129"/>
    </row>
    <row r="17" spans="1:27" s="21" customFormat="1" ht="18.75" customHeight="1">
      <c r="A17" s="896" t="s">
        <v>232</v>
      </c>
      <c r="B17" s="897"/>
      <c r="C17" s="898"/>
      <c r="D17" s="85" t="s">
        <v>288</v>
      </c>
      <c r="E17" s="111">
        <f>10%/2</f>
        <v>0.05</v>
      </c>
      <c r="F17" s="85" t="s">
        <v>234</v>
      </c>
      <c r="G17" s="86" t="s">
        <v>38</v>
      </c>
      <c r="H17" s="86" t="s">
        <v>201</v>
      </c>
      <c r="I17" s="86" t="s">
        <v>233</v>
      </c>
      <c r="J17" s="37">
        <v>42842</v>
      </c>
      <c r="K17" s="37">
        <v>43099</v>
      </c>
      <c r="L17" s="86"/>
      <c r="M17" s="86"/>
      <c r="N17" s="67"/>
      <c r="O17" s="131">
        <v>0.2</v>
      </c>
      <c r="P17" s="131">
        <v>0.2</v>
      </c>
      <c r="Q17" s="67" t="s">
        <v>376</v>
      </c>
      <c r="R17" s="131">
        <v>0.4</v>
      </c>
      <c r="S17" s="67">
        <v>0</v>
      </c>
      <c r="T17" s="67" t="s">
        <v>419</v>
      </c>
      <c r="U17" s="131">
        <v>0.4</v>
      </c>
      <c r="V17" s="67"/>
      <c r="W17" s="67"/>
      <c r="X17" s="130">
        <f t="shared" si="1"/>
        <v>1</v>
      </c>
      <c r="Y17" s="130">
        <f t="shared" si="1"/>
        <v>0.2</v>
      </c>
      <c r="Z17" s="128">
        <f t="shared" si="2"/>
        <v>0.2</v>
      </c>
      <c r="AA17" s="129" t="s">
        <v>426</v>
      </c>
    </row>
    <row r="18" spans="1:27" s="21" customFormat="1" ht="18.75" customHeight="1">
      <c r="A18" s="896" t="s">
        <v>205</v>
      </c>
      <c r="B18" s="897"/>
      <c r="C18" s="898"/>
      <c r="D18" s="85" t="s">
        <v>290</v>
      </c>
      <c r="E18" s="111">
        <f>10%/2</f>
        <v>0.05</v>
      </c>
      <c r="F18" s="85" t="s">
        <v>261</v>
      </c>
      <c r="G18" s="86" t="s">
        <v>44</v>
      </c>
      <c r="H18" s="86" t="s">
        <v>309</v>
      </c>
      <c r="I18" s="86" t="s">
        <v>189</v>
      </c>
      <c r="J18" s="37">
        <v>42870</v>
      </c>
      <c r="K18" s="37">
        <v>43069</v>
      </c>
      <c r="L18" s="86"/>
      <c r="M18" s="86"/>
      <c r="N18" s="67"/>
      <c r="O18" s="131">
        <v>0.3</v>
      </c>
      <c r="P18" s="131">
        <v>0.33</v>
      </c>
      <c r="Q18" s="67" t="s">
        <v>377</v>
      </c>
      <c r="R18" s="131">
        <v>0.3</v>
      </c>
      <c r="S18" s="131">
        <v>0.18181818199999999</v>
      </c>
      <c r="T18" s="67" t="s">
        <v>427</v>
      </c>
      <c r="U18" s="131">
        <v>0.2</v>
      </c>
      <c r="V18" s="67"/>
      <c r="W18" s="67"/>
      <c r="X18" s="71">
        <f>+SUM(L18,O18,R18,U18)</f>
        <v>0.8</v>
      </c>
      <c r="Y18" s="71">
        <f>+SUM(M18,P18,S18,V18)</f>
        <v>0.51181818200000007</v>
      </c>
      <c r="Z18" s="128">
        <f>IFERROR(Y18/X18,"")</f>
        <v>0.63977272750000003</v>
      </c>
      <c r="AA18" s="132" t="s">
        <v>428</v>
      </c>
    </row>
    <row r="19" spans="1:27" s="21" customFormat="1" ht="18.75" customHeight="1">
      <c r="A19" s="895" t="s">
        <v>258</v>
      </c>
      <c r="B19" s="895"/>
      <c r="C19" s="895"/>
      <c r="D19" s="114" t="s">
        <v>262</v>
      </c>
      <c r="E19" s="111">
        <v>0.04</v>
      </c>
      <c r="F19" s="115" t="s">
        <v>236</v>
      </c>
      <c r="G19" s="115" t="s">
        <v>237</v>
      </c>
      <c r="H19" s="115" t="s">
        <v>411</v>
      </c>
      <c r="I19" s="115" t="s">
        <v>411</v>
      </c>
      <c r="J19" s="44">
        <v>42931</v>
      </c>
      <c r="K19" s="44">
        <v>43130</v>
      </c>
      <c r="L19" s="82"/>
      <c r="M19" s="86"/>
      <c r="N19" s="67"/>
      <c r="O19" s="71"/>
      <c r="P19" s="67"/>
      <c r="Q19" s="67"/>
      <c r="R19" s="71">
        <v>1</v>
      </c>
      <c r="S19" s="67">
        <v>1</v>
      </c>
      <c r="T19" s="67" t="s">
        <v>430</v>
      </c>
      <c r="U19" s="71">
        <v>1</v>
      </c>
      <c r="V19" s="67"/>
      <c r="W19" s="67"/>
      <c r="X19" s="67">
        <f>+SUM(L19,O19,R19,U19)</f>
        <v>2</v>
      </c>
      <c r="Y19" s="67">
        <f>+SUM(M19,P19,S19,V19)</f>
        <v>1</v>
      </c>
      <c r="Z19" s="128">
        <f t="shared" ref="Z19:Z26" si="3">IFERROR(Y19/X19,"")</f>
        <v>0.5</v>
      </c>
      <c r="AA19" s="132"/>
    </row>
    <row r="20" spans="1:27" s="21" customFormat="1" ht="18.75" customHeight="1">
      <c r="A20" s="895" t="s">
        <v>220</v>
      </c>
      <c r="B20" s="895"/>
      <c r="C20" s="895"/>
      <c r="D20" s="114" t="s">
        <v>263</v>
      </c>
      <c r="E20" s="111">
        <v>0.04</v>
      </c>
      <c r="F20" s="115" t="s">
        <v>238</v>
      </c>
      <c r="G20" s="115" t="s">
        <v>237</v>
      </c>
      <c r="H20" s="115" t="s">
        <v>411</v>
      </c>
      <c r="I20" s="115" t="s">
        <v>411</v>
      </c>
      <c r="J20" s="44">
        <v>42828</v>
      </c>
      <c r="K20" s="44">
        <v>43115</v>
      </c>
      <c r="L20" s="82">
        <v>1</v>
      </c>
      <c r="M20" s="86">
        <v>1</v>
      </c>
      <c r="N20" s="124" t="s">
        <v>354</v>
      </c>
      <c r="O20" s="67">
        <v>1</v>
      </c>
      <c r="P20" s="67">
        <v>1</v>
      </c>
      <c r="Q20" s="67" t="s">
        <v>379</v>
      </c>
      <c r="R20" s="67">
        <v>1</v>
      </c>
      <c r="S20" s="67">
        <v>0</v>
      </c>
      <c r="T20" s="67" t="s">
        <v>431</v>
      </c>
      <c r="U20" s="67">
        <v>1</v>
      </c>
      <c r="V20" s="67"/>
      <c r="W20" s="67"/>
      <c r="X20" s="67">
        <f t="shared" ref="X20:Y24" si="4">+SUM(L20,O20,R20,U20)</f>
        <v>4</v>
      </c>
      <c r="Y20" s="67">
        <f t="shared" si="4"/>
        <v>2</v>
      </c>
      <c r="Z20" s="128">
        <f t="shared" si="3"/>
        <v>0.5</v>
      </c>
      <c r="AA20" s="132" t="s">
        <v>380</v>
      </c>
    </row>
    <row r="21" spans="1:27" s="21" customFormat="1" ht="18.75" customHeight="1">
      <c r="A21" s="895" t="s">
        <v>239</v>
      </c>
      <c r="B21" s="895"/>
      <c r="C21" s="895"/>
      <c r="D21" s="114" t="s">
        <v>264</v>
      </c>
      <c r="E21" s="111">
        <v>0.04</v>
      </c>
      <c r="F21" s="115" t="s">
        <v>240</v>
      </c>
      <c r="G21" s="115" t="s">
        <v>237</v>
      </c>
      <c r="H21" s="115" t="s">
        <v>411</v>
      </c>
      <c r="I21" s="115" t="s">
        <v>411</v>
      </c>
      <c r="J21" s="44">
        <v>42828</v>
      </c>
      <c r="K21" s="44">
        <v>43115</v>
      </c>
      <c r="L21" s="82"/>
      <c r="M21" s="86"/>
      <c r="N21" s="67"/>
      <c r="O21" s="67">
        <v>1</v>
      </c>
      <c r="P21" s="67">
        <v>1</v>
      </c>
      <c r="Q21" s="67" t="s">
        <v>381</v>
      </c>
      <c r="R21" s="67">
        <v>1</v>
      </c>
      <c r="S21" s="67">
        <v>0</v>
      </c>
      <c r="T21" s="67" t="s">
        <v>431</v>
      </c>
      <c r="U21" s="67">
        <v>1</v>
      </c>
      <c r="V21" s="67"/>
      <c r="W21" s="67"/>
      <c r="X21" s="67">
        <f t="shared" si="4"/>
        <v>3</v>
      </c>
      <c r="Y21" s="67">
        <f t="shared" si="4"/>
        <v>1</v>
      </c>
      <c r="Z21" s="128">
        <f t="shared" si="3"/>
        <v>0.33333333333333331</v>
      </c>
      <c r="AA21" s="132" t="s">
        <v>382</v>
      </c>
    </row>
    <row r="22" spans="1:27" s="21" customFormat="1" ht="18.75" customHeight="1">
      <c r="A22" s="895" t="s">
        <v>218</v>
      </c>
      <c r="B22" s="895"/>
      <c r="C22" s="895"/>
      <c r="D22" s="114" t="s">
        <v>265</v>
      </c>
      <c r="E22" s="111">
        <v>0.04</v>
      </c>
      <c r="F22" s="115" t="s">
        <v>241</v>
      </c>
      <c r="G22" s="115" t="s">
        <v>237</v>
      </c>
      <c r="H22" s="115" t="s">
        <v>411</v>
      </c>
      <c r="I22" s="115" t="s">
        <v>411</v>
      </c>
      <c r="J22" s="44">
        <v>42901</v>
      </c>
      <c r="K22" s="44">
        <v>43115</v>
      </c>
      <c r="L22" s="116">
        <v>1</v>
      </c>
      <c r="M22" s="86">
        <v>1</v>
      </c>
      <c r="N22" s="124" t="s">
        <v>355</v>
      </c>
      <c r="O22" s="67"/>
      <c r="P22" s="67"/>
      <c r="Q22" s="67"/>
      <c r="R22" s="67"/>
      <c r="S22" s="67"/>
      <c r="T22" s="67"/>
      <c r="U22" s="67">
        <v>1</v>
      </c>
      <c r="V22" s="67"/>
      <c r="W22" s="67"/>
      <c r="X22" s="67">
        <f t="shared" si="4"/>
        <v>2</v>
      </c>
      <c r="Y22" s="67">
        <f t="shared" si="4"/>
        <v>1</v>
      </c>
      <c r="Z22" s="128">
        <f t="shared" si="3"/>
        <v>0.5</v>
      </c>
      <c r="AA22" s="132" t="s">
        <v>386</v>
      </c>
    </row>
    <row r="23" spans="1:27" s="21" customFormat="1" ht="18.75" customHeight="1">
      <c r="A23" s="892" t="s">
        <v>383</v>
      </c>
      <c r="B23" s="893"/>
      <c r="C23" s="894"/>
      <c r="D23" s="114" t="s">
        <v>385</v>
      </c>
      <c r="E23" s="111">
        <v>0.04</v>
      </c>
      <c r="F23" s="115" t="s">
        <v>384</v>
      </c>
      <c r="G23" s="115" t="s">
        <v>38</v>
      </c>
      <c r="H23" s="115" t="s">
        <v>201</v>
      </c>
      <c r="I23" s="115" t="s">
        <v>201</v>
      </c>
      <c r="J23" s="44">
        <v>42901</v>
      </c>
      <c r="K23" s="44">
        <v>43115</v>
      </c>
      <c r="L23" s="117"/>
      <c r="M23" s="115"/>
      <c r="N23" s="125"/>
      <c r="O23" s="130"/>
      <c r="P23" s="130"/>
      <c r="Q23" s="133"/>
      <c r="R23" s="130">
        <v>0.5</v>
      </c>
      <c r="S23" s="130">
        <v>0.22</v>
      </c>
      <c r="T23" s="130" t="s">
        <v>432</v>
      </c>
      <c r="U23" s="130">
        <v>0.5</v>
      </c>
      <c r="V23" s="125"/>
      <c r="W23" s="125"/>
      <c r="X23" s="130">
        <f t="shared" si="4"/>
        <v>1</v>
      </c>
      <c r="Y23" s="130">
        <f t="shared" si="4"/>
        <v>0.22</v>
      </c>
      <c r="Z23" s="128">
        <f t="shared" si="3"/>
        <v>0.22</v>
      </c>
      <c r="AA23" s="132"/>
    </row>
    <row r="24" spans="1:27" s="21" customFormat="1" ht="18.75" customHeight="1">
      <c r="A24" s="895" t="s">
        <v>221</v>
      </c>
      <c r="B24" s="895"/>
      <c r="C24" s="895"/>
      <c r="D24" s="114" t="s">
        <v>268</v>
      </c>
      <c r="E24" s="111">
        <v>0.15</v>
      </c>
      <c r="F24" s="115" t="s">
        <v>222</v>
      </c>
      <c r="G24" s="115" t="s">
        <v>223</v>
      </c>
      <c r="H24" s="115" t="s">
        <v>224</v>
      </c>
      <c r="I24" s="115" t="s">
        <v>189</v>
      </c>
      <c r="J24" s="44">
        <v>42901</v>
      </c>
      <c r="K24" s="44">
        <v>43115</v>
      </c>
      <c r="L24" s="82"/>
      <c r="M24" s="86"/>
      <c r="N24" s="67"/>
      <c r="O24" s="67"/>
      <c r="P24" s="67"/>
      <c r="Q24" s="67"/>
      <c r="R24" s="67">
        <v>1</v>
      </c>
      <c r="S24" s="67"/>
      <c r="T24" s="67" t="s">
        <v>442</v>
      </c>
      <c r="U24" s="67">
        <v>1</v>
      </c>
      <c r="V24" s="67"/>
      <c r="W24" s="67"/>
      <c r="X24" s="67">
        <f t="shared" si="4"/>
        <v>2</v>
      </c>
      <c r="Y24" s="67">
        <f t="shared" si="4"/>
        <v>0</v>
      </c>
      <c r="Z24" s="128">
        <f t="shared" si="3"/>
        <v>0</v>
      </c>
      <c r="AA24" s="132"/>
    </row>
    <row r="25" spans="1:27" s="21" customFormat="1" ht="18.75" customHeight="1">
      <c r="A25" s="891" t="s">
        <v>225</v>
      </c>
      <c r="B25" s="891"/>
      <c r="C25" s="891"/>
      <c r="D25" s="118" t="s">
        <v>269</v>
      </c>
      <c r="E25" s="111">
        <v>0.05</v>
      </c>
      <c r="F25" s="115" t="s">
        <v>245</v>
      </c>
      <c r="G25" s="115" t="s">
        <v>209</v>
      </c>
      <c r="H25" s="115" t="s">
        <v>227</v>
      </c>
      <c r="I25" s="115" t="s">
        <v>211</v>
      </c>
      <c r="J25" s="44">
        <v>42815</v>
      </c>
      <c r="K25" s="44">
        <v>42825</v>
      </c>
      <c r="L25" s="82">
        <v>1</v>
      </c>
      <c r="M25" s="86">
        <v>1</v>
      </c>
      <c r="N25" s="67" t="s">
        <v>356</v>
      </c>
      <c r="O25" s="67"/>
      <c r="P25" s="67"/>
      <c r="Q25" s="67"/>
      <c r="R25" s="67"/>
      <c r="S25" s="67"/>
      <c r="T25" s="67"/>
      <c r="U25" s="67"/>
      <c r="V25" s="67"/>
      <c r="W25" s="67"/>
      <c r="X25" s="67">
        <f t="shared" ref="X25:Y27" si="5">+SUM(L25,O25,R25,U25)</f>
        <v>1</v>
      </c>
      <c r="Y25" s="67">
        <f t="shared" si="5"/>
        <v>1</v>
      </c>
      <c r="Z25" s="128">
        <f t="shared" si="3"/>
        <v>1</v>
      </c>
      <c r="AA25" s="132" t="s">
        <v>387</v>
      </c>
    </row>
    <row r="26" spans="1:27" s="21" customFormat="1" ht="18.75" customHeight="1">
      <c r="A26" s="891" t="s">
        <v>226</v>
      </c>
      <c r="B26" s="891"/>
      <c r="C26" s="891"/>
      <c r="D26" s="118" t="s">
        <v>270</v>
      </c>
      <c r="E26" s="111">
        <v>0.1</v>
      </c>
      <c r="F26" s="115" t="s">
        <v>271</v>
      </c>
      <c r="G26" s="115" t="s">
        <v>209</v>
      </c>
      <c r="H26" s="115" t="s">
        <v>227</v>
      </c>
      <c r="I26" s="115" t="s">
        <v>211</v>
      </c>
      <c r="J26" s="44">
        <v>42828</v>
      </c>
      <c r="K26" s="44">
        <v>43008</v>
      </c>
      <c r="L26" s="82"/>
      <c r="M26" s="86"/>
      <c r="N26" s="67"/>
      <c r="O26" s="130"/>
      <c r="P26" s="67"/>
      <c r="Q26" s="67"/>
      <c r="R26" s="130">
        <v>0.5</v>
      </c>
      <c r="S26" s="131">
        <v>0.5</v>
      </c>
      <c r="T26" s="67" t="s">
        <v>433</v>
      </c>
      <c r="U26" s="130">
        <v>0.5</v>
      </c>
      <c r="V26" s="67"/>
      <c r="W26" s="67"/>
      <c r="X26" s="130">
        <f t="shared" si="5"/>
        <v>1</v>
      </c>
      <c r="Y26" s="130">
        <f t="shared" si="5"/>
        <v>0.5</v>
      </c>
      <c r="Z26" s="128">
        <f t="shared" si="3"/>
        <v>0.5</v>
      </c>
      <c r="AA26" s="132" t="s">
        <v>378</v>
      </c>
    </row>
    <row r="27" spans="1:27" s="21" customFormat="1" ht="18.75" customHeight="1">
      <c r="A27" s="891" t="s">
        <v>214</v>
      </c>
      <c r="B27" s="891"/>
      <c r="C27" s="891"/>
      <c r="D27" s="118" t="s">
        <v>273</v>
      </c>
      <c r="E27" s="119">
        <v>0.1</v>
      </c>
      <c r="F27" s="120" t="s">
        <v>272</v>
      </c>
      <c r="G27" s="121" t="s">
        <v>38</v>
      </c>
      <c r="H27" s="120" t="s">
        <v>201</v>
      </c>
      <c r="I27" s="114" t="s">
        <v>233</v>
      </c>
      <c r="J27" s="44">
        <v>42870</v>
      </c>
      <c r="K27" s="44">
        <v>43069</v>
      </c>
      <c r="L27" s="122"/>
      <c r="M27" s="123"/>
      <c r="N27" s="67"/>
      <c r="O27" s="130">
        <v>0.33300000000000002</v>
      </c>
      <c r="P27" s="130">
        <v>0.33300000000000002</v>
      </c>
      <c r="Q27" s="67" t="s">
        <v>397</v>
      </c>
      <c r="R27" s="130">
        <v>0.33</v>
      </c>
      <c r="S27" s="67">
        <v>0.17</v>
      </c>
      <c r="T27" s="67" t="s">
        <v>434</v>
      </c>
      <c r="U27" s="130">
        <v>0.34</v>
      </c>
      <c r="V27" s="67"/>
      <c r="W27" s="67"/>
      <c r="X27" s="130">
        <f t="shared" si="5"/>
        <v>1.0030000000000001</v>
      </c>
      <c r="Y27" s="130">
        <f t="shared" si="5"/>
        <v>0.503</v>
      </c>
      <c r="Z27" s="128">
        <f>IFERROR(Y27/X27,"")</f>
        <v>0.50149551345962107</v>
      </c>
      <c r="AA27" s="132" t="s">
        <v>392</v>
      </c>
    </row>
    <row r="28" spans="1:27" s="21" customFormat="1" ht="18.75" customHeight="1">
      <c r="A28" s="891" t="s">
        <v>228</v>
      </c>
      <c r="B28" s="891"/>
      <c r="C28" s="891"/>
      <c r="D28" s="118" t="s">
        <v>276</v>
      </c>
      <c r="E28" s="111">
        <v>0.1</v>
      </c>
      <c r="F28" s="120" t="s">
        <v>259</v>
      </c>
      <c r="G28" s="120" t="s">
        <v>237</v>
      </c>
      <c r="H28" s="120" t="s">
        <v>247</v>
      </c>
      <c r="I28" s="114" t="s">
        <v>211</v>
      </c>
      <c r="J28" s="44">
        <v>42826</v>
      </c>
      <c r="K28" s="44">
        <v>43100</v>
      </c>
      <c r="L28" s="122"/>
      <c r="M28" s="123"/>
      <c r="N28" s="67"/>
      <c r="O28" s="67"/>
      <c r="P28" s="67"/>
      <c r="Q28" s="67" t="s">
        <v>398</v>
      </c>
      <c r="R28" s="67">
        <v>1</v>
      </c>
      <c r="S28" s="67">
        <v>1</v>
      </c>
      <c r="T28" s="67" t="s">
        <v>435</v>
      </c>
      <c r="U28" s="67">
        <v>2</v>
      </c>
      <c r="V28" s="67"/>
      <c r="W28" s="67"/>
      <c r="X28" s="67">
        <f t="shared" ref="X28:Y30" si="6">+SUM(L28,O28,R28,U28)</f>
        <v>3</v>
      </c>
      <c r="Y28" s="67">
        <f t="shared" si="6"/>
        <v>1</v>
      </c>
      <c r="Z28" s="128">
        <f>IFERROR(Y28/X28,"")</f>
        <v>0.33333333333333331</v>
      </c>
      <c r="AA28" s="132" t="s">
        <v>399</v>
      </c>
    </row>
    <row r="29" spans="1:27" s="21" customFormat="1" ht="18.75" customHeight="1">
      <c r="A29" s="891" t="s">
        <v>216</v>
      </c>
      <c r="B29" s="891"/>
      <c r="C29" s="891"/>
      <c r="D29" s="118" t="s">
        <v>274</v>
      </c>
      <c r="E29" s="111">
        <v>0.1</v>
      </c>
      <c r="F29" s="120" t="s">
        <v>229</v>
      </c>
      <c r="G29" s="120" t="s">
        <v>237</v>
      </c>
      <c r="H29" s="120" t="s">
        <v>247</v>
      </c>
      <c r="I29" s="114" t="s">
        <v>211</v>
      </c>
      <c r="J29" s="44">
        <v>42826</v>
      </c>
      <c r="K29" s="44">
        <v>43100</v>
      </c>
      <c r="L29" s="122"/>
      <c r="M29" s="123"/>
      <c r="N29" s="67"/>
      <c r="O29" s="67"/>
      <c r="P29" s="67"/>
      <c r="Q29" s="67" t="s">
        <v>391</v>
      </c>
      <c r="R29" s="67">
        <v>1</v>
      </c>
      <c r="S29" s="67">
        <v>1</v>
      </c>
      <c r="T29" s="67" t="s">
        <v>436</v>
      </c>
      <c r="U29" s="67">
        <v>2</v>
      </c>
      <c r="V29" s="67"/>
      <c r="W29" s="67"/>
      <c r="X29" s="67">
        <f t="shared" si="6"/>
        <v>3</v>
      </c>
      <c r="Y29" s="67">
        <f t="shared" si="6"/>
        <v>1</v>
      </c>
      <c r="Z29" s="128">
        <f>IFERROR(Y29/X29,"")</f>
        <v>0.33333333333333331</v>
      </c>
      <c r="AA29" s="132" t="s">
        <v>387</v>
      </c>
    </row>
    <row r="30" spans="1:27" s="21" customFormat="1" ht="18.75" customHeight="1">
      <c r="A30" s="891" t="s">
        <v>217</v>
      </c>
      <c r="B30" s="891"/>
      <c r="C30" s="891"/>
      <c r="D30" s="118" t="s">
        <v>275</v>
      </c>
      <c r="E30" s="111">
        <v>0.15</v>
      </c>
      <c r="F30" s="120" t="s">
        <v>230</v>
      </c>
      <c r="G30" s="120" t="s">
        <v>29</v>
      </c>
      <c r="H30" s="120" t="s">
        <v>187</v>
      </c>
      <c r="I30" s="114" t="s">
        <v>184</v>
      </c>
      <c r="J30" s="44">
        <v>42826</v>
      </c>
      <c r="K30" s="44">
        <v>43115</v>
      </c>
      <c r="L30" s="122"/>
      <c r="M30" s="123"/>
      <c r="N30" s="67"/>
      <c r="O30" s="67">
        <v>1</v>
      </c>
      <c r="P30" s="67">
        <v>1</v>
      </c>
      <c r="Q30" s="67" t="s">
        <v>389</v>
      </c>
      <c r="R30" s="67">
        <v>1</v>
      </c>
      <c r="S30" s="67">
        <v>1</v>
      </c>
      <c r="T30" s="67" t="s">
        <v>437</v>
      </c>
      <c r="U30" s="67">
        <v>1</v>
      </c>
      <c r="V30" s="67"/>
      <c r="W30" s="67"/>
      <c r="X30" s="67">
        <f t="shared" si="6"/>
        <v>3</v>
      </c>
      <c r="Y30" s="67">
        <f t="shared" si="6"/>
        <v>2</v>
      </c>
      <c r="Z30" s="128">
        <f>IFERROR(Y30/X30,"")</f>
        <v>0.66666666666666663</v>
      </c>
      <c r="AA30" s="132" t="s">
        <v>390</v>
      </c>
    </row>
  </sheetData>
  <mergeCells count="40">
    <mergeCell ref="A6:B6"/>
    <mergeCell ref="C6:AA6"/>
    <mergeCell ref="A7:C9"/>
    <mergeCell ref="D7:D9"/>
    <mergeCell ref="E7:E9"/>
    <mergeCell ref="F7:F9"/>
    <mergeCell ref="G7:G9"/>
    <mergeCell ref="H7:H9"/>
    <mergeCell ref="I7:I9"/>
    <mergeCell ref="J7:K7"/>
    <mergeCell ref="L7:W7"/>
    <mergeCell ref="X7:Z8"/>
    <mergeCell ref="AA7:AA8"/>
    <mergeCell ref="J8:J9"/>
    <mergeCell ref="K8:K9"/>
    <mergeCell ref="L8:N8"/>
    <mergeCell ref="O8:Q8"/>
    <mergeCell ref="R8:T8"/>
    <mergeCell ref="U8:W8"/>
    <mergeCell ref="A16:C16"/>
    <mergeCell ref="A17:C17"/>
    <mergeCell ref="A10:C10"/>
    <mergeCell ref="A11:C11"/>
    <mergeCell ref="A12:C12"/>
    <mergeCell ref="A13:C13"/>
    <mergeCell ref="A14:C14"/>
    <mergeCell ref="A15:C15"/>
    <mergeCell ref="A23:C23"/>
    <mergeCell ref="A24:C24"/>
    <mergeCell ref="A25:C25"/>
    <mergeCell ref="A18:C18"/>
    <mergeCell ref="A19:C19"/>
    <mergeCell ref="A20:C20"/>
    <mergeCell ref="A21:C21"/>
    <mergeCell ref="A22:C22"/>
    <mergeCell ref="A26:C26"/>
    <mergeCell ref="A27:C27"/>
    <mergeCell ref="A28:C28"/>
    <mergeCell ref="A29:C29"/>
    <mergeCell ref="A30:C30"/>
  </mergeCells>
  <conditionalFormatting sqref="Z18">
    <cfRule type="iconSet" priority="21">
      <iconSet iconSet="3TrafficLights2">
        <cfvo type="percent" val="0"/>
        <cfvo type="num" val="0.7"/>
        <cfvo type="num" val="0.9"/>
      </iconSet>
    </cfRule>
    <cfRule type="cellIs" dxfId="32" priority="22" stopIfTrue="1" operator="greaterThan">
      <formula>0.9</formula>
    </cfRule>
    <cfRule type="cellIs" dxfId="31" priority="23" stopIfTrue="1" operator="between">
      <formula>0.7</formula>
      <formula>0.89</formula>
    </cfRule>
    <cfRule type="cellIs" dxfId="30" priority="24" stopIfTrue="1" operator="between">
      <formula>0</formula>
      <formula>0.69</formula>
    </cfRule>
  </conditionalFormatting>
  <conditionalFormatting sqref="Z10:Z17">
    <cfRule type="iconSet" priority="25">
      <iconSet iconSet="3TrafficLights2">
        <cfvo type="percent" val="0"/>
        <cfvo type="num" val="0.7"/>
        <cfvo type="num" val="0.9"/>
      </iconSet>
    </cfRule>
    <cfRule type="cellIs" dxfId="29" priority="26" stopIfTrue="1" operator="greaterThan">
      <formula>0.9</formula>
    </cfRule>
    <cfRule type="cellIs" dxfId="28" priority="27" stopIfTrue="1" operator="between">
      <formula>0.7</formula>
      <formula>0.89</formula>
    </cfRule>
    <cfRule type="cellIs" dxfId="27" priority="28" stopIfTrue="1" operator="between">
      <formula>0</formula>
      <formula>0.69</formula>
    </cfRule>
  </conditionalFormatting>
  <conditionalFormatting sqref="Z23">
    <cfRule type="iconSet" priority="13">
      <iconSet iconSet="3TrafficLights2">
        <cfvo type="percent" val="0"/>
        <cfvo type="num" val="0.7"/>
        <cfvo type="num" val="0.9"/>
      </iconSet>
    </cfRule>
    <cfRule type="cellIs" dxfId="26" priority="14" stopIfTrue="1" operator="greaterThan">
      <formula>0.9</formula>
    </cfRule>
    <cfRule type="cellIs" dxfId="25" priority="15" stopIfTrue="1" operator="between">
      <formula>0.7</formula>
      <formula>0.89</formula>
    </cfRule>
    <cfRule type="cellIs" dxfId="24" priority="16" stopIfTrue="1" operator="between">
      <formula>0</formula>
      <formula>0.69</formula>
    </cfRule>
  </conditionalFormatting>
  <conditionalFormatting sqref="Z19:Z22 Z24:Z26">
    <cfRule type="iconSet" priority="201">
      <iconSet iconSet="3TrafficLights2">
        <cfvo type="percent" val="0"/>
        <cfvo type="num" val="0.7"/>
        <cfvo type="num" val="0.9"/>
      </iconSet>
    </cfRule>
    <cfRule type="cellIs" dxfId="23" priority="202" stopIfTrue="1" operator="greaterThan">
      <formula>0.9</formula>
    </cfRule>
    <cfRule type="cellIs" dxfId="22" priority="203" stopIfTrue="1" operator="between">
      <formula>0.7</formula>
      <formula>0.89</formula>
    </cfRule>
    <cfRule type="cellIs" dxfId="21" priority="204" stopIfTrue="1" operator="between">
      <formula>0</formula>
      <formula>0.69</formula>
    </cfRule>
  </conditionalFormatting>
  <conditionalFormatting sqref="Z27:Z30">
    <cfRule type="iconSet" priority="209">
      <iconSet iconSet="3TrafficLights2">
        <cfvo type="percent" val="0"/>
        <cfvo type="num" val="0.7"/>
        <cfvo type="num" val="0.9"/>
      </iconSet>
    </cfRule>
    <cfRule type="cellIs" dxfId="20" priority="210" stopIfTrue="1" operator="greaterThan">
      <formula>0.9</formula>
    </cfRule>
    <cfRule type="cellIs" dxfId="19" priority="211" stopIfTrue="1" operator="between">
      <formula>0.7</formula>
      <formula>0.89</formula>
    </cfRule>
    <cfRule type="cellIs" dxfId="18" priority="212" stopIfTrue="1" operator="between">
      <formula>0</formula>
      <formula>0.69</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Listas!$B$44:$B$49</xm:f>
          </x14:formula1>
          <xm:sqref>G10:G18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A22"/>
  <sheetViews>
    <sheetView topLeftCell="I17" workbookViewId="0">
      <selection activeCell="O24" sqref="O24"/>
    </sheetView>
  </sheetViews>
  <sheetFormatPr baseColWidth="10" defaultRowHeight="15"/>
  <sheetData>
    <row r="7" spans="1:27" s="21" customFormat="1" ht="15.75">
      <c r="A7" s="670" t="s">
        <v>337</v>
      </c>
      <c r="B7" s="671"/>
      <c r="C7" s="763" t="s">
        <v>120</v>
      </c>
      <c r="D7" s="764"/>
      <c r="E7" s="764"/>
      <c r="F7" s="764"/>
      <c r="G7" s="764"/>
      <c r="H7" s="764"/>
      <c r="I7" s="764"/>
      <c r="J7" s="764"/>
      <c r="K7" s="764"/>
      <c r="L7" s="764"/>
      <c r="M7" s="764"/>
      <c r="N7" s="764"/>
      <c r="O7" s="764"/>
      <c r="P7" s="764"/>
      <c r="Q7" s="764"/>
      <c r="R7" s="764"/>
      <c r="S7" s="764"/>
      <c r="T7" s="764"/>
      <c r="U7" s="764"/>
      <c r="V7" s="764"/>
      <c r="W7" s="764"/>
      <c r="X7" s="764"/>
      <c r="Y7" s="764"/>
      <c r="Z7" s="764"/>
      <c r="AA7" s="917"/>
    </row>
    <row r="8" spans="1:27" s="21" customFormat="1" ht="15.75">
      <c r="A8" s="738" t="s">
        <v>13</v>
      </c>
      <c r="B8" s="692"/>
      <c r="C8" s="693"/>
      <c r="D8" s="681" t="s">
        <v>170</v>
      </c>
      <c r="E8" s="919" t="s">
        <v>21</v>
      </c>
      <c r="F8" s="681" t="s">
        <v>160</v>
      </c>
      <c r="G8" s="681" t="s">
        <v>171</v>
      </c>
      <c r="H8" s="697" t="s">
        <v>14</v>
      </c>
      <c r="I8" s="681" t="s">
        <v>20</v>
      </c>
      <c r="J8" s="698" t="s">
        <v>15</v>
      </c>
      <c r="K8" s="699"/>
      <c r="L8" s="700" t="s">
        <v>164</v>
      </c>
      <c r="M8" s="700"/>
      <c r="N8" s="700"/>
      <c r="O8" s="700"/>
      <c r="P8" s="700"/>
      <c r="Q8" s="700"/>
      <c r="R8" s="700"/>
      <c r="S8" s="700"/>
      <c r="T8" s="700"/>
      <c r="U8" s="700"/>
      <c r="V8" s="700"/>
      <c r="W8" s="700"/>
      <c r="X8" s="697" t="s">
        <v>7</v>
      </c>
      <c r="Y8" s="697"/>
      <c r="Z8" s="697"/>
      <c r="AA8" s="922" t="s">
        <v>181</v>
      </c>
    </row>
    <row r="9" spans="1:27" s="21" customFormat="1" ht="15.75">
      <c r="A9" s="739"/>
      <c r="B9" s="918"/>
      <c r="C9" s="696"/>
      <c r="D9" s="682"/>
      <c r="E9" s="920"/>
      <c r="F9" s="682"/>
      <c r="G9" s="682"/>
      <c r="H9" s="697"/>
      <c r="I9" s="682"/>
      <c r="J9" s="700" t="s">
        <v>16</v>
      </c>
      <c r="K9" s="697" t="s">
        <v>17</v>
      </c>
      <c r="L9" s="697" t="s">
        <v>3</v>
      </c>
      <c r="M9" s="697"/>
      <c r="N9" s="697"/>
      <c r="O9" s="697" t="s">
        <v>4</v>
      </c>
      <c r="P9" s="697"/>
      <c r="Q9" s="697"/>
      <c r="R9" s="697" t="s">
        <v>5</v>
      </c>
      <c r="S9" s="697"/>
      <c r="T9" s="697"/>
      <c r="U9" s="697" t="s">
        <v>6</v>
      </c>
      <c r="V9" s="697"/>
      <c r="W9" s="697"/>
      <c r="X9" s="697"/>
      <c r="Y9" s="697"/>
      <c r="Z9" s="697"/>
      <c r="AA9" s="922"/>
    </row>
    <row r="10" spans="1:27" s="21" customFormat="1" ht="105">
      <c r="A10" s="739"/>
      <c r="B10" s="918"/>
      <c r="C10" s="696"/>
      <c r="D10" s="683"/>
      <c r="E10" s="921"/>
      <c r="F10" s="683"/>
      <c r="G10" s="683"/>
      <c r="H10" s="697"/>
      <c r="I10" s="683"/>
      <c r="J10" s="700"/>
      <c r="K10" s="697"/>
      <c r="L10" s="41" t="s">
        <v>162</v>
      </c>
      <c r="M10" s="41" t="s">
        <v>163</v>
      </c>
      <c r="N10" s="41" t="s">
        <v>18</v>
      </c>
      <c r="O10" s="41" t="s">
        <v>162</v>
      </c>
      <c r="P10" s="41" t="s">
        <v>163</v>
      </c>
      <c r="Q10" s="41" t="s">
        <v>18</v>
      </c>
      <c r="R10" s="41" t="s">
        <v>162</v>
      </c>
      <c r="S10" s="41" t="s">
        <v>163</v>
      </c>
      <c r="T10" s="41" t="s">
        <v>18</v>
      </c>
      <c r="U10" s="41" t="s">
        <v>162</v>
      </c>
      <c r="V10" s="41" t="s">
        <v>163</v>
      </c>
      <c r="W10" s="41" t="s">
        <v>18</v>
      </c>
      <c r="X10" s="41" t="s">
        <v>162</v>
      </c>
      <c r="Y10" s="39" t="s">
        <v>163</v>
      </c>
      <c r="Z10" s="39" t="s">
        <v>161</v>
      </c>
      <c r="AA10" s="35" t="s">
        <v>10</v>
      </c>
    </row>
    <row r="11" spans="1:27" s="164" customFormat="1" ht="15.75">
      <c r="A11" s="923" t="s">
        <v>182</v>
      </c>
      <c r="B11" s="924"/>
      <c r="C11" s="925"/>
      <c r="D11" s="156" t="s">
        <v>280</v>
      </c>
      <c r="E11" s="157">
        <v>0.05</v>
      </c>
      <c r="F11" s="156" t="s">
        <v>250</v>
      </c>
      <c r="G11" s="158" t="s">
        <v>29</v>
      </c>
      <c r="H11" s="158" t="s">
        <v>183</v>
      </c>
      <c r="I11" s="158" t="s">
        <v>184</v>
      </c>
      <c r="J11" s="159">
        <v>42737</v>
      </c>
      <c r="K11" s="159">
        <v>43069</v>
      </c>
      <c r="L11" s="160">
        <v>0.25</v>
      </c>
      <c r="M11" s="161">
        <v>0.25</v>
      </c>
      <c r="N11" s="158" t="s">
        <v>360</v>
      </c>
      <c r="O11" s="160">
        <v>0.25</v>
      </c>
      <c r="P11" s="160">
        <v>0.25</v>
      </c>
      <c r="Q11" s="158" t="s">
        <v>438</v>
      </c>
      <c r="R11" s="160">
        <v>0.25</v>
      </c>
      <c r="S11" s="160">
        <v>0.25</v>
      </c>
      <c r="T11" s="158" t="s">
        <v>439</v>
      </c>
      <c r="U11" s="160">
        <v>0.25</v>
      </c>
      <c r="V11" s="158"/>
      <c r="W11" s="158"/>
      <c r="X11" s="160">
        <v>1</v>
      </c>
      <c r="Y11" s="160">
        <v>0.75</v>
      </c>
      <c r="Z11" s="162">
        <v>0.75</v>
      </c>
      <c r="AA11" s="163" t="s">
        <v>394</v>
      </c>
    </row>
    <row r="12" spans="1:27" s="164" customFormat="1" ht="15.75">
      <c r="A12" s="923" t="s">
        <v>215</v>
      </c>
      <c r="B12" s="924"/>
      <c r="C12" s="925"/>
      <c r="D12" s="156" t="s">
        <v>281</v>
      </c>
      <c r="E12" s="157">
        <v>2.5000000000000001E-2</v>
      </c>
      <c r="F12" s="156" t="s">
        <v>231</v>
      </c>
      <c r="G12" s="158" t="s">
        <v>29</v>
      </c>
      <c r="H12" s="158" t="s">
        <v>183</v>
      </c>
      <c r="I12" s="158" t="s">
        <v>184</v>
      </c>
      <c r="J12" s="159">
        <v>42828</v>
      </c>
      <c r="K12" s="159">
        <v>43099</v>
      </c>
      <c r="L12" s="158"/>
      <c r="M12" s="158"/>
      <c r="N12" s="158"/>
      <c r="O12" s="158">
        <v>2</v>
      </c>
      <c r="P12" s="158">
        <v>1.7</v>
      </c>
      <c r="Q12" s="158" t="s">
        <v>395</v>
      </c>
      <c r="R12" s="158"/>
      <c r="S12" s="165">
        <v>0.3</v>
      </c>
      <c r="T12" s="158" t="s">
        <v>440</v>
      </c>
      <c r="U12" s="158"/>
      <c r="V12" s="158"/>
      <c r="W12" s="158"/>
      <c r="X12" s="158">
        <v>2</v>
      </c>
      <c r="Y12" s="158">
        <v>2</v>
      </c>
      <c r="Z12" s="162">
        <v>1</v>
      </c>
      <c r="AA12" s="163" t="s">
        <v>396</v>
      </c>
    </row>
    <row r="13" spans="1:27" s="164" customFormat="1" ht="15.75">
      <c r="A13" s="926" t="s">
        <v>305</v>
      </c>
      <c r="B13" s="926"/>
      <c r="C13" s="926"/>
      <c r="D13" s="156" t="s">
        <v>307</v>
      </c>
      <c r="E13" s="157">
        <v>2.5000000000000001E-2</v>
      </c>
      <c r="F13" s="166" t="s">
        <v>306</v>
      </c>
      <c r="G13" s="158" t="s">
        <v>29</v>
      </c>
      <c r="H13" s="158" t="s">
        <v>183</v>
      </c>
      <c r="I13" s="158" t="s">
        <v>184</v>
      </c>
      <c r="J13" s="159">
        <v>42917</v>
      </c>
      <c r="K13" s="159">
        <v>43069</v>
      </c>
      <c r="L13" s="158"/>
      <c r="M13" s="158"/>
      <c r="N13" s="158"/>
      <c r="O13" s="158"/>
      <c r="P13" s="158"/>
      <c r="Q13" s="158"/>
      <c r="R13" s="160">
        <v>0.5</v>
      </c>
      <c r="S13" s="160">
        <v>0.5</v>
      </c>
      <c r="T13" s="158" t="s">
        <v>441</v>
      </c>
      <c r="U13" s="160">
        <v>0.5</v>
      </c>
      <c r="V13" s="158"/>
      <c r="W13" s="158"/>
      <c r="X13" s="158">
        <v>1</v>
      </c>
      <c r="Y13" s="158">
        <v>0.5</v>
      </c>
      <c r="Z13" s="162">
        <v>0.5</v>
      </c>
      <c r="AA13" s="163"/>
    </row>
    <row r="14" spans="1:27" s="164" customFormat="1" ht="15.75">
      <c r="A14" s="927" t="s">
        <v>206</v>
      </c>
      <c r="B14" s="928"/>
      <c r="C14" s="929"/>
      <c r="D14" s="156" t="s">
        <v>235</v>
      </c>
      <c r="E14" s="157">
        <v>0.05</v>
      </c>
      <c r="F14" s="156" t="s">
        <v>256</v>
      </c>
      <c r="G14" s="158" t="s">
        <v>29</v>
      </c>
      <c r="H14" s="158" t="s">
        <v>219</v>
      </c>
      <c r="I14" s="158" t="s">
        <v>184</v>
      </c>
      <c r="J14" s="159">
        <v>43089</v>
      </c>
      <c r="K14" s="159">
        <v>42765</v>
      </c>
      <c r="L14" s="158"/>
      <c r="M14" s="158"/>
      <c r="N14" s="158"/>
      <c r="O14" s="158"/>
      <c r="P14" s="158"/>
      <c r="Q14" s="158"/>
      <c r="R14" s="158"/>
      <c r="S14" s="158"/>
      <c r="T14" s="158"/>
      <c r="U14" s="158">
        <v>1</v>
      </c>
      <c r="V14" s="158"/>
      <c r="W14" s="158"/>
      <c r="X14" s="158">
        <v>1</v>
      </c>
      <c r="Y14" s="158">
        <v>0</v>
      </c>
      <c r="Z14" s="167">
        <v>0</v>
      </c>
      <c r="AA14" s="163"/>
    </row>
    <row r="15" spans="1:27" s="164" customFormat="1" ht="15.75">
      <c r="A15" s="930" t="s">
        <v>207</v>
      </c>
      <c r="B15" s="931"/>
      <c r="C15" s="932"/>
      <c r="D15" s="168" t="s">
        <v>267</v>
      </c>
      <c r="E15" s="157">
        <v>0.1</v>
      </c>
      <c r="F15" s="169" t="s">
        <v>208</v>
      </c>
      <c r="G15" s="169" t="s">
        <v>209</v>
      </c>
      <c r="H15" s="169" t="s">
        <v>210</v>
      </c>
      <c r="I15" s="169" t="s">
        <v>211</v>
      </c>
      <c r="J15" s="170">
        <v>42752</v>
      </c>
      <c r="K15" s="170">
        <v>43099</v>
      </c>
      <c r="L15" s="160">
        <v>0.25</v>
      </c>
      <c r="M15" s="161">
        <v>0.25</v>
      </c>
      <c r="N15" s="158" t="s">
        <v>353</v>
      </c>
      <c r="O15" s="160">
        <v>0.25</v>
      </c>
      <c r="P15" s="160">
        <v>0.25</v>
      </c>
      <c r="Q15" s="158" t="s">
        <v>393</v>
      </c>
      <c r="R15" s="160">
        <v>0.25</v>
      </c>
      <c r="S15" s="161">
        <v>0.25</v>
      </c>
      <c r="T15" s="158" t="s">
        <v>429</v>
      </c>
      <c r="U15" s="160">
        <v>0.25</v>
      </c>
      <c r="V15" s="158"/>
      <c r="W15" s="158"/>
      <c r="X15" s="171">
        <v>1</v>
      </c>
      <c r="Y15" s="171">
        <v>0.75</v>
      </c>
      <c r="Z15" s="167">
        <v>0.75</v>
      </c>
      <c r="AA15" s="163" t="s">
        <v>388</v>
      </c>
    </row>
    <row r="16" spans="1:27" s="164" customFormat="1" ht="15.75">
      <c r="A16" s="931" t="s">
        <v>310</v>
      </c>
      <c r="B16" s="931"/>
      <c r="C16" s="932"/>
      <c r="D16" s="168" t="s">
        <v>345</v>
      </c>
      <c r="E16" s="157">
        <v>0.1</v>
      </c>
      <c r="F16" s="169" t="s">
        <v>242</v>
      </c>
      <c r="G16" s="169" t="s">
        <v>29</v>
      </c>
      <c r="H16" s="169" t="s">
        <v>471</v>
      </c>
      <c r="I16" s="169" t="s">
        <v>184</v>
      </c>
      <c r="J16" s="170">
        <v>42767</v>
      </c>
      <c r="K16" s="170">
        <v>43105</v>
      </c>
      <c r="L16" s="158">
        <v>3</v>
      </c>
      <c r="M16" s="158">
        <v>3</v>
      </c>
      <c r="N16" s="166" t="s">
        <v>371</v>
      </c>
      <c r="O16" s="158">
        <v>3</v>
      </c>
      <c r="P16" s="158">
        <v>3</v>
      </c>
      <c r="Q16" s="166" t="s">
        <v>402</v>
      </c>
      <c r="R16" s="158">
        <v>3</v>
      </c>
      <c r="S16" s="158">
        <v>3</v>
      </c>
      <c r="T16" s="158" t="s">
        <v>446</v>
      </c>
      <c r="U16" s="158">
        <v>3</v>
      </c>
      <c r="V16" s="158"/>
      <c r="W16" s="158"/>
      <c r="X16" s="172">
        <v>12</v>
      </c>
      <c r="Y16" s="172">
        <v>9</v>
      </c>
      <c r="Z16" s="167">
        <v>0.75</v>
      </c>
      <c r="AA16" s="163"/>
    </row>
    <row r="17" spans="1:27" s="164" customFormat="1" ht="15.75">
      <c r="A17" s="934" t="s">
        <v>311</v>
      </c>
      <c r="B17" s="934"/>
      <c r="C17" s="935"/>
      <c r="D17" s="168" t="s">
        <v>312</v>
      </c>
      <c r="E17" s="157">
        <v>0.1</v>
      </c>
      <c r="F17" s="169" t="s">
        <v>244</v>
      </c>
      <c r="G17" s="169" t="s">
        <v>29</v>
      </c>
      <c r="H17" s="169" t="s">
        <v>471</v>
      </c>
      <c r="I17" s="169" t="s">
        <v>184</v>
      </c>
      <c r="J17" s="170">
        <v>42830</v>
      </c>
      <c r="K17" s="170">
        <v>43105</v>
      </c>
      <c r="L17" s="158">
        <v>1</v>
      </c>
      <c r="M17" s="158">
        <v>1</v>
      </c>
      <c r="N17" s="166" t="s">
        <v>370</v>
      </c>
      <c r="O17" s="158">
        <v>1</v>
      </c>
      <c r="P17" s="158">
        <v>1</v>
      </c>
      <c r="Q17" s="166" t="s">
        <v>403</v>
      </c>
      <c r="R17" s="158">
        <v>1</v>
      </c>
      <c r="S17" s="158">
        <v>1</v>
      </c>
      <c r="T17" s="158" t="s">
        <v>447</v>
      </c>
      <c r="U17" s="158">
        <v>1</v>
      </c>
      <c r="V17" s="158"/>
      <c r="W17" s="158"/>
      <c r="X17" s="172">
        <v>4</v>
      </c>
      <c r="Y17" s="172">
        <v>3</v>
      </c>
      <c r="Z17" s="167">
        <v>0.75</v>
      </c>
      <c r="AA17" s="163"/>
    </row>
    <row r="18" spans="1:27" s="164" customFormat="1" ht="15.75">
      <c r="A18" s="933" t="s">
        <v>226</v>
      </c>
      <c r="B18" s="933"/>
      <c r="C18" s="933"/>
      <c r="D18" s="173" t="s">
        <v>270</v>
      </c>
      <c r="E18" s="157">
        <v>0.1</v>
      </c>
      <c r="F18" s="169" t="s">
        <v>271</v>
      </c>
      <c r="G18" s="169" t="s">
        <v>209</v>
      </c>
      <c r="H18" s="169" t="s">
        <v>227</v>
      </c>
      <c r="I18" s="169" t="s">
        <v>211</v>
      </c>
      <c r="J18" s="170">
        <v>42828</v>
      </c>
      <c r="K18" s="170">
        <v>43008</v>
      </c>
      <c r="L18" s="174"/>
      <c r="M18" s="158"/>
      <c r="N18" s="158"/>
      <c r="O18" s="160"/>
      <c r="P18" s="158"/>
      <c r="Q18" s="158"/>
      <c r="R18" s="160">
        <v>0.5</v>
      </c>
      <c r="S18" s="161">
        <v>0.5</v>
      </c>
      <c r="T18" s="158" t="s">
        <v>433</v>
      </c>
      <c r="U18" s="160">
        <v>0.5</v>
      </c>
      <c r="V18" s="158"/>
      <c r="W18" s="158"/>
      <c r="X18" s="171">
        <v>1</v>
      </c>
      <c r="Y18" s="171">
        <v>0.5</v>
      </c>
      <c r="Z18" s="167">
        <v>0.5</v>
      </c>
      <c r="AA18" s="163" t="s">
        <v>378</v>
      </c>
    </row>
    <row r="19" spans="1:27" s="164" customFormat="1" ht="15.75">
      <c r="A19" s="933" t="s">
        <v>301</v>
      </c>
      <c r="B19" s="933"/>
      <c r="C19" s="933"/>
      <c r="D19" s="173" t="s">
        <v>302</v>
      </c>
      <c r="E19" s="157">
        <v>0.1</v>
      </c>
      <c r="F19" s="169" t="s">
        <v>303</v>
      </c>
      <c r="G19" s="169" t="s">
        <v>29</v>
      </c>
      <c r="H19" s="169" t="s">
        <v>304</v>
      </c>
      <c r="I19" s="169" t="s">
        <v>184</v>
      </c>
      <c r="J19" s="170">
        <v>43009</v>
      </c>
      <c r="K19" s="170">
        <v>3</v>
      </c>
      <c r="L19" s="174"/>
      <c r="M19" s="158"/>
      <c r="N19" s="158"/>
      <c r="O19" s="160"/>
      <c r="P19" s="158"/>
      <c r="Q19" s="158"/>
      <c r="R19" s="160"/>
      <c r="S19" s="158"/>
      <c r="T19" s="158"/>
      <c r="U19" s="158">
        <v>1</v>
      </c>
      <c r="V19" s="158"/>
      <c r="W19" s="158"/>
      <c r="X19" s="172">
        <v>1</v>
      </c>
      <c r="Y19" s="172">
        <v>0</v>
      </c>
      <c r="Z19" s="167">
        <v>0</v>
      </c>
      <c r="AA19" s="163"/>
    </row>
    <row r="20" spans="1:27" s="164" customFormat="1" ht="15.75">
      <c r="A20" s="933" t="s">
        <v>217</v>
      </c>
      <c r="B20" s="933"/>
      <c r="C20" s="933"/>
      <c r="D20" s="173" t="s">
        <v>275</v>
      </c>
      <c r="E20" s="157">
        <v>0.15</v>
      </c>
      <c r="F20" s="175" t="s">
        <v>230</v>
      </c>
      <c r="G20" s="175" t="s">
        <v>29</v>
      </c>
      <c r="H20" s="175" t="s">
        <v>187</v>
      </c>
      <c r="I20" s="168" t="s">
        <v>184</v>
      </c>
      <c r="J20" s="170">
        <v>42826</v>
      </c>
      <c r="K20" s="170">
        <v>43115</v>
      </c>
      <c r="L20" s="176"/>
      <c r="M20" s="172"/>
      <c r="N20" s="172"/>
      <c r="O20" s="172">
        <v>1</v>
      </c>
      <c r="P20" s="172">
        <v>1</v>
      </c>
      <c r="Q20" s="172" t="s">
        <v>389</v>
      </c>
      <c r="R20" s="172">
        <v>1</v>
      </c>
      <c r="S20" s="172">
        <v>1</v>
      </c>
      <c r="T20" s="172" t="s">
        <v>437</v>
      </c>
      <c r="U20" s="172">
        <v>1</v>
      </c>
      <c r="V20" s="172"/>
      <c r="W20" s="172"/>
      <c r="X20" s="172">
        <v>3</v>
      </c>
      <c r="Y20" s="172">
        <v>2</v>
      </c>
      <c r="Z20" s="167">
        <v>0.66666666666666663</v>
      </c>
      <c r="AA20" s="177" t="s">
        <v>390</v>
      </c>
    </row>
    <row r="21" spans="1:27" s="164" customFormat="1" ht="15.75">
      <c r="A21" s="933" t="s">
        <v>255</v>
      </c>
      <c r="B21" s="933"/>
      <c r="C21" s="933"/>
      <c r="D21" s="173" t="s">
        <v>278</v>
      </c>
      <c r="E21" s="157">
        <v>0.15</v>
      </c>
      <c r="F21" s="175" t="s">
        <v>249</v>
      </c>
      <c r="G21" s="175" t="s">
        <v>29</v>
      </c>
      <c r="H21" s="175" t="s">
        <v>183</v>
      </c>
      <c r="I21" s="168" t="s">
        <v>184</v>
      </c>
      <c r="J21" s="170">
        <v>42810</v>
      </c>
      <c r="K21" s="170">
        <v>43099</v>
      </c>
      <c r="L21" s="172"/>
      <c r="M21" s="172"/>
      <c r="N21" s="172"/>
      <c r="O21" s="172">
        <v>1</v>
      </c>
      <c r="P21" s="172">
        <v>1</v>
      </c>
      <c r="Q21" s="172" t="s">
        <v>400</v>
      </c>
      <c r="R21" s="172">
        <v>1</v>
      </c>
      <c r="S21" s="172">
        <v>1</v>
      </c>
      <c r="T21" s="172" t="s">
        <v>443</v>
      </c>
      <c r="U21" s="172">
        <v>2</v>
      </c>
      <c r="V21" s="172"/>
      <c r="W21" s="172"/>
      <c r="X21" s="172">
        <v>4</v>
      </c>
      <c r="Y21" s="172">
        <v>2</v>
      </c>
      <c r="Z21" s="167">
        <v>0.5</v>
      </c>
      <c r="AA21" s="177" t="s">
        <v>401</v>
      </c>
    </row>
    <row r="22" spans="1:27" s="164" customFormat="1" ht="15.75">
      <c r="A22" s="933" t="s">
        <v>251</v>
      </c>
      <c r="B22" s="933"/>
      <c r="C22" s="933"/>
      <c r="D22" s="173" t="s">
        <v>279</v>
      </c>
      <c r="E22" s="157">
        <v>0.15</v>
      </c>
      <c r="F22" s="175" t="s">
        <v>252</v>
      </c>
      <c r="G22" s="175" t="s">
        <v>29</v>
      </c>
      <c r="H22" s="175" t="s">
        <v>246</v>
      </c>
      <c r="I22" s="168" t="s">
        <v>184</v>
      </c>
      <c r="J22" s="170">
        <v>42795</v>
      </c>
      <c r="K22" s="170">
        <v>43099</v>
      </c>
      <c r="L22" s="176"/>
      <c r="M22" s="172"/>
      <c r="N22" s="172"/>
      <c r="O22" s="172"/>
      <c r="P22" s="172"/>
      <c r="Q22" s="172"/>
      <c r="R22" s="172">
        <v>1</v>
      </c>
      <c r="S22" s="172">
        <v>1</v>
      </c>
      <c r="T22" s="172" t="s">
        <v>444</v>
      </c>
      <c r="U22" s="172">
        <v>1</v>
      </c>
      <c r="V22" s="172"/>
      <c r="W22" s="172"/>
      <c r="X22" s="172">
        <v>2</v>
      </c>
      <c r="Y22" s="172">
        <v>1</v>
      </c>
      <c r="Z22" s="167">
        <v>0.5</v>
      </c>
      <c r="AA22" s="177" t="s">
        <v>445</v>
      </c>
    </row>
  </sheetData>
  <mergeCells count="31">
    <mergeCell ref="A13:C13"/>
    <mergeCell ref="A14:C14"/>
    <mergeCell ref="A15:C15"/>
    <mergeCell ref="A21:C21"/>
    <mergeCell ref="A22:C22"/>
    <mergeCell ref="A16:C16"/>
    <mergeCell ref="A17:C17"/>
    <mergeCell ref="A18:C18"/>
    <mergeCell ref="A19:C19"/>
    <mergeCell ref="A20:C20"/>
    <mergeCell ref="O9:Q9"/>
    <mergeCell ref="R9:T9"/>
    <mergeCell ref="U9:W9"/>
    <mergeCell ref="A11:C11"/>
    <mergeCell ref="A12:C12"/>
    <mergeCell ref="A7:B7"/>
    <mergeCell ref="C7:AA7"/>
    <mergeCell ref="A8:C10"/>
    <mergeCell ref="D8:D10"/>
    <mergeCell ref="E8:E10"/>
    <mergeCell ref="F8:F10"/>
    <mergeCell ref="G8:G10"/>
    <mergeCell ref="H8:H10"/>
    <mergeCell ref="I8:I10"/>
    <mergeCell ref="J8:K8"/>
    <mergeCell ref="L8:W8"/>
    <mergeCell ref="X8:Z9"/>
    <mergeCell ref="AA8:AA9"/>
    <mergeCell ref="J9:J10"/>
    <mergeCell ref="K9:K10"/>
    <mergeCell ref="L9:N9"/>
  </mergeCells>
  <conditionalFormatting sqref="Z13 Z11">
    <cfRule type="iconSet" priority="29">
      <iconSet iconSet="3TrafficLights2">
        <cfvo type="percent" val="0"/>
        <cfvo type="num" val="0.7"/>
        <cfvo type="num" val="0.9"/>
      </iconSet>
    </cfRule>
    <cfRule type="cellIs" dxfId="17" priority="30" stopIfTrue="1" operator="greaterThan">
      <formula>0.9</formula>
    </cfRule>
    <cfRule type="cellIs" dxfId="16" priority="31" stopIfTrue="1" operator="between">
      <formula>0.7</formula>
      <formula>0.89</formula>
    </cfRule>
    <cfRule type="cellIs" dxfId="15" priority="32" stopIfTrue="1" operator="between">
      <formula>0</formula>
      <formula>0.69</formula>
    </cfRule>
  </conditionalFormatting>
  <conditionalFormatting sqref="Z12">
    <cfRule type="iconSet" priority="25">
      <iconSet iconSet="3TrafficLights2">
        <cfvo type="percent" val="0"/>
        <cfvo type="num" val="0.7"/>
        <cfvo type="num" val="0.9"/>
      </iconSet>
    </cfRule>
    <cfRule type="cellIs" dxfId="14" priority="26" stopIfTrue="1" operator="greaterThan">
      <formula>0.9</formula>
    </cfRule>
    <cfRule type="cellIs" dxfId="13" priority="27" stopIfTrue="1" operator="between">
      <formula>0.7</formula>
      <formula>0.89</formula>
    </cfRule>
    <cfRule type="cellIs" dxfId="12" priority="28" stopIfTrue="1" operator="between">
      <formula>0</formula>
      <formula>0.69</formula>
    </cfRule>
  </conditionalFormatting>
  <conditionalFormatting sqref="Z14">
    <cfRule type="iconSet" priority="21">
      <iconSet iconSet="3TrafficLights2">
        <cfvo type="percent" val="0"/>
        <cfvo type="num" val="0.7"/>
        <cfvo type="num" val="0.9"/>
      </iconSet>
    </cfRule>
    <cfRule type="cellIs" dxfId="11" priority="22" stopIfTrue="1" operator="greaterThan">
      <formula>0.9</formula>
    </cfRule>
    <cfRule type="cellIs" dxfId="10" priority="23" stopIfTrue="1" operator="between">
      <formula>0.7</formula>
      <formula>0.89</formula>
    </cfRule>
    <cfRule type="cellIs" dxfId="9" priority="24" stopIfTrue="1" operator="between">
      <formula>0</formula>
      <formula>0.69</formula>
    </cfRule>
  </conditionalFormatting>
  <conditionalFormatting sqref="Z19">
    <cfRule type="iconSet" priority="13">
      <iconSet iconSet="3TrafficLights2">
        <cfvo type="percent" val="0"/>
        <cfvo type="num" val="0.7"/>
        <cfvo type="num" val="0.9"/>
      </iconSet>
    </cfRule>
    <cfRule type="cellIs" dxfId="8" priority="14" stopIfTrue="1" operator="greaterThan">
      <formula>0.9</formula>
    </cfRule>
    <cfRule type="cellIs" dxfId="7" priority="15" stopIfTrue="1" operator="between">
      <formula>0.7</formula>
      <formula>0.89</formula>
    </cfRule>
    <cfRule type="cellIs" dxfId="6" priority="16" stopIfTrue="1" operator="between">
      <formula>0</formula>
      <formula>0.69</formula>
    </cfRule>
  </conditionalFormatting>
  <conditionalFormatting sqref="Z15:Z18">
    <cfRule type="iconSet" priority="217">
      <iconSet iconSet="3TrafficLights2">
        <cfvo type="percent" val="0"/>
        <cfvo type="num" val="0.7"/>
        <cfvo type="num" val="0.9"/>
      </iconSet>
    </cfRule>
    <cfRule type="cellIs" dxfId="5" priority="218" stopIfTrue="1" operator="greaterThan">
      <formula>0.9</formula>
    </cfRule>
    <cfRule type="cellIs" dxfId="4" priority="219" stopIfTrue="1" operator="between">
      <formula>0.7</formula>
      <formula>0.89</formula>
    </cfRule>
    <cfRule type="cellIs" dxfId="3" priority="220" stopIfTrue="1" operator="between">
      <formula>0</formula>
      <formula>0.69</formula>
    </cfRule>
  </conditionalFormatting>
  <conditionalFormatting sqref="Z20:Z22">
    <cfRule type="iconSet" priority="221">
      <iconSet iconSet="3TrafficLights2">
        <cfvo type="percent" val="0"/>
        <cfvo type="num" val="0.7"/>
        <cfvo type="num" val="0.9"/>
      </iconSet>
    </cfRule>
    <cfRule type="cellIs" dxfId="2" priority="222" stopIfTrue="1" operator="greaterThan">
      <formula>0.9</formula>
    </cfRule>
    <cfRule type="cellIs" dxfId="1" priority="223" stopIfTrue="1" operator="between">
      <formula>0.7</formula>
      <formula>0.89</formula>
    </cfRule>
    <cfRule type="cellIs" dxfId="0" priority="224" stopIfTrue="1" operator="between">
      <formula>0</formula>
      <formula>0.69</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Listas!$B$44:$B$49</xm:f>
          </x14:formula1>
          <xm:sqref>G11:G14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71"/>
  <sheetViews>
    <sheetView showGridLines="0" view="pageBreakPreview" topLeftCell="A41" zoomScale="80" zoomScaleNormal="70" zoomScaleSheetLayoutView="80" workbookViewId="0">
      <selection activeCell="E57" sqref="E57"/>
    </sheetView>
  </sheetViews>
  <sheetFormatPr baseColWidth="10" defaultColWidth="11.42578125" defaultRowHeight="12.75"/>
  <cols>
    <col min="1" max="1" width="2.7109375" style="195" customWidth="1"/>
    <col min="2" max="2" width="21.7109375" style="195" customWidth="1"/>
    <col min="3" max="3" width="125" style="195" hidden="1" customWidth="1"/>
    <col min="4" max="4" width="24.7109375" style="195" customWidth="1"/>
    <col min="5" max="5" width="24.5703125" style="195" customWidth="1"/>
    <col min="6" max="6" width="72.140625" style="195" customWidth="1"/>
    <col min="7" max="7" width="37.42578125" style="195" customWidth="1"/>
    <col min="8" max="8" width="34.42578125" style="195" customWidth="1"/>
    <col min="9" max="9" width="49" style="199" customWidth="1"/>
    <col min="10" max="10" width="2.7109375" style="195" customWidth="1"/>
    <col min="11" max="16384" width="11.42578125" style="195"/>
  </cols>
  <sheetData>
    <row r="1" spans="2:9" s="197" customFormat="1" ht="20.25" customHeight="1">
      <c r="I1" s="198"/>
    </row>
    <row r="2" spans="2:9" s="201" customFormat="1" ht="27" customHeight="1">
      <c r="B2" s="202" t="s">
        <v>565</v>
      </c>
    </row>
    <row r="3" spans="2:9" s="201" customFormat="1" ht="27" customHeight="1">
      <c r="B3" s="202" t="s">
        <v>564</v>
      </c>
    </row>
    <row r="4" spans="2:9" s="201" customFormat="1" ht="27" customHeight="1">
      <c r="B4" s="202" t="s">
        <v>568</v>
      </c>
    </row>
    <row r="5" spans="2:9" s="197" customFormat="1" ht="20.25" customHeight="1">
      <c r="I5" s="198"/>
    </row>
    <row r="6" spans="2:9" s="197" customFormat="1" ht="20.25" customHeight="1">
      <c r="I6" s="198"/>
    </row>
    <row r="7" spans="2:9" s="197" customFormat="1" ht="20.25" customHeight="1">
      <c r="I7" s="198"/>
    </row>
    <row r="8" spans="2:9" s="197" customFormat="1" ht="20.25" customHeight="1">
      <c r="I8" s="198"/>
    </row>
    <row r="9" spans="2:9" s="197" customFormat="1" ht="20.25" customHeight="1">
      <c r="I9" s="198"/>
    </row>
    <row r="10" spans="2:9" s="197" customFormat="1" ht="20.25" customHeight="1">
      <c r="I10" s="198"/>
    </row>
    <row r="11" spans="2:9" s="197" customFormat="1" ht="20.25" customHeight="1">
      <c r="I11" s="198"/>
    </row>
    <row r="12" spans="2:9" s="197" customFormat="1" ht="20.25" customHeight="1">
      <c r="I12" s="198"/>
    </row>
    <row r="13" spans="2:9" s="197" customFormat="1" ht="20.25" customHeight="1">
      <c r="I13" s="198"/>
    </row>
    <row r="14" spans="2:9" ht="20.25" customHeight="1"/>
    <row r="15" spans="2:9" ht="20.25" customHeight="1"/>
    <row r="16" spans="2:9" ht="20.25" customHeight="1"/>
    <row r="17" spans="2:9" ht="20.25" customHeight="1"/>
    <row r="18" spans="2:9" ht="20.25" customHeight="1"/>
    <row r="19" spans="2:9" ht="20.25" customHeight="1"/>
    <row r="20" spans="2:9" ht="20.25" customHeight="1"/>
    <row r="21" spans="2:9" ht="20.25" customHeight="1"/>
    <row r="22" spans="2:9" ht="20.25" customHeight="1"/>
    <row r="23" spans="2:9" ht="20.25" customHeight="1"/>
    <row r="24" spans="2:9" ht="20.25" customHeight="1"/>
    <row r="26" spans="2:9" ht="13.5" thickBot="1"/>
    <row r="27" spans="2:9" ht="63.75">
      <c r="B27" s="204" t="s">
        <v>52</v>
      </c>
      <c r="C27" s="205" t="s">
        <v>321</v>
      </c>
      <c r="D27" s="206" t="s">
        <v>53</v>
      </c>
      <c r="E27" s="206" t="s">
        <v>100</v>
      </c>
      <c r="F27" s="206" t="s">
        <v>102</v>
      </c>
      <c r="G27" s="206" t="s">
        <v>567</v>
      </c>
      <c r="H27" s="206" t="s">
        <v>569</v>
      </c>
      <c r="I27" s="207" t="s">
        <v>589</v>
      </c>
    </row>
    <row r="28" spans="2:9" ht="47.25" customHeight="1">
      <c r="B28" s="602" t="s">
        <v>543</v>
      </c>
      <c r="C28" s="604"/>
      <c r="D28" s="594" t="s">
        <v>54</v>
      </c>
      <c r="E28" s="590" t="s">
        <v>551</v>
      </c>
      <c r="F28" s="592" t="s">
        <v>55</v>
      </c>
      <c r="G28" s="196" t="s">
        <v>586</v>
      </c>
      <c r="H28" s="196" t="s">
        <v>570</v>
      </c>
      <c r="I28" s="597" t="s">
        <v>552</v>
      </c>
    </row>
    <row r="29" spans="2:9" ht="47.25" customHeight="1">
      <c r="B29" s="602"/>
      <c r="C29" s="604"/>
      <c r="D29" s="611"/>
      <c r="E29" s="591"/>
      <c r="F29" s="593"/>
      <c r="G29" s="196" t="s">
        <v>572</v>
      </c>
      <c r="H29" s="196" t="s">
        <v>570</v>
      </c>
      <c r="I29" s="610"/>
    </row>
    <row r="30" spans="2:9" ht="47.25" customHeight="1">
      <c r="B30" s="602"/>
      <c r="C30" s="604"/>
      <c r="D30" s="611"/>
      <c r="E30" s="591"/>
      <c r="F30" s="593"/>
      <c r="G30" s="196" t="s">
        <v>573</v>
      </c>
      <c r="H30" s="196" t="s">
        <v>571</v>
      </c>
      <c r="I30" s="610"/>
    </row>
    <row r="31" spans="2:9" ht="47.25" hidden="1" customHeight="1">
      <c r="B31" s="602"/>
      <c r="C31" s="604"/>
      <c r="D31" s="606" t="s">
        <v>79</v>
      </c>
      <c r="E31" s="590" t="s">
        <v>559</v>
      </c>
      <c r="F31" s="289" t="s">
        <v>80</v>
      </c>
      <c r="G31" s="592" t="s">
        <v>655</v>
      </c>
      <c r="H31" s="196" t="s">
        <v>570</v>
      </c>
      <c r="I31" s="607" t="s">
        <v>585</v>
      </c>
    </row>
    <row r="32" spans="2:9" ht="76.5" customHeight="1">
      <c r="B32" s="602"/>
      <c r="C32" s="604"/>
      <c r="D32" s="606"/>
      <c r="E32" s="591"/>
      <c r="F32" s="196" t="s">
        <v>83</v>
      </c>
      <c r="G32" s="609"/>
      <c r="H32" s="196" t="s">
        <v>570</v>
      </c>
      <c r="I32" s="607"/>
    </row>
    <row r="33" spans="2:9" ht="47.25" customHeight="1">
      <c r="B33" s="602"/>
      <c r="C33" s="604"/>
      <c r="D33" s="606"/>
      <c r="E33" s="591"/>
      <c r="F33" s="289" t="s">
        <v>81</v>
      </c>
      <c r="G33" s="592" t="s">
        <v>591</v>
      </c>
      <c r="H33" s="592" t="s">
        <v>590</v>
      </c>
      <c r="I33" s="608"/>
    </row>
    <row r="34" spans="2:9" ht="47.25" hidden="1" customHeight="1">
      <c r="B34" s="602"/>
      <c r="C34" s="604"/>
      <c r="D34" s="606"/>
      <c r="E34" s="591"/>
      <c r="F34" s="196" t="s">
        <v>82</v>
      </c>
      <c r="G34" s="609"/>
      <c r="H34" s="609"/>
      <c r="I34" s="608"/>
    </row>
    <row r="35" spans="2:9" ht="56.25" customHeight="1">
      <c r="B35" s="602"/>
      <c r="C35" s="604"/>
      <c r="D35" s="606"/>
      <c r="E35" s="591"/>
      <c r="F35" s="196" t="s">
        <v>84</v>
      </c>
      <c r="G35" s="592" t="s">
        <v>593</v>
      </c>
      <c r="H35" s="592" t="s">
        <v>594</v>
      </c>
      <c r="I35" s="608"/>
    </row>
    <row r="36" spans="2:9" ht="38.25" hidden="1">
      <c r="B36" s="602"/>
      <c r="C36" s="604"/>
      <c r="D36" s="606"/>
      <c r="E36" s="591"/>
      <c r="F36" s="196" t="s">
        <v>85</v>
      </c>
      <c r="G36" s="593"/>
      <c r="H36" s="593"/>
      <c r="I36" s="608"/>
    </row>
    <row r="37" spans="2:9" ht="47.25" hidden="1" customHeight="1">
      <c r="B37" s="602"/>
      <c r="C37" s="604"/>
      <c r="D37" s="606"/>
      <c r="E37" s="596"/>
      <c r="F37" s="289" t="s">
        <v>86</v>
      </c>
      <c r="G37" s="609"/>
      <c r="H37" s="609"/>
      <c r="I37" s="608"/>
    </row>
    <row r="38" spans="2:9" ht="50.25" customHeight="1">
      <c r="B38" s="602"/>
      <c r="C38" s="604"/>
      <c r="D38" s="594" t="s">
        <v>67</v>
      </c>
      <c r="E38" s="590" t="s">
        <v>103</v>
      </c>
      <c r="F38" s="196" t="s">
        <v>69</v>
      </c>
      <c r="G38" s="196" t="s">
        <v>661</v>
      </c>
      <c r="H38" s="196" t="s">
        <v>615</v>
      </c>
      <c r="I38" s="597" t="s">
        <v>563</v>
      </c>
    </row>
    <row r="39" spans="2:9" ht="53.25" customHeight="1">
      <c r="B39" s="602"/>
      <c r="C39" s="604"/>
      <c r="D39" s="595"/>
      <c r="E39" s="596"/>
      <c r="F39" s="196" t="s">
        <v>558</v>
      </c>
      <c r="G39" s="196" t="s">
        <v>596</v>
      </c>
      <c r="H39" s="196" t="s">
        <v>587</v>
      </c>
      <c r="I39" s="598"/>
    </row>
    <row r="40" spans="2:9" ht="47.25" customHeight="1">
      <c r="B40" s="602"/>
      <c r="C40" s="604"/>
      <c r="D40" s="594" t="s">
        <v>60</v>
      </c>
      <c r="E40" s="590" t="s">
        <v>561</v>
      </c>
      <c r="F40" s="196" t="s">
        <v>61</v>
      </c>
      <c r="G40" s="196" t="s">
        <v>592</v>
      </c>
      <c r="H40" s="196" t="s">
        <v>588</v>
      </c>
      <c r="I40" s="597" t="s">
        <v>566</v>
      </c>
    </row>
    <row r="41" spans="2:9" ht="47.25" customHeight="1" thickBot="1">
      <c r="B41" s="603"/>
      <c r="C41" s="605"/>
      <c r="D41" s="599"/>
      <c r="E41" s="600"/>
      <c r="F41" s="200" t="s">
        <v>62</v>
      </c>
      <c r="G41" s="200" t="s">
        <v>595</v>
      </c>
      <c r="H41" s="200" t="s">
        <v>588</v>
      </c>
      <c r="I41" s="601"/>
    </row>
    <row r="49" spans="2:7">
      <c r="G49" s="203" t="s">
        <v>637</v>
      </c>
    </row>
    <row r="54" spans="2:7">
      <c r="E54" s="203" t="s">
        <v>577</v>
      </c>
    </row>
    <row r="56" spans="2:7" ht="25.5">
      <c r="B56" s="195" t="s">
        <v>574</v>
      </c>
      <c r="D56" s="258" t="s">
        <v>575</v>
      </c>
      <c r="E56" s="195" t="s">
        <v>578</v>
      </c>
      <c r="F56" s="195">
        <v>5</v>
      </c>
    </row>
    <row r="57" spans="2:7" ht="25.5">
      <c r="D57" s="258" t="s">
        <v>576</v>
      </c>
      <c r="F57" s="195">
        <v>5</v>
      </c>
      <c r="G57" s="318">
        <f>(F56/F57)</f>
        <v>1</v>
      </c>
    </row>
    <row r="60" spans="2:7">
      <c r="B60" s="195" t="s">
        <v>579</v>
      </c>
    </row>
    <row r="62" spans="2:7">
      <c r="B62" s="195">
        <v>1</v>
      </c>
    </row>
    <row r="63" spans="2:7">
      <c r="B63" s="195" t="s">
        <v>580</v>
      </c>
    </row>
    <row r="64" spans="2:7">
      <c r="B64" s="195">
        <v>2</v>
      </c>
    </row>
    <row r="65" spans="2:2">
      <c r="B65" s="195" t="s">
        <v>581</v>
      </c>
    </row>
    <row r="66" spans="2:2">
      <c r="B66" s="195">
        <v>3</v>
      </c>
    </row>
    <row r="67" spans="2:2">
      <c r="B67" s="195" t="s">
        <v>582</v>
      </c>
    </row>
    <row r="68" spans="2:2">
      <c r="B68" s="195">
        <v>4</v>
      </c>
    </row>
    <row r="69" spans="2:2">
      <c r="B69" s="195" t="s">
        <v>583</v>
      </c>
    </row>
    <row r="70" spans="2:2">
      <c r="B70" s="195">
        <v>5</v>
      </c>
    </row>
    <row r="71" spans="2:2">
      <c r="B71" s="195" t="s">
        <v>584</v>
      </c>
    </row>
  </sheetData>
  <autoFilter ref="B27:I41"/>
  <mergeCells count="20">
    <mergeCell ref="D40:D41"/>
    <mergeCell ref="E40:E41"/>
    <mergeCell ref="I40:I41"/>
    <mergeCell ref="B28:B41"/>
    <mergeCell ref="C28:C41"/>
    <mergeCell ref="D31:D37"/>
    <mergeCell ref="E31:E37"/>
    <mergeCell ref="I31:I37"/>
    <mergeCell ref="G31:G32"/>
    <mergeCell ref="G33:G34"/>
    <mergeCell ref="H33:H34"/>
    <mergeCell ref="G35:G37"/>
    <mergeCell ref="H35:H37"/>
    <mergeCell ref="I28:I30"/>
    <mergeCell ref="D28:D30"/>
    <mergeCell ref="E28:E30"/>
    <mergeCell ref="F28:F30"/>
    <mergeCell ref="D38:D39"/>
    <mergeCell ref="E38:E39"/>
    <mergeCell ref="I38:I39"/>
  </mergeCells>
  <printOptions horizontalCentered="1" verticalCentered="1"/>
  <pageMargins left="0.70866141732283472" right="0.70866141732283472" top="0.74803149606299213" bottom="0.74803149606299213" header="0.31496062992125984" footer="0.31496062992125984"/>
  <pageSetup paperSize="9" scale="4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showGridLines="0" view="pageBreakPreview" topLeftCell="A13" zoomScale="60" zoomScaleNormal="100" workbookViewId="0">
      <selection activeCell="L10" sqref="L10"/>
    </sheetView>
  </sheetViews>
  <sheetFormatPr baseColWidth="10" defaultRowHeight="15"/>
  <cols>
    <col min="10" max="10" width="13" customWidth="1"/>
  </cols>
  <sheetData/>
  <pageMargins left="0.7" right="0.7" top="0.75" bottom="0.75" header="0.3" footer="0.3"/>
  <pageSetup paperSize="9" scale="70" orientation="portrait" horizontalDpi="1200" verticalDpi="1200"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3"/>
  <sheetViews>
    <sheetView view="pageBreakPreview" topLeftCell="A32" zoomScale="75" zoomScaleNormal="80" zoomScaleSheetLayoutView="75" workbookViewId="0">
      <selection activeCell="G48" sqref="G48"/>
    </sheetView>
  </sheetViews>
  <sheetFormatPr baseColWidth="10" defaultColWidth="11.42578125" defaultRowHeight="15.75"/>
  <cols>
    <col min="1" max="1" width="6.42578125" style="2" customWidth="1"/>
    <col min="2" max="2" width="15.85546875" style="2" customWidth="1"/>
    <col min="3" max="3" width="43.85546875" style="5" customWidth="1"/>
    <col min="4" max="4" width="26.7109375" style="2" bestFit="1" customWidth="1"/>
    <col min="5" max="5" width="5.7109375" style="2" hidden="1" customWidth="1"/>
    <col min="6" max="6" width="33.85546875" style="2" customWidth="1"/>
    <col min="7" max="7" width="26.5703125" style="362" customWidth="1"/>
    <col min="8" max="8" width="16" style="362" customWidth="1"/>
    <col min="9" max="9" width="19.28515625" style="362" customWidth="1"/>
    <col min="10" max="16384" width="11.42578125" style="349"/>
  </cols>
  <sheetData>
    <row r="1" spans="1:9" ht="28.5" customHeight="1">
      <c r="A1" s="612"/>
      <c r="B1" s="613"/>
      <c r="C1" s="622" t="s">
        <v>756</v>
      </c>
      <c r="D1" s="623"/>
      <c r="E1" s="623"/>
      <c r="F1" s="623"/>
      <c r="G1" s="623"/>
      <c r="H1" s="623"/>
      <c r="I1" s="624"/>
    </row>
    <row r="2" spans="1:9" ht="28.5" customHeight="1">
      <c r="A2" s="614"/>
      <c r="B2" s="615"/>
      <c r="C2" s="622" t="s">
        <v>757</v>
      </c>
      <c r="D2" s="623"/>
      <c r="E2" s="623"/>
      <c r="F2" s="623"/>
      <c r="G2" s="623"/>
      <c r="H2" s="623"/>
      <c r="I2" s="624"/>
    </row>
    <row r="3" spans="1:9" ht="28.5" customHeight="1">
      <c r="A3" s="616"/>
      <c r="B3" s="617"/>
      <c r="C3" s="622" t="s">
        <v>758</v>
      </c>
      <c r="D3" s="623"/>
      <c r="E3" s="623"/>
      <c r="F3" s="623"/>
      <c r="G3" s="623"/>
      <c r="H3" s="623"/>
      <c r="I3" s="624"/>
    </row>
    <row r="4" spans="1:9" ht="3.75" customHeight="1">
      <c r="A4" s="350"/>
      <c r="B4" s="351"/>
      <c r="C4" s="344"/>
      <c r="D4" s="344"/>
      <c r="E4" s="344"/>
      <c r="F4" s="345"/>
      <c r="G4" s="346"/>
      <c r="H4" s="346"/>
      <c r="I4" s="346"/>
    </row>
    <row r="5" spans="1:9" ht="6" customHeight="1">
      <c r="A5" s="350"/>
      <c r="B5" s="351"/>
      <c r="C5" s="351"/>
      <c r="D5" s="351"/>
      <c r="E5" s="351"/>
      <c r="F5" s="267"/>
      <c r="G5" s="352"/>
      <c r="H5" s="352"/>
      <c r="I5" s="353"/>
    </row>
    <row r="6" spans="1:9" ht="15.75" customHeight="1">
      <c r="A6" s="218"/>
      <c r="B6" s="620" t="s">
        <v>96</v>
      </c>
      <c r="C6" s="621"/>
      <c r="D6" s="347">
        <v>2019</v>
      </c>
      <c r="E6" s="219"/>
      <c r="F6" s="220"/>
      <c r="G6" s="354"/>
      <c r="H6" s="354"/>
      <c r="I6" s="355"/>
    </row>
    <row r="7" spans="1:9" ht="5.25" customHeight="1">
      <c r="A7" s="356"/>
      <c r="B7" s="357"/>
      <c r="C7" s="357"/>
      <c r="D7" s="357"/>
      <c r="E7" s="357"/>
      <c r="F7" s="230"/>
      <c r="G7" s="231"/>
      <c r="H7" s="231"/>
      <c r="I7" s="232"/>
    </row>
    <row r="8" spans="1:9" ht="361.5" customHeight="1">
      <c r="A8" s="618" t="s">
        <v>172</v>
      </c>
      <c r="B8" s="619"/>
      <c r="C8" s="347" t="s">
        <v>529</v>
      </c>
      <c r="D8" s="454" t="s">
        <v>528</v>
      </c>
      <c r="E8" s="628" t="s">
        <v>532</v>
      </c>
      <c r="F8" s="629"/>
      <c r="G8" s="629"/>
      <c r="H8" s="629"/>
      <c r="I8" s="630"/>
    </row>
    <row r="9" spans="1:9" ht="3.75" customHeight="1">
      <c r="A9" s="625"/>
      <c r="B9" s="626"/>
      <c r="C9" s="626"/>
      <c r="D9" s="626"/>
      <c r="E9" s="626"/>
      <c r="F9" s="626"/>
      <c r="G9" s="626"/>
      <c r="H9" s="626"/>
      <c r="I9" s="627"/>
    </row>
    <row r="10" spans="1:9" ht="31.5" customHeight="1">
      <c r="A10" s="642" t="s">
        <v>173</v>
      </c>
      <c r="B10" s="631"/>
      <c r="C10" s="334" t="s">
        <v>777</v>
      </c>
      <c r="D10" s="643"/>
      <c r="E10" s="643"/>
      <c r="F10" s="643"/>
      <c r="G10" s="643"/>
      <c r="H10" s="643"/>
      <c r="I10" s="644"/>
    </row>
    <row r="11" spans="1:9" ht="30.75" customHeight="1">
      <c r="A11" s="642"/>
      <c r="B11" s="631"/>
      <c r="C11" s="334"/>
      <c r="D11" s="643"/>
      <c r="E11" s="643"/>
      <c r="F11" s="643"/>
      <c r="G11" s="643"/>
      <c r="H11" s="643"/>
      <c r="I11" s="644"/>
    </row>
    <row r="12" spans="1:9" ht="3.75" customHeight="1">
      <c r="A12" s="625"/>
      <c r="B12" s="626"/>
      <c r="C12" s="626"/>
      <c r="D12" s="626"/>
      <c r="E12" s="626"/>
      <c r="F12" s="626"/>
      <c r="G12" s="626"/>
      <c r="H12" s="626"/>
      <c r="I12" s="627"/>
    </row>
    <row r="13" spans="1:9" ht="38.25">
      <c r="A13" s="661" t="s">
        <v>174</v>
      </c>
      <c r="B13" s="662"/>
      <c r="C13" s="217" t="s">
        <v>48</v>
      </c>
      <c r="D13" s="667" t="s">
        <v>175</v>
      </c>
      <c r="E13" s="221"/>
      <c r="F13" s="634" t="str">
        <f>IFERROR(VLOOKUP(C13,Listas!H4:I8,2,FALSE),"")</f>
        <v>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v>
      </c>
      <c r="G13" s="635"/>
      <c r="H13" s="635"/>
      <c r="I13" s="636"/>
    </row>
    <row r="14" spans="1:9" ht="38.25">
      <c r="A14" s="663"/>
      <c r="B14" s="664"/>
      <c r="C14" s="217" t="s">
        <v>49</v>
      </c>
      <c r="D14" s="668"/>
      <c r="E14" s="221"/>
      <c r="F14" s="634" t="str">
        <f>IFERROR(VLOOKUP(C14,Listas!H4:I8,2,FALSE),"")</f>
        <v>Proyecto 1114 - Avanzar en la recuperación, conservación y protección de los bienes muebles e inmuebles que constituyen el patrimonio cultural construido de Bogotá, para su promoción y disfrute por parte de la ciudadanía.</v>
      </c>
      <c r="G14" s="635"/>
      <c r="H14" s="635"/>
      <c r="I14" s="636"/>
    </row>
    <row r="15" spans="1:9" ht="25.5">
      <c r="A15" s="665"/>
      <c r="B15" s="666"/>
      <c r="C15" s="217" t="s">
        <v>51</v>
      </c>
      <c r="D15" s="669"/>
      <c r="E15" s="221"/>
      <c r="F15" s="634" t="str">
        <f>IFERROR(VLOOKUP(C15,Listas!H5:I9,2,FALSE),"")</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G15" s="635"/>
      <c r="H15" s="635"/>
      <c r="I15" s="636"/>
    </row>
    <row r="16" spans="1:9" ht="7.5" customHeight="1">
      <c r="A16" s="356"/>
      <c r="B16" s="357"/>
      <c r="C16" s="357"/>
      <c r="D16" s="357"/>
      <c r="E16" s="357"/>
      <c r="F16" s="231"/>
      <c r="G16" s="231"/>
      <c r="H16" s="231"/>
      <c r="I16" s="232"/>
    </row>
    <row r="17" spans="1:9" ht="26.25" customHeight="1">
      <c r="A17" s="637" t="s">
        <v>176</v>
      </c>
      <c r="B17" s="638"/>
      <c r="C17" s="638"/>
      <c r="D17" s="638"/>
      <c r="E17" s="222"/>
      <c r="F17" s="638" t="s">
        <v>764</v>
      </c>
      <c r="G17" s="648"/>
      <c r="H17" s="648"/>
      <c r="I17" s="649"/>
    </row>
    <row r="18" spans="1:9" ht="7.5" customHeight="1">
      <c r="A18" s="223"/>
      <c r="B18" s="224"/>
      <c r="C18" s="225"/>
      <c r="D18" s="225"/>
      <c r="E18" s="226"/>
      <c r="F18" s="227"/>
      <c r="G18" s="227"/>
      <c r="H18" s="227"/>
      <c r="I18" s="228"/>
    </row>
    <row r="19" spans="1:9" ht="33.75" customHeight="1">
      <c r="A19" s="639" t="s">
        <v>24</v>
      </c>
      <c r="B19" s="640"/>
      <c r="C19" s="640"/>
      <c r="D19" s="640"/>
      <c r="E19" s="229" t="str">
        <f>+VLOOKUP($A$19,Listas!$X$39:$Y$43,2,FALSE)</f>
        <v>_ob2</v>
      </c>
      <c r="F19" s="650" t="s">
        <v>121</v>
      </c>
      <c r="G19" s="650"/>
      <c r="H19" s="650"/>
      <c r="I19" s="651"/>
    </row>
    <row r="20" spans="1:9" ht="6.75" customHeight="1">
      <c r="A20" s="363"/>
      <c r="B20" s="364"/>
      <c r="C20" s="364"/>
      <c r="D20" s="364"/>
      <c r="E20" s="230"/>
      <c r="F20" s="224"/>
      <c r="G20" s="230"/>
      <c r="H20" s="230"/>
      <c r="I20" s="358"/>
    </row>
    <row r="21" spans="1:9" ht="25.5" customHeight="1">
      <c r="A21" s="639" t="s">
        <v>25</v>
      </c>
      <c r="B21" s="640"/>
      <c r="C21" s="640"/>
      <c r="D21" s="640"/>
      <c r="E21" s="229" t="str">
        <f>+VLOOKUP($A$21,Listas!$X$39:$Y$43,2,FALSE)</f>
        <v>_ob3</v>
      </c>
      <c r="F21" s="650" t="s">
        <v>141</v>
      </c>
      <c r="G21" s="650"/>
      <c r="H21" s="650"/>
      <c r="I21" s="651"/>
    </row>
    <row r="22" spans="1:9" ht="25.5" customHeight="1">
      <c r="A22" s="639"/>
      <c r="B22" s="640"/>
      <c r="C22" s="640"/>
      <c r="D22" s="640"/>
      <c r="E22" s="229" t="str">
        <f>+VLOOKUP($A$21,Listas!$X$39:$Y$43,2,FALSE)</f>
        <v>_ob3</v>
      </c>
      <c r="F22" s="650" t="s">
        <v>143</v>
      </c>
      <c r="G22" s="650"/>
      <c r="H22" s="650"/>
      <c r="I22" s="651"/>
    </row>
    <row r="23" spans="1:9" ht="46.5" customHeight="1">
      <c r="A23" s="639"/>
      <c r="B23" s="640"/>
      <c r="C23" s="640"/>
      <c r="D23" s="640"/>
      <c r="E23" s="229" t="str">
        <f>+VLOOKUP($A$21,Listas!$X$39:$Y$43,2,FALSE)</f>
        <v>_ob3</v>
      </c>
      <c r="F23" s="650" t="s">
        <v>144</v>
      </c>
      <c r="G23" s="650"/>
      <c r="H23" s="650"/>
      <c r="I23" s="651"/>
    </row>
    <row r="24" spans="1:9" hidden="1">
      <c r="A24" s="639"/>
      <c r="B24" s="640"/>
      <c r="C24" s="640"/>
      <c r="D24" s="640"/>
      <c r="E24" s="229" t="str">
        <f>+VLOOKUP($A$21,Listas!$X$39:$Y$43,2,FALSE)</f>
        <v>_ob3</v>
      </c>
      <c r="F24" s="650"/>
      <c r="G24" s="650"/>
      <c r="H24" s="650"/>
      <c r="I24" s="651"/>
    </row>
    <row r="25" spans="1:9" hidden="1">
      <c r="A25" s="639"/>
      <c r="B25" s="640"/>
      <c r="C25" s="640"/>
      <c r="D25" s="640"/>
      <c r="E25" s="229" t="str">
        <f>+VLOOKUP($A$21,Listas!$X$39:$Y$43,2,FALSE)</f>
        <v>_ob3</v>
      </c>
      <c r="F25" s="650"/>
      <c r="G25" s="650"/>
      <c r="H25" s="650"/>
      <c r="I25" s="651"/>
    </row>
    <row r="26" spans="1:9" hidden="1">
      <c r="A26" s="639"/>
      <c r="B26" s="640"/>
      <c r="C26" s="640"/>
      <c r="D26" s="640"/>
      <c r="E26" s="229" t="str">
        <f>+VLOOKUP($A$21,Listas!$X$39:$Y$43,2,FALSE)</f>
        <v>_ob3</v>
      </c>
      <c r="F26" s="650"/>
      <c r="G26" s="650"/>
      <c r="H26" s="650"/>
      <c r="I26" s="651"/>
    </row>
    <row r="27" spans="1:9" hidden="1">
      <c r="A27" s="639"/>
      <c r="B27" s="640"/>
      <c r="C27" s="640"/>
      <c r="D27" s="640"/>
      <c r="E27" s="229" t="str">
        <f>+VLOOKUP($A$21,Listas!$X$39:$Y$43,2,FALSE)</f>
        <v>_ob3</v>
      </c>
      <c r="F27" s="650"/>
      <c r="G27" s="650"/>
      <c r="H27" s="650"/>
      <c r="I27" s="651"/>
    </row>
    <row r="28" spans="1:9" hidden="1">
      <c r="A28" s="639"/>
      <c r="B28" s="640"/>
      <c r="C28" s="640"/>
      <c r="D28" s="640"/>
      <c r="E28" s="229" t="str">
        <f>+VLOOKUP($A$21,Listas!$X$39:$Y$43,2,FALSE)</f>
        <v>_ob3</v>
      </c>
      <c r="F28" s="650"/>
      <c r="G28" s="650"/>
      <c r="H28" s="650"/>
      <c r="I28" s="651"/>
    </row>
    <row r="29" spans="1:9">
      <c r="A29" s="639"/>
      <c r="B29" s="640"/>
      <c r="C29" s="640"/>
      <c r="D29" s="640"/>
      <c r="E29" s="229" t="str">
        <f>+VLOOKUP($A$21,Listas!$X$39:$Y$43,2,FALSE)</f>
        <v>_ob3</v>
      </c>
      <c r="F29" s="650"/>
      <c r="G29" s="650"/>
      <c r="H29" s="650"/>
      <c r="I29" s="651"/>
    </row>
    <row r="30" spans="1:9" ht="7.5" customHeight="1">
      <c r="A30" s="363"/>
      <c r="B30" s="364"/>
      <c r="C30" s="365"/>
      <c r="D30" s="365"/>
      <c r="E30" s="226"/>
      <c r="F30" s="227"/>
      <c r="G30" s="227"/>
      <c r="H30" s="227"/>
      <c r="I30" s="228"/>
    </row>
    <row r="31" spans="1:9" ht="27.75" customHeight="1">
      <c r="A31" s="652" t="s">
        <v>26</v>
      </c>
      <c r="B31" s="653"/>
      <c r="C31" s="653"/>
      <c r="D31" s="654"/>
      <c r="E31" s="229" t="str">
        <f>+VLOOKUP($A$31,Listas!$X$39:$Y$43,2,FALSE)</f>
        <v>_ob4</v>
      </c>
      <c r="F31" s="658" t="s">
        <v>130</v>
      </c>
      <c r="G31" s="659"/>
      <c r="H31" s="659"/>
      <c r="I31" s="660"/>
    </row>
    <row r="32" spans="1:9" ht="33.75" customHeight="1">
      <c r="A32" s="655"/>
      <c r="B32" s="656"/>
      <c r="C32" s="656"/>
      <c r="D32" s="657"/>
      <c r="E32" s="229" t="str">
        <f>+VLOOKUP($A$31,Listas!$X$39:$Y$43,2,FALSE)</f>
        <v>_ob4</v>
      </c>
      <c r="F32" s="658" t="s">
        <v>136</v>
      </c>
      <c r="G32" s="659"/>
      <c r="H32" s="659"/>
      <c r="I32" s="660"/>
    </row>
    <row r="33" spans="1:9" ht="6" customHeight="1">
      <c r="A33" s="363"/>
      <c r="B33" s="364"/>
      <c r="C33" s="365"/>
      <c r="D33" s="365"/>
      <c r="E33" s="226"/>
      <c r="F33" s="227"/>
      <c r="G33" s="227"/>
      <c r="H33" s="227"/>
      <c r="I33" s="228"/>
    </row>
    <row r="34" spans="1:9" ht="23.25" customHeight="1">
      <c r="A34" s="652" t="s">
        <v>27</v>
      </c>
      <c r="B34" s="653"/>
      <c r="C34" s="653"/>
      <c r="D34" s="654"/>
      <c r="E34" s="229" t="str">
        <f>+VLOOKUP($A$34,Listas!$X$39:$Y$43,2,FALSE)</f>
        <v>_ob5</v>
      </c>
      <c r="F34" s="650" t="s">
        <v>133</v>
      </c>
      <c r="G34" s="650"/>
      <c r="H34" s="650"/>
      <c r="I34" s="651"/>
    </row>
    <row r="35" spans="1:9" ht="17.25" customHeight="1">
      <c r="A35" s="655"/>
      <c r="B35" s="656"/>
      <c r="C35" s="656"/>
      <c r="D35" s="657"/>
      <c r="E35" s="229" t="str">
        <f>+VLOOKUP($A$34,Listas!$X$39:$Y$43,2,FALSE)</f>
        <v>_ob5</v>
      </c>
      <c r="F35" s="650" t="s">
        <v>135</v>
      </c>
      <c r="G35" s="650"/>
      <c r="H35" s="650"/>
      <c r="I35" s="651"/>
    </row>
    <row r="36" spans="1:9" ht="7.5" customHeight="1">
      <c r="A36" s="356"/>
      <c r="B36" s="357"/>
      <c r="C36" s="357"/>
      <c r="D36" s="357"/>
      <c r="E36" s="357"/>
      <c r="F36" s="231"/>
      <c r="G36" s="231"/>
      <c r="H36" s="231"/>
      <c r="I36" s="232"/>
    </row>
    <row r="37" spans="1:9" ht="34.5" customHeight="1">
      <c r="A37" s="642" t="s">
        <v>177</v>
      </c>
      <c r="B37" s="631"/>
      <c r="C37" s="641"/>
      <c r="D37" s="631" t="s">
        <v>178</v>
      </c>
      <c r="E37" s="333"/>
      <c r="F37" s="233" t="s">
        <v>152</v>
      </c>
      <c r="G37" s="631" t="s">
        <v>179</v>
      </c>
      <c r="H37" s="632">
        <f>'Act. Estrategias'!AN75*0.5+'Act. Gestión y Seguimiento '!AA22*0.25+'Act. Gestión y Seguimiento '!AA34*0.25</f>
        <v>0.9609972908165737</v>
      </c>
      <c r="I37" s="633"/>
    </row>
    <row r="38" spans="1:9" ht="34.5" customHeight="1">
      <c r="A38" s="642"/>
      <c r="B38" s="631"/>
      <c r="C38" s="641"/>
      <c r="D38" s="631"/>
      <c r="E38" s="333"/>
      <c r="F38" s="233" t="s">
        <v>109</v>
      </c>
      <c r="G38" s="631"/>
      <c r="H38" s="632"/>
      <c r="I38" s="633"/>
    </row>
    <row r="39" spans="1:9" ht="34.5" customHeight="1">
      <c r="A39" s="642"/>
      <c r="B39" s="631"/>
      <c r="C39" s="641"/>
      <c r="D39" s="631"/>
      <c r="E39" s="333"/>
      <c r="F39" s="233" t="s">
        <v>108</v>
      </c>
      <c r="G39" s="631"/>
      <c r="H39" s="632"/>
      <c r="I39" s="633"/>
    </row>
    <row r="40" spans="1:9">
      <c r="A40" s="218"/>
      <c r="B40" s="219"/>
      <c r="C40" s="220"/>
      <c r="D40" s="219"/>
      <c r="E40" s="219"/>
      <c r="F40" s="220"/>
      <c r="G40" s="354"/>
      <c r="H40" s="354"/>
      <c r="I40" s="355"/>
    </row>
    <row r="41" spans="1:9">
      <c r="A41" s="646" t="s">
        <v>322</v>
      </c>
      <c r="B41" s="647"/>
      <c r="C41" s="234" t="s">
        <v>767</v>
      </c>
      <c r="D41" s="220"/>
      <c r="E41" s="220"/>
      <c r="F41" s="220"/>
      <c r="G41" s="354"/>
      <c r="H41" s="354"/>
      <c r="I41" s="355"/>
    </row>
    <row r="42" spans="1:9" ht="25.5" customHeight="1">
      <c r="A42" s="213"/>
      <c r="B42" s="208"/>
      <c r="C42" s="208"/>
      <c r="D42" s="208"/>
      <c r="E42" s="208"/>
      <c r="F42" s="208"/>
      <c r="G42" s="359"/>
      <c r="H42" s="359"/>
      <c r="I42" s="360"/>
    </row>
    <row r="43" spans="1:9" ht="54.75" customHeight="1" thickBot="1">
      <c r="A43" s="214"/>
      <c r="B43" s="645" t="s">
        <v>766</v>
      </c>
      <c r="C43" s="645"/>
      <c r="D43" s="215"/>
      <c r="E43" s="215"/>
      <c r="F43" s="645" t="s">
        <v>765</v>
      </c>
      <c r="G43" s="645"/>
      <c r="H43" s="645"/>
      <c r="I43" s="361"/>
    </row>
  </sheetData>
  <dataConsolidate/>
  <mergeCells count="47">
    <mergeCell ref="F29:I29"/>
    <mergeCell ref="F25:I25"/>
    <mergeCell ref="F32:I32"/>
    <mergeCell ref="F31:I31"/>
    <mergeCell ref="A13:B15"/>
    <mergeCell ref="D13:D15"/>
    <mergeCell ref="F14:I14"/>
    <mergeCell ref="A19:D19"/>
    <mergeCell ref="F19:I19"/>
    <mergeCell ref="B43:C43"/>
    <mergeCell ref="F43:H43"/>
    <mergeCell ref="A41:B41"/>
    <mergeCell ref="F17:I17"/>
    <mergeCell ref="F26:I26"/>
    <mergeCell ref="A37:B39"/>
    <mergeCell ref="A31:D32"/>
    <mergeCell ref="F27:I27"/>
    <mergeCell ref="F34:I34"/>
    <mergeCell ref="A34:D35"/>
    <mergeCell ref="F21:I21"/>
    <mergeCell ref="F22:I22"/>
    <mergeCell ref="F23:I23"/>
    <mergeCell ref="F24:I24"/>
    <mergeCell ref="F35:I35"/>
    <mergeCell ref="F28:I28"/>
    <mergeCell ref="A9:I9"/>
    <mergeCell ref="E8:I8"/>
    <mergeCell ref="D37:D39"/>
    <mergeCell ref="G37:G39"/>
    <mergeCell ref="H37:I39"/>
    <mergeCell ref="F13:I13"/>
    <mergeCell ref="A17:D17"/>
    <mergeCell ref="A21:D29"/>
    <mergeCell ref="C37:C39"/>
    <mergeCell ref="A10:B11"/>
    <mergeCell ref="D10:F10"/>
    <mergeCell ref="D11:F11"/>
    <mergeCell ref="G10:I10"/>
    <mergeCell ref="G11:I11"/>
    <mergeCell ref="A12:I12"/>
    <mergeCell ref="F15:I15"/>
    <mergeCell ref="A1:B3"/>
    <mergeCell ref="A8:B8"/>
    <mergeCell ref="B6:C6"/>
    <mergeCell ref="C1:I1"/>
    <mergeCell ref="C2:I2"/>
    <mergeCell ref="C3:I3"/>
  </mergeCells>
  <dataValidations count="10">
    <dataValidation type="list" allowBlank="1" showInputMessage="1" showErrorMessage="1" sqref="F21:I30">
      <formula1>INDIRECT($E$21)</formula1>
    </dataValidation>
    <dataValidation type="list" allowBlank="1" showInputMessage="1" showErrorMessage="1" sqref="C10:C11">
      <formula1>procesos</formula1>
    </dataValidation>
    <dataValidation type="list" allowBlank="1" showInputMessage="1" showErrorMessage="1" sqref="A21:D29 A19 A31 A33:A34">
      <formula1>objetivos</formula1>
    </dataValidation>
    <dataValidation type="list" allowBlank="1" showInputMessage="1" showErrorMessage="1" sqref="C13:C15">
      <formula1>proyectos</formula1>
    </dataValidation>
    <dataValidation type="list" allowBlank="1" showInputMessage="1" showErrorMessage="1" sqref="F19:I19">
      <formula1>_ob2</formula1>
    </dataValidation>
    <dataValidation type="list" allowBlank="1" showInputMessage="1" showErrorMessage="1" sqref="F34:I35">
      <formula1>_ob5</formula1>
    </dataValidation>
    <dataValidation type="list" allowBlank="1" showInputMessage="1" showErrorMessage="1" sqref="D6">
      <formula1>"2016, 2017, 2018, 2019, 2020"</formula1>
    </dataValidation>
    <dataValidation type="list" allowBlank="1" showInputMessage="1" showErrorMessage="1" sqref="F33:I33">
      <formula1>INDIRECT(#REF!)</formula1>
    </dataValidation>
    <dataValidation type="list" allowBlank="1" showInputMessage="1" showErrorMessage="1" sqref="D10:I11">
      <formula1>#REF!</formula1>
    </dataValidation>
    <dataValidation type="list" allowBlank="1" showInputMessage="1" showErrorMessage="1" sqref="F31:I32">
      <formula1>INDIRECT($E$31)</formula1>
    </dataValidation>
  </dataValidations>
  <printOptions horizontalCentered="1" verticalCentered="1"/>
  <pageMargins left="0.19685039370078741" right="0.19685039370078741" top="0.39370078740157483" bottom="0.59055118110236227" header="0.31496062992125984" footer="0.39370078740157483"/>
  <pageSetup scale="45" orientation="portrait" r:id="rId1"/>
  <headerFooter>
    <oddFooter>&amp;L&amp;D&amp;C&amp;F&amp;R&amp;N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Listas!$B$3:$B$10</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
  <sheetViews>
    <sheetView showGridLines="0" view="pageBreakPreview" zoomScale="60" zoomScaleNormal="100" workbookViewId="0">
      <selection activeCell="M39" sqref="M39"/>
    </sheetView>
  </sheetViews>
  <sheetFormatPr baseColWidth="10" defaultRowHeight="15"/>
  <cols>
    <col min="10" max="10" width="13" customWidth="1"/>
  </cols>
  <sheetData/>
  <pageMargins left="0.7" right="0.7" top="0.75" bottom="0.75" header="0.3" footer="0.3"/>
  <pageSetup paperSize="9" scale="70" orientation="portrait" horizontalDpi="1200" verticalDpi="1200"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15"/>
  <sheetViews>
    <sheetView showGridLines="0" tabSelected="1" topLeftCell="A56" zoomScale="55" zoomScaleNormal="55" zoomScaleSheetLayoutView="90" workbookViewId="0">
      <selection activeCell="G72" sqref="G72"/>
    </sheetView>
  </sheetViews>
  <sheetFormatPr baseColWidth="10" defaultColWidth="11.42578125" defaultRowHeight="15.75" outlineLevelRow="1" outlineLevelCol="1"/>
  <cols>
    <col min="1" max="1" width="13.28515625" style="384" customWidth="1"/>
    <col min="2" max="2" width="18.85546875" style="384" customWidth="1"/>
    <col min="3" max="3" width="35.5703125" style="384" customWidth="1"/>
    <col min="4" max="4" width="30.28515625" style="384" customWidth="1"/>
    <col min="5" max="5" width="20.42578125" style="385" customWidth="1"/>
    <col min="6" max="6" width="17.28515625" style="384" customWidth="1"/>
    <col min="7" max="7" width="21.5703125" style="384" customWidth="1"/>
    <col min="8" max="8" width="17.140625" style="384" customWidth="1"/>
    <col min="9" max="9" width="19.28515625" style="384" customWidth="1"/>
    <col min="10" max="10" width="15.28515625" style="384" customWidth="1"/>
    <col min="11" max="11" width="15.28515625" style="386" customWidth="1"/>
    <col min="12" max="12" width="13.28515625" style="386" customWidth="1"/>
    <col min="13" max="13" width="12.85546875" style="386" hidden="1" customWidth="1" outlineLevel="1"/>
    <col min="14" max="16" width="10.7109375" style="386" hidden="1" customWidth="1" outlineLevel="1"/>
    <col min="17" max="17" width="10.7109375" style="386" customWidth="1" collapsed="1"/>
    <col min="18" max="18" width="122.7109375" style="386" customWidth="1"/>
    <col min="19" max="19" width="12.28515625" style="386" customWidth="1"/>
    <col min="20" max="22" width="10.7109375" style="386" hidden="1" customWidth="1" outlineLevel="1"/>
    <col min="23" max="23" width="10.5703125" style="387" customWidth="1" collapsed="1"/>
    <col min="24" max="24" width="122.7109375" style="388" customWidth="1"/>
    <col min="25" max="25" width="10.140625" style="388" customWidth="1"/>
    <col min="26" max="28" width="10.140625" style="388" hidden="1" customWidth="1" outlineLevel="1"/>
    <col min="29" max="29" width="10.5703125" style="388" customWidth="1" collapsed="1"/>
    <col min="30" max="30" width="122.7109375" style="388" customWidth="1"/>
    <col min="31" max="31" width="11.140625" style="388" customWidth="1"/>
    <col min="32" max="34" width="11.140625" style="388" hidden="1" customWidth="1" outlineLevel="1"/>
    <col min="35" max="35" width="10.7109375" style="388" customWidth="1" collapsed="1"/>
    <col min="36" max="36" width="93" style="388" customWidth="1"/>
    <col min="37" max="38" width="11.7109375" style="388" customWidth="1"/>
    <col min="39" max="39" width="18.7109375" style="389" bestFit="1" customWidth="1"/>
    <col min="40" max="40" width="65.140625" style="390" customWidth="1"/>
    <col min="41" max="41" width="18.7109375" style="366" customWidth="1"/>
    <col min="42" max="16384" width="11.42578125" style="366"/>
  </cols>
  <sheetData>
    <row r="1" spans="1:40" ht="27.75" customHeight="1">
      <c r="A1" s="740"/>
      <c r="B1" s="741"/>
      <c r="C1" s="754" t="str">
        <f>+'Marco General'!C1:I1</f>
        <v>INSTITUTO DISTRITAL DE PATRIMONIO CULTURAL</v>
      </c>
      <c r="D1" s="755"/>
      <c r="E1" s="755"/>
      <c r="F1" s="755"/>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6"/>
    </row>
    <row r="2" spans="1:40" ht="27.75" customHeight="1">
      <c r="A2" s="742"/>
      <c r="B2" s="743"/>
      <c r="C2" s="757" t="str">
        <f>+'Marco General'!C2:I2</f>
        <v>PROCESO DE DIRECCIONAMIENTO ESTRATEGICO</v>
      </c>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9"/>
    </row>
    <row r="3" spans="1:40" ht="27.75" customHeight="1" thickBot="1">
      <c r="A3" s="744"/>
      <c r="B3" s="745"/>
      <c r="C3" s="760" t="str">
        <f>+'Marco General'!C3:I3</f>
        <v>PLAN OPERATIVO ANUAL POR DEPENDENCIAS / PROCESOS</v>
      </c>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2"/>
    </row>
    <row r="4" spans="1:40">
      <c r="A4" s="367"/>
      <c r="B4" s="368"/>
      <c r="C4" s="368"/>
      <c r="D4" s="368"/>
      <c r="E4" s="235"/>
      <c r="F4" s="368"/>
      <c r="G4" s="368"/>
      <c r="H4" s="368"/>
      <c r="I4" s="368"/>
      <c r="J4" s="368"/>
      <c r="K4" s="369"/>
      <c r="L4" s="370"/>
      <c r="M4" s="370"/>
      <c r="N4" s="370"/>
      <c r="O4" s="370"/>
      <c r="P4" s="370"/>
      <c r="Q4" s="370"/>
      <c r="R4" s="370"/>
      <c r="S4" s="370"/>
      <c r="T4" s="370"/>
      <c r="U4" s="370"/>
      <c r="V4" s="370"/>
      <c r="W4" s="371"/>
      <c r="X4" s="370"/>
      <c r="Y4" s="370"/>
      <c r="Z4" s="370"/>
      <c r="AA4" s="370"/>
      <c r="AB4" s="370"/>
      <c r="AC4" s="370"/>
      <c r="AD4" s="370"/>
      <c r="AE4" s="370"/>
      <c r="AF4" s="370"/>
      <c r="AG4" s="370"/>
      <c r="AH4" s="370"/>
      <c r="AI4" s="370"/>
      <c r="AJ4" s="370"/>
      <c r="AK4" s="370"/>
      <c r="AL4" s="370"/>
      <c r="AM4" s="372"/>
      <c r="AN4" s="373"/>
    </row>
    <row r="5" spans="1:40" ht="15">
      <c r="A5" s="746" t="s">
        <v>1</v>
      </c>
      <c r="B5" s="747"/>
      <c r="C5" s="767" t="str">
        <f>+'Marco General'!C8:C8</f>
        <v>Subdirección de Gestión Territorial</v>
      </c>
      <c r="D5" s="767"/>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47" t="s">
        <v>0</v>
      </c>
      <c r="AL5" s="747"/>
      <c r="AM5" s="747"/>
      <c r="AN5" s="705">
        <f>+'Marco General'!D6</f>
        <v>2019</v>
      </c>
    </row>
    <row r="6" spans="1:40" ht="15">
      <c r="A6" s="748"/>
      <c r="B6" s="749"/>
      <c r="C6" s="767"/>
      <c r="D6" s="767"/>
      <c r="E6" s="767"/>
      <c r="F6" s="767"/>
      <c r="G6" s="767"/>
      <c r="H6" s="767"/>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49"/>
      <c r="AL6" s="749"/>
      <c r="AM6" s="749"/>
      <c r="AN6" s="706"/>
    </row>
    <row r="7" spans="1:40" outlineLevel="1">
      <c r="A7" s="7"/>
      <c r="B7" s="209"/>
      <c r="C7" s="209"/>
      <c r="D7" s="209"/>
      <c r="E7" s="235"/>
      <c r="F7" s="209"/>
      <c r="G7" s="209"/>
      <c r="H7" s="209"/>
      <c r="I7" s="216"/>
      <c r="J7" s="210"/>
      <c r="K7" s="210"/>
      <c r="L7" s="216"/>
      <c r="M7" s="216"/>
      <c r="N7" s="216"/>
      <c r="O7" s="216"/>
      <c r="P7" s="216"/>
      <c r="Q7" s="216"/>
      <c r="R7" s="216"/>
      <c r="S7" s="216"/>
      <c r="T7" s="216"/>
      <c r="U7" s="216"/>
      <c r="V7" s="216"/>
      <c r="W7" s="321"/>
      <c r="X7" s="216"/>
      <c r="Y7" s="216"/>
      <c r="Z7" s="216"/>
      <c r="AA7" s="216"/>
      <c r="AB7" s="216"/>
      <c r="AC7" s="216"/>
      <c r="AD7" s="216"/>
      <c r="AE7" s="216"/>
      <c r="AF7" s="216"/>
      <c r="AG7" s="216"/>
      <c r="AH7" s="216"/>
      <c r="AI7" s="216"/>
      <c r="AJ7" s="216"/>
      <c r="AK7" s="216"/>
      <c r="AL7" s="216"/>
      <c r="AM7" s="310"/>
      <c r="AN7" s="305"/>
    </row>
    <row r="8" spans="1:40" ht="15" outlineLevel="1">
      <c r="A8" s="728" t="s">
        <v>22</v>
      </c>
      <c r="B8" s="729"/>
      <c r="C8" s="726" t="str">
        <f>IF('Marco General'!A19="","",'Marco General'!A19)</f>
        <v>Objetivo estratégico 2: Gestionar la recuperación de Bienes y Sectores de Interés Cultural en el Distrito Capital.</v>
      </c>
      <c r="D8" s="726"/>
      <c r="E8" s="726"/>
      <c r="F8" s="726"/>
      <c r="G8" s="726"/>
      <c r="H8" s="726"/>
      <c r="I8" s="729" t="s">
        <v>12</v>
      </c>
      <c r="J8" s="726" t="str">
        <f>IF('Marco General'!C13="","",'Marco General'!C13)</f>
        <v>Proyecto 1112 - Instrumentos de planeación y gestión para la preservación y sostenibilidad del patrimonio cultural</v>
      </c>
      <c r="K8" s="726"/>
      <c r="L8" s="726"/>
      <c r="M8" s="726"/>
      <c r="N8" s="726"/>
      <c r="O8" s="726"/>
      <c r="P8" s="726"/>
      <c r="Q8" s="726"/>
      <c r="R8" s="726"/>
      <c r="S8" s="726"/>
      <c r="T8" s="726"/>
      <c r="U8" s="726"/>
      <c r="V8" s="726"/>
      <c r="W8" s="726"/>
      <c r="X8" s="726"/>
      <c r="Y8" s="729" t="s">
        <v>97</v>
      </c>
      <c r="Z8" s="729"/>
      <c r="AA8" s="729"/>
      <c r="AB8" s="729"/>
      <c r="AC8" s="729"/>
      <c r="AD8" s="726"/>
      <c r="AE8" s="726"/>
      <c r="AF8" s="726"/>
      <c r="AG8" s="726"/>
      <c r="AH8" s="726"/>
      <c r="AI8" s="726"/>
      <c r="AJ8" s="726"/>
      <c r="AK8" s="726"/>
      <c r="AL8" s="726"/>
      <c r="AM8" s="726"/>
      <c r="AN8" s="727"/>
    </row>
    <row r="9" spans="1:40" ht="15" outlineLevel="1">
      <c r="A9" s="730"/>
      <c r="B9" s="731"/>
      <c r="C9" s="753" t="str">
        <f>IF('Marco General'!A21="","",'Marco General'!A21)</f>
        <v>Objetivo estratégico 3: Promover la inversión pública y privada con el fin de garantizar la sostenibilidad del patrimonio cultural.</v>
      </c>
      <c r="D9" s="753"/>
      <c r="E9" s="753"/>
      <c r="F9" s="753"/>
      <c r="G9" s="753"/>
      <c r="H9" s="753"/>
      <c r="I9" s="731"/>
      <c r="J9" s="726" t="str">
        <f>IF('Marco General'!C14="","",'Marco General'!C14)</f>
        <v>Proyecto 1114 - Intervención y conservación de los bienes muebles e inmuebles en sectores de interés cultural del Distrito Capital</v>
      </c>
      <c r="K9" s="726"/>
      <c r="L9" s="726"/>
      <c r="M9" s="726"/>
      <c r="N9" s="726"/>
      <c r="O9" s="726"/>
      <c r="P9" s="726"/>
      <c r="Q9" s="726"/>
      <c r="R9" s="726"/>
      <c r="S9" s="726"/>
      <c r="T9" s="726"/>
      <c r="U9" s="726"/>
      <c r="V9" s="726"/>
      <c r="W9" s="726"/>
      <c r="X9" s="726"/>
      <c r="Y9" s="731"/>
      <c r="Z9" s="731"/>
      <c r="AA9" s="731"/>
      <c r="AB9" s="731"/>
      <c r="AC9" s="731"/>
      <c r="AD9" s="726"/>
      <c r="AE9" s="726"/>
      <c r="AF9" s="726"/>
      <c r="AG9" s="726"/>
      <c r="AH9" s="726"/>
      <c r="AI9" s="726"/>
      <c r="AJ9" s="726"/>
      <c r="AK9" s="726"/>
      <c r="AL9" s="726"/>
      <c r="AM9" s="726"/>
      <c r="AN9" s="727"/>
    </row>
    <row r="10" spans="1:40" ht="15" outlineLevel="1">
      <c r="A10" s="730"/>
      <c r="B10" s="731"/>
      <c r="C10" s="753" t="str">
        <f>IF('Marco General'!A31="","",'Marco General'!A31)</f>
        <v>Objetivo estratégico 4: Divulgar los valores de patrimonio cultural en todo el Distrito Capital.</v>
      </c>
      <c r="D10" s="753"/>
      <c r="E10" s="753"/>
      <c r="F10" s="753"/>
      <c r="G10" s="753"/>
      <c r="H10" s="753"/>
      <c r="I10" s="731"/>
      <c r="J10" s="726" t="str">
        <f>IF('Marco General'!C15="","",'Marco General'!C15)</f>
        <v>Proyecto 1110 – Fortalecimiento y desarrollo de la gestión institucional</v>
      </c>
      <c r="K10" s="726"/>
      <c r="L10" s="726"/>
      <c r="M10" s="726"/>
      <c r="N10" s="726"/>
      <c r="O10" s="726"/>
      <c r="P10" s="726"/>
      <c r="Q10" s="726"/>
      <c r="R10" s="726"/>
      <c r="S10" s="726"/>
      <c r="T10" s="726"/>
      <c r="U10" s="726"/>
      <c r="V10" s="726"/>
      <c r="W10" s="726"/>
      <c r="X10" s="726"/>
      <c r="Y10" s="731"/>
      <c r="Z10" s="731"/>
      <c r="AA10" s="731"/>
      <c r="AB10" s="731"/>
      <c r="AC10" s="731"/>
      <c r="AD10" s="726"/>
      <c r="AE10" s="726"/>
      <c r="AF10" s="726"/>
      <c r="AG10" s="726"/>
      <c r="AH10" s="726"/>
      <c r="AI10" s="726"/>
      <c r="AJ10" s="726"/>
      <c r="AK10" s="726"/>
      <c r="AL10" s="726"/>
      <c r="AM10" s="726"/>
      <c r="AN10" s="727"/>
    </row>
    <row r="11" spans="1:40" outlineLevel="1">
      <c r="A11" s="732"/>
      <c r="B11" s="733"/>
      <c r="C11" s="766" t="str">
        <f>IF('Marco General'!A34="","",'Marco General'!A34)</f>
        <v>Objetivo estratégico 5: Fortalecer la gestión y administración institucional</v>
      </c>
      <c r="D11" s="766"/>
      <c r="E11" s="766"/>
      <c r="F11" s="766"/>
      <c r="G11" s="766"/>
      <c r="H11" s="766"/>
      <c r="I11" s="733"/>
      <c r="J11" s="707"/>
      <c r="K11" s="707"/>
      <c r="L11" s="707"/>
      <c r="M11" s="707"/>
      <c r="N11" s="707"/>
      <c r="O11" s="707"/>
      <c r="P11" s="707"/>
      <c r="Q11" s="707"/>
      <c r="R11" s="707"/>
      <c r="S11" s="707"/>
      <c r="T11" s="707"/>
      <c r="U11" s="707"/>
      <c r="V11" s="707"/>
      <c r="W11" s="707"/>
      <c r="X11" s="707"/>
      <c r="Y11" s="733"/>
      <c r="Z11" s="733"/>
      <c r="AA11" s="733"/>
      <c r="AB11" s="733"/>
      <c r="AC11" s="733"/>
      <c r="AD11" s="707"/>
      <c r="AE11" s="707"/>
      <c r="AF11" s="707"/>
      <c r="AG11" s="707"/>
      <c r="AH11" s="707"/>
      <c r="AI11" s="707"/>
      <c r="AJ11" s="707"/>
      <c r="AK11" s="707"/>
      <c r="AL11" s="707"/>
      <c r="AM11" s="707"/>
      <c r="AN11" s="708"/>
    </row>
    <row r="12" spans="1:40" outlineLevel="1">
      <c r="A12" s="7"/>
      <c r="B12" s="209"/>
      <c r="C12" s="209"/>
      <c r="D12" s="209"/>
      <c r="E12" s="235"/>
      <c r="F12" s="209"/>
      <c r="G12" s="209"/>
      <c r="H12" s="209"/>
      <c r="I12" s="216"/>
      <c r="J12" s="210"/>
      <c r="K12" s="210"/>
      <c r="L12" s="216"/>
      <c r="M12" s="216"/>
      <c r="N12" s="216"/>
      <c r="O12" s="216"/>
      <c r="P12" s="216"/>
      <c r="Q12" s="216"/>
      <c r="R12" s="216"/>
      <c r="S12" s="216"/>
      <c r="T12" s="216"/>
      <c r="U12" s="216"/>
      <c r="V12" s="216"/>
      <c r="W12" s="321"/>
      <c r="X12" s="216"/>
      <c r="Y12" s="216"/>
      <c r="Z12" s="216"/>
      <c r="AA12" s="216"/>
      <c r="AB12" s="216"/>
      <c r="AC12" s="216"/>
      <c r="AD12" s="216"/>
      <c r="AE12" s="216"/>
      <c r="AF12" s="216"/>
      <c r="AG12" s="216"/>
      <c r="AH12" s="216"/>
      <c r="AI12" s="216"/>
      <c r="AJ12" s="216"/>
      <c r="AK12" s="216"/>
      <c r="AL12" s="216"/>
      <c r="AM12" s="310"/>
      <c r="AN12" s="305"/>
    </row>
    <row r="13" spans="1:40" ht="15" outlineLevel="1">
      <c r="A13" s="709" t="s">
        <v>153</v>
      </c>
      <c r="B13" s="710"/>
      <c r="C13" s="715" t="str">
        <f>+'Marco General'!F19</f>
        <v>Mediante la asesoría técnica que realice el Instituto respecto de intervenciones en Bienes y Sectores de Interés Cultural pertenecientes al Distrito Capital.</v>
      </c>
      <c r="D13" s="716"/>
      <c r="E13" s="716"/>
      <c r="F13" s="716"/>
      <c r="G13" s="716"/>
      <c r="H13" s="716"/>
      <c r="I13" s="716"/>
      <c r="J13" s="716"/>
      <c r="K13" s="716"/>
      <c r="L13" s="716"/>
      <c r="M13" s="716"/>
      <c r="N13" s="716"/>
      <c r="O13" s="716"/>
      <c r="P13" s="716"/>
      <c r="Q13" s="717"/>
      <c r="R13" s="718" t="s">
        <v>154</v>
      </c>
      <c r="S13" s="734" t="str">
        <f>+'Marco General'!F35</f>
        <v>Mediante el fortalecimiento de la comunicación interna y el trabajo en equipo.</v>
      </c>
      <c r="T13" s="724"/>
      <c r="U13" s="724"/>
      <c r="V13" s="724"/>
      <c r="W13" s="724"/>
      <c r="X13" s="724"/>
      <c r="Y13" s="724"/>
      <c r="Z13" s="724"/>
      <c r="AA13" s="724"/>
      <c r="AB13" s="724"/>
      <c r="AC13" s="735"/>
      <c r="AD13" s="721" t="s">
        <v>154</v>
      </c>
      <c r="AE13" s="724" t="s">
        <v>847</v>
      </c>
      <c r="AF13" s="724"/>
      <c r="AG13" s="724"/>
      <c r="AH13" s="724"/>
      <c r="AI13" s="724"/>
      <c r="AJ13" s="724"/>
      <c r="AK13" s="724"/>
      <c r="AL13" s="724"/>
      <c r="AM13" s="724"/>
      <c r="AN13" s="725"/>
    </row>
    <row r="14" spans="1:40" ht="15" outlineLevel="1">
      <c r="A14" s="711"/>
      <c r="B14" s="712"/>
      <c r="C14" s="715" t="str">
        <f>+'Marco General'!F22</f>
        <v>Mediante la articulación de proyectos de protección y recuperación del patrimonio cultural con las dinámicas de planeación y gestión social de la ciudad.</v>
      </c>
      <c r="D14" s="716"/>
      <c r="E14" s="716"/>
      <c r="F14" s="716"/>
      <c r="G14" s="716"/>
      <c r="H14" s="716"/>
      <c r="I14" s="716"/>
      <c r="J14" s="716"/>
      <c r="K14" s="716"/>
      <c r="L14" s="716"/>
      <c r="M14" s="716"/>
      <c r="N14" s="716"/>
      <c r="O14" s="716"/>
      <c r="P14" s="716"/>
      <c r="Q14" s="717"/>
      <c r="R14" s="719"/>
      <c r="S14" s="734"/>
      <c r="T14" s="724"/>
      <c r="U14" s="724"/>
      <c r="V14" s="724"/>
      <c r="W14" s="724"/>
      <c r="X14" s="724"/>
      <c r="Y14" s="724"/>
      <c r="Z14" s="724"/>
      <c r="AA14" s="724"/>
      <c r="AB14" s="724"/>
      <c r="AC14" s="735"/>
      <c r="AD14" s="722"/>
      <c r="AE14" s="724" t="s">
        <v>847</v>
      </c>
      <c r="AF14" s="724"/>
      <c r="AG14" s="724"/>
      <c r="AH14" s="724"/>
      <c r="AI14" s="724"/>
      <c r="AJ14" s="724"/>
      <c r="AK14" s="724"/>
      <c r="AL14" s="724"/>
      <c r="AM14" s="724"/>
      <c r="AN14" s="725"/>
    </row>
    <row r="15" spans="1:40" ht="15" outlineLevel="1">
      <c r="A15" s="711"/>
      <c r="B15" s="712"/>
      <c r="C15" s="715" t="str">
        <f>+'Marco General'!F21</f>
        <v>Mediante la formulación y ejecución de planes especiales de manejo, protección y salvaguardia, por parte de los sectores público, privado y social de la ciudad.</v>
      </c>
      <c r="D15" s="716"/>
      <c r="E15" s="716"/>
      <c r="F15" s="716"/>
      <c r="G15" s="716"/>
      <c r="H15" s="716"/>
      <c r="I15" s="716"/>
      <c r="J15" s="716"/>
      <c r="K15" s="716"/>
      <c r="L15" s="716"/>
      <c r="M15" s="716"/>
      <c r="N15" s="716"/>
      <c r="O15" s="716"/>
      <c r="P15" s="716"/>
      <c r="Q15" s="717"/>
      <c r="R15" s="719"/>
      <c r="S15" s="734"/>
      <c r="T15" s="724"/>
      <c r="U15" s="724"/>
      <c r="V15" s="724"/>
      <c r="W15" s="724"/>
      <c r="X15" s="724"/>
      <c r="Y15" s="724"/>
      <c r="Z15" s="724"/>
      <c r="AA15" s="724"/>
      <c r="AB15" s="724"/>
      <c r="AC15" s="735"/>
      <c r="AD15" s="722"/>
      <c r="AE15" s="724" t="s">
        <v>847</v>
      </c>
      <c r="AF15" s="724"/>
      <c r="AG15" s="724"/>
      <c r="AH15" s="724"/>
      <c r="AI15" s="724"/>
      <c r="AJ15" s="724"/>
      <c r="AK15" s="724"/>
      <c r="AL15" s="724"/>
      <c r="AM15" s="724"/>
      <c r="AN15" s="725"/>
    </row>
    <row r="16" spans="1:40" ht="15.75" customHeight="1" outlineLevel="1">
      <c r="A16" s="711"/>
      <c r="B16" s="712"/>
      <c r="C16" s="715" t="str">
        <f>+'Marco General'!F23</f>
        <v>Mediante la elaboración e implementación de acciones orientadas a garantizar los incentivos tributarios y estímulos económicos al patrimonio cultural, de propiedad pública y privada, ante las instancias de decisión política y económica.</v>
      </c>
      <c r="D16" s="716"/>
      <c r="E16" s="716"/>
      <c r="F16" s="716"/>
      <c r="G16" s="716"/>
      <c r="H16" s="716"/>
      <c r="I16" s="716"/>
      <c r="J16" s="716"/>
      <c r="K16" s="716"/>
      <c r="L16" s="716"/>
      <c r="M16" s="716"/>
      <c r="N16" s="716"/>
      <c r="O16" s="716"/>
      <c r="P16" s="716"/>
      <c r="Q16" s="717"/>
      <c r="R16" s="719"/>
      <c r="S16" s="734"/>
      <c r="T16" s="724"/>
      <c r="U16" s="724"/>
      <c r="V16" s="724"/>
      <c r="W16" s="724"/>
      <c r="X16" s="724"/>
      <c r="Y16" s="724"/>
      <c r="Z16" s="724"/>
      <c r="AA16" s="724"/>
      <c r="AB16" s="724"/>
      <c r="AC16" s="735"/>
      <c r="AD16" s="722"/>
      <c r="AE16" s="724" t="s">
        <v>847</v>
      </c>
      <c r="AF16" s="724"/>
      <c r="AG16" s="724"/>
      <c r="AH16" s="724"/>
      <c r="AI16" s="724"/>
      <c r="AJ16" s="724"/>
      <c r="AK16" s="724"/>
      <c r="AL16" s="724"/>
      <c r="AM16" s="724"/>
      <c r="AN16" s="725"/>
    </row>
    <row r="17" spans="1:40" ht="15.75" customHeight="1" outlineLevel="1">
      <c r="A17" s="711"/>
      <c r="B17" s="712"/>
      <c r="C17" s="715" t="str">
        <f>+'Marco General'!F31</f>
        <v>Mediante el desarrollo de inventarios, valoración y catalogación del patrimonio material e inmaterial en las localidades de la ciudad.</v>
      </c>
      <c r="D17" s="716"/>
      <c r="E17" s="716"/>
      <c r="F17" s="716"/>
      <c r="G17" s="716"/>
      <c r="H17" s="716"/>
      <c r="I17" s="716"/>
      <c r="J17" s="716"/>
      <c r="K17" s="716"/>
      <c r="L17" s="716"/>
      <c r="M17" s="716"/>
      <c r="N17" s="716"/>
      <c r="O17" s="716"/>
      <c r="P17" s="716"/>
      <c r="Q17" s="717"/>
      <c r="R17" s="719"/>
      <c r="S17" s="734"/>
      <c r="T17" s="724"/>
      <c r="U17" s="724"/>
      <c r="V17" s="724"/>
      <c r="W17" s="724"/>
      <c r="X17" s="724"/>
      <c r="Y17" s="724"/>
      <c r="Z17" s="724"/>
      <c r="AA17" s="724"/>
      <c r="AB17" s="724"/>
      <c r="AC17" s="735"/>
      <c r="AD17" s="722"/>
      <c r="AE17" s="724" t="s">
        <v>847</v>
      </c>
      <c r="AF17" s="724"/>
      <c r="AG17" s="724"/>
      <c r="AH17" s="724"/>
      <c r="AI17" s="724"/>
      <c r="AJ17" s="724"/>
      <c r="AK17" s="724"/>
      <c r="AL17" s="724"/>
      <c r="AM17" s="724"/>
      <c r="AN17" s="725"/>
    </row>
    <row r="18" spans="1:40" ht="15.75" customHeight="1" outlineLevel="1">
      <c r="A18" s="711"/>
      <c r="B18" s="712"/>
      <c r="C18" s="715" t="str">
        <f>+'Marco General'!F32</f>
        <v>Mediante el fortalecimiento de los sistemas de información en torno a la identificación de los Bienes y Sectores de Interés Cultural en la ciudad</v>
      </c>
      <c r="D18" s="716"/>
      <c r="E18" s="716"/>
      <c r="F18" s="716"/>
      <c r="G18" s="716"/>
      <c r="H18" s="716"/>
      <c r="I18" s="716"/>
      <c r="J18" s="716"/>
      <c r="K18" s="716"/>
      <c r="L18" s="716"/>
      <c r="M18" s="716"/>
      <c r="N18" s="716"/>
      <c r="O18" s="716"/>
      <c r="P18" s="716"/>
      <c r="Q18" s="717"/>
      <c r="R18" s="719"/>
      <c r="S18" s="734"/>
      <c r="T18" s="724"/>
      <c r="U18" s="724"/>
      <c r="V18" s="724"/>
      <c r="W18" s="724"/>
      <c r="X18" s="724"/>
      <c r="Y18" s="724"/>
      <c r="Z18" s="724"/>
      <c r="AA18" s="724"/>
      <c r="AB18" s="724"/>
      <c r="AC18" s="735"/>
      <c r="AD18" s="722"/>
      <c r="AE18" s="724" t="s">
        <v>847</v>
      </c>
      <c r="AF18" s="724"/>
      <c r="AG18" s="724"/>
      <c r="AH18" s="724"/>
      <c r="AI18" s="724"/>
      <c r="AJ18" s="724"/>
      <c r="AK18" s="724"/>
      <c r="AL18" s="724"/>
      <c r="AM18" s="724"/>
      <c r="AN18" s="725"/>
    </row>
    <row r="19" spans="1:40" ht="15.75" customHeight="1" outlineLevel="1">
      <c r="A19" s="713"/>
      <c r="B19" s="714"/>
      <c r="C19" s="750" t="str">
        <f>+'Marco General'!F34</f>
        <v>Mediante acciones de mejora y sostenibilidad del Sistema Integrado de Gestión.</v>
      </c>
      <c r="D19" s="751"/>
      <c r="E19" s="751"/>
      <c r="F19" s="751"/>
      <c r="G19" s="751"/>
      <c r="H19" s="751"/>
      <c r="I19" s="751"/>
      <c r="J19" s="751"/>
      <c r="K19" s="751"/>
      <c r="L19" s="751"/>
      <c r="M19" s="751"/>
      <c r="N19" s="751"/>
      <c r="O19" s="751"/>
      <c r="P19" s="751"/>
      <c r="Q19" s="752"/>
      <c r="R19" s="720"/>
      <c r="S19" s="734"/>
      <c r="T19" s="724"/>
      <c r="U19" s="724"/>
      <c r="V19" s="724"/>
      <c r="W19" s="724"/>
      <c r="X19" s="724"/>
      <c r="Y19" s="724"/>
      <c r="Z19" s="724"/>
      <c r="AA19" s="724"/>
      <c r="AB19" s="724"/>
      <c r="AC19" s="735"/>
      <c r="AD19" s="723"/>
      <c r="AE19" s="724" t="s">
        <v>847</v>
      </c>
      <c r="AF19" s="724"/>
      <c r="AG19" s="724"/>
      <c r="AH19" s="724"/>
      <c r="AI19" s="724"/>
      <c r="AJ19" s="724"/>
      <c r="AK19" s="724"/>
      <c r="AL19" s="724"/>
      <c r="AM19" s="724"/>
      <c r="AN19" s="725"/>
    </row>
    <row r="20" spans="1:40" s="375" customFormat="1" ht="16.5" thickBot="1">
      <c r="A20" s="6"/>
      <c r="B20" s="211"/>
      <c r="C20" s="236"/>
      <c r="D20" s="236"/>
      <c r="E20" s="237"/>
      <c r="F20" s="236"/>
      <c r="G20" s="236"/>
      <c r="H20" s="236"/>
      <c r="I20" s="236"/>
      <c r="J20" s="236"/>
      <c r="K20" s="374"/>
      <c r="L20" s="236"/>
      <c r="M20" s="236"/>
      <c r="N20" s="236"/>
      <c r="O20" s="236"/>
      <c r="P20" s="236"/>
      <c r="Q20" s="236"/>
      <c r="R20" s="211"/>
      <c r="S20" s="236"/>
      <c r="T20" s="236"/>
      <c r="U20" s="236"/>
      <c r="V20" s="236"/>
      <c r="W20" s="322"/>
      <c r="X20" s="236"/>
      <c r="Y20" s="236"/>
      <c r="Z20" s="236"/>
      <c r="AA20" s="236"/>
      <c r="AB20" s="236"/>
      <c r="AC20" s="236"/>
      <c r="AD20" s="236"/>
      <c r="AE20" s="236"/>
      <c r="AF20" s="236"/>
      <c r="AG20" s="236"/>
      <c r="AH20" s="236"/>
      <c r="AI20" s="236"/>
      <c r="AJ20" s="236"/>
      <c r="AK20" s="236"/>
      <c r="AL20" s="236"/>
      <c r="AM20" s="311"/>
      <c r="AN20" s="306"/>
    </row>
    <row r="21" spans="1:40" s="256" customFormat="1" ht="18.75" customHeight="1">
      <c r="A21" s="686" t="s">
        <v>701</v>
      </c>
      <c r="B21" s="687"/>
      <c r="C21" s="688" t="s">
        <v>121</v>
      </c>
      <c r="D21" s="689"/>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90"/>
    </row>
    <row r="22" spans="1:40" s="256" customFormat="1" ht="15" customHeight="1">
      <c r="A22" s="674" t="s">
        <v>768</v>
      </c>
      <c r="B22" s="681" t="s">
        <v>13</v>
      </c>
      <c r="C22" s="681"/>
      <c r="D22" s="681" t="s">
        <v>170</v>
      </c>
      <c r="E22" s="681" t="s">
        <v>21</v>
      </c>
      <c r="F22" s="681" t="s">
        <v>160</v>
      </c>
      <c r="G22" s="681" t="s">
        <v>171</v>
      </c>
      <c r="H22" s="697" t="s">
        <v>14</v>
      </c>
      <c r="I22" s="681" t="s">
        <v>20</v>
      </c>
      <c r="J22" s="698" t="s">
        <v>15</v>
      </c>
      <c r="K22" s="699"/>
      <c r="L22" s="700" t="s">
        <v>164</v>
      </c>
      <c r="M22" s="700"/>
      <c r="N22" s="700"/>
      <c r="O22" s="700"/>
      <c r="P22" s="700"/>
      <c r="Q22" s="700"/>
      <c r="R22" s="700"/>
      <c r="S22" s="700"/>
      <c r="T22" s="700"/>
      <c r="U22" s="700"/>
      <c r="V22" s="700"/>
      <c r="W22" s="700"/>
      <c r="X22" s="700"/>
      <c r="Y22" s="700"/>
      <c r="Z22" s="700"/>
      <c r="AA22" s="700"/>
      <c r="AB22" s="700"/>
      <c r="AC22" s="700"/>
      <c r="AD22" s="700"/>
      <c r="AE22" s="700"/>
      <c r="AF22" s="700"/>
      <c r="AG22" s="700"/>
      <c r="AH22" s="700"/>
      <c r="AI22" s="700"/>
      <c r="AJ22" s="700"/>
      <c r="AK22" s="697" t="s">
        <v>7</v>
      </c>
      <c r="AL22" s="697"/>
      <c r="AM22" s="697"/>
      <c r="AN22" s="701" t="s">
        <v>181</v>
      </c>
    </row>
    <row r="23" spans="1:40" s="256" customFormat="1" ht="15">
      <c r="A23" s="675"/>
      <c r="B23" s="682"/>
      <c r="C23" s="682"/>
      <c r="D23" s="682"/>
      <c r="E23" s="682"/>
      <c r="F23" s="682"/>
      <c r="G23" s="682"/>
      <c r="H23" s="697"/>
      <c r="I23" s="682"/>
      <c r="J23" s="700" t="s">
        <v>16</v>
      </c>
      <c r="K23" s="697" t="s">
        <v>17</v>
      </c>
      <c r="L23" s="697" t="s">
        <v>3</v>
      </c>
      <c r="M23" s="697"/>
      <c r="N23" s="697"/>
      <c r="O23" s="697"/>
      <c r="P23" s="697"/>
      <c r="Q23" s="697"/>
      <c r="R23" s="697"/>
      <c r="S23" s="697" t="s">
        <v>4</v>
      </c>
      <c r="T23" s="697"/>
      <c r="U23" s="697"/>
      <c r="V23" s="697"/>
      <c r="W23" s="697"/>
      <c r="X23" s="697"/>
      <c r="Y23" s="697" t="s">
        <v>5</v>
      </c>
      <c r="Z23" s="697"/>
      <c r="AA23" s="697"/>
      <c r="AB23" s="697"/>
      <c r="AC23" s="697"/>
      <c r="AD23" s="697"/>
      <c r="AE23" s="697" t="s">
        <v>6</v>
      </c>
      <c r="AF23" s="697"/>
      <c r="AG23" s="697"/>
      <c r="AH23" s="697"/>
      <c r="AI23" s="697"/>
      <c r="AJ23" s="697"/>
      <c r="AK23" s="697"/>
      <c r="AL23" s="697"/>
      <c r="AM23" s="697"/>
      <c r="AN23" s="701"/>
    </row>
    <row r="24" spans="1:40" s="256" customFormat="1" ht="40.5" customHeight="1">
      <c r="A24" s="676"/>
      <c r="B24" s="683"/>
      <c r="C24" s="683"/>
      <c r="D24" s="683"/>
      <c r="E24" s="683"/>
      <c r="F24" s="683"/>
      <c r="G24" s="683"/>
      <c r="H24" s="697"/>
      <c r="I24" s="683"/>
      <c r="J24" s="700"/>
      <c r="K24" s="697"/>
      <c r="L24" s="335" t="s">
        <v>162</v>
      </c>
      <c r="M24" s="335" t="s">
        <v>672</v>
      </c>
      <c r="N24" s="335" t="s">
        <v>597</v>
      </c>
      <c r="O24" s="335" t="s">
        <v>598</v>
      </c>
      <c r="P24" s="335" t="s">
        <v>599</v>
      </c>
      <c r="Q24" s="335" t="s">
        <v>163</v>
      </c>
      <c r="R24" s="335" t="s">
        <v>18</v>
      </c>
      <c r="S24" s="335" t="s">
        <v>162</v>
      </c>
      <c r="T24" s="335" t="s">
        <v>600</v>
      </c>
      <c r="U24" s="335" t="s">
        <v>601</v>
      </c>
      <c r="V24" s="335" t="s">
        <v>602</v>
      </c>
      <c r="W24" s="324" t="s">
        <v>163</v>
      </c>
      <c r="X24" s="335" t="s">
        <v>18</v>
      </c>
      <c r="Y24" s="335" t="s">
        <v>162</v>
      </c>
      <c r="Z24" s="335" t="s">
        <v>609</v>
      </c>
      <c r="AA24" s="335" t="s">
        <v>610</v>
      </c>
      <c r="AB24" s="335" t="s">
        <v>611</v>
      </c>
      <c r="AC24" s="335" t="s">
        <v>163</v>
      </c>
      <c r="AD24" s="335" t="s">
        <v>18</v>
      </c>
      <c r="AE24" s="335" t="s">
        <v>162</v>
      </c>
      <c r="AF24" s="335" t="s">
        <v>612</v>
      </c>
      <c r="AG24" s="335" t="s">
        <v>613</v>
      </c>
      <c r="AH24" s="335" t="s">
        <v>614</v>
      </c>
      <c r="AI24" s="335" t="s">
        <v>163</v>
      </c>
      <c r="AJ24" s="335" t="s">
        <v>18</v>
      </c>
      <c r="AK24" s="335" t="s">
        <v>162</v>
      </c>
      <c r="AL24" s="39" t="s">
        <v>163</v>
      </c>
      <c r="AM24" s="313" t="s">
        <v>161</v>
      </c>
      <c r="AN24" s="336" t="s">
        <v>10</v>
      </c>
    </row>
    <row r="25" spans="1:40" s="482" customFormat="1" ht="366.75" customHeight="1">
      <c r="A25" s="505" t="s">
        <v>769</v>
      </c>
      <c r="B25" s="677" t="s">
        <v>619</v>
      </c>
      <c r="C25" s="678"/>
      <c r="D25" s="65" t="s">
        <v>608</v>
      </c>
      <c r="E25" s="488">
        <f>ROUND(0.72/6/3,3)</f>
        <v>0.04</v>
      </c>
      <c r="F25" s="47" t="s">
        <v>605</v>
      </c>
      <c r="G25" s="47" t="s">
        <v>31</v>
      </c>
      <c r="H25" s="501" t="s">
        <v>604</v>
      </c>
      <c r="I25" s="47" t="s">
        <v>603</v>
      </c>
      <c r="J25" s="489">
        <v>43486</v>
      </c>
      <c r="K25" s="489">
        <v>43830</v>
      </c>
      <c r="L25" s="506">
        <v>0.25</v>
      </c>
      <c r="M25" s="507">
        <f>(10/16)</f>
        <v>0.625</v>
      </c>
      <c r="N25" s="508">
        <f>(6/26)</f>
        <v>0.23076923076923078</v>
      </c>
      <c r="O25" s="508">
        <f>(13/32)</f>
        <v>0.40625</v>
      </c>
      <c r="P25" s="508">
        <f>(8/15)</f>
        <v>0.53333333333333333</v>
      </c>
      <c r="Q25" s="509">
        <f>((4+25+(8))/(8+4+24+31+26-(4))*25%)</f>
        <v>0.10393258426966293</v>
      </c>
      <c r="R25" s="502" t="s">
        <v>707</v>
      </c>
      <c r="S25" s="506">
        <v>0.25</v>
      </c>
      <c r="T25" s="507">
        <f>(47/26)</f>
        <v>1.8076923076923077</v>
      </c>
      <c r="U25" s="508">
        <f>(44/54)</f>
        <v>0.81481481481481477</v>
      </c>
      <c r="V25" s="508">
        <f>(36/10)</f>
        <v>3.6</v>
      </c>
      <c r="W25" s="508">
        <f>((47+44+36)/(26+54+10))*25%</f>
        <v>0.3527777777777778</v>
      </c>
      <c r="X25" s="502" t="s">
        <v>743</v>
      </c>
      <c r="Y25" s="506">
        <v>0.25</v>
      </c>
      <c r="Z25" s="507">
        <f>(30/33)</f>
        <v>0.90909090909090906</v>
      </c>
      <c r="AA25" s="508">
        <f>(22/32)</f>
        <v>0.6875</v>
      </c>
      <c r="AB25" s="508">
        <f>(47/18)</f>
        <v>2.6111111111111112</v>
      </c>
      <c r="AC25" s="528">
        <f>((30+22+46+(-6))/(33+32+18+(-6))*25%)</f>
        <v>0.29870129870129869</v>
      </c>
      <c r="AD25" s="504" t="s">
        <v>839</v>
      </c>
      <c r="AE25" s="543"/>
      <c r="AF25" s="544"/>
      <c r="AG25" s="544"/>
      <c r="AH25" s="544"/>
      <c r="AI25" s="544"/>
      <c r="AJ25" s="527"/>
      <c r="AK25" s="523">
        <f>+SUM(L25,S25,Y25,AE25)</f>
        <v>0.75</v>
      </c>
      <c r="AL25" s="523">
        <f>+SUM(Q25,W25,AC25,AI25)</f>
        <v>0.75541166074873944</v>
      </c>
      <c r="AM25" s="523">
        <f>IFERROR(AL25/AK25,"")</f>
        <v>1.007215547664986</v>
      </c>
      <c r="AN25" s="497" t="s">
        <v>806</v>
      </c>
    </row>
    <row r="26" spans="1:40" s="482" customFormat="1" ht="347.25" customHeight="1">
      <c r="A26" s="505" t="s">
        <v>770</v>
      </c>
      <c r="B26" s="677" t="s">
        <v>620</v>
      </c>
      <c r="C26" s="678"/>
      <c r="D26" s="510" t="s">
        <v>618</v>
      </c>
      <c r="E26" s="488">
        <f>ROUND(0.72/6/3,3)</f>
        <v>0.04</v>
      </c>
      <c r="F26" s="47" t="s">
        <v>607</v>
      </c>
      <c r="G26" s="47" t="s">
        <v>31</v>
      </c>
      <c r="H26" s="501" t="s">
        <v>604</v>
      </c>
      <c r="I26" s="47" t="s">
        <v>603</v>
      </c>
      <c r="J26" s="489">
        <v>43486</v>
      </c>
      <c r="K26" s="489">
        <v>43830</v>
      </c>
      <c r="L26" s="506">
        <v>0.25</v>
      </c>
      <c r="M26" s="511">
        <f>(5/8)</f>
        <v>0.625</v>
      </c>
      <c r="N26" s="512">
        <f>(2/3)</f>
        <v>0.66666666666666663</v>
      </c>
      <c r="O26" s="512">
        <f>(2/7)</f>
        <v>0.2857142857142857</v>
      </c>
      <c r="P26" s="512">
        <f>(0/4)</f>
        <v>0</v>
      </c>
      <c r="Q26" s="513">
        <f>(5+2+2+0)/(8+3+7+4)*25%</f>
        <v>0.10227272727272728</v>
      </c>
      <c r="R26" s="502" t="s">
        <v>807</v>
      </c>
      <c r="S26" s="506">
        <v>0.25</v>
      </c>
      <c r="T26" s="511">
        <f>(6/6)</f>
        <v>1</v>
      </c>
      <c r="U26" s="512">
        <f>(6/11)</f>
        <v>0.54545454545454541</v>
      </c>
      <c r="V26" s="512">
        <f>(16/5)</f>
        <v>3.2</v>
      </c>
      <c r="W26" s="512">
        <f>((6+6+16)/(6+11+5))*25%</f>
        <v>0.31818181818181818</v>
      </c>
      <c r="X26" s="514" t="s">
        <v>808</v>
      </c>
      <c r="Y26" s="506">
        <v>0.25</v>
      </c>
      <c r="Z26" s="511">
        <f>(6/15)</f>
        <v>0.4</v>
      </c>
      <c r="AA26" s="512">
        <f>(13/4)</f>
        <v>3.25</v>
      </c>
      <c r="AB26" s="512">
        <f>(9/4)</f>
        <v>2.25</v>
      </c>
      <c r="AC26" s="528">
        <f>(6+13+9+(3))/(15+4+4+(1))*25%</f>
        <v>0.32291666666666669</v>
      </c>
      <c r="AD26" s="504" t="s">
        <v>840</v>
      </c>
      <c r="AE26" s="543"/>
      <c r="AF26" s="544"/>
      <c r="AG26" s="544"/>
      <c r="AH26" s="544"/>
      <c r="AI26" s="544"/>
      <c r="AJ26" s="504"/>
      <c r="AK26" s="523">
        <f>+SUM(L26,S26,Y26,AE26)</f>
        <v>0.75</v>
      </c>
      <c r="AL26" s="523">
        <f>+SUM(Q26,W26,AC26,AI26)</f>
        <v>0.74337121212121215</v>
      </c>
      <c r="AM26" s="523">
        <f>IFERROR(AL26/AK26,"")</f>
        <v>0.99116161616161624</v>
      </c>
      <c r="AN26" s="497" t="s">
        <v>806</v>
      </c>
    </row>
    <row r="27" spans="1:40" s="482" customFormat="1" ht="285.75" customHeight="1" thickBot="1">
      <c r="A27" s="515" t="s">
        <v>771</v>
      </c>
      <c r="B27" s="679" t="s">
        <v>631</v>
      </c>
      <c r="C27" s="680"/>
      <c r="D27" s="466" t="s">
        <v>617</v>
      </c>
      <c r="E27" s="471">
        <f>ROUND(0.72/6/3,3)</f>
        <v>0.04</v>
      </c>
      <c r="F27" s="459" t="s">
        <v>632</v>
      </c>
      <c r="G27" s="459" t="s">
        <v>777</v>
      </c>
      <c r="H27" s="458" t="s">
        <v>606</v>
      </c>
      <c r="I27" s="459" t="s">
        <v>616</v>
      </c>
      <c r="J27" s="460">
        <v>43486</v>
      </c>
      <c r="K27" s="460">
        <v>43830</v>
      </c>
      <c r="L27" s="483">
        <v>0.25</v>
      </c>
      <c r="M27" s="484">
        <f>(0/2)</f>
        <v>0</v>
      </c>
      <c r="N27" s="516">
        <f>(0/5)</f>
        <v>0</v>
      </c>
      <c r="O27" s="516">
        <f>(0/4)</f>
        <v>0</v>
      </c>
      <c r="P27" s="516">
        <f>(0/4)</f>
        <v>0</v>
      </c>
      <c r="Q27" s="517">
        <f>SUM(M27:P27)</f>
        <v>0</v>
      </c>
      <c r="R27" s="485" t="s">
        <v>809</v>
      </c>
      <c r="S27" s="483">
        <v>0.25</v>
      </c>
      <c r="T27" s="484">
        <f>(1/2)</f>
        <v>0.5</v>
      </c>
      <c r="U27" s="516">
        <f>(4/4)</f>
        <v>1</v>
      </c>
      <c r="V27" s="516">
        <f>(1/2)</f>
        <v>0.5</v>
      </c>
      <c r="W27" s="569">
        <f>((10/8))*25%</f>
        <v>0.3125</v>
      </c>
      <c r="X27" s="518" t="s">
        <v>810</v>
      </c>
      <c r="Y27" s="483">
        <v>0.25</v>
      </c>
      <c r="Z27" s="517">
        <f>(1/2)</f>
        <v>0.5</v>
      </c>
      <c r="AA27" s="517">
        <f>(2/8)</f>
        <v>0.25</v>
      </c>
      <c r="AB27" s="517">
        <f>(5/2)</f>
        <v>2.5</v>
      </c>
      <c r="AC27" s="569">
        <f>((28/18))*25%</f>
        <v>0.3888888888888889</v>
      </c>
      <c r="AD27" s="518" t="s">
        <v>820</v>
      </c>
      <c r="AE27" s="529">
        <v>0.25</v>
      </c>
      <c r="AF27" s="517">
        <f>(5/13)</f>
        <v>0.38461538461538464</v>
      </c>
      <c r="AG27" s="517">
        <f>(5/14)</f>
        <v>0.35714285714285715</v>
      </c>
      <c r="AH27" s="517">
        <f>(6/3)</f>
        <v>2</v>
      </c>
      <c r="AI27" s="556">
        <f>((5+5+11+20)/((13+15+11)-5)*25%)</f>
        <v>0.3014705882352941</v>
      </c>
      <c r="AJ27" s="518" t="s">
        <v>870</v>
      </c>
      <c r="AK27" s="524">
        <f>+SUM(L27,S27,Y27,AE27)</f>
        <v>1</v>
      </c>
      <c r="AL27" s="524">
        <f>+SUM(Q27,W27,AC27,AI27)</f>
        <v>1.002859477124183</v>
      </c>
      <c r="AM27" s="524">
        <f>IFERROR(AL27/AK27,"")</f>
        <v>1.002859477124183</v>
      </c>
      <c r="AN27" s="469" t="s">
        <v>811</v>
      </c>
    </row>
    <row r="28" spans="1:40" s="260" customFormat="1">
      <c r="A28" s="6"/>
      <c r="B28" s="211"/>
      <c r="C28" s="211"/>
      <c r="D28" s="211"/>
      <c r="E28" s="211"/>
      <c r="F28" s="211"/>
      <c r="G28" s="211"/>
      <c r="H28" s="211"/>
      <c r="I28" s="211"/>
      <c r="J28" s="211"/>
      <c r="K28" s="259"/>
      <c r="L28" s="540">
        <f>SUM(L25:L27)</f>
        <v>0.75</v>
      </c>
      <c r="M28" s="211"/>
      <c r="N28" s="211"/>
      <c r="O28" s="211"/>
      <c r="P28" s="211"/>
      <c r="Q28" s="538">
        <f>SUM(Q25:Q27)</f>
        <v>0.20620531154239019</v>
      </c>
      <c r="R28" s="540"/>
      <c r="S28" s="540"/>
      <c r="T28" s="211"/>
      <c r="U28" s="211"/>
      <c r="V28" s="211"/>
      <c r="W28" s="539">
        <f>SUM(W25:W27)</f>
        <v>0.98345959595959598</v>
      </c>
      <c r="X28" s="211"/>
      <c r="Y28" s="211"/>
      <c r="Z28" s="211"/>
      <c r="AA28" s="211"/>
      <c r="AB28" s="211"/>
      <c r="AC28" s="211"/>
      <c r="AD28" s="211"/>
      <c r="AE28" s="211"/>
      <c r="AF28" s="211"/>
      <c r="AG28" s="211"/>
      <c r="AH28" s="211"/>
      <c r="AI28" s="211"/>
      <c r="AJ28" s="211"/>
      <c r="AK28" s="211"/>
      <c r="AL28" s="211"/>
      <c r="AM28" s="312"/>
      <c r="AN28" s="430">
        <f>+SUMPRODUCT(AM25:AM27,E25:E27)</f>
        <v>0.1200494656380314</v>
      </c>
    </row>
    <row r="29" spans="1:40" s="259" customFormat="1" thickBot="1">
      <c r="A29" s="6"/>
      <c r="B29" s="211"/>
      <c r="C29" s="211"/>
      <c r="D29" s="211"/>
      <c r="E29" s="211"/>
      <c r="F29" s="211"/>
      <c r="G29" s="211"/>
      <c r="H29" s="211"/>
      <c r="I29" s="211"/>
      <c r="J29" s="211"/>
      <c r="L29" s="540"/>
      <c r="M29" s="211"/>
      <c r="N29" s="211"/>
      <c r="O29" s="211"/>
      <c r="P29" s="211"/>
      <c r="Q29" s="540"/>
      <c r="R29" s="541"/>
      <c r="S29" s="568">
        <f>15+8+18+39</f>
        <v>80</v>
      </c>
      <c r="T29" s="211"/>
      <c r="U29" s="211"/>
      <c r="V29" s="211"/>
      <c r="W29" s="323"/>
      <c r="X29" s="211"/>
      <c r="Y29" s="211"/>
      <c r="Z29" s="211"/>
      <c r="AA29" s="211"/>
      <c r="AB29" s="211"/>
      <c r="AC29" s="211"/>
      <c r="AD29" s="211"/>
      <c r="AE29" s="211"/>
      <c r="AF29" s="211"/>
      <c r="AG29" s="211"/>
      <c r="AH29" s="211"/>
      <c r="AI29" s="211"/>
      <c r="AJ29" s="211"/>
      <c r="AK29" s="211"/>
      <c r="AL29" s="211"/>
      <c r="AM29" s="312"/>
      <c r="AN29" s="307"/>
    </row>
    <row r="30" spans="1:40" s="256" customFormat="1" ht="18.75" customHeight="1">
      <c r="A30" s="686" t="s">
        <v>702</v>
      </c>
      <c r="B30" s="687"/>
      <c r="C30" s="688" t="s">
        <v>143</v>
      </c>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90"/>
    </row>
    <row r="31" spans="1:40" s="256" customFormat="1" ht="15">
      <c r="A31" s="772" t="s">
        <v>13</v>
      </c>
      <c r="B31" s="697"/>
      <c r="C31" s="697"/>
      <c r="D31" s="697" t="s">
        <v>170</v>
      </c>
      <c r="E31" s="697" t="s">
        <v>21</v>
      </c>
      <c r="F31" s="697" t="s">
        <v>160</v>
      </c>
      <c r="G31" s="697" t="s">
        <v>171</v>
      </c>
      <c r="H31" s="697" t="s">
        <v>14</v>
      </c>
      <c r="I31" s="697" t="s">
        <v>20</v>
      </c>
      <c r="J31" s="700" t="s">
        <v>15</v>
      </c>
      <c r="K31" s="700"/>
      <c r="L31" s="700" t="s">
        <v>164</v>
      </c>
      <c r="M31" s="700"/>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697" t="s">
        <v>7</v>
      </c>
      <c r="AL31" s="697"/>
      <c r="AM31" s="697"/>
      <c r="AN31" s="701" t="s">
        <v>181</v>
      </c>
    </row>
    <row r="32" spans="1:40" s="256" customFormat="1" ht="15">
      <c r="A32" s="772"/>
      <c r="B32" s="697"/>
      <c r="C32" s="697"/>
      <c r="D32" s="697"/>
      <c r="E32" s="697"/>
      <c r="F32" s="697"/>
      <c r="G32" s="697"/>
      <c r="H32" s="697"/>
      <c r="I32" s="697"/>
      <c r="J32" s="700" t="s">
        <v>16</v>
      </c>
      <c r="K32" s="697" t="s">
        <v>17</v>
      </c>
      <c r="L32" s="697" t="s">
        <v>3</v>
      </c>
      <c r="M32" s="697"/>
      <c r="N32" s="697"/>
      <c r="O32" s="697"/>
      <c r="P32" s="697"/>
      <c r="Q32" s="697"/>
      <c r="R32" s="697"/>
      <c r="S32" s="697" t="s">
        <v>4</v>
      </c>
      <c r="T32" s="697"/>
      <c r="U32" s="697"/>
      <c r="V32" s="697"/>
      <c r="W32" s="697"/>
      <c r="X32" s="697"/>
      <c r="Y32" s="697" t="s">
        <v>5</v>
      </c>
      <c r="Z32" s="697"/>
      <c r="AA32" s="697"/>
      <c r="AB32" s="697"/>
      <c r="AC32" s="697"/>
      <c r="AD32" s="697"/>
      <c r="AE32" s="697" t="s">
        <v>6</v>
      </c>
      <c r="AF32" s="697"/>
      <c r="AG32" s="697"/>
      <c r="AH32" s="697"/>
      <c r="AI32" s="697"/>
      <c r="AJ32" s="697"/>
      <c r="AK32" s="697"/>
      <c r="AL32" s="697"/>
      <c r="AM32" s="697"/>
      <c r="AN32" s="701"/>
    </row>
    <row r="33" spans="1:41" s="256" customFormat="1" ht="40.5" customHeight="1">
      <c r="A33" s="772"/>
      <c r="B33" s="697"/>
      <c r="C33" s="697"/>
      <c r="D33" s="697"/>
      <c r="E33" s="697"/>
      <c r="F33" s="697"/>
      <c r="G33" s="697"/>
      <c r="H33" s="697"/>
      <c r="I33" s="697"/>
      <c r="J33" s="700"/>
      <c r="K33" s="697"/>
      <c r="L33" s="335" t="s">
        <v>162</v>
      </c>
      <c r="M33" s="335" t="s">
        <v>672</v>
      </c>
      <c r="N33" s="335" t="s">
        <v>597</v>
      </c>
      <c r="O33" s="335" t="s">
        <v>598</v>
      </c>
      <c r="P33" s="335" t="s">
        <v>599</v>
      </c>
      <c r="Q33" s="335" t="s">
        <v>163</v>
      </c>
      <c r="R33" s="335" t="s">
        <v>18</v>
      </c>
      <c r="S33" s="335" t="s">
        <v>162</v>
      </c>
      <c r="T33" s="335" t="s">
        <v>600</v>
      </c>
      <c r="U33" s="335" t="s">
        <v>601</v>
      </c>
      <c r="V33" s="335" t="s">
        <v>602</v>
      </c>
      <c r="W33" s="324" t="s">
        <v>163</v>
      </c>
      <c r="X33" s="335" t="s">
        <v>18</v>
      </c>
      <c r="Y33" s="335" t="s">
        <v>162</v>
      </c>
      <c r="Z33" s="335" t="s">
        <v>609</v>
      </c>
      <c r="AA33" s="335" t="s">
        <v>610</v>
      </c>
      <c r="AB33" s="335" t="s">
        <v>611</v>
      </c>
      <c r="AC33" s="335" t="s">
        <v>163</v>
      </c>
      <c r="AD33" s="335" t="s">
        <v>18</v>
      </c>
      <c r="AE33" s="335" t="s">
        <v>162</v>
      </c>
      <c r="AF33" s="335" t="s">
        <v>612</v>
      </c>
      <c r="AG33" s="335" t="s">
        <v>613</v>
      </c>
      <c r="AH33" s="335" t="s">
        <v>614</v>
      </c>
      <c r="AI33" s="335" t="s">
        <v>163</v>
      </c>
      <c r="AJ33" s="335" t="s">
        <v>18</v>
      </c>
      <c r="AK33" s="335" t="s">
        <v>162</v>
      </c>
      <c r="AL33" s="39" t="s">
        <v>163</v>
      </c>
      <c r="AM33" s="313" t="s">
        <v>161</v>
      </c>
      <c r="AN33" s="336" t="s">
        <v>10</v>
      </c>
    </row>
    <row r="34" spans="1:41" s="482" customFormat="1" ht="331.5">
      <c r="A34" s="736" t="s">
        <v>633</v>
      </c>
      <c r="B34" s="737"/>
      <c r="C34" s="737"/>
      <c r="D34" s="65" t="s">
        <v>636</v>
      </c>
      <c r="E34" s="560">
        <v>0.06</v>
      </c>
      <c r="F34" s="47" t="s">
        <v>325</v>
      </c>
      <c r="G34" s="47" t="s">
        <v>777</v>
      </c>
      <c r="H34" s="501" t="s">
        <v>604</v>
      </c>
      <c r="I34" s="47" t="s">
        <v>603</v>
      </c>
      <c r="J34" s="489">
        <v>43486</v>
      </c>
      <c r="K34" s="489">
        <v>43830</v>
      </c>
      <c r="L34" s="492">
        <f>0.045*2</f>
        <v>0.09</v>
      </c>
      <c r="M34" s="492">
        <v>0</v>
      </c>
      <c r="N34" s="492">
        <v>0</v>
      </c>
      <c r="O34" s="492">
        <v>1E-3</v>
      </c>
      <c r="P34" s="492">
        <v>0.03</v>
      </c>
      <c r="Q34" s="492">
        <f>SUM(N34:P34)</f>
        <v>3.1E-2</v>
      </c>
      <c r="R34" s="502" t="s">
        <v>800</v>
      </c>
      <c r="S34" s="492">
        <f>0.0325+0.0125+0.021</f>
        <v>6.6000000000000003E-2</v>
      </c>
      <c r="T34" s="492">
        <v>4.4999999999999998E-2</v>
      </c>
      <c r="U34" s="492">
        <v>5.8999999999999997E-2</v>
      </c>
      <c r="V34" s="492">
        <v>2.1000000000000001E-2</v>
      </c>
      <c r="W34" s="503">
        <f>SUM(T34:V34)</f>
        <v>0.125</v>
      </c>
      <c r="X34" s="504" t="s">
        <v>755</v>
      </c>
      <c r="Y34" s="492">
        <f>0.0459+0.0459+0.062</f>
        <v>0.15379999999999999</v>
      </c>
      <c r="Z34" s="490">
        <v>4.5900000000000003E-2</v>
      </c>
      <c r="AA34" s="490">
        <v>4.5900000000000003E-2</v>
      </c>
      <c r="AB34" s="490">
        <v>6.2E-2</v>
      </c>
      <c r="AC34" s="490">
        <f>SUM(Z34:AB34)</f>
        <v>0.15379999999999999</v>
      </c>
      <c r="AD34" s="504" t="s">
        <v>805</v>
      </c>
      <c r="AE34" s="492">
        <f>0.0621+0.0632+0.0649</f>
        <v>0.19020000000000004</v>
      </c>
      <c r="AF34" s="490">
        <v>5.4800000000000001E-2</v>
      </c>
      <c r="AG34" s="490">
        <v>6.3200000000000006E-2</v>
      </c>
      <c r="AH34" s="490">
        <v>7.22E-2</v>
      </c>
      <c r="AI34" s="490">
        <f>SUM(AF34:AH34)</f>
        <v>0.19020000000000001</v>
      </c>
      <c r="AJ34" s="504" t="s">
        <v>848</v>
      </c>
      <c r="AK34" s="495">
        <f>+SUM(L34,S34,Y34,AE34)</f>
        <v>0.5</v>
      </c>
      <c r="AL34" s="495">
        <f>+SUM(Q34,W34,AC34,AI34)</f>
        <v>0.5</v>
      </c>
      <c r="AM34" s="496">
        <f>IFERROR(AL34/AK34,"")</f>
        <v>1</v>
      </c>
      <c r="AN34" s="497" t="s">
        <v>801</v>
      </c>
    </row>
    <row r="35" spans="1:41" s="482" customFormat="1" ht="267.75">
      <c r="A35" s="736" t="s">
        <v>715</v>
      </c>
      <c r="B35" s="737"/>
      <c r="C35" s="737"/>
      <c r="D35" s="65" t="s">
        <v>716</v>
      </c>
      <c r="E35" s="560">
        <v>0.06</v>
      </c>
      <c r="F35" s="47" t="s">
        <v>325</v>
      </c>
      <c r="G35" s="47" t="s">
        <v>777</v>
      </c>
      <c r="H35" s="501" t="s">
        <v>604</v>
      </c>
      <c r="I35" s="47" t="s">
        <v>603</v>
      </c>
      <c r="J35" s="533">
        <v>43556</v>
      </c>
      <c r="K35" s="489">
        <v>43830</v>
      </c>
      <c r="L35" s="492">
        <v>0.05</v>
      </c>
      <c r="M35" s="492">
        <v>0</v>
      </c>
      <c r="N35" s="534">
        <v>0</v>
      </c>
      <c r="O35" s="534">
        <v>0</v>
      </c>
      <c r="P35" s="492">
        <v>0</v>
      </c>
      <c r="Q35" s="492">
        <f>SUM(N35:P35)</f>
        <v>0</v>
      </c>
      <c r="R35" s="502" t="s">
        <v>802</v>
      </c>
      <c r="S35" s="492">
        <f>0.03+0.02+0.014</f>
        <v>6.4000000000000001E-2</v>
      </c>
      <c r="T35" s="492">
        <v>0.05</v>
      </c>
      <c r="U35" s="492">
        <v>0.05</v>
      </c>
      <c r="V35" s="492">
        <v>1.4E-2</v>
      </c>
      <c r="W35" s="503">
        <f>SUM(T35:V35)</f>
        <v>0.114</v>
      </c>
      <c r="X35" s="504" t="s">
        <v>803</v>
      </c>
      <c r="Y35" s="492">
        <f>0.055+0.055+0.0675</f>
        <v>0.17749999999999999</v>
      </c>
      <c r="Z35" s="490">
        <v>5.5000000000000007E-2</v>
      </c>
      <c r="AA35" s="490">
        <v>5.5E-2</v>
      </c>
      <c r="AB35" s="490">
        <v>6.7500000000000004E-2</v>
      </c>
      <c r="AC35" s="490">
        <f>SUM(Z35:AB35)</f>
        <v>0.17750000000000002</v>
      </c>
      <c r="AD35" s="504" t="s">
        <v>812</v>
      </c>
      <c r="AE35" s="492">
        <f>0.0675+0.0675+0.0735</f>
        <v>0.20850000000000002</v>
      </c>
      <c r="AF35" s="490">
        <v>6.6500000000000004E-2</v>
      </c>
      <c r="AG35" s="490">
        <v>6.6500000000000004E-2</v>
      </c>
      <c r="AH35" s="490">
        <v>7.5499999999999998E-2</v>
      </c>
      <c r="AI35" s="490">
        <f>SUM(AF35:AH35)</f>
        <v>0.20850000000000002</v>
      </c>
      <c r="AJ35" s="504" t="s">
        <v>849</v>
      </c>
      <c r="AK35" s="495">
        <f>+SUM(L35,S35,Y35,AE35)</f>
        <v>0.5</v>
      </c>
      <c r="AL35" s="495">
        <f>+SUM(Q35,W35,AC35,AI35)</f>
        <v>0.5</v>
      </c>
      <c r="AM35" s="496">
        <f>IFERROR(AL35/AK35,"")</f>
        <v>1</v>
      </c>
      <c r="AN35" s="497" t="s">
        <v>804</v>
      </c>
    </row>
    <row r="36" spans="1:41" s="482" customFormat="1" ht="213.75" customHeight="1" thickBot="1">
      <c r="A36" s="773" t="s">
        <v>846</v>
      </c>
      <c r="B36" s="774"/>
      <c r="C36" s="774"/>
      <c r="D36" s="545" t="s">
        <v>844</v>
      </c>
      <c r="E36" s="546">
        <v>0.06</v>
      </c>
      <c r="F36" s="547" t="s">
        <v>683</v>
      </c>
      <c r="G36" s="547" t="s">
        <v>777</v>
      </c>
      <c r="H36" s="547" t="s">
        <v>843</v>
      </c>
      <c r="I36" s="547" t="s">
        <v>842</v>
      </c>
      <c r="J36" s="548">
        <v>43755</v>
      </c>
      <c r="K36" s="548">
        <v>43830</v>
      </c>
      <c r="L36" s="549"/>
      <c r="M36" s="549"/>
      <c r="N36" s="550"/>
      <c r="O36" s="550"/>
      <c r="P36" s="549"/>
      <c r="Q36" s="549"/>
      <c r="R36" s="551"/>
      <c r="S36" s="549"/>
      <c r="T36" s="549"/>
      <c r="U36" s="549"/>
      <c r="V36" s="549"/>
      <c r="W36" s="552"/>
      <c r="X36" s="553"/>
      <c r="Y36" s="549"/>
      <c r="Z36" s="549"/>
      <c r="AA36" s="549"/>
      <c r="AB36" s="549"/>
      <c r="AC36" s="549"/>
      <c r="AD36" s="553"/>
      <c r="AE36" s="549">
        <v>0.5</v>
      </c>
      <c r="AF36" s="549">
        <v>0</v>
      </c>
      <c r="AG36" s="549">
        <v>5.0000000000000001E-3</v>
      </c>
      <c r="AH36" s="549">
        <v>0.495</v>
      </c>
      <c r="AI36" s="549">
        <f>SUM(AF36:AH36)</f>
        <v>0.5</v>
      </c>
      <c r="AJ36" s="553" t="s">
        <v>850</v>
      </c>
      <c r="AK36" s="530">
        <f>+SUM(L36,S36,Y36,AE36)</f>
        <v>0.5</v>
      </c>
      <c r="AL36" s="530">
        <f>+SUM(Q36,W36,AC36,AI36)</f>
        <v>0.5</v>
      </c>
      <c r="AM36" s="531">
        <f>IFERROR(AL36/AK36,"")</f>
        <v>1</v>
      </c>
      <c r="AN36" s="532" t="s">
        <v>841</v>
      </c>
    </row>
    <row r="37" spans="1:41" s="256" customFormat="1">
      <c r="A37" s="269"/>
      <c r="B37" s="212"/>
      <c r="C37" s="212"/>
      <c r="D37" s="270"/>
      <c r="E37" s="271"/>
      <c r="F37" s="272"/>
      <c r="G37" s="272"/>
      <c r="H37" s="343"/>
      <c r="I37" s="272"/>
      <c r="J37" s="288"/>
      <c r="K37" s="273"/>
      <c r="L37" s="274">
        <f>SUM(L34:L36)</f>
        <v>0.14000000000000001</v>
      </c>
      <c r="M37" s="274"/>
      <c r="N37" s="274"/>
      <c r="O37" s="274"/>
      <c r="P37" s="274"/>
      <c r="Q37" s="275">
        <f>SUM(Q34:Q36)</f>
        <v>3.1E-2</v>
      </c>
      <c r="R37" s="536">
        <f>+Q37+W37</f>
        <v>0.27</v>
      </c>
      <c r="S37" s="274">
        <f>SUM(S34:S36)</f>
        <v>0.13</v>
      </c>
      <c r="T37" s="274"/>
      <c r="U37" s="274"/>
      <c r="V37" s="274"/>
      <c r="W37" s="325">
        <f>SUM(W34:W36)</f>
        <v>0.23899999999999999</v>
      </c>
      <c r="X37" s="278"/>
      <c r="Y37" s="274"/>
      <c r="Z37" s="277"/>
      <c r="AA37" s="277"/>
      <c r="AB37" s="277"/>
      <c r="AC37" s="277"/>
      <c r="AD37" s="278"/>
      <c r="AE37" s="274"/>
      <c r="AF37" s="277"/>
      <c r="AG37" s="277"/>
      <c r="AH37" s="277"/>
      <c r="AI37" s="277"/>
      <c r="AJ37" s="278"/>
      <c r="AK37" s="279"/>
      <c r="AL37" s="279"/>
      <c r="AM37" s="280"/>
      <c r="AN37" s="430">
        <f>+SUMPRODUCT(AM34:AM35,E34:E35)</f>
        <v>0.12</v>
      </c>
    </row>
    <row r="38" spans="1:41" s="261" customFormat="1" thickBot="1">
      <c r="A38" s="239"/>
      <c r="B38" s="240"/>
      <c r="C38" s="240"/>
      <c r="D38" s="240"/>
      <c r="E38" s="241"/>
      <c r="F38" s="240"/>
      <c r="G38" s="240"/>
      <c r="H38" s="240"/>
      <c r="I38" s="240"/>
      <c r="J38" s="240"/>
      <c r="K38" s="242"/>
      <c r="L38" s="243"/>
      <c r="M38" s="243"/>
      <c r="N38" s="243"/>
      <c r="O38" s="243"/>
      <c r="P38" s="243"/>
      <c r="Q38" s="244"/>
      <c r="R38" s="244"/>
      <c r="S38" s="244"/>
      <c r="T38" s="244"/>
      <c r="U38" s="244"/>
      <c r="V38" s="244"/>
      <c r="W38" s="326"/>
      <c r="X38" s="319"/>
      <c r="Y38" s="245"/>
      <c r="Z38" s="245"/>
      <c r="AA38" s="245"/>
      <c r="AB38" s="245"/>
      <c r="AC38" s="245"/>
      <c r="AD38" s="245"/>
      <c r="AE38" s="245"/>
      <c r="AF38" s="245"/>
      <c r="AG38" s="245"/>
      <c r="AH38" s="245"/>
      <c r="AI38" s="245"/>
      <c r="AJ38" s="245"/>
      <c r="AK38" s="245"/>
      <c r="AL38" s="245"/>
      <c r="AM38" s="314"/>
      <c r="AN38" s="431"/>
    </row>
    <row r="39" spans="1:41" s="256" customFormat="1" ht="15.75" customHeight="1">
      <c r="A39" s="686" t="s">
        <v>703</v>
      </c>
      <c r="B39" s="687"/>
      <c r="C39" s="688" t="s">
        <v>141</v>
      </c>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90"/>
    </row>
    <row r="40" spans="1:41" s="256" customFormat="1" ht="15.75" hidden="1" customHeight="1">
      <c r="A40" s="670" t="s">
        <v>639</v>
      </c>
      <c r="B40" s="671"/>
      <c r="C40" s="763" t="str">
        <f>+C19</f>
        <v>Mediante acciones de mejora y sostenibilidad del Sistema Integrado de Gestión.</v>
      </c>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5"/>
    </row>
    <row r="41" spans="1:41" s="256" customFormat="1" ht="15.75" customHeight="1">
      <c r="A41" s="691" t="s">
        <v>13</v>
      </c>
      <c r="B41" s="692"/>
      <c r="C41" s="693"/>
      <c r="D41" s="738" t="s">
        <v>170</v>
      </c>
      <c r="E41" s="681" t="s">
        <v>21</v>
      </c>
      <c r="F41" s="681" t="s">
        <v>160</v>
      </c>
      <c r="G41" s="681" t="s">
        <v>171</v>
      </c>
      <c r="H41" s="738" t="s">
        <v>14</v>
      </c>
      <c r="I41" s="738" t="s">
        <v>20</v>
      </c>
      <c r="J41" s="698" t="s">
        <v>15</v>
      </c>
      <c r="K41" s="699"/>
      <c r="L41" s="700" t="s">
        <v>164</v>
      </c>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697" t="s">
        <v>7</v>
      </c>
      <c r="AL41" s="697"/>
      <c r="AM41" s="697"/>
      <c r="AN41" s="701" t="s">
        <v>181</v>
      </c>
    </row>
    <row r="42" spans="1:41" s="256" customFormat="1" ht="15">
      <c r="A42" s="694"/>
      <c r="B42" s="695"/>
      <c r="C42" s="696"/>
      <c r="D42" s="739"/>
      <c r="E42" s="682"/>
      <c r="F42" s="682"/>
      <c r="G42" s="682"/>
      <c r="H42" s="739"/>
      <c r="I42" s="739"/>
      <c r="J42" s="738" t="s">
        <v>16</v>
      </c>
      <c r="K42" s="738" t="s">
        <v>17</v>
      </c>
      <c r="L42" s="697" t="s">
        <v>3</v>
      </c>
      <c r="M42" s="697"/>
      <c r="N42" s="697"/>
      <c r="O42" s="697"/>
      <c r="P42" s="697"/>
      <c r="Q42" s="697"/>
      <c r="R42" s="697"/>
      <c r="S42" s="697" t="s">
        <v>4</v>
      </c>
      <c r="T42" s="697"/>
      <c r="U42" s="697"/>
      <c r="V42" s="697"/>
      <c r="W42" s="697"/>
      <c r="X42" s="697"/>
      <c r="Y42" s="697" t="s">
        <v>5</v>
      </c>
      <c r="Z42" s="697"/>
      <c r="AA42" s="697"/>
      <c r="AB42" s="697"/>
      <c r="AC42" s="697"/>
      <c r="AD42" s="697"/>
      <c r="AE42" s="697" t="s">
        <v>6</v>
      </c>
      <c r="AF42" s="697"/>
      <c r="AG42" s="697"/>
      <c r="AH42" s="697"/>
      <c r="AI42" s="697"/>
      <c r="AJ42" s="697"/>
      <c r="AK42" s="697"/>
      <c r="AL42" s="697"/>
      <c r="AM42" s="697"/>
      <c r="AN42" s="701"/>
    </row>
    <row r="43" spans="1:41" s="256" customFormat="1" ht="60">
      <c r="A43" s="694"/>
      <c r="B43" s="695"/>
      <c r="C43" s="696"/>
      <c r="D43" s="739"/>
      <c r="E43" s="683"/>
      <c r="F43" s="683"/>
      <c r="G43" s="683"/>
      <c r="H43" s="739"/>
      <c r="I43" s="739"/>
      <c r="J43" s="739"/>
      <c r="K43" s="739"/>
      <c r="L43" s="335" t="s">
        <v>162</v>
      </c>
      <c r="M43" s="335" t="s">
        <v>672</v>
      </c>
      <c r="N43" s="335" t="s">
        <v>597</v>
      </c>
      <c r="O43" s="335" t="s">
        <v>598</v>
      </c>
      <c r="P43" s="335" t="s">
        <v>599</v>
      </c>
      <c r="Q43" s="335" t="s">
        <v>163</v>
      </c>
      <c r="R43" s="335" t="s">
        <v>18</v>
      </c>
      <c r="S43" s="335" t="s">
        <v>162</v>
      </c>
      <c r="T43" s="335" t="s">
        <v>600</v>
      </c>
      <c r="U43" s="335" t="s">
        <v>601</v>
      </c>
      <c r="V43" s="335" t="s">
        <v>602</v>
      </c>
      <c r="W43" s="324" t="s">
        <v>163</v>
      </c>
      <c r="X43" s="335" t="s">
        <v>18</v>
      </c>
      <c r="Y43" s="335" t="s">
        <v>162</v>
      </c>
      <c r="Z43" s="335" t="s">
        <v>609</v>
      </c>
      <c r="AA43" s="335" t="s">
        <v>610</v>
      </c>
      <c r="AB43" s="335" t="s">
        <v>611</v>
      </c>
      <c r="AC43" s="335" t="s">
        <v>163</v>
      </c>
      <c r="AD43" s="335" t="s">
        <v>18</v>
      </c>
      <c r="AE43" s="335" t="s">
        <v>162</v>
      </c>
      <c r="AF43" s="335" t="s">
        <v>612</v>
      </c>
      <c r="AG43" s="335" t="s">
        <v>613</v>
      </c>
      <c r="AH43" s="335" t="s">
        <v>614</v>
      </c>
      <c r="AI43" s="335" t="s">
        <v>163</v>
      </c>
      <c r="AJ43" s="335" t="s">
        <v>18</v>
      </c>
      <c r="AK43" s="335" t="s">
        <v>162</v>
      </c>
      <c r="AL43" s="39" t="s">
        <v>163</v>
      </c>
      <c r="AM43" s="313" t="s">
        <v>161</v>
      </c>
      <c r="AN43" s="336" t="s">
        <v>10</v>
      </c>
      <c r="AO43" s="332" t="s">
        <v>727</v>
      </c>
    </row>
    <row r="44" spans="1:41" s="482" customFormat="1" ht="224.25" customHeight="1">
      <c r="A44" s="702" t="s">
        <v>728</v>
      </c>
      <c r="B44" s="703"/>
      <c r="C44" s="704"/>
      <c r="D44" s="487" t="s">
        <v>682</v>
      </c>
      <c r="E44" s="488">
        <f>ROUND(0.3/6,3)</f>
        <v>0.05</v>
      </c>
      <c r="F44" s="47" t="s">
        <v>683</v>
      </c>
      <c r="G44" s="47" t="s">
        <v>777</v>
      </c>
      <c r="H44" s="47" t="s">
        <v>522</v>
      </c>
      <c r="I44" s="47" t="s">
        <v>329</v>
      </c>
      <c r="J44" s="489">
        <v>43497</v>
      </c>
      <c r="K44" s="489">
        <v>43769</v>
      </c>
      <c r="L44" s="490">
        <v>0.2334</v>
      </c>
      <c r="M44" s="490"/>
      <c r="N44" s="491">
        <v>0</v>
      </c>
      <c r="O44" s="491">
        <v>0.1167</v>
      </c>
      <c r="P44" s="491">
        <v>0.1167</v>
      </c>
      <c r="Q44" s="492">
        <f t="shared" ref="Q44:Q50" si="0">SUM(N44:P44)</f>
        <v>0.2334</v>
      </c>
      <c r="R44" s="493" t="s">
        <v>691</v>
      </c>
      <c r="S44" s="490">
        <v>0.72319999999999995</v>
      </c>
      <c r="T44" s="490">
        <v>0.2366</v>
      </c>
      <c r="U44" s="490">
        <v>0.24329999999999999</v>
      </c>
      <c r="V44" s="490">
        <v>9.3399999999999997E-2</v>
      </c>
      <c r="W44" s="494">
        <f>SUM(T44:V44)</f>
        <v>0.57330000000000003</v>
      </c>
      <c r="X44" s="493" t="s">
        <v>797</v>
      </c>
      <c r="Y44" s="490">
        <v>7.7899999999999997E-2</v>
      </c>
      <c r="Z44" s="490">
        <v>6.08E-2</v>
      </c>
      <c r="AA44" s="490">
        <v>0.15890000000000001</v>
      </c>
      <c r="AB44" s="490">
        <v>7.7999999999999996E-3</v>
      </c>
      <c r="AC44" s="490">
        <f t="shared" ref="AC44:AC50" si="1">SUM(Z44:AB44)</f>
        <v>0.22750000000000001</v>
      </c>
      <c r="AD44" s="493" t="s">
        <v>813</v>
      </c>
      <c r="AE44" s="490">
        <v>1.55E-2</v>
      </c>
      <c r="AF44" s="490">
        <v>5.0000000000000001E-3</v>
      </c>
      <c r="AG44" s="490">
        <v>5.1999999999999998E-3</v>
      </c>
      <c r="AH44" s="490"/>
      <c r="AI44" s="490">
        <f>SUM(AF44:AH44)</f>
        <v>1.0200000000000001E-2</v>
      </c>
      <c r="AJ44" s="493" t="s">
        <v>868</v>
      </c>
      <c r="AK44" s="495">
        <f t="shared" ref="AK44:AK50" si="2">+SUM(L44,S44,Y44,AE44)</f>
        <v>1.05</v>
      </c>
      <c r="AL44" s="495">
        <f>+SUM(Q44,W44,AC44,AI44)</f>
        <v>1.0444</v>
      </c>
      <c r="AM44" s="496">
        <f>IFERROR(AL44/AK44,"")</f>
        <v>0.99466666666666659</v>
      </c>
      <c r="AN44" s="497" t="s">
        <v>798</v>
      </c>
      <c r="AO44" s="498">
        <v>1</v>
      </c>
    </row>
    <row r="45" spans="1:41" s="482" customFormat="1" ht="216.75">
      <c r="A45" s="702" t="s">
        <v>729</v>
      </c>
      <c r="B45" s="703"/>
      <c r="C45" s="704"/>
      <c r="D45" s="487" t="s">
        <v>685</v>
      </c>
      <c r="E45" s="488">
        <f t="shared" ref="E45:E50" si="3">ROUND(0.3/6,3)</f>
        <v>0.05</v>
      </c>
      <c r="F45" s="47" t="s">
        <v>684</v>
      </c>
      <c r="G45" s="47" t="s">
        <v>777</v>
      </c>
      <c r="H45" s="47" t="s">
        <v>606</v>
      </c>
      <c r="I45" s="47" t="s">
        <v>523</v>
      </c>
      <c r="J45" s="489">
        <v>43497</v>
      </c>
      <c r="K45" s="489">
        <v>43769</v>
      </c>
      <c r="L45" s="490">
        <v>0.2334</v>
      </c>
      <c r="M45" s="490"/>
      <c r="N45" s="490">
        <v>0</v>
      </c>
      <c r="O45" s="491">
        <v>0.1167</v>
      </c>
      <c r="P45" s="491">
        <v>0.1167</v>
      </c>
      <c r="Q45" s="492">
        <f t="shared" si="0"/>
        <v>0.2334</v>
      </c>
      <c r="R45" s="493" t="s">
        <v>692</v>
      </c>
      <c r="S45" s="490">
        <v>0.77249999999999996</v>
      </c>
      <c r="T45" s="490">
        <v>0.2366</v>
      </c>
      <c r="U45" s="490">
        <v>0.34150000000000003</v>
      </c>
      <c r="V45" s="490">
        <v>4.41E-2</v>
      </c>
      <c r="W45" s="494">
        <f t="shared" ref="W45:W50" si="4">SUM(T45:V45)</f>
        <v>0.62220000000000009</v>
      </c>
      <c r="X45" s="493" t="s">
        <v>799</v>
      </c>
      <c r="Y45" s="490">
        <v>3.6800000000000006E-2</v>
      </c>
      <c r="Z45" s="490">
        <v>4.8599999999999997E-2</v>
      </c>
      <c r="AA45" s="490">
        <v>0.13</v>
      </c>
      <c r="AB45" s="490">
        <v>1.2200000000000001E-2</v>
      </c>
      <c r="AC45" s="526">
        <f>SUM(Z45:AB45)</f>
        <v>0.1908</v>
      </c>
      <c r="AD45" s="525" t="s">
        <v>831</v>
      </c>
      <c r="AE45" s="490">
        <v>7.3000000000000001E-3</v>
      </c>
      <c r="AF45" s="490">
        <v>1E-4</v>
      </c>
      <c r="AG45" s="490">
        <v>1.8E-3</v>
      </c>
      <c r="AH45" s="490"/>
      <c r="AI45" s="490">
        <f>SUM(AF45:AH45)</f>
        <v>1.9E-3</v>
      </c>
      <c r="AJ45" s="493" t="s">
        <v>868</v>
      </c>
      <c r="AK45" s="495">
        <f t="shared" si="2"/>
        <v>1.05</v>
      </c>
      <c r="AL45" s="495">
        <f t="shared" ref="AL45:AL50" si="5">+SUM(Q45,W45,AC45,AI45)</f>
        <v>1.0483000000000002</v>
      </c>
      <c r="AM45" s="496">
        <f t="shared" ref="AM45:AM50" si="6">IFERROR(AL45/AK45,"")</f>
        <v>0.99838095238095259</v>
      </c>
      <c r="AN45" s="497" t="s">
        <v>798</v>
      </c>
      <c r="AO45" s="498">
        <v>2</v>
      </c>
    </row>
    <row r="46" spans="1:41" s="482" customFormat="1" ht="280.5">
      <c r="A46" s="702" t="s">
        <v>730</v>
      </c>
      <c r="B46" s="703"/>
      <c r="C46" s="704"/>
      <c r="D46" s="487" t="s">
        <v>726</v>
      </c>
      <c r="E46" s="488">
        <f t="shared" si="3"/>
        <v>0.05</v>
      </c>
      <c r="F46" s="47" t="s">
        <v>683</v>
      </c>
      <c r="G46" s="47" t="s">
        <v>777</v>
      </c>
      <c r="H46" s="47" t="s">
        <v>689</v>
      </c>
      <c r="I46" s="47" t="s">
        <v>690</v>
      </c>
      <c r="J46" s="489">
        <v>43497</v>
      </c>
      <c r="K46" s="489">
        <v>43769</v>
      </c>
      <c r="L46" s="490">
        <v>2.0159999999999996</v>
      </c>
      <c r="M46" s="490"/>
      <c r="N46" s="490">
        <f>0.04+0.02</f>
        <v>0.06</v>
      </c>
      <c r="O46" s="490">
        <f>0.2833+0.3827</f>
        <v>0.66599999999999993</v>
      </c>
      <c r="P46" s="490">
        <f>0.2933+0.3837</f>
        <v>0.67700000000000005</v>
      </c>
      <c r="Q46" s="492">
        <f t="shared" si="0"/>
        <v>1.403</v>
      </c>
      <c r="R46" s="493" t="s">
        <v>695</v>
      </c>
      <c r="S46" s="490">
        <v>2.4095</v>
      </c>
      <c r="T46" s="490">
        <f>0.9836+0.6049</f>
        <v>1.5885</v>
      </c>
      <c r="U46" s="490">
        <f>0.3367+0.3176</f>
        <v>0.65429999999999999</v>
      </c>
      <c r="V46" s="490">
        <f>0.3465+0.3117</f>
        <v>0.6581999999999999</v>
      </c>
      <c r="W46" s="494">
        <f t="shared" si="4"/>
        <v>2.9009999999999998</v>
      </c>
      <c r="X46" s="493" t="s">
        <v>740</v>
      </c>
      <c r="Y46" s="490">
        <v>0.35659999999999997</v>
      </c>
      <c r="Z46" s="490">
        <f>0.0132+0.2011</f>
        <v>0.21429999999999999</v>
      </c>
      <c r="AA46" s="490">
        <f>0.0067+0.085</f>
        <v>9.1700000000000004E-2</v>
      </c>
      <c r="AB46" s="490">
        <f>0.0022+0.0068</f>
        <v>8.9999999999999993E-3</v>
      </c>
      <c r="AC46" s="490">
        <f t="shared" si="1"/>
        <v>0.315</v>
      </c>
      <c r="AD46" s="493" t="s">
        <v>830</v>
      </c>
      <c r="AE46" s="490">
        <v>1.7899999999999999E-2</v>
      </c>
      <c r="AF46" s="490">
        <f>0.0022+0.0068</f>
        <v>8.9999999999999993E-3</v>
      </c>
      <c r="AG46" s="490">
        <f>0.001+0.003</f>
        <v>4.0000000000000001E-3</v>
      </c>
      <c r="AH46" s="490"/>
      <c r="AI46" s="490">
        <f>SUM(AF46:AH46)</f>
        <v>1.2999999999999999E-2</v>
      </c>
      <c r="AJ46" s="493" t="s">
        <v>868</v>
      </c>
      <c r="AK46" s="495">
        <f t="shared" si="2"/>
        <v>4.8</v>
      </c>
      <c r="AL46" s="495">
        <f t="shared" si="5"/>
        <v>4.6320000000000006</v>
      </c>
      <c r="AM46" s="496">
        <f t="shared" si="6"/>
        <v>0.96500000000000019</v>
      </c>
      <c r="AN46" s="497" t="s">
        <v>798</v>
      </c>
      <c r="AO46" s="498">
        <v>3</v>
      </c>
    </row>
    <row r="47" spans="1:41" s="482" customFormat="1" ht="216.75">
      <c r="A47" s="702" t="s">
        <v>731</v>
      </c>
      <c r="B47" s="703"/>
      <c r="C47" s="704"/>
      <c r="D47" s="487" t="s">
        <v>686</v>
      </c>
      <c r="E47" s="488">
        <f t="shared" si="3"/>
        <v>0.05</v>
      </c>
      <c r="F47" s="47" t="s">
        <v>683</v>
      </c>
      <c r="G47" s="47" t="s">
        <v>777</v>
      </c>
      <c r="H47" s="47" t="s">
        <v>527</v>
      </c>
      <c r="I47" s="47" t="s">
        <v>817</v>
      </c>
      <c r="J47" s="489">
        <v>43497</v>
      </c>
      <c r="K47" s="489" t="s">
        <v>531</v>
      </c>
      <c r="L47" s="490">
        <v>0.71060000000000001</v>
      </c>
      <c r="M47" s="490"/>
      <c r="N47" s="490">
        <v>0</v>
      </c>
      <c r="O47" s="490">
        <v>0.3553</v>
      </c>
      <c r="P47" s="490">
        <v>0.3553</v>
      </c>
      <c r="Q47" s="492">
        <f t="shared" si="0"/>
        <v>0.71060000000000001</v>
      </c>
      <c r="R47" s="493" t="s">
        <v>693</v>
      </c>
      <c r="S47" s="490">
        <v>0.97260000000000002</v>
      </c>
      <c r="T47" s="490">
        <v>0.43559999999999999</v>
      </c>
      <c r="U47" s="490">
        <v>0.2833</v>
      </c>
      <c r="V47" s="490">
        <v>0.27400000000000002</v>
      </c>
      <c r="W47" s="494">
        <f t="shared" si="4"/>
        <v>0.9929</v>
      </c>
      <c r="X47" s="493" t="s">
        <v>738</v>
      </c>
      <c r="Y47" s="490">
        <v>0.26519999999999999</v>
      </c>
      <c r="Z47" s="490">
        <v>0.2432</v>
      </c>
      <c r="AA47" s="490">
        <v>8.9999999999999998E-4</v>
      </c>
      <c r="AB47" s="490">
        <v>8.0000000000000004E-4</v>
      </c>
      <c r="AC47" s="490">
        <f t="shared" si="1"/>
        <v>0.24490000000000001</v>
      </c>
      <c r="AD47" s="493" t="s">
        <v>819</v>
      </c>
      <c r="AE47" s="490">
        <v>1.6000000000000001E-3</v>
      </c>
      <c r="AF47" s="490">
        <v>5.0000000000000001E-4</v>
      </c>
      <c r="AG47" s="490">
        <v>5.0000000000000001E-4</v>
      </c>
      <c r="AH47" s="490"/>
      <c r="AI47" s="490">
        <f>SUM(AF47:AH47)</f>
        <v>1E-3</v>
      </c>
      <c r="AJ47" s="493" t="s">
        <v>868</v>
      </c>
      <c r="AK47" s="495">
        <f t="shared" si="2"/>
        <v>1.95</v>
      </c>
      <c r="AL47" s="495">
        <f t="shared" si="5"/>
        <v>1.9493999999999998</v>
      </c>
      <c r="AM47" s="496">
        <f t="shared" si="6"/>
        <v>0.99969230769230766</v>
      </c>
      <c r="AN47" s="497" t="s">
        <v>798</v>
      </c>
      <c r="AO47" s="498">
        <v>4</v>
      </c>
    </row>
    <row r="48" spans="1:41" s="482" customFormat="1" ht="216.75">
      <c r="A48" s="702" t="s">
        <v>732</v>
      </c>
      <c r="B48" s="703"/>
      <c r="C48" s="704"/>
      <c r="D48" s="487" t="s">
        <v>687</v>
      </c>
      <c r="E48" s="488">
        <f t="shared" si="3"/>
        <v>0.05</v>
      </c>
      <c r="F48" s="47" t="s">
        <v>683</v>
      </c>
      <c r="G48" s="47" t="s">
        <v>777</v>
      </c>
      <c r="H48" s="47" t="s">
        <v>524</v>
      </c>
      <c r="I48" s="47" t="s">
        <v>816</v>
      </c>
      <c r="J48" s="489">
        <v>43497</v>
      </c>
      <c r="K48" s="489">
        <v>43769</v>
      </c>
      <c r="L48" s="490">
        <v>0.86</v>
      </c>
      <c r="M48" s="490"/>
      <c r="N48" s="490">
        <v>0</v>
      </c>
      <c r="O48" s="490">
        <v>0.16</v>
      </c>
      <c r="P48" s="490">
        <v>0.43</v>
      </c>
      <c r="Q48" s="492">
        <f t="shared" si="0"/>
        <v>0.59</v>
      </c>
      <c r="R48" s="493" t="s">
        <v>697</v>
      </c>
      <c r="S48" s="490">
        <v>1.31</v>
      </c>
      <c r="T48" s="490">
        <v>0.70000000000000007</v>
      </c>
      <c r="U48" s="490">
        <v>0.49</v>
      </c>
      <c r="V48" s="490">
        <v>0.37999999999999995</v>
      </c>
      <c r="W48" s="494">
        <f t="shared" si="4"/>
        <v>1.5699999999999998</v>
      </c>
      <c r="X48" s="493" t="s">
        <v>737</v>
      </c>
      <c r="Y48" s="492">
        <v>7.2499999999999995E-2</v>
      </c>
      <c r="Z48" s="492">
        <v>4.4999999999999998E-2</v>
      </c>
      <c r="AA48" s="492">
        <v>0.03</v>
      </c>
      <c r="AB48" s="492">
        <v>5.0000000000000001E-3</v>
      </c>
      <c r="AC48" s="490">
        <f t="shared" si="1"/>
        <v>0.08</v>
      </c>
      <c r="AD48" s="493" t="s">
        <v>818</v>
      </c>
      <c r="AE48" s="490">
        <v>7.4999999999999997E-3</v>
      </c>
      <c r="AF48" s="490">
        <v>5.0000000000000001E-3</v>
      </c>
      <c r="AG48" s="490">
        <v>1.1999999999999999E-3</v>
      </c>
      <c r="AH48" s="490"/>
      <c r="AI48" s="490">
        <f t="shared" ref="AI48:AI49" si="7">SUM(AF48:AH48)</f>
        <v>6.1999999999999998E-3</v>
      </c>
      <c r="AJ48" s="493" t="s">
        <v>868</v>
      </c>
      <c r="AK48" s="495">
        <f t="shared" si="2"/>
        <v>2.2499999999999996</v>
      </c>
      <c r="AL48" s="495">
        <f t="shared" si="5"/>
        <v>2.2462</v>
      </c>
      <c r="AM48" s="496">
        <f t="shared" si="6"/>
        <v>0.99831111111111126</v>
      </c>
      <c r="AN48" s="497" t="s">
        <v>798</v>
      </c>
      <c r="AO48" s="498">
        <v>5</v>
      </c>
    </row>
    <row r="49" spans="1:41" s="482" customFormat="1" ht="241.5" customHeight="1">
      <c r="A49" s="702" t="s">
        <v>733</v>
      </c>
      <c r="B49" s="703"/>
      <c r="C49" s="704"/>
      <c r="D49" s="499" t="s">
        <v>688</v>
      </c>
      <c r="E49" s="488">
        <f t="shared" si="3"/>
        <v>0.05</v>
      </c>
      <c r="F49" s="47" t="s">
        <v>683</v>
      </c>
      <c r="G49" s="47" t="s">
        <v>777</v>
      </c>
      <c r="H49" s="47" t="s">
        <v>525</v>
      </c>
      <c r="I49" s="47" t="s">
        <v>526</v>
      </c>
      <c r="J49" s="489">
        <v>43497</v>
      </c>
      <c r="K49" s="489" t="s">
        <v>531</v>
      </c>
      <c r="L49" s="490">
        <v>0.74539999999999995</v>
      </c>
      <c r="M49" s="490"/>
      <c r="N49" s="490">
        <v>0</v>
      </c>
      <c r="O49" s="490">
        <v>0.25600000000000001</v>
      </c>
      <c r="P49" s="490">
        <v>0.373</v>
      </c>
      <c r="Q49" s="492">
        <f t="shared" si="0"/>
        <v>0.629</v>
      </c>
      <c r="R49" s="493" t="s">
        <v>694</v>
      </c>
      <c r="S49" s="490">
        <v>0.97050000000000003</v>
      </c>
      <c r="T49" s="490">
        <v>0.21900999999999998</v>
      </c>
      <c r="U49" s="490">
        <v>0.39459999999999995</v>
      </c>
      <c r="V49" s="490">
        <v>0.3659</v>
      </c>
      <c r="W49" s="494">
        <f t="shared" si="4"/>
        <v>0.97950999999999999</v>
      </c>
      <c r="X49" s="493" t="s">
        <v>739</v>
      </c>
      <c r="Y49" s="490">
        <v>0.23029999999999998</v>
      </c>
      <c r="Z49" s="490">
        <v>0.11249999999999999</v>
      </c>
      <c r="AA49" s="490">
        <v>5.57E-2</v>
      </c>
      <c r="AB49" s="490">
        <v>5.4699999999999999E-2</v>
      </c>
      <c r="AC49" s="490">
        <f t="shared" si="1"/>
        <v>0.22289999999999999</v>
      </c>
      <c r="AD49" s="493" t="s">
        <v>815</v>
      </c>
      <c r="AE49" s="490">
        <v>3.8E-3</v>
      </c>
      <c r="AF49" s="490">
        <v>1.9E-3</v>
      </c>
      <c r="AG49" s="490">
        <v>8.9999999999999998E-4</v>
      </c>
      <c r="AH49" s="490"/>
      <c r="AI49" s="490">
        <f t="shared" si="7"/>
        <v>2.8E-3</v>
      </c>
      <c r="AJ49" s="493" t="s">
        <v>868</v>
      </c>
      <c r="AK49" s="495">
        <f t="shared" si="2"/>
        <v>1.95</v>
      </c>
      <c r="AL49" s="495">
        <f t="shared" si="5"/>
        <v>1.8342099999999999</v>
      </c>
      <c r="AM49" s="496">
        <f t="shared" si="6"/>
        <v>0.94062051282051284</v>
      </c>
      <c r="AN49" s="497" t="s">
        <v>798</v>
      </c>
      <c r="AO49" s="498">
        <v>6</v>
      </c>
    </row>
    <row r="50" spans="1:41" s="482" customFormat="1" ht="230.25" thickBot="1">
      <c r="A50" s="775" t="s">
        <v>734</v>
      </c>
      <c r="B50" s="776"/>
      <c r="C50" s="777"/>
      <c r="D50" s="456" t="s">
        <v>696</v>
      </c>
      <c r="E50" s="471">
        <f t="shared" si="3"/>
        <v>0.05</v>
      </c>
      <c r="F50" s="459" t="s">
        <v>681</v>
      </c>
      <c r="G50" s="459" t="s">
        <v>777</v>
      </c>
      <c r="H50" s="459" t="s">
        <v>522</v>
      </c>
      <c r="I50" s="459" t="s">
        <v>333</v>
      </c>
      <c r="J50" s="460">
        <v>43709</v>
      </c>
      <c r="K50" s="460" t="s">
        <v>531</v>
      </c>
      <c r="L50" s="464">
        <v>0.43680000000000002</v>
      </c>
      <c r="M50" s="464"/>
      <c r="N50" s="464">
        <v>0</v>
      </c>
      <c r="O50" s="464">
        <v>0</v>
      </c>
      <c r="P50" s="464">
        <v>6.2E-2</v>
      </c>
      <c r="Q50" s="462">
        <f t="shared" si="0"/>
        <v>6.2E-2</v>
      </c>
      <c r="R50" s="500" t="s">
        <v>698</v>
      </c>
      <c r="S50" s="464">
        <v>1.3835</v>
      </c>
      <c r="T50" s="464">
        <v>0.98869000000000007</v>
      </c>
      <c r="U50" s="464">
        <v>0.29159999999999997</v>
      </c>
      <c r="V50" s="464">
        <v>0.20419999999999999</v>
      </c>
      <c r="W50" s="465">
        <f t="shared" si="4"/>
        <v>1.4844899999999999</v>
      </c>
      <c r="X50" s="500" t="s">
        <v>741</v>
      </c>
      <c r="Y50" s="464">
        <v>0.10819999999999999</v>
      </c>
      <c r="Z50" s="464">
        <v>0.19230000000000003</v>
      </c>
      <c r="AA50" s="464">
        <v>0.1298</v>
      </c>
      <c r="AB50" s="464">
        <v>1.0999999999999999E-2</v>
      </c>
      <c r="AC50" s="464">
        <f t="shared" si="1"/>
        <v>0.33310000000000006</v>
      </c>
      <c r="AD50" s="500" t="s">
        <v>814</v>
      </c>
      <c r="AE50" s="464">
        <v>2.1499999999999998E-2</v>
      </c>
      <c r="AF50" s="464">
        <v>2E-3</v>
      </c>
      <c r="AG50" s="464">
        <v>1E-3</v>
      </c>
      <c r="AH50" s="464"/>
      <c r="AI50" s="464">
        <f>SUM(AF50:AH50)</f>
        <v>3.0000000000000001E-3</v>
      </c>
      <c r="AJ50" s="500" t="s">
        <v>868</v>
      </c>
      <c r="AK50" s="467">
        <f t="shared" si="2"/>
        <v>1.9500000000000002</v>
      </c>
      <c r="AL50" s="467">
        <f t="shared" si="5"/>
        <v>1.8825899999999998</v>
      </c>
      <c r="AM50" s="468">
        <f t="shared" si="6"/>
        <v>0.96543076923076898</v>
      </c>
      <c r="AN50" s="469" t="s">
        <v>798</v>
      </c>
      <c r="AO50" s="498">
        <v>7</v>
      </c>
    </row>
    <row r="51" spans="1:41" s="256" customFormat="1">
      <c r="A51" s="269"/>
      <c r="B51" s="212"/>
      <c r="C51" s="212"/>
      <c r="D51" s="212"/>
      <c r="E51" s="280"/>
      <c r="F51" s="272"/>
      <c r="G51" s="272"/>
      <c r="H51" s="272"/>
      <c r="I51" s="272"/>
      <c r="J51" s="273"/>
      <c r="K51" s="273"/>
      <c r="L51" s="277"/>
      <c r="M51" s="277"/>
      <c r="N51" s="277"/>
      <c r="O51" s="277"/>
      <c r="P51" s="277"/>
      <c r="Q51" s="277">
        <f>SUM(Q44:Q50)</f>
        <v>3.8613999999999997</v>
      </c>
      <c r="R51" s="535">
        <f>+(Q51+W51)/15</f>
        <v>0.86565333333333327</v>
      </c>
      <c r="S51" s="277"/>
      <c r="T51" s="277"/>
      <c r="U51" s="277"/>
      <c r="V51" s="277"/>
      <c r="W51" s="325">
        <f>SUM(W44:W50)</f>
        <v>9.1234000000000002</v>
      </c>
      <c r="X51" s="277"/>
      <c r="Y51" s="277"/>
      <c r="Z51" s="277"/>
      <c r="AA51" s="277"/>
      <c r="AB51" s="277"/>
      <c r="AC51" s="277"/>
      <c r="AD51" s="282"/>
      <c r="AE51" s="277"/>
      <c r="AF51" s="277"/>
      <c r="AG51" s="277"/>
      <c r="AH51" s="561"/>
      <c r="AI51" s="277"/>
      <c r="AJ51" s="277"/>
      <c r="AK51" s="567">
        <f>SUM(AK44:AK50)</f>
        <v>15</v>
      </c>
      <c r="AL51" s="567">
        <f>ROUNDDOWN(SUM(AL44:AL50),0)</f>
        <v>14</v>
      </c>
      <c r="AM51" s="280"/>
      <c r="AN51" s="430">
        <f>+SUMPRODUCT(AM44:AM50,E44:E50)</f>
        <v>0.34310511599511606</v>
      </c>
    </row>
    <row r="52" spans="1:41" s="261" customFormat="1" ht="15" thickBot="1">
      <c r="A52" s="246"/>
      <c r="B52" s="343"/>
      <c r="C52" s="343"/>
      <c r="D52" s="212"/>
      <c r="E52" s="343"/>
      <c r="F52" s="343"/>
      <c r="G52" s="343"/>
      <c r="H52" s="343"/>
      <c r="I52" s="343"/>
      <c r="J52" s="240"/>
      <c r="K52" s="240"/>
      <c r="L52" s="247"/>
      <c r="M52" s="247"/>
      <c r="N52" s="247"/>
      <c r="O52" s="247"/>
      <c r="P52" s="247"/>
      <c r="Q52" s="247"/>
      <c r="R52" s="247"/>
      <c r="S52" s="247"/>
      <c r="T52" s="247"/>
      <c r="U52" s="247"/>
      <c r="V52" s="247"/>
      <c r="W52" s="327"/>
      <c r="X52" s="247"/>
      <c r="Y52" s="247"/>
      <c r="Z52" s="247"/>
      <c r="AA52" s="247"/>
      <c r="AB52" s="247"/>
      <c r="AC52" s="247"/>
      <c r="AD52" s="247"/>
      <c r="AE52" s="247"/>
      <c r="AF52" s="247"/>
      <c r="AG52" s="247"/>
      <c r="AH52" s="247"/>
      <c r="AI52" s="247"/>
      <c r="AJ52" s="566"/>
      <c r="AK52" s="565"/>
      <c r="AL52" s="343"/>
      <c r="AM52" s="271"/>
      <c r="AN52" s="304"/>
      <c r="AO52" s="244"/>
    </row>
    <row r="53" spans="1:41" s="256" customFormat="1" ht="15">
      <c r="A53" s="686" t="s">
        <v>337</v>
      </c>
      <c r="B53" s="687"/>
      <c r="C53" s="688" t="s">
        <v>144</v>
      </c>
      <c r="D53" s="689"/>
      <c r="E53" s="689"/>
      <c r="F53" s="689"/>
      <c r="G53" s="689"/>
      <c r="H53" s="689"/>
      <c r="I53" s="689"/>
      <c r="J53" s="689"/>
      <c r="K53" s="689"/>
      <c r="L53" s="689"/>
      <c r="M53" s="689"/>
      <c r="N53" s="689"/>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90"/>
    </row>
    <row r="54" spans="1:41" s="256" customFormat="1" ht="15" hidden="1">
      <c r="A54" s="670" t="s">
        <v>639</v>
      </c>
      <c r="B54" s="671"/>
      <c r="C54" s="763" t="e">
        <f>+#REF!</f>
        <v>#REF!</v>
      </c>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5"/>
    </row>
    <row r="55" spans="1:41" s="256" customFormat="1" ht="15">
      <c r="A55" s="691" t="s">
        <v>13</v>
      </c>
      <c r="B55" s="692"/>
      <c r="C55" s="693"/>
      <c r="D55" s="681" t="s">
        <v>334</v>
      </c>
      <c r="E55" s="681" t="s">
        <v>21</v>
      </c>
      <c r="F55" s="681" t="s">
        <v>160</v>
      </c>
      <c r="G55" s="681" t="s">
        <v>171</v>
      </c>
      <c r="H55" s="697" t="s">
        <v>14</v>
      </c>
      <c r="I55" s="681" t="s">
        <v>20</v>
      </c>
      <c r="J55" s="698" t="s">
        <v>15</v>
      </c>
      <c r="K55" s="699"/>
      <c r="L55" s="700" t="s">
        <v>164</v>
      </c>
      <c r="M55" s="700"/>
      <c r="N55" s="700"/>
      <c r="O55" s="700"/>
      <c r="P55" s="700"/>
      <c r="Q55" s="700"/>
      <c r="R55" s="700"/>
      <c r="S55" s="700"/>
      <c r="T55" s="700"/>
      <c r="U55" s="700"/>
      <c r="V55" s="700"/>
      <c r="W55" s="700"/>
      <c r="X55" s="700"/>
      <c r="Y55" s="700"/>
      <c r="Z55" s="700"/>
      <c r="AA55" s="700"/>
      <c r="AB55" s="700"/>
      <c r="AC55" s="700"/>
      <c r="AD55" s="700"/>
      <c r="AE55" s="700"/>
      <c r="AF55" s="700"/>
      <c r="AG55" s="700"/>
      <c r="AH55" s="700"/>
      <c r="AI55" s="700"/>
      <c r="AJ55" s="700"/>
      <c r="AK55" s="697" t="s">
        <v>7</v>
      </c>
      <c r="AL55" s="697"/>
      <c r="AM55" s="697"/>
      <c r="AN55" s="701" t="s">
        <v>181</v>
      </c>
    </row>
    <row r="56" spans="1:41" s="256" customFormat="1" ht="15">
      <c r="A56" s="694"/>
      <c r="B56" s="695"/>
      <c r="C56" s="696"/>
      <c r="D56" s="682"/>
      <c r="E56" s="682"/>
      <c r="F56" s="682"/>
      <c r="G56" s="682"/>
      <c r="H56" s="697"/>
      <c r="I56" s="682"/>
      <c r="J56" s="700" t="s">
        <v>16</v>
      </c>
      <c r="K56" s="697" t="s">
        <v>17</v>
      </c>
      <c r="L56" s="697" t="s">
        <v>3</v>
      </c>
      <c r="M56" s="697"/>
      <c r="N56" s="697"/>
      <c r="O56" s="697"/>
      <c r="P56" s="697"/>
      <c r="Q56" s="697"/>
      <c r="R56" s="697"/>
      <c r="S56" s="697" t="s">
        <v>4</v>
      </c>
      <c r="T56" s="697"/>
      <c r="U56" s="697"/>
      <c r="V56" s="697"/>
      <c r="W56" s="697"/>
      <c r="X56" s="697"/>
      <c r="Y56" s="697" t="s">
        <v>5</v>
      </c>
      <c r="Z56" s="697"/>
      <c r="AA56" s="697"/>
      <c r="AB56" s="697"/>
      <c r="AC56" s="697"/>
      <c r="AD56" s="697"/>
      <c r="AE56" s="697" t="s">
        <v>6</v>
      </c>
      <c r="AF56" s="697"/>
      <c r="AG56" s="697"/>
      <c r="AH56" s="697"/>
      <c r="AI56" s="697"/>
      <c r="AJ56" s="697"/>
      <c r="AK56" s="697"/>
      <c r="AL56" s="697"/>
      <c r="AM56" s="697"/>
      <c r="AN56" s="701"/>
    </row>
    <row r="57" spans="1:41" s="256" customFormat="1" ht="30">
      <c r="A57" s="694"/>
      <c r="B57" s="695"/>
      <c r="C57" s="696"/>
      <c r="D57" s="683"/>
      <c r="E57" s="683"/>
      <c r="F57" s="683"/>
      <c r="G57" s="683"/>
      <c r="H57" s="697"/>
      <c r="I57" s="683"/>
      <c r="J57" s="700"/>
      <c r="K57" s="697"/>
      <c r="L57" s="335" t="s">
        <v>162</v>
      </c>
      <c r="M57" s="335" t="s">
        <v>672</v>
      </c>
      <c r="N57" s="335" t="s">
        <v>597</v>
      </c>
      <c r="O57" s="335" t="s">
        <v>598</v>
      </c>
      <c r="P57" s="335" t="s">
        <v>599</v>
      </c>
      <c r="Q57" s="335" t="s">
        <v>163</v>
      </c>
      <c r="R57" s="335" t="s">
        <v>18</v>
      </c>
      <c r="S57" s="335" t="s">
        <v>162</v>
      </c>
      <c r="T57" s="335" t="s">
        <v>600</v>
      </c>
      <c r="U57" s="335" t="s">
        <v>601</v>
      </c>
      <c r="V57" s="335" t="s">
        <v>602</v>
      </c>
      <c r="W57" s="324" t="s">
        <v>163</v>
      </c>
      <c r="X57" s="335" t="s">
        <v>18</v>
      </c>
      <c r="Y57" s="335" t="s">
        <v>162</v>
      </c>
      <c r="Z57" s="335" t="s">
        <v>609</v>
      </c>
      <c r="AA57" s="335" t="s">
        <v>610</v>
      </c>
      <c r="AB57" s="335" t="s">
        <v>611</v>
      </c>
      <c r="AC57" s="335" t="s">
        <v>163</v>
      </c>
      <c r="AD57" s="335" t="s">
        <v>18</v>
      </c>
      <c r="AE57" s="335" t="s">
        <v>162</v>
      </c>
      <c r="AF57" s="335" t="s">
        <v>612</v>
      </c>
      <c r="AG57" s="335" t="s">
        <v>613</v>
      </c>
      <c r="AH57" s="335" t="s">
        <v>614</v>
      </c>
      <c r="AI57" s="335" t="s">
        <v>163</v>
      </c>
      <c r="AJ57" s="335" t="s">
        <v>18</v>
      </c>
      <c r="AK57" s="335" t="s">
        <v>162</v>
      </c>
      <c r="AL57" s="39" t="s">
        <v>163</v>
      </c>
      <c r="AM57" s="313" t="s">
        <v>161</v>
      </c>
      <c r="AN57" s="336" t="s">
        <v>10</v>
      </c>
    </row>
    <row r="58" spans="1:41" s="482" customFormat="1" ht="264.75" customHeight="1" thickBot="1">
      <c r="A58" s="684" t="s">
        <v>787</v>
      </c>
      <c r="B58" s="685"/>
      <c r="C58" s="685"/>
      <c r="D58" s="456" t="s">
        <v>788</v>
      </c>
      <c r="E58" s="457">
        <f>ROUND(1.02/6,4)</f>
        <v>0.17</v>
      </c>
      <c r="F58" s="458" t="s">
        <v>340</v>
      </c>
      <c r="G58" s="459" t="s">
        <v>777</v>
      </c>
      <c r="H58" s="458" t="s">
        <v>527</v>
      </c>
      <c r="I58" s="458" t="s">
        <v>652</v>
      </c>
      <c r="J58" s="460">
        <v>43487</v>
      </c>
      <c r="K58" s="460">
        <v>43830</v>
      </c>
      <c r="L58" s="461">
        <v>0.182</v>
      </c>
      <c r="M58" s="461">
        <v>0</v>
      </c>
      <c r="N58" s="461">
        <v>0</v>
      </c>
      <c r="O58" s="461">
        <v>9.0999999999999998E-2</v>
      </c>
      <c r="P58" s="461">
        <v>9.0999999999999998E-2</v>
      </c>
      <c r="Q58" s="462">
        <f>SUM(N58:P58)</f>
        <v>0.182</v>
      </c>
      <c r="R58" s="463" t="s">
        <v>791</v>
      </c>
      <c r="S58" s="464">
        <v>0.27300000000000002</v>
      </c>
      <c r="T58" s="464">
        <v>9.0999999999999998E-2</v>
      </c>
      <c r="U58" s="464">
        <v>9.0999999999999998E-2</v>
      </c>
      <c r="V58" s="464">
        <v>9.0999999999999998E-2</v>
      </c>
      <c r="W58" s="465">
        <f>SUM(T58:V58)</f>
        <v>0.27300000000000002</v>
      </c>
      <c r="X58" s="466" t="s">
        <v>721</v>
      </c>
      <c r="Y58" s="464">
        <v>0.21299999999999999</v>
      </c>
      <c r="Z58" s="464">
        <v>9.0999999999999998E-2</v>
      </c>
      <c r="AA58" s="464">
        <v>6.0999999999999999E-2</v>
      </c>
      <c r="AB58" s="464">
        <v>6.0999999999999999E-2</v>
      </c>
      <c r="AC58" s="465">
        <f>SUM(Z58:AB58)</f>
        <v>0.21299999999999999</v>
      </c>
      <c r="AD58" s="466" t="s">
        <v>793</v>
      </c>
      <c r="AE58" s="464">
        <v>0.182</v>
      </c>
      <c r="AF58" s="464">
        <v>6.0999999999999999E-2</v>
      </c>
      <c r="AG58" s="464">
        <v>6.0999999999999999E-2</v>
      </c>
      <c r="AH58" s="464">
        <v>0.06</v>
      </c>
      <c r="AI58" s="464">
        <f>SUM(AF58:AH58)</f>
        <v>0.182</v>
      </c>
      <c r="AJ58" s="466" t="s">
        <v>845</v>
      </c>
      <c r="AK58" s="467">
        <f>+SUM(L58,S58,Y58,AE58)</f>
        <v>0.85000000000000009</v>
      </c>
      <c r="AL58" s="467">
        <f>+SUM(Q58,W58,AC58,AI58)</f>
        <v>0.85000000000000009</v>
      </c>
      <c r="AM58" s="468">
        <f>IFERROR(AL58/AK58,"")</f>
        <v>1</v>
      </c>
      <c r="AN58" s="469" t="s">
        <v>792</v>
      </c>
    </row>
    <row r="59" spans="1:41" s="256" customFormat="1">
      <c r="A59" s="269"/>
      <c r="B59" s="212"/>
      <c r="C59" s="212"/>
      <c r="D59" s="212">
        <f>0.85+0.15</f>
        <v>1</v>
      </c>
      <c r="E59" s="452"/>
      <c r="F59" s="272"/>
      <c r="G59" s="272"/>
      <c r="H59" s="272"/>
      <c r="I59" s="272"/>
      <c r="J59" s="273"/>
      <c r="K59" s="273"/>
      <c r="L59" s="537">
        <f>+L58+S58</f>
        <v>0.45500000000000002</v>
      </c>
      <c r="M59" s="284"/>
      <c r="N59" s="284"/>
      <c r="O59" s="284"/>
      <c r="P59" s="284"/>
      <c r="Q59" s="537">
        <f>+Q58+W58</f>
        <v>0.45500000000000002</v>
      </c>
      <c r="R59" s="281"/>
      <c r="S59" s="284"/>
      <c r="T59" s="284"/>
      <c r="U59" s="284"/>
      <c r="V59" s="284"/>
      <c r="W59" s="325"/>
      <c r="X59" s="343"/>
      <c r="Y59" s="277"/>
      <c r="Z59" s="277"/>
      <c r="AA59" s="277"/>
      <c r="AB59" s="277"/>
      <c r="AC59" s="277"/>
      <c r="AD59" s="285"/>
      <c r="AE59" s="277"/>
      <c r="AF59" s="277"/>
      <c r="AG59" s="277"/>
      <c r="AH59" s="277"/>
      <c r="AI59" s="277"/>
      <c r="AJ59" s="272"/>
      <c r="AK59" s="279"/>
      <c r="AL59" s="279"/>
      <c r="AM59" s="280"/>
      <c r="AN59" s="430">
        <f>+SUMPRODUCT(AM58,E58)</f>
        <v>0.17</v>
      </c>
    </row>
    <row r="60" spans="1:41" s="283" customFormat="1" ht="15" thickBot="1">
      <c r="A60" s="269"/>
      <c r="B60" s="212"/>
      <c r="C60" s="212"/>
      <c r="D60" s="212"/>
      <c r="E60" s="452"/>
      <c r="F60" s="272"/>
      <c r="G60" s="272"/>
      <c r="H60" s="272"/>
      <c r="I60" s="272"/>
      <c r="J60" s="273"/>
      <c r="K60" s="273"/>
      <c r="L60" s="284"/>
      <c r="M60" s="284"/>
      <c r="N60" s="284"/>
      <c r="O60" s="284"/>
      <c r="P60" s="284"/>
      <c r="Q60" s="284"/>
      <c r="R60" s="281"/>
      <c r="S60" s="284"/>
      <c r="T60" s="284"/>
      <c r="U60" s="284"/>
      <c r="V60" s="284"/>
      <c r="W60" s="325"/>
      <c r="X60" s="343"/>
      <c r="Y60" s="277"/>
      <c r="Z60" s="277"/>
      <c r="AA60" s="277"/>
      <c r="AB60" s="277"/>
      <c r="AC60" s="277"/>
      <c r="AD60" s="285"/>
      <c r="AE60" s="277"/>
      <c r="AF60" s="277"/>
      <c r="AG60" s="277"/>
      <c r="AH60" s="277"/>
      <c r="AI60" s="277"/>
      <c r="AJ60" s="272"/>
      <c r="AK60" s="279"/>
      <c r="AL60" s="279"/>
      <c r="AM60" s="280"/>
      <c r="AN60" s="304"/>
      <c r="AO60" s="244"/>
    </row>
    <row r="61" spans="1:41" s="256" customFormat="1" ht="18.75" customHeight="1">
      <c r="A61" s="686" t="s">
        <v>343</v>
      </c>
      <c r="B61" s="687"/>
      <c r="C61" s="688" t="s">
        <v>130</v>
      </c>
      <c r="D61" s="689"/>
      <c r="E61" s="689"/>
      <c r="F61" s="689"/>
      <c r="G61" s="689"/>
      <c r="H61" s="689"/>
      <c r="I61" s="689"/>
      <c r="J61" s="689"/>
      <c r="K61" s="689"/>
      <c r="L61" s="689"/>
      <c r="M61" s="689"/>
      <c r="N61" s="689"/>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90"/>
    </row>
    <row r="62" spans="1:41" s="256" customFormat="1" ht="15">
      <c r="A62" s="691" t="s">
        <v>13</v>
      </c>
      <c r="B62" s="692"/>
      <c r="C62" s="693"/>
      <c r="D62" s="681" t="s">
        <v>170</v>
      </c>
      <c r="E62" s="681" t="s">
        <v>21</v>
      </c>
      <c r="F62" s="681" t="s">
        <v>160</v>
      </c>
      <c r="G62" s="681" t="s">
        <v>171</v>
      </c>
      <c r="H62" s="697" t="s">
        <v>14</v>
      </c>
      <c r="I62" s="681" t="s">
        <v>20</v>
      </c>
      <c r="J62" s="698" t="s">
        <v>15</v>
      </c>
      <c r="K62" s="699"/>
      <c r="L62" s="700" t="s">
        <v>164</v>
      </c>
      <c r="M62" s="700"/>
      <c r="N62" s="700"/>
      <c r="O62" s="700"/>
      <c r="P62" s="700"/>
      <c r="Q62" s="700"/>
      <c r="R62" s="700"/>
      <c r="S62" s="700"/>
      <c r="T62" s="700"/>
      <c r="U62" s="700"/>
      <c r="V62" s="700"/>
      <c r="W62" s="700"/>
      <c r="X62" s="700"/>
      <c r="Y62" s="700"/>
      <c r="Z62" s="700"/>
      <c r="AA62" s="700"/>
      <c r="AB62" s="700"/>
      <c r="AC62" s="700"/>
      <c r="AD62" s="700"/>
      <c r="AE62" s="700"/>
      <c r="AF62" s="700"/>
      <c r="AG62" s="700"/>
      <c r="AH62" s="700"/>
      <c r="AI62" s="700"/>
      <c r="AJ62" s="700"/>
      <c r="AK62" s="697" t="s">
        <v>7</v>
      </c>
      <c r="AL62" s="697"/>
      <c r="AM62" s="697"/>
      <c r="AN62" s="701" t="s">
        <v>181</v>
      </c>
    </row>
    <row r="63" spans="1:41" s="256" customFormat="1" ht="15">
      <c r="A63" s="694"/>
      <c r="B63" s="695"/>
      <c r="C63" s="696"/>
      <c r="D63" s="682"/>
      <c r="E63" s="682"/>
      <c r="F63" s="682"/>
      <c r="G63" s="682"/>
      <c r="H63" s="697"/>
      <c r="I63" s="682"/>
      <c r="J63" s="700" t="s">
        <v>16</v>
      </c>
      <c r="K63" s="697" t="s">
        <v>17</v>
      </c>
      <c r="L63" s="697" t="s">
        <v>3</v>
      </c>
      <c r="M63" s="697"/>
      <c r="N63" s="697"/>
      <c r="O63" s="697"/>
      <c r="P63" s="697"/>
      <c r="Q63" s="697"/>
      <c r="R63" s="697"/>
      <c r="S63" s="697" t="s">
        <v>4</v>
      </c>
      <c r="T63" s="697"/>
      <c r="U63" s="697"/>
      <c r="V63" s="697"/>
      <c r="W63" s="697"/>
      <c r="X63" s="697"/>
      <c r="Y63" s="697" t="s">
        <v>5</v>
      </c>
      <c r="Z63" s="697"/>
      <c r="AA63" s="697"/>
      <c r="AB63" s="697"/>
      <c r="AC63" s="697"/>
      <c r="AD63" s="697"/>
      <c r="AE63" s="697" t="s">
        <v>6</v>
      </c>
      <c r="AF63" s="697"/>
      <c r="AG63" s="697"/>
      <c r="AH63" s="697"/>
      <c r="AI63" s="697"/>
      <c r="AJ63" s="697"/>
      <c r="AK63" s="697"/>
      <c r="AL63" s="697"/>
      <c r="AM63" s="697"/>
      <c r="AN63" s="701"/>
    </row>
    <row r="64" spans="1:41" s="256" customFormat="1" ht="40.5" customHeight="1">
      <c r="A64" s="694"/>
      <c r="B64" s="695"/>
      <c r="C64" s="696"/>
      <c r="D64" s="683"/>
      <c r="E64" s="683"/>
      <c r="F64" s="683"/>
      <c r="G64" s="683"/>
      <c r="H64" s="697"/>
      <c r="I64" s="683"/>
      <c r="J64" s="700"/>
      <c r="K64" s="697"/>
      <c r="L64" s="335" t="s">
        <v>162</v>
      </c>
      <c r="M64" s="335" t="s">
        <v>672</v>
      </c>
      <c r="N64" s="335" t="s">
        <v>597</v>
      </c>
      <c r="O64" s="335" t="s">
        <v>598</v>
      </c>
      <c r="P64" s="335" t="s">
        <v>599</v>
      </c>
      <c r="Q64" s="335" t="s">
        <v>163</v>
      </c>
      <c r="R64" s="335" t="s">
        <v>18</v>
      </c>
      <c r="S64" s="335" t="s">
        <v>162</v>
      </c>
      <c r="T64" s="335" t="s">
        <v>600</v>
      </c>
      <c r="U64" s="335" t="s">
        <v>601</v>
      </c>
      <c r="V64" s="335" t="s">
        <v>602</v>
      </c>
      <c r="W64" s="324" t="s">
        <v>163</v>
      </c>
      <c r="X64" s="335" t="s">
        <v>18</v>
      </c>
      <c r="Y64" s="335" t="s">
        <v>162</v>
      </c>
      <c r="Z64" s="335" t="s">
        <v>609</v>
      </c>
      <c r="AA64" s="335" t="s">
        <v>610</v>
      </c>
      <c r="AB64" s="335" t="s">
        <v>611</v>
      </c>
      <c r="AC64" s="335" t="s">
        <v>163</v>
      </c>
      <c r="AD64" s="335" t="s">
        <v>18</v>
      </c>
      <c r="AE64" s="335" t="s">
        <v>162</v>
      </c>
      <c r="AF64" s="335" t="s">
        <v>612</v>
      </c>
      <c r="AG64" s="335" t="s">
        <v>613</v>
      </c>
      <c r="AH64" s="335" t="s">
        <v>614</v>
      </c>
      <c r="AI64" s="335" t="s">
        <v>163</v>
      </c>
      <c r="AJ64" s="335" t="s">
        <v>18</v>
      </c>
      <c r="AK64" s="335" t="s">
        <v>162</v>
      </c>
      <c r="AL64" s="39" t="s">
        <v>163</v>
      </c>
      <c r="AM64" s="313" t="s">
        <v>161</v>
      </c>
      <c r="AN64" s="336" t="s">
        <v>10</v>
      </c>
    </row>
    <row r="65" spans="1:41" s="481" customFormat="1" ht="232.5" customHeight="1" thickBot="1">
      <c r="A65" s="769" t="s">
        <v>671</v>
      </c>
      <c r="B65" s="770"/>
      <c r="C65" s="771"/>
      <c r="D65" s="470" t="s">
        <v>699</v>
      </c>
      <c r="E65" s="471">
        <f>ROUND(0.54/6,4)</f>
        <v>0.09</v>
      </c>
      <c r="F65" s="472" t="s">
        <v>670</v>
      </c>
      <c r="G65" s="459" t="s">
        <v>777</v>
      </c>
      <c r="H65" s="472" t="s">
        <v>656</v>
      </c>
      <c r="I65" s="472" t="s">
        <v>523</v>
      </c>
      <c r="J65" s="473">
        <v>43487</v>
      </c>
      <c r="K65" s="473">
        <v>43830</v>
      </c>
      <c r="L65" s="474">
        <v>0.5</v>
      </c>
      <c r="M65" s="475">
        <v>0</v>
      </c>
      <c r="N65" s="476">
        <v>0.04</v>
      </c>
      <c r="O65" s="476">
        <v>0.23</v>
      </c>
      <c r="P65" s="476">
        <v>0.23</v>
      </c>
      <c r="Q65" s="462">
        <f>SUM(N65:P65)</f>
        <v>0.5</v>
      </c>
      <c r="R65" s="477" t="s">
        <v>700</v>
      </c>
      <c r="S65" s="474">
        <v>0.46</v>
      </c>
      <c r="T65" s="478">
        <v>0.23</v>
      </c>
      <c r="U65" s="478">
        <v>0.1502</v>
      </c>
      <c r="V65" s="478">
        <v>0.08</v>
      </c>
      <c r="W65" s="558">
        <f>SUM(T65:V65)</f>
        <v>0.4602</v>
      </c>
      <c r="X65" s="477" t="s">
        <v>724</v>
      </c>
      <c r="Y65" s="474">
        <v>0.02</v>
      </c>
      <c r="Z65" s="478">
        <v>8.9999999999999993E-3</v>
      </c>
      <c r="AA65" s="478">
        <v>8.9999999999999993E-3</v>
      </c>
      <c r="AB65" s="478">
        <v>7.0000000000000001E-3</v>
      </c>
      <c r="AC65" s="557">
        <f>SUM(Z65:AB65)</f>
        <v>2.4999999999999998E-2</v>
      </c>
      <c r="AD65" s="477" t="s">
        <v>795</v>
      </c>
      <c r="AE65" s="474">
        <v>0.02</v>
      </c>
      <c r="AF65" s="478">
        <v>6.0000000000000001E-3</v>
      </c>
      <c r="AG65" s="478">
        <v>7.0000000000000001E-3</v>
      </c>
      <c r="AH65" s="478">
        <v>6.8000000000000005E-3</v>
      </c>
      <c r="AI65" s="474">
        <f>SUM(AF65:AH65)-0.005</f>
        <v>1.4800000000000001E-2</v>
      </c>
      <c r="AJ65" s="477" t="s">
        <v>851</v>
      </c>
      <c r="AK65" s="562">
        <f>+SUM(L65,S65,Y65,AE65)</f>
        <v>1</v>
      </c>
      <c r="AL65" s="562">
        <f>+SUM(Q65,W65,AC65,AI65)</f>
        <v>1</v>
      </c>
      <c r="AM65" s="479">
        <f>IFERROR(AL65/AK65,"")</f>
        <v>1</v>
      </c>
      <c r="AN65" s="480" t="s">
        <v>794</v>
      </c>
    </row>
    <row r="66" spans="1:41" s="256" customFormat="1">
      <c r="A66" s="269"/>
      <c r="B66" s="212"/>
      <c r="C66" s="212"/>
      <c r="D66" s="270"/>
      <c r="E66" s="271"/>
      <c r="F66" s="272"/>
      <c r="G66" s="272"/>
      <c r="H66" s="272"/>
      <c r="I66" s="272"/>
      <c r="J66" s="273"/>
      <c r="K66" s="273"/>
      <c r="L66" s="284"/>
      <c r="M66" s="284"/>
      <c r="N66" s="284"/>
      <c r="O66" s="284"/>
      <c r="P66" s="284"/>
      <c r="Q66" s="284"/>
      <c r="R66" s="212"/>
      <c r="S66" s="277"/>
      <c r="T66" s="277"/>
      <c r="U66" s="277"/>
      <c r="V66" s="277"/>
      <c r="W66" s="325"/>
      <c r="X66" s="212"/>
      <c r="Y66" s="277"/>
      <c r="Z66" s="277"/>
      <c r="AA66" s="277"/>
      <c r="AB66" s="277"/>
      <c r="AC66" s="277"/>
      <c r="AD66" s="212"/>
      <c r="AE66" s="277"/>
      <c r="AF66" s="277"/>
      <c r="AG66" s="277"/>
      <c r="AH66" s="277"/>
      <c r="AI66" s="277"/>
      <c r="AJ66" s="285"/>
      <c r="AK66" s="279"/>
      <c r="AL66" s="279"/>
      <c r="AM66" s="280"/>
      <c r="AN66" s="430">
        <f>+SUMPRODUCT(AM65,E65)</f>
        <v>0.09</v>
      </c>
    </row>
    <row r="67" spans="1:41" s="260" customFormat="1" thickBot="1">
      <c r="A67" s="6"/>
      <c r="B67" s="211"/>
      <c r="C67" s="211"/>
      <c r="D67" s="211"/>
      <c r="E67" s="432"/>
      <c r="F67" s="211"/>
      <c r="G67" s="211"/>
      <c r="H67" s="211"/>
      <c r="I67" s="211"/>
      <c r="J67" s="211"/>
      <c r="K67" s="211"/>
      <c r="L67" s="211"/>
      <c r="M67" s="211"/>
      <c r="N67" s="211"/>
      <c r="O67" s="211"/>
      <c r="P67" s="211"/>
      <c r="Q67" s="211"/>
      <c r="R67" s="238"/>
      <c r="S67" s="211"/>
      <c r="T67" s="211"/>
      <c r="U67" s="211"/>
      <c r="V67" s="211"/>
      <c r="W67" s="323"/>
      <c r="X67" s="211"/>
      <c r="Y67" s="211"/>
      <c r="Z67" s="211"/>
      <c r="AA67" s="211"/>
      <c r="AB67" s="211"/>
      <c r="AC67" s="211"/>
      <c r="AD67" s="211"/>
      <c r="AE67" s="211"/>
      <c r="AF67" s="211"/>
      <c r="AG67" s="211"/>
      <c r="AH67" s="211"/>
      <c r="AI67" s="211"/>
      <c r="AJ67" s="211"/>
      <c r="AK67" s="211"/>
      <c r="AL67" s="211"/>
      <c r="AM67" s="312"/>
      <c r="AN67" s="304"/>
      <c r="AO67" s="244"/>
    </row>
    <row r="68" spans="1:41" s="256" customFormat="1" ht="18.75" customHeight="1">
      <c r="A68" s="686" t="s">
        <v>704</v>
      </c>
      <c r="B68" s="687"/>
      <c r="C68" s="688" t="s">
        <v>136</v>
      </c>
      <c r="D68" s="689"/>
      <c r="E68" s="689"/>
      <c r="F68" s="689"/>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90"/>
    </row>
    <row r="69" spans="1:41" s="256" customFormat="1" ht="15">
      <c r="A69" s="691" t="s">
        <v>13</v>
      </c>
      <c r="B69" s="692"/>
      <c r="C69" s="693"/>
      <c r="D69" s="681" t="s">
        <v>170</v>
      </c>
      <c r="E69" s="681" t="s">
        <v>21</v>
      </c>
      <c r="F69" s="681" t="s">
        <v>160</v>
      </c>
      <c r="G69" s="681" t="s">
        <v>171</v>
      </c>
      <c r="H69" s="697" t="s">
        <v>14</v>
      </c>
      <c r="I69" s="681" t="s">
        <v>20</v>
      </c>
      <c r="J69" s="698" t="s">
        <v>15</v>
      </c>
      <c r="K69" s="699"/>
      <c r="L69" s="700" t="s">
        <v>164</v>
      </c>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700"/>
      <c r="AJ69" s="700"/>
      <c r="AK69" s="697" t="s">
        <v>7</v>
      </c>
      <c r="AL69" s="697"/>
      <c r="AM69" s="697"/>
      <c r="AN69" s="701" t="s">
        <v>181</v>
      </c>
    </row>
    <row r="70" spans="1:41" s="256" customFormat="1" ht="15">
      <c r="A70" s="694"/>
      <c r="B70" s="695"/>
      <c r="C70" s="696"/>
      <c r="D70" s="682"/>
      <c r="E70" s="682"/>
      <c r="F70" s="682"/>
      <c r="G70" s="682"/>
      <c r="H70" s="697"/>
      <c r="I70" s="682"/>
      <c r="J70" s="700" t="s">
        <v>16</v>
      </c>
      <c r="K70" s="697" t="s">
        <v>17</v>
      </c>
      <c r="L70" s="697" t="s">
        <v>3</v>
      </c>
      <c r="M70" s="697"/>
      <c r="N70" s="697"/>
      <c r="O70" s="697"/>
      <c r="P70" s="697"/>
      <c r="Q70" s="697"/>
      <c r="R70" s="697"/>
      <c r="S70" s="697" t="s">
        <v>4</v>
      </c>
      <c r="T70" s="697"/>
      <c r="U70" s="697"/>
      <c r="V70" s="697"/>
      <c r="W70" s="697"/>
      <c r="X70" s="697"/>
      <c r="Y70" s="697" t="s">
        <v>5</v>
      </c>
      <c r="Z70" s="697"/>
      <c r="AA70" s="697"/>
      <c r="AB70" s="697"/>
      <c r="AC70" s="697"/>
      <c r="AD70" s="697"/>
      <c r="AE70" s="697" t="s">
        <v>6</v>
      </c>
      <c r="AF70" s="697"/>
      <c r="AG70" s="697"/>
      <c r="AH70" s="697"/>
      <c r="AI70" s="697"/>
      <c r="AJ70" s="697"/>
      <c r="AK70" s="697"/>
      <c r="AL70" s="697"/>
      <c r="AM70" s="697"/>
      <c r="AN70" s="701"/>
    </row>
    <row r="71" spans="1:41" s="256" customFormat="1" ht="40.5" customHeight="1">
      <c r="A71" s="694"/>
      <c r="B71" s="695"/>
      <c r="C71" s="696"/>
      <c r="D71" s="683"/>
      <c r="E71" s="683"/>
      <c r="F71" s="683"/>
      <c r="G71" s="683"/>
      <c r="H71" s="697"/>
      <c r="I71" s="683"/>
      <c r="J71" s="700"/>
      <c r="K71" s="697"/>
      <c r="L71" s="335" t="s">
        <v>162</v>
      </c>
      <c r="M71" s="335" t="s">
        <v>672</v>
      </c>
      <c r="N71" s="335" t="s">
        <v>597</v>
      </c>
      <c r="O71" s="335" t="s">
        <v>598</v>
      </c>
      <c r="P71" s="335" t="s">
        <v>599</v>
      </c>
      <c r="Q71" s="335" t="s">
        <v>163</v>
      </c>
      <c r="R71" s="335" t="s">
        <v>18</v>
      </c>
      <c r="S71" s="335" t="s">
        <v>162</v>
      </c>
      <c r="T71" s="335" t="s">
        <v>600</v>
      </c>
      <c r="U71" s="335" t="s">
        <v>601</v>
      </c>
      <c r="V71" s="335" t="s">
        <v>602</v>
      </c>
      <c r="W71" s="324" t="s">
        <v>163</v>
      </c>
      <c r="X71" s="335" t="s">
        <v>18</v>
      </c>
      <c r="Y71" s="335" t="s">
        <v>162</v>
      </c>
      <c r="Z71" s="335" t="s">
        <v>609</v>
      </c>
      <c r="AA71" s="335" t="s">
        <v>610</v>
      </c>
      <c r="AB71" s="335" t="s">
        <v>611</v>
      </c>
      <c r="AC71" s="335" t="s">
        <v>163</v>
      </c>
      <c r="AD71" s="335" t="s">
        <v>18</v>
      </c>
      <c r="AE71" s="335" t="s">
        <v>162</v>
      </c>
      <c r="AF71" s="335" t="s">
        <v>612</v>
      </c>
      <c r="AG71" s="335" t="s">
        <v>613</v>
      </c>
      <c r="AH71" s="335" t="s">
        <v>614</v>
      </c>
      <c r="AI71" s="335" t="s">
        <v>163</v>
      </c>
      <c r="AJ71" s="335" t="s">
        <v>18</v>
      </c>
      <c r="AK71" s="335" t="s">
        <v>162</v>
      </c>
      <c r="AL71" s="39" t="s">
        <v>163</v>
      </c>
      <c r="AM71" s="313" t="s">
        <v>161</v>
      </c>
      <c r="AN71" s="336" t="s">
        <v>10</v>
      </c>
    </row>
    <row r="72" spans="1:41" s="482" customFormat="1" ht="186.75" customHeight="1" thickBot="1">
      <c r="A72" s="684" t="s">
        <v>624</v>
      </c>
      <c r="B72" s="685"/>
      <c r="C72" s="685"/>
      <c r="D72" s="466" t="s">
        <v>625</v>
      </c>
      <c r="E72" s="471">
        <f>ROUND(0.54/6,4)</f>
        <v>0.09</v>
      </c>
      <c r="F72" s="459" t="s">
        <v>623</v>
      </c>
      <c r="G72" s="459" t="s">
        <v>777</v>
      </c>
      <c r="H72" s="458" t="s">
        <v>622</v>
      </c>
      <c r="I72" s="459" t="s">
        <v>621</v>
      </c>
      <c r="J72" s="460">
        <v>43486</v>
      </c>
      <c r="K72" s="460">
        <v>43830</v>
      </c>
      <c r="L72" s="483">
        <v>0.25</v>
      </c>
      <c r="M72" s="483">
        <v>0</v>
      </c>
      <c r="N72" s="484">
        <v>0</v>
      </c>
      <c r="O72" s="484">
        <v>0.1</v>
      </c>
      <c r="P72" s="484">
        <v>0.15</v>
      </c>
      <c r="Q72" s="484">
        <f>SUM(N72:P72)</f>
        <v>0.25</v>
      </c>
      <c r="R72" s="485" t="s">
        <v>735</v>
      </c>
      <c r="S72" s="483">
        <v>0.25</v>
      </c>
      <c r="T72" s="484">
        <v>0.1</v>
      </c>
      <c r="U72" s="484">
        <v>0.1</v>
      </c>
      <c r="V72" s="484">
        <v>0.05</v>
      </c>
      <c r="W72" s="484">
        <f>SUM(T72:V72)</f>
        <v>0.25</v>
      </c>
      <c r="X72" s="486" t="s">
        <v>736</v>
      </c>
      <c r="Y72" s="483">
        <v>0.25</v>
      </c>
      <c r="Z72" s="484">
        <v>0.1</v>
      </c>
      <c r="AA72" s="484">
        <v>0.1</v>
      </c>
      <c r="AB72" s="484">
        <v>0.05</v>
      </c>
      <c r="AC72" s="484">
        <f>SUM(Z72:AB72)</f>
        <v>0.25</v>
      </c>
      <c r="AD72" s="486" t="s">
        <v>823</v>
      </c>
      <c r="AE72" s="483">
        <v>0.25</v>
      </c>
      <c r="AF72" s="542">
        <v>0.08</v>
      </c>
      <c r="AG72" s="542">
        <v>0.08</v>
      </c>
      <c r="AH72" s="542">
        <v>0.09</v>
      </c>
      <c r="AI72" s="517">
        <f>SUM(AF72:AH72)</f>
        <v>0.25</v>
      </c>
      <c r="AJ72" s="486" t="s">
        <v>866</v>
      </c>
      <c r="AK72" s="468">
        <f>+SUM(L72,S72,Y72,AE72)</f>
        <v>1</v>
      </c>
      <c r="AL72" s="468">
        <f>+SUM(Q72,W72,AC72,AI72)</f>
        <v>1</v>
      </c>
      <c r="AM72" s="468">
        <f>IFERROR(AL72/AK72,"")</f>
        <v>1</v>
      </c>
      <c r="AN72" s="469" t="s">
        <v>796</v>
      </c>
    </row>
    <row r="73" spans="1:41" s="256" customFormat="1">
      <c r="A73" s="269"/>
      <c r="B73" s="212"/>
      <c r="C73" s="212"/>
      <c r="D73" s="270"/>
      <c r="E73" s="433">
        <f>SUM(E22:E72)</f>
        <v>1</v>
      </c>
      <c r="F73" s="272"/>
      <c r="G73" s="272"/>
      <c r="H73" s="343"/>
      <c r="I73" s="272"/>
      <c r="J73" s="273"/>
      <c r="K73" s="273"/>
      <c r="L73" s="275"/>
      <c r="M73" s="275"/>
      <c r="N73" s="274"/>
      <c r="O73" s="274"/>
      <c r="P73" s="274"/>
      <c r="Q73" s="275"/>
      <c r="R73" s="276"/>
      <c r="S73" s="275"/>
      <c r="T73" s="274"/>
      <c r="U73" s="274"/>
      <c r="V73" s="274"/>
      <c r="W73" s="328"/>
      <c r="X73" s="278"/>
      <c r="Y73" s="286"/>
      <c r="Z73" s="286"/>
      <c r="AA73" s="286"/>
      <c r="AB73" s="286"/>
      <c r="AC73" s="275"/>
      <c r="AD73" s="278"/>
      <c r="AE73" s="286"/>
      <c r="AF73" s="286"/>
      <c r="AG73" s="286"/>
      <c r="AH73" s="286"/>
      <c r="AI73" s="275"/>
      <c r="AJ73" s="278"/>
      <c r="AK73" s="287"/>
      <c r="AL73" s="287"/>
      <c r="AM73" s="280"/>
      <c r="AN73" s="430">
        <f>+SUMPRODUCT(AM72,E72)</f>
        <v>0.09</v>
      </c>
    </row>
    <row r="74" spans="1:41" s="261" customFormat="1" ht="14.25">
      <c r="A74" s="434"/>
      <c r="B74" s="212"/>
      <c r="C74" s="212"/>
      <c r="D74" s="212"/>
      <c r="E74" s="247"/>
      <c r="F74" s="212"/>
      <c r="G74" s="343"/>
      <c r="H74" s="343"/>
      <c r="I74" s="343"/>
      <c r="J74" s="435"/>
      <c r="K74" s="435"/>
      <c r="L74" s="343"/>
      <c r="M74" s="343"/>
      <c r="N74" s="343"/>
      <c r="O74" s="343"/>
      <c r="P74" s="343"/>
      <c r="Q74" s="343"/>
      <c r="R74" s="343"/>
      <c r="S74" s="343"/>
      <c r="T74" s="343"/>
      <c r="U74" s="343"/>
      <c r="V74" s="343"/>
      <c r="W74" s="325"/>
      <c r="X74" s="343"/>
      <c r="Y74" s="343"/>
      <c r="Z74" s="343"/>
      <c r="AA74" s="343"/>
      <c r="AB74" s="343"/>
      <c r="AC74" s="343"/>
      <c r="AD74" s="343"/>
      <c r="AE74" s="343"/>
      <c r="AF74" s="247"/>
      <c r="AG74" s="343"/>
      <c r="AH74" s="343"/>
      <c r="AI74" s="343"/>
      <c r="AJ74" s="343"/>
      <c r="AK74" s="343"/>
      <c r="AL74" s="343"/>
      <c r="AM74" s="271"/>
      <c r="AN74" s="431"/>
    </row>
    <row r="75" spans="1:41" s="261" customFormat="1" ht="18">
      <c r="A75" s="672" t="s">
        <v>322</v>
      </c>
      <c r="B75" s="673"/>
      <c r="C75" s="436" t="str">
        <f>+'Marco General'!C41</f>
        <v>POA 2019 Versión No. 02</v>
      </c>
      <c r="D75" s="212"/>
      <c r="E75" s="437"/>
      <c r="F75" s="438"/>
      <c r="G75" s="343"/>
      <c r="H75" s="343"/>
      <c r="I75" s="343"/>
      <c r="J75" s="240"/>
      <c r="K75" s="240"/>
      <c r="L75" s="343"/>
      <c r="M75" s="343"/>
      <c r="N75" s="343"/>
      <c r="O75" s="343"/>
      <c r="P75" s="343"/>
      <c r="Q75" s="343"/>
      <c r="R75" s="555">
        <f>+Q72+W72</f>
        <v>0.5</v>
      </c>
      <c r="S75" s="343"/>
      <c r="T75" s="343"/>
      <c r="U75" s="343"/>
      <c r="V75" s="343"/>
      <c r="W75" s="325"/>
      <c r="X75" s="343"/>
      <c r="Y75" s="343"/>
      <c r="Z75" s="343"/>
      <c r="AA75" s="343"/>
      <c r="AB75" s="343"/>
      <c r="AC75" s="343"/>
      <c r="AD75" s="343"/>
      <c r="AE75" s="343"/>
      <c r="AF75" s="343"/>
      <c r="AG75" s="343"/>
      <c r="AH75" s="343"/>
      <c r="AI75" s="343"/>
      <c r="AJ75" s="343"/>
      <c r="AK75" s="248"/>
      <c r="AL75" s="248"/>
      <c r="AM75" s="271"/>
      <c r="AN75" s="439">
        <f>SUM(AN73,AN66,AN59,AN51,AN37,AN28)</f>
        <v>0.93315458163314746</v>
      </c>
    </row>
    <row r="76" spans="1:41" s="261" customFormat="1" ht="15">
      <c r="A76" s="239"/>
      <c r="B76" s="240"/>
      <c r="C76" s="244"/>
      <c r="D76" s="244"/>
      <c r="E76" s="244"/>
      <c r="F76" s="244"/>
      <c r="G76" s="244"/>
      <c r="H76" s="244"/>
      <c r="I76" s="244"/>
      <c r="J76" s="244"/>
      <c r="K76" s="242"/>
      <c r="L76" s="244"/>
      <c r="M76" s="244"/>
      <c r="N76" s="244"/>
      <c r="O76" s="244"/>
      <c r="P76" s="244"/>
      <c r="Q76" s="244"/>
      <c r="R76" s="244"/>
      <c r="S76" s="244"/>
      <c r="T76" s="244"/>
      <c r="U76" s="244"/>
      <c r="V76" s="244"/>
      <c r="W76" s="326"/>
      <c r="X76" s="343"/>
      <c r="Y76" s="343"/>
      <c r="Z76" s="343"/>
      <c r="AA76" s="343"/>
      <c r="AB76" s="343"/>
      <c r="AC76" s="343"/>
      <c r="AD76" s="343"/>
      <c r="AE76" s="343"/>
      <c r="AF76" s="343"/>
      <c r="AG76" s="343"/>
      <c r="AH76" s="343"/>
      <c r="AI76" s="343"/>
      <c r="AJ76" s="244"/>
      <c r="AK76" s="244"/>
      <c r="AL76" s="244"/>
      <c r="AM76" s="440"/>
      <c r="AN76" s="441"/>
    </row>
    <row r="77" spans="1:41" s="261" customFormat="1" ht="56.25" customHeight="1">
      <c r="A77" s="442"/>
      <c r="B77" s="244"/>
      <c r="C77" s="244"/>
      <c r="D77" s="244"/>
      <c r="E77" s="768" t="str">
        <f>+'Marco General'!B43</f>
        <v>Responsable de la Dependencia: 
María Victoria Villamil  - Subdirectora
Subdirección de Gestión Territorial</v>
      </c>
      <c r="F77" s="768"/>
      <c r="G77" s="768"/>
      <c r="H77" s="768"/>
      <c r="I77" s="768"/>
      <c r="J77" s="244"/>
      <c r="K77" s="244"/>
      <c r="L77" s="443"/>
      <c r="M77" s="443"/>
      <c r="N77" s="443"/>
      <c r="O77" s="443"/>
      <c r="P77" s="443"/>
      <c r="Q77" s="444"/>
      <c r="R77" s="444"/>
      <c r="S77" s="444"/>
      <c r="T77" s="444"/>
      <c r="U77" s="444"/>
      <c r="V77" s="444"/>
      <c r="W77" s="444"/>
      <c r="X77" s="444"/>
      <c r="Y77" s="444"/>
      <c r="Z77" s="342"/>
      <c r="AA77" s="342"/>
      <c r="AB77" s="342"/>
      <c r="AC77" s="343"/>
      <c r="AD77" s="343"/>
      <c r="AE77" s="343"/>
      <c r="AF77" s="343"/>
      <c r="AG77" s="343"/>
      <c r="AH77" s="343"/>
      <c r="AI77" s="343"/>
      <c r="AJ77" s="245"/>
      <c r="AK77" s="245"/>
      <c r="AL77" s="245"/>
      <c r="AM77" s="314"/>
      <c r="AN77" s="320"/>
    </row>
    <row r="78" spans="1:41" s="261" customFormat="1" thickBot="1">
      <c r="A78" s="445"/>
      <c r="B78" s="446"/>
      <c r="C78" s="446"/>
      <c r="D78" s="446"/>
      <c r="E78" s="446"/>
      <c r="F78" s="446"/>
      <c r="G78" s="446"/>
      <c r="H78" s="446"/>
      <c r="I78" s="446"/>
      <c r="J78" s="446"/>
      <c r="K78" s="447"/>
      <c r="L78" s="447"/>
      <c r="M78" s="447"/>
      <c r="N78" s="447"/>
      <c r="O78" s="447"/>
      <c r="P78" s="447"/>
      <c r="Q78" s="447"/>
      <c r="R78" s="447"/>
      <c r="S78" s="447"/>
      <c r="T78" s="447"/>
      <c r="U78" s="447"/>
      <c r="V78" s="447"/>
      <c r="W78" s="448"/>
      <c r="X78" s="449"/>
      <c r="Y78" s="449"/>
      <c r="Z78" s="449"/>
      <c r="AA78" s="449"/>
      <c r="AB78" s="449"/>
      <c r="AC78" s="449"/>
      <c r="AD78" s="449"/>
      <c r="AE78" s="449"/>
      <c r="AF78" s="449"/>
      <c r="AG78" s="449"/>
      <c r="AH78" s="449"/>
      <c r="AI78" s="449"/>
      <c r="AJ78" s="449"/>
      <c r="AK78" s="449"/>
      <c r="AL78" s="449"/>
      <c r="AM78" s="450"/>
      <c r="AN78" s="451"/>
    </row>
    <row r="79" spans="1:41" s="261" customFormat="1" ht="15">
      <c r="A79" s="31"/>
      <c r="B79" s="31"/>
      <c r="C79" s="31"/>
      <c r="D79" s="31"/>
      <c r="E79" s="31"/>
      <c r="F79" s="31"/>
      <c r="G79" s="31"/>
      <c r="H79" s="31"/>
      <c r="I79" s="31"/>
      <c r="J79" s="31"/>
      <c r="K79" s="262"/>
      <c r="L79" s="262"/>
      <c r="M79" s="262"/>
      <c r="N79" s="262"/>
      <c r="O79" s="262"/>
      <c r="P79" s="262"/>
      <c r="Q79" s="262"/>
      <c r="R79" s="262"/>
      <c r="S79" s="262"/>
      <c r="T79" s="262"/>
      <c r="U79" s="262"/>
      <c r="V79" s="262"/>
      <c r="W79" s="329"/>
      <c r="X79" s="263"/>
      <c r="Y79" s="263"/>
      <c r="Z79" s="263"/>
      <c r="AA79" s="263"/>
      <c r="AB79" s="263"/>
      <c r="AC79" s="263"/>
      <c r="AD79" s="263"/>
      <c r="AE79" s="263"/>
      <c r="AF79" s="263"/>
      <c r="AG79" s="263"/>
      <c r="AH79" s="263"/>
      <c r="AI79" s="263"/>
      <c r="AJ79" s="263"/>
      <c r="AK79" s="263"/>
      <c r="AL79" s="263"/>
      <c r="AM79" s="315"/>
      <c r="AN79" s="308"/>
    </row>
    <row r="80" spans="1:41" s="261" customFormat="1" ht="15">
      <c r="A80" s="31"/>
      <c r="B80" s="254"/>
      <c r="C80" s="31"/>
      <c r="D80" s="31"/>
      <c r="E80" s="31"/>
      <c r="F80" s="31"/>
      <c r="G80" s="31"/>
      <c r="H80" s="31"/>
      <c r="I80" s="31"/>
      <c r="J80" s="31"/>
      <c r="K80" s="262"/>
      <c r="L80" s="262"/>
      <c r="M80" s="262"/>
      <c r="N80" s="262"/>
      <c r="O80" s="262"/>
      <c r="P80" s="262"/>
      <c r="Q80" s="262"/>
      <c r="R80" s="262"/>
      <c r="S80" s="262"/>
      <c r="T80" s="262"/>
      <c r="U80" s="262"/>
      <c r="V80" s="262"/>
      <c r="W80" s="329"/>
      <c r="X80" s="263"/>
      <c r="Y80" s="263"/>
      <c r="Z80" s="263"/>
      <c r="AA80" s="263"/>
      <c r="AB80" s="263"/>
      <c r="AC80" s="263"/>
      <c r="AD80" s="263"/>
      <c r="AE80" s="263"/>
      <c r="AF80" s="263"/>
      <c r="AG80" s="263"/>
      <c r="AH80" s="263"/>
      <c r="AI80" s="263"/>
      <c r="AJ80" s="263"/>
      <c r="AK80" s="263"/>
      <c r="AL80" s="263"/>
      <c r="AM80" s="315"/>
      <c r="AN80" s="308"/>
    </row>
    <row r="81" spans="1:40" s="261" customFormat="1" ht="15">
      <c r="A81" s="31"/>
      <c r="B81" s="31"/>
      <c r="C81" s="31"/>
      <c r="D81" s="31"/>
      <c r="E81" s="31"/>
      <c r="F81" s="31"/>
      <c r="G81" s="31"/>
      <c r="H81" s="31"/>
      <c r="I81" s="31"/>
      <c r="J81" s="31"/>
      <c r="K81" s="262"/>
      <c r="L81" s="262"/>
      <c r="M81" s="262"/>
      <c r="N81" s="262"/>
      <c r="O81" s="262"/>
      <c r="P81" s="262"/>
      <c r="Q81" s="262"/>
      <c r="R81" s="262"/>
      <c r="S81" s="262"/>
      <c r="T81" s="262"/>
      <c r="U81" s="262"/>
      <c r="V81" s="262"/>
      <c r="W81" s="329"/>
      <c r="X81" s="263"/>
      <c r="Y81" s="263"/>
      <c r="Z81" s="263"/>
      <c r="AA81" s="263"/>
      <c r="AB81" s="263"/>
      <c r="AC81" s="263"/>
      <c r="AD81" s="263"/>
      <c r="AE81" s="263"/>
      <c r="AF81" s="263"/>
      <c r="AG81" s="263"/>
      <c r="AH81" s="263"/>
      <c r="AI81" s="263"/>
      <c r="AJ81" s="263"/>
      <c r="AK81" s="263"/>
      <c r="AL81" s="263"/>
      <c r="AM81" s="315"/>
      <c r="AN81" s="308"/>
    </row>
    <row r="82" spans="1:40" s="261" customFormat="1" ht="15">
      <c r="A82" s="31"/>
      <c r="B82" s="31"/>
      <c r="C82" s="31"/>
      <c r="D82" s="31"/>
      <c r="W82" s="330"/>
      <c r="AC82" s="263"/>
      <c r="AD82" s="263"/>
      <c r="AE82" s="263"/>
      <c r="AF82" s="263"/>
      <c r="AG82" s="263"/>
      <c r="AH82" s="263"/>
      <c r="AI82" s="263"/>
      <c r="AJ82" s="263"/>
      <c r="AK82" s="554"/>
      <c r="AL82" s="263"/>
      <c r="AM82" s="315"/>
      <c r="AN82" s="308"/>
    </row>
    <row r="83" spans="1:40" s="261" customFormat="1" ht="15">
      <c r="A83" s="31"/>
      <c r="B83" s="31"/>
      <c r="C83" s="31"/>
      <c r="D83" s="31"/>
      <c r="E83" s="31"/>
      <c r="F83" s="31"/>
      <c r="G83" s="31"/>
      <c r="H83" s="31"/>
      <c r="I83" s="31"/>
      <c r="J83" s="31"/>
      <c r="K83" s="262"/>
      <c r="L83" s="262"/>
      <c r="M83" s="262"/>
      <c r="N83" s="262"/>
      <c r="O83" s="262"/>
      <c r="P83" s="262"/>
      <c r="Q83" s="262"/>
      <c r="R83" s="262"/>
      <c r="S83" s="262"/>
      <c r="T83" s="262"/>
      <c r="U83" s="262"/>
      <c r="V83" s="262"/>
      <c r="W83" s="329"/>
      <c r="X83" s="263"/>
      <c r="Y83" s="263"/>
      <c r="Z83" s="263"/>
      <c r="AA83" s="263"/>
      <c r="AB83" s="263"/>
      <c r="AC83" s="263"/>
      <c r="AD83" s="263"/>
      <c r="AE83" s="263"/>
      <c r="AF83" s="263"/>
      <c r="AG83" s="263"/>
      <c r="AH83" s="263"/>
      <c r="AI83" s="263"/>
      <c r="AJ83" s="263"/>
      <c r="AK83" s="263"/>
      <c r="AL83" s="263"/>
      <c r="AM83" s="315"/>
      <c r="AN83" s="308"/>
    </row>
    <row r="84" spans="1:40" s="261" customFormat="1" ht="15">
      <c r="A84" s="31"/>
      <c r="B84" s="31"/>
      <c r="C84" s="31"/>
      <c r="D84" s="31"/>
      <c r="E84" s="31"/>
      <c r="F84" s="31"/>
      <c r="G84" s="31"/>
      <c r="H84" s="31"/>
      <c r="I84" s="31"/>
      <c r="J84" s="31"/>
      <c r="K84" s="262"/>
      <c r="L84" s="262"/>
      <c r="M84" s="262"/>
      <c r="N84" s="262"/>
      <c r="O84" s="262"/>
      <c r="P84" s="262"/>
      <c r="Q84" s="262"/>
      <c r="R84" s="262"/>
      <c r="S84" s="262"/>
      <c r="T84" s="262"/>
      <c r="U84" s="262"/>
      <c r="V84" s="262"/>
      <c r="W84" s="329"/>
      <c r="X84" s="263"/>
      <c r="Y84" s="263"/>
      <c r="Z84" s="263"/>
      <c r="AA84" s="263"/>
      <c r="AB84" s="263"/>
      <c r="AC84" s="263"/>
      <c r="AD84" s="263"/>
      <c r="AE84" s="263"/>
      <c r="AF84" s="263"/>
      <c r="AG84" s="263"/>
      <c r="AH84" s="263"/>
      <c r="AI84" s="263"/>
      <c r="AJ84" s="263"/>
      <c r="AK84" s="263"/>
      <c r="AL84" s="263"/>
      <c r="AM84" s="315"/>
      <c r="AN84" s="308"/>
    </row>
    <row r="85" spans="1:40" s="261" customFormat="1" ht="15">
      <c r="A85" s="31"/>
      <c r="B85" s="31"/>
      <c r="C85" s="31"/>
      <c r="D85" s="31"/>
      <c r="E85" s="31"/>
      <c r="F85" s="31"/>
      <c r="G85" s="31"/>
      <c r="H85" s="31"/>
      <c r="I85" s="31"/>
      <c r="J85" s="31"/>
      <c r="K85" s="262"/>
      <c r="L85" s="262"/>
      <c r="M85" s="262"/>
      <c r="N85" s="262"/>
      <c r="O85" s="262"/>
      <c r="P85" s="262"/>
      <c r="Q85" s="262"/>
      <c r="R85" s="262"/>
      <c r="S85" s="262"/>
      <c r="T85" s="262"/>
      <c r="U85" s="262"/>
      <c r="V85" s="262"/>
      <c r="W85" s="329"/>
      <c r="X85" s="263"/>
      <c r="Y85" s="263"/>
      <c r="Z85" s="263"/>
      <c r="AA85" s="263"/>
      <c r="AB85" s="263"/>
      <c r="AC85" s="263"/>
      <c r="AD85" s="263"/>
      <c r="AE85" s="263"/>
      <c r="AF85" s="263"/>
      <c r="AG85" s="263"/>
      <c r="AH85" s="263"/>
      <c r="AI85" s="263"/>
      <c r="AJ85" s="263"/>
      <c r="AK85" s="263"/>
      <c r="AL85" s="263"/>
      <c r="AM85" s="315"/>
      <c r="AN85" s="308"/>
    </row>
    <row r="86" spans="1:40" s="256" customFormat="1" ht="15">
      <c r="A86" s="264"/>
      <c r="B86" s="264"/>
      <c r="C86" s="264"/>
      <c r="D86" s="264"/>
      <c r="E86" s="264"/>
      <c r="F86" s="264"/>
      <c r="G86" s="264"/>
      <c r="H86" s="264"/>
      <c r="I86" s="264"/>
      <c r="J86" s="264"/>
      <c r="K86" s="265"/>
      <c r="L86" s="265"/>
      <c r="M86" s="265"/>
      <c r="N86" s="265"/>
      <c r="O86" s="265"/>
      <c r="P86" s="265"/>
      <c r="Q86" s="265"/>
      <c r="R86" s="265"/>
      <c r="S86" s="265"/>
      <c r="T86" s="265"/>
      <c r="U86" s="265"/>
      <c r="V86" s="265"/>
      <c r="W86" s="331"/>
      <c r="X86" s="266"/>
      <c r="Y86" s="266"/>
      <c r="Z86" s="266"/>
      <c r="AA86" s="266"/>
      <c r="AB86" s="266"/>
      <c r="AC86" s="266"/>
      <c r="AD86" s="266"/>
      <c r="AE86" s="266"/>
      <c r="AF86" s="266"/>
      <c r="AG86" s="266"/>
      <c r="AH86" s="266"/>
      <c r="AI86" s="266"/>
      <c r="AJ86" s="266"/>
      <c r="AK86" s="266"/>
      <c r="AL86" s="266"/>
      <c r="AM86" s="316"/>
      <c r="AN86" s="309"/>
    </row>
    <row r="87" spans="1:40" s="256" customFormat="1" ht="15">
      <c r="A87" s="264"/>
      <c r="B87" s="264"/>
      <c r="C87" s="264"/>
      <c r="D87" s="264"/>
      <c r="E87" s="264"/>
      <c r="F87" s="264"/>
      <c r="G87" s="264"/>
      <c r="H87" s="264"/>
      <c r="I87" s="264"/>
      <c r="J87" s="264"/>
      <c r="K87" s="265"/>
      <c r="L87" s="265"/>
      <c r="M87" s="265"/>
      <c r="N87" s="265"/>
      <c r="O87" s="265"/>
      <c r="P87" s="265"/>
      <c r="Q87" s="265"/>
      <c r="R87" s="265"/>
      <c r="S87" s="265"/>
      <c r="T87" s="265"/>
      <c r="U87" s="265"/>
      <c r="V87" s="265"/>
      <c r="W87" s="331"/>
      <c r="X87" s="266"/>
      <c r="Y87" s="266"/>
      <c r="Z87" s="266"/>
      <c r="AA87" s="266"/>
      <c r="AB87" s="266"/>
      <c r="AC87" s="266"/>
      <c r="AD87" s="266"/>
      <c r="AE87" s="266"/>
      <c r="AF87" s="266"/>
      <c r="AG87" s="266"/>
      <c r="AH87" s="266"/>
      <c r="AI87" s="266"/>
      <c r="AJ87" s="266"/>
      <c r="AK87" s="266"/>
      <c r="AL87" s="266"/>
      <c r="AM87" s="316"/>
      <c r="AN87" s="309"/>
    </row>
    <row r="88" spans="1:40" s="256" customFormat="1" ht="15">
      <c r="A88" s="264"/>
      <c r="B88" s="264"/>
      <c r="C88" s="264"/>
      <c r="D88" s="264"/>
      <c r="E88" s="264"/>
      <c r="F88" s="264"/>
      <c r="G88" s="264"/>
      <c r="H88" s="264"/>
      <c r="I88" s="264"/>
      <c r="J88" s="264"/>
      <c r="K88" s="265"/>
      <c r="L88" s="265"/>
      <c r="M88" s="265"/>
      <c r="N88" s="265"/>
      <c r="O88" s="265"/>
      <c r="P88" s="265"/>
      <c r="Q88" s="265"/>
      <c r="R88" s="265"/>
      <c r="S88" s="265"/>
      <c r="T88" s="265"/>
      <c r="U88" s="265"/>
      <c r="V88" s="265"/>
      <c r="W88" s="331"/>
      <c r="X88" s="266"/>
      <c r="Y88" s="266"/>
      <c r="Z88" s="266"/>
      <c r="AA88" s="266"/>
      <c r="AB88" s="266"/>
      <c r="AC88" s="266"/>
      <c r="AD88" s="266"/>
      <c r="AE88" s="266"/>
      <c r="AF88" s="266"/>
      <c r="AG88" s="266"/>
      <c r="AH88" s="266"/>
      <c r="AI88" s="266"/>
      <c r="AJ88" s="266"/>
      <c r="AK88" s="266"/>
      <c r="AL88" s="266"/>
      <c r="AM88" s="316"/>
      <c r="AN88" s="309"/>
    </row>
    <row r="89" spans="1:40" s="256" customFormat="1" ht="15">
      <c r="A89" s="264"/>
      <c r="B89" s="264"/>
      <c r="C89" s="264"/>
      <c r="D89" s="264"/>
      <c r="E89" s="264"/>
      <c r="F89" s="264"/>
      <c r="G89" s="264"/>
      <c r="H89" s="264"/>
      <c r="I89" s="264"/>
      <c r="J89" s="264"/>
      <c r="K89" s="265"/>
      <c r="L89" s="265"/>
      <c r="M89" s="265"/>
      <c r="N89" s="265"/>
      <c r="O89" s="265"/>
      <c r="P89" s="265"/>
      <c r="Q89" s="265"/>
      <c r="R89" s="265"/>
      <c r="S89" s="265"/>
      <c r="T89" s="265"/>
      <c r="U89" s="265"/>
      <c r="V89" s="265"/>
      <c r="W89" s="331"/>
      <c r="X89" s="266"/>
      <c r="Y89" s="266"/>
      <c r="Z89" s="266"/>
      <c r="AA89" s="266"/>
      <c r="AB89" s="266"/>
      <c r="AC89" s="266"/>
      <c r="AD89" s="266"/>
      <c r="AE89" s="266"/>
      <c r="AF89" s="266"/>
      <c r="AG89" s="266"/>
      <c r="AH89" s="266"/>
      <c r="AI89" s="266"/>
      <c r="AJ89" s="266"/>
      <c r="AK89" s="266"/>
      <c r="AL89" s="266"/>
      <c r="AM89" s="316"/>
      <c r="AN89" s="309"/>
    </row>
    <row r="90" spans="1:40" s="256" customFormat="1" ht="15">
      <c r="A90" s="264"/>
      <c r="B90" s="264"/>
      <c r="C90" s="264"/>
      <c r="D90" s="264"/>
      <c r="E90" s="264"/>
      <c r="F90" s="264"/>
      <c r="G90" s="264"/>
      <c r="H90" s="264"/>
      <c r="I90" s="264"/>
      <c r="J90" s="264"/>
      <c r="K90" s="265"/>
      <c r="L90" s="265"/>
      <c r="M90" s="265"/>
      <c r="N90" s="265"/>
      <c r="O90" s="265"/>
      <c r="P90" s="265"/>
      <c r="Q90" s="265"/>
      <c r="R90" s="265"/>
      <c r="S90" s="265"/>
      <c r="T90" s="265"/>
      <c r="U90" s="265"/>
      <c r="V90" s="265"/>
      <c r="W90" s="331"/>
      <c r="X90" s="266"/>
      <c r="Y90" s="266"/>
      <c r="Z90" s="266"/>
      <c r="AA90" s="266"/>
      <c r="AB90" s="266"/>
      <c r="AC90" s="266"/>
      <c r="AD90" s="266"/>
      <c r="AE90" s="266"/>
      <c r="AF90" s="266"/>
      <c r="AG90" s="266"/>
      <c r="AH90" s="266"/>
      <c r="AI90" s="266"/>
      <c r="AJ90" s="266"/>
      <c r="AK90" s="266"/>
      <c r="AL90" s="266"/>
      <c r="AM90" s="316"/>
      <c r="AN90" s="309"/>
    </row>
    <row r="91" spans="1:40" s="256" customFormat="1" ht="15">
      <c r="A91" s="264"/>
      <c r="B91" s="264"/>
      <c r="C91" s="264"/>
      <c r="D91" s="264"/>
      <c r="E91" s="264"/>
      <c r="F91" s="264"/>
      <c r="G91" s="264"/>
      <c r="H91" s="264"/>
      <c r="I91" s="264"/>
      <c r="J91" s="264"/>
      <c r="K91" s="265"/>
      <c r="L91" s="265"/>
      <c r="M91" s="265"/>
      <c r="N91" s="265"/>
      <c r="O91" s="265"/>
      <c r="P91" s="265"/>
      <c r="Q91" s="265"/>
      <c r="R91" s="265"/>
      <c r="S91" s="265"/>
      <c r="T91" s="265"/>
      <c r="U91" s="265"/>
      <c r="V91" s="265"/>
      <c r="W91" s="331"/>
      <c r="X91" s="266"/>
      <c r="Y91" s="266"/>
      <c r="Z91" s="266"/>
      <c r="AA91" s="266"/>
      <c r="AB91" s="266"/>
      <c r="AC91" s="266"/>
      <c r="AD91" s="266"/>
      <c r="AE91" s="266"/>
      <c r="AF91" s="266"/>
      <c r="AG91" s="266"/>
      <c r="AH91" s="266"/>
      <c r="AI91" s="266"/>
      <c r="AJ91" s="266"/>
      <c r="AK91" s="266"/>
      <c r="AL91" s="266"/>
      <c r="AM91" s="316"/>
      <c r="AN91" s="309"/>
    </row>
    <row r="92" spans="1:40" s="256" customFormat="1" ht="15">
      <c r="A92" s="264"/>
      <c r="B92" s="264"/>
      <c r="C92" s="264"/>
      <c r="D92" s="264"/>
      <c r="E92" s="264"/>
      <c r="F92" s="264"/>
      <c r="G92" s="264"/>
      <c r="H92" s="264"/>
      <c r="I92" s="264"/>
      <c r="J92" s="264"/>
      <c r="K92" s="265"/>
      <c r="L92" s="265"/>
      <c r="M92" s="265"/>
      <c r="N92" s="265"/>
      <c r="O92" s="265"/>
      <c r="P92" s="265"/>
      <c r="Q92" s="265"/>
      <c r="R92" s="265"/>
      <c r="S92" s="265"/>
      <c r="T92" s="265"/>
      <c r="U92" s="265"/>
      <c r="V92" s="265"/>
      <c r="W92" s="331"/>
      <c r="X92" s="266"/>
      <c r="Y92" s="266"/>
      <c r="Z92" s="266"/>
      <c r="AA92" s="266"/>
      <c r="AB92" s="266"/>
      <c r="AC92" s="266"/>
      <c r="AD92" s="266"/>
      <c r="AE92" s="266"/>
      <c r="AF92" s="266"/>
      <c r="AG92" s="266"/>
      <c r="AH92" s="266"/>
      <c r="AI92" s="266"/>
      <c r="AJ92" s="266"/>
      <c r="AK92" s="266"/>
      <c r="AL92" s="266"/>
      <c r="AM92" s="316"/>
      <c r="AN92" s="309"/>
    </row>
    <row r="93" spans="1:40" s="256" customFormat="1" ht="15">
      <c r="A93" s="264"/>
      <c r="B93" s="264"/>
      <c r="C93" s="264"/>
      <c r="D93" s="264"/>
      <c r="E93" s="264"/>
      <c r="F93" s="264"/>
      <c r="G93" s="264"/>
      <c r="H93" s="264"/>
      <c r="I93" s="264"/>
      <c r="J93" s="264"/>
      <c r="K93" s="265"/>
      <c r="L93" s="265"/>
      <c r="M93" s="265"/>
      <c r="N93" s="265"/>
      <c r="O93" s="265"/>
      <c r="P93" s="265"/>
      <c r="Q93" s="265"/>
      <c r="R93" s="265"/>
      <c r="S93" s="265"/>
      <c r="T93" s="265"/>
      <c r="U93" s="265"/>
      <c r="V93" s="265"/>
      <c r="W93" s="331"/>
      <c r="X93" s="266"/>
      <c r="Y93" s="266"/>
      <c r="Z93" s="266"/>
      <c r="AA93" s="266"/>
      <c r="AB93" s="266"/>
      <c r="AC93" s="266"/>
      <c r="AD93" s="266"/>
      <c r="AE93" s="266"/>
      <c r="AF93" s="266"/>
      <c r="AG93" s="266"/>
      <c r="AH93" s="266"/>
      <c r="AI93" s="266"/>
      <c r="AJ93" s="266"/>
      <c r="AK93" s="266"/>
      <c r="AL93" s="266"/>
      <c r="AM93" s="316"/>
      <c r="AN93" s="309"/>
    </row>
    <row r="94" spans="1:40" s="256" customFormat="1" ht="15">
      <c r="A94" s="264"/>
      <c r="B94" s="264"/>
      <c r="C94" s="264"/>
      <c r="D94" s="264"/>
      <c r="E94" s="264"/>
      <c r="F94" s="264"/>
      <c r="G94" s="264"/>
      <c r="H94" s="264"/>
      <c r="I94" s="264"/>
      <c r="J94" s="264"/>
      <c r="K94" s="265"/>
      <c r="L94" s="265"/>
      <c r="M94" s="265"/>
      <c r="N94" s="265"/>
      <c r="O94" s="265"/>
      <c r="P94" s="265"/>
      <c r="Q94" s="265"/>
      <c r="R94" s="265"/>
      <c r="S94" s="265"/>
      <c r="T94" s="265"/>
      <c r="U94" s="265"/>
      <c r="V94" s="265"/>
      <c r="W94" s="331"/>
      <c r="X94" s="266"/>
      <c r="Y94" s="266"/>
      <c r="Z94" s="266"/>
      <c r="AA94" s="266"/>
      <c r="AB94" s="266"/>
      <c r="AC94" s="266"/>
      <c r="AD94" s="266"/>
      <c r="AE94" s="266"/>
      <c r="AF94" s="266"/>
      <c r="AG94" s="266"/>
      <c r="AH94" s="266"/>
      <c r="AI94" s="266"/>
      <c r="AJ94" s="266"/>
      <c r="AK94" s="266"/>
      <c r="AL94" s="266"/>
      <c r="AM94" s="316"/>
      <c r="AN94" s="309"/>
    </row>
    <row r="95" spans="1:40" s="256" customFormat="1" ht="15">
      <c r="A95" s="264"/>
      <c r="B95" s="264"/>
      <c r="C95" s="264"/>
      <c r="D95" s="264"/>
      <c r="E95" s="264"/>
      <c r="F95" s="264"/>
      <c r="G95" s="264"/>
      <c r="H95" s="264"/>
      <c r="I95" s="264"/>
      <c r="J95" s="264"/>
      <c r="K95" s="265"/>
      <c r="L95" s="265"/>
      <c r="M95" s="265"/>
      <c r="N95" s="265"/>
      <c r="O95" s="265"/>
      <c r="P95" s="265"/>
      <c r="Q95" s="265"/>
      <c r="R95" s="265"/>
      <c r="S95" s="265"/>
      <c r="T95" s="265"/>
      <c r="U95" s="265"/>
      <c r="V95" s="265"/>
      <c r="W95" s="331"/>
      <c r="X95" s="266"/>
      <c r="Y95" s="266"/>
      <c r="Z95" s="266"/>
      <c r="AA95" s="266"/>
      <c r="AB95" s="266"/>
      <c r="AC95" s="266"/>
      <c r="AD95" s="266"/>
      <c r="AE95" s="266"/>
      <c r="AF95" s="266"/>
      <c r="AG95" s="266"/>
      <c r="AH95" s="266"/>
      <c r="AI95" s="266"/>
      <c r="AJ95" s="266"/>
      <c r="AK95" s="266"/>
      <c r="AL95" s="266"/>
      <c r="AM95" s="316"/>
      <c r="AN95" s="309"/>
    </row>
    <row r="96" spans="1:40" s="256" customFormat="1" ht="15">
      <c r="A96" s="264"/>
      <c r="B96" s="264"/>
      <c r="C96" s="264"/>
      <c r="D96" s="264"/>
      <c r="E96" s="264"/>
      <c r="F96" s="264"/>
      <c r="G96" s="264"/>
      <c r="H96" s="264"/>
      <c r="I96" s="264"/>
      <c r="J96" s="264"/>
      <c r="K96" s="265"/>
      <c r="L96" s="265"/>
      <c r="M96" s="265"/>
      <c r="N96" s="265"/>
      <c r="O96" s="265"/>
      <c r="P96" s="265"/>
      <c r="Q96" s="265"/>
      <c r="R96" s="265"/>
      <c r="S96" s="265"/>
      <c r="T96" s="265"/>
      <c r="U96" s="265"/>
      <c r="V96" s="265"/>
      <c r="W96" s="331"/>
      <c r="X96" s="266"/>
      <c r="Y96" s="266"/>
      <c r="Z96" s="266"/>
      <c r="AA96" s="266"/>
      <c r="AB96" s="266"/>
      <c r="AC96" s="266"/>
      <c r="AD96" s="266"/>
      <c r="AE96" s="266"/>
      <c r="AF96" s="266"/>
      <c r="AG96" s="266"/>
      <c r="AH96" s="266"/>
      <c r="AI96" s="266"/>
      <c r="AJ96" s="266"/>
      <c r="AK96" s="266"/>
      <c r="AL96" s="266"/>
      <c r="AM96" s="316"/>
      <c r="AN96" s="309"/>
    </row>
    <row r="97" spans="1:40" s="256" customFormat="1" ht="15">
      <c r="A97" s="264"/>
      <c r="B97" s="264"/>
      <c r="C97" s="264"/>
      <c r="D97" s="264"/>
      <c r="E97" s="264"/>
      <c r="F97" s="264"/>
      <c r="G97" s="264"/>
      <c r="H97" s="264"/>
      <c r="I97" s="264"/>
      <c r="J97" s="264"/>
      <c r="K97" s="265"/>
      <c r="L97" s="265"/>
      <c r="M97" s="265"/>
      <c r="N97" s="265"/>
      <c r="O97" s="265"/>
      <c r="P97" s="265"/>
      <c r="Q97" s="265"/>
      <c r="R97" s="265"/>
      <c r="S97" s="265"/>
      <c r="T97" s="265"/>
      <c r="U97" s="265"/>
      <c r="V97" s="265"/>
      <c r="W97" s="331"/>
      <c r="X97" s="266"/>
      <c r="Y97" s="266"/>
      <c r="Z97" s="266"/>
      <c r="AA97" s="266"/>
      <c r="AB97" s="266"/>
      <c r="AC97" s="266"/>
      <c r="AD97" s="266"/>
      <c r="AE97" s="266"/>
      <c r="AF97" s="266"/>
      <c r="AG97" s="266"/>
      <c r="AH97" s="266"/>
      <c r="AI97" s="266"/>
      <c r="AJ97" s="266"/>
      <c r="AK97" s="266"/>
      <c r="AL97" s="266"/>
      <c r="AM97" s="316"/>
      <c r="AN97" s="309"/>
    </row>
    <row r="98" spans="1:40" s="256" customFormat="1" ht="15">
      <c r="A98" s="264"/>
      <c r="B98" s="264"/>
      <c r="C98" s="264"/>
      <c r="D98" s="264"/>
      <c r="E98" s="264"/>
      <c r="F98" s="264"/>
      <c r="G98" s="264"/>
      <c r="H98" s="264"/>
      <c r="I98" s="264"/>
      <c r="J98" s="264"/>
      <c r="K98" s="265"/>
      <c r="L98" s="265"/>
      <c r="M98" s="265"/>
      <c r="N98" s="265"/>
      <c r="O98" s="265"/>
      <c r="P98" s="265"/>
      <c r="Q98" s="265"/>
      <c r="R98" s="265"/>
      <c r="S98" s="265"/>
      <c r="T98" s="265"/>
      <c r="U98" s="265"/>
      <c r="V98" s="265"/>
      <c r="W98" s="331"/>
      <c r="X98" s="266"/>
      <c r="Y98" s="266"/>
      <c r="Z98" s="266"/>
      <c r="AA98" s="266"/>
      <c r="AB98" s="266"/>
      <c r="AC98" s="266"/>
      <c r="AD98" s="266"/>
      <c r="AE98" s="266"/>
      <c r="AF98" s="266"/>
      <c r="AG98" s="266"/>
      <c r="AH98" s="266"/>
      <c r="AI98" s="266"/>
      <c r="AJ98" s="266"/>
      <c r="AK98" s="266"/>
      <c r="AL98" s="266"/>
      <c r="AM98" s="316"/>
      <c r="AN98" s="309"/>
    </row>
    <row r="99" spans="1:40" s="256" customFormat="1" ht="15">
      <c r="A99" s="264"/>
      <c r="B99" s="264"/>
      <c r="C99" s="264"/>
      <c r="D99" s="264"/>
      <c r="E99" s="264"/>
      <c r="F99" s="264"/>
      <c r="G99" s="264"/>
      <c r="H99" s="264"/>
      <c r="I99" s="264"/>
      <c r="J99" s="264"/>
      <c r="K99" s="265"/>
      <c r="L99" s="265"/>
      <c r="M99" s="265"/>
      <c r="N99" s="265"/>
      <c r="O99" s="265"/>
      <c r="P99" s="265"/>
      <c r="Q99" s="265"/>
      <c r="R99" s="265"/>
      <c r="S99" s="265"/>
      <c r="T99" s="265"/>
      <c r="U99" s="265"/>
      <c r="V99" s="265"/>
      <c r="W99" s="331"/>
      <c r="X99" s="266"/>
      <c r="Y99" s="266"/>
      <c r="Z99" s="266"/>
      <c r="AA99" s="266"/>
      <c r="AB99" s="266"/>
      <c r="AC99" s="266"/>
      <c r="AD99" s="266"/>
      <c r="AE99" s="266"/>
      <c r="AF99" s="266"/>
      <c r="AG99" s="266"/>
      <c r="AH99" s="266"/>
      <c r="AI99" s="266"/>
      <c r="AJ99" s="266"/>
      <c r="AK99" s="266"/>
      <c r="AL99" s="266"/>
      <c r="AM99" s="316"/>
      <c r="AN99" s="309"/>
    </row>
    <row r="100" spans="1:40" s="256" customFormat="1" ht="15">
      <c r="A100" s="264"/>
      <c r="B100" s="264"/>
      <c r="C100" s="264"/>
      <c r="D100" s="264"/>
      <c r="E100" s="264"/>
      <c r="F100" s="264"/>
      <c r="G100" s="264"/>
      <c r="H100" s="264"/>
      <c r="I100" s="264"/>
      <c r="J100" s="264"/>
      <c r="K100" s="265"/>
      <c r="L100" s="265"/>
      <c r="M100" s="265"/>
      <c r="N100" s="265"/>
      <c r="O100" s="265"/>
      <c r="P100" s="265"/>
      <c r="Q100" s="265"/>
      <c r="R100" s="265"/>
      <c r="S100" s="265"/>
      <c r="T100" s="265"/>
      <c r="U100" s="265"/>
      <c r="V100" s="265"/>
      <c r="W100" s="331"/>
      <c r="X100" s="266"/>
      <c r="Y100" s="266"/>
      <c r="Z100" s="266"/>
      <c r="AA100" s="266"/>
      <c r="AB100" s="266"/>
      <c r="AC100" s="266"/>
      <c r="AD100" s="266"/>
      <c r="AE100" s="266"/>
      <c r="AF100" s="266"/>
      <c r="AG100" s="266"/>
      <c r="AH100" s="266"/>
      <c r="AI100" s="266"/>
      <c r="AJ100" s="266"/>
      <c r="AK100" s="266"/>
      <c r="AL100" s="266"/>
      <c r="AM100" s="316"/>
      <c r="AN100" s="309"/>
    </row>
    <row r="101" spans="1:40" s="256" customFormat="1" ht="15">
      <c r="A101" s="264"/>
      <c r="B101" s="264"/>
      <c r="C101" s="264"/>
      <c r="D101" s="264"/>
      <c r="E101" s="264"/>
      <c r="F101" s="264"/>
      <c r="G101" s="264"/>
      <c r="H101" s="264"/>
      <c r="I101" s="264"/>
      <c r="J101" s="264"/>
      <c r="K101" s="265"/>
      <c r="L101" s="265"/>
      <c r="M101" s="265"/>
      <c r="N101" s="265"/>
      <c r="O101" s="265"/>
      <c r="P101" s="265"/>
      <c r="Q101" s="265"/>
      <c r="R101" s="265"/>
      <c r="S101" s="265"/>
      <c r="T101" s="265"/>
      <c r="U101" s="265"/>
      <c r="V101" s="265"/>
      <c r="W101" s="331"/>
      <c r="X101" s="266"/>
      <c r="Y101" s="266"/>
      <c r="Z101" s="266"/>
      <c r="AA101" s="266"/>
      <c r="AB101" s="266"/>
      <c r="AC101" s="266"/>
      <c r="AD101" s="266"/>
      <c r="AE101" s="266"/>
      <c r="AF101" s="266"/>
      <c r="AG101" s="266"/>
      <c r="AH101" s="266"/>
      <c r="AI101" s="266"/>
      <c r="AJ101" s="266"/>
      <c r="AK101" s="266"/>
      <c r="AL101" s="266"/>
      <c r="AM101" s="316"/>
      <c r="AN101" s="309"/>
    </row>
    <row r="102" spans="1:40" s="256" customFormat="1" ht="15">
      <c r="A102" s="264"/>
      <c r="B102" s="264"/>
      <c r="C102" s="264"/>
      <c r="D102" s="264"/>
      <c r="E102" s="264"/>
      <c r="F102" s="264"/>
      <c r="G102" s="264"/>
      <c r="H102" s="264"/>
      <c r="I102" s="264"/>
      <c r="J102" s="264"/>
      <c r="K102" s="265"/>
      <c r="L102" s="265"/>
      <c r="M102" s="265"/>
      <c r="N102" s="265"/>
      <c r="O102" s="265"/>
      <c r="P102" s="265"/>
      <c r="Q102" s="265"/>
      <c r="R102" s="265"/>
      <c r="S102" s="265"/>
      <c r="T102" s="265"/>
      <c r="U102" s="265"/>
      <c r="V102" s="265"/>
      <c r="W102" s="331"/>
      <c r="X102" s="266"/>
      <c r="Y102" s="266"/>
      <c r="Z102" s="266"/>
      <c r="AA102" s="266"/>
      <c r="AB102" s="266"/>
      <c r="AC102" s="266"/>
      <c r="AD102" s="266"/>
      <c r="AE102" s="266"/>
      <c r="AF102" s="266"/>
      <c r="AG102" s="266"/>
      <c r="AH102" s="266"/>
      <c r="AI102" s="266"/>
      <c r="AJ102" s="266"/>
      <c r="AK102" s="266"/>
      <c r="AL102" s="266"/>
      <c r="AM102" s="316"/>
      <c r="AN102" s="309"/>
    </row>
    <row r="103" spans="1:40" s="256" customFormat="1" ht="15">
      <c r="A103" s="264"/>
      <c r="B103" s="264"/>
      <c r="C103" s="264"/>
      <c r="D103" s="264"/>
      <c r="E103" s="264"/>
      <c r="F103" s="264"/>
      <c r="G103" s="264"/>
      <c r="H103" s="264"/>
      <c r="I103" s="264"/>
      <c r="J103" s="264"/>
      <c r="K103" s="265"/>
      <c r="L103" s="265"/>
      <c r="M103" s="265"/>
      <c r="N103" s="265"/>
      <c r="O103" s="265"/>
      <c r="P103" s="265"/>
      <c r="Q103" s="265"/>
      <c r="R103" s="265"/>
      <c r="S103" s="265"/>
      <c r="T103" s="265"/>
      <c r="U103" s="265"/>
      <c r="V103" s="265"/>
      <c r="W103" s="331"/>
      <c r="X103" s="266"/>
      <c r="Y103" s="266"/>
      <c r="Z103" s="266"/>
      <c r="AA103" s="266"/>
      <c r="AB103" s="266"/>
      <c r="AC103" s="266"/>
      <c r="AD103" s="266"/>
      <c r="AE103" s="266"/>
      <c r="AF103" s="266"/>
      <c r="AG103" s="266"/>
      <c r="AH103" s="266"/>
      <c r="AI103" s="266"/>
      <c r="AJ103" s="266"/>
      <c r="AK103" s="266"/>
      <c r="AL103" s="266"/>
      <c r="AM103" s="316"/>
      <c r="AN103" s="309"/>
    </row>
    <row r="104" spans="1:40" s="256" customFormat="1" ht="15">
      <c r="A104" s="264"/>
      <c r="B104" s="264"/>
      <c r="C104" s="264"/>
      <c r="D104" s="264"/>
      <c r="E104" s="264"/>
      <c r="F104" s="264"/>
      <c r="G104" s="264"/>
      <c r="H104" s="264"/>
      <c r="I104" s="264"/>
      <c r="J104" s="264"/>
      <c r="K104" s="265"/>
      <c r="L104" s="265"/>
      <c r="M104" s="265"/>
      <c r="N104" s="265"/>
      <c r="O104" s="265"/>
      <c r="P104" s="265"/>
      <c r="Q104" s="265"/>
      <c r="R104" s="265"/>
      <c r="S104" s="265"/>
      <c r="T104" s="265"/>
      <c r="U104" s="265"/>
      <c r="V104" s="265"/>
      <c r="W104" s="331"/>
      <c r="X104" s="266"/>
      <c r="Y104" s="266"/>
      <c r="Z104" s="266"/>
      <c r="AA104" s="266"/>
      <c r="AB104" s="266"/>
      <c r="AC104" s="266"/>
      <c r="AD104" s="266"/>
      <c r="AE104" s="266"/>
      <c r="AF104" s="266"/>
      <c r="AG104" s="266"/>
      <c r="AH104" s="266"/>
      <c r="AI104" s="266"/>
      <c r="AJ104" s="266"/>
      <c r="AK104" s="266"/>
      <c r="AL104" s="266"/>
      <c r="AM104" s="316"/>
      <c r="AN104" s="309"/>
    </row>
    <row r="105" spans="1:40" s="256" customFormat="1" ht="15">
      <c r="A105" s="264"/>
      <c r="B105" s="264"/>
      <c r="C105" s="264"/>
      <c r="D105" s="264"/>
      <c r="E105" s="264"/>
      <c r="F105" s="264"/>
      <c r="G105" s="264"/>
      <c r="H105" s="264"/>
      <c r="I105" s="264"/>
      <c r="J105" s="264"/>
      <c r="K105" s="265"/>
      <c r="L105" s="265"/>
      <c r="M105" s="265"/>
      <c r="N105" s="265"/>
      <c r="O105" s="265"/>
      <c r="P105" s="265"/>
      <c r="Q105" s="265"/>
      <c r="R105" s="265"/>
      <c r="S105" s="265"/>
      <c r="T105" s="265"/>
      <c r="U105" s="265"/>
      <c r="V105" s="265"/>
      <c r="W105" s="331"/>
      <c r="X105" s="266"/>
      <c r="Y105" s="266"/>
      <c r="Z105" s="266"/>
      <c r="AA105" s="266"/>
      <c r="AB105" s="266"/>
      <c r="AC105" s="266"/>
      <c r="AD105" s="266"/>
      <c r="AE105" s="266"/>
      <c r="AF105" s="266"/>
      <c r="AG105" s="266"/>
      <c r="AH105" s="266"/>
      <c r="AI105" s="266"/>
      <c r="AJ105" s="266"/>
      <c r="AK105" s="266"/>
      <c r="AL105" s="266"/>
      <c r="AM105" s="316"/>
      <c r="AN105" s="309"/>
    </row>
    <row r="106" spans="1:40" s="256" customFormat="1" ht="15">
      <c r="A106" s="264"/>
      <c r="B106" s="264"/>
      <c r="C106" s="264"/>
      <c r="D106" s="264"/>
      <c r="E106" s="264"/>
      <c r="F106" s="264"/>
      <c r="G106" s="264"/>
      <c r="H106" s="264"/>
      <c r="I106" s="264"/>
      <c r="J106" s="264"/>
      <c r="K106" s="265"/>
      <c r="L106" s="265"/>
      <c r="M106" s="265"/>
      <c r="N106" s="265"/>
      <c r="O106" s="265"/>
      <c r="P106" s="265"/>
      <c r="Q106" s="265"/>
      <c r="R106" s="265"/>
      <c r="S106" s="265"/>
      <c r="T106" s="265"/>
      <c r="U106" s="265"/>
      <c r="V106" s="265"/>
      <c r="W106" s="331"/>
      <c r="X106" s="266"/>
      <c r="Y106" s="266"/>
      <c r="Z106" s="266"/>
      <c r="AA106" s="266"/>
      <c r="AB106" s="266"/>
      <c r="AC106" s="266"/>
      <c r="AD106" s="266"/>
      <c r="AE106" s="266"/>
      <c r="AF106" s="266"/>
      <c r="AG106" s="266"/>
      <c r="AH106" s="266"/>
      <c r="AI106" s="266"/>
      <c r="AJ106" s="266"/>
      <c r="AK106" s="266"/>
      <c r="AL106" s="266"/>
      <c r="AM106" s="316"/>
      <c r="AN106" s="309"/>
    </row>
    <row r="107" spans="1:40" s="256" customFormat="1" ht="15">
      <c r="A107" s="264"/>
      <c r="B107" s="264"/>
      <c r="C107" s="264"/>
      <c r="D107" s="264"/>
      <c r="E107" s="264"/>
      <c r="F107" s="264"/>
      <c r="G107" s="264"/>
      <c r="H107" s="264"/>
      <c r="I107" s="264"/>
      <c r="J107" s="264"/>
      <c r="K107" s="265"/>
      <c r="L107" s="265"/>
      <c r="M107" s="265"/>
      <c r="N107" s="265"/>
      <c r="O107" s="265"/>
      <c r="P107" s="265"/>
      <c r="Q107" s="265"/>
      <c r="R107" s="265"/>
      <c r="S107" s="265"/>
      <c r="T107" s="265"/>
      <c r="U107" s="265"/>
      <c r="V107" s="265"/>
      <c r="W107" s="331"/>
      <c r="X107" s="266"/>
      <c r="Y107" s="266"/>
      <c r="Z107" s="266"/>
      <c r="AA107" s="266"/>
      <c r="AB107" s="266"/>
      <c r="AC107" s="266"/>
      <c r="AD107" s="266"/>
      <c r="AE107" s="266"/>
      <c r="AF107" s="266"/>
      <c r="AG107" s="266"/>
      <c r="AH107" s="266"/>
      <c r="AI107" s="266"/>
      <c r="AJ107" s="266"/>
      <c r="AK107" s="266"/>
      <c r="AL107" s="266"/>
      <c r="AM107" s="316"/>
      <c r="AN107" s="309"/>
    </row>
    <row r="108" spans="1:40" s="256" customFormat="1" ht="15">
      <c r="A108" s="264"/>
      <c r="B108" s="264"/>
      <c r="C108" s="264"/>
      <c r="D108" s="264"/>
      <c r="E108" s="264"/>
      <c r="F108" s="264"/>
      <c r="G108" s="264"/>
      <c r="H108" s="264"/>
      <c r="I108" s="264"/>
      <c r="J108" s="264"/>
      <c r="K108" s="265"/>
      <c r="L108" s="265"/>
      <c r="M108" s="265"/>
      <c r="N108" s="265"/>
      <c r="O108" s="265"/>
      <c r="P108" s="265"/>
      <c r="Q108" s="265"/>
      <c r="R108" s="265"/>
      <c r="S108" s="265"/>
      <c r="T108" s="265"/>
      <c r="U108" s="265"/>
      <c r="V108" s="265"/>
      <c r="W108" s="331"/>
      <c r="X108" s="266"/>
      <c r="Y108" s="266"/>
      <c r="Z108" s="266"/>
      <c r="AA108" s="266"/>
      <c r="AB108" s="266"/>
      <c r="AC108" s="266"/>
      <c r="AD108" s="266"/>
      <c r="AE108" s="266"/>
      <c r="AF108" s="266"/>
      <c r="AG108" s="266"/>
      <c r="AH108" s="266"/>
      <c r="AI108" s="266"/>
      <c r="AJ108" s="266"/>
      <c r="AK108" s="266"/>
      <c r="AL108" s="266"/>
      <c r="AM108" s="316"/>
      <c r="AN108" s="309"/>
    </row>
    <row r="109" spans="1:40" s="256" customFormat="1" ht="15">
      <c r="A109" s="264"/>
      <c r="B109" s="264"/>
      <c r="C109" s="264"/>
      <c r="D109" s="264"/>
      <c r="E109" s="264"/>
      <c r="F109" s="264"/>
      <c r="G109" s="264"/>
      <c r="H109" s="264"/>
      <c r="I109" s="264"/>
      <c r="J109" s="264"/>
      <c r="K109" s="265"/>
      <c r="L109" s="265"/>
      <c r="M109" s="265"/>
      <c r="N109" s="265"/>
      <c r="O109" s="265"/>
      <c r="P109" s="265"/>
      <c r="Q109" s="265"/>
      <c r="R109" s="265"/>
      <c r="S109" s="265"/>
      <c r="T109" s="265"/>
      <c r="U109" s="265"/>
      <c r="V109" s="265"/>
      <c r="W109" s="331"/>
      <c r="X109" s="266"/>
      <c r="Y109" s="266"/>
      <c r="Z109" s="266"/>
      <c r="AA109" s="266"/>
      <c r="AB109" s="266"/>
      <c r="AC109" s="266"/>
      <c r="AD109" s="266"/>
      <c r="AE109" s="266"/>
      <c r="AF109" s="266"/>
      <c r="AG109" s="266"/>
      <c r="AH109" s="266"/>
      <c r="AI109" s="266"/>
      <c r="AJ109" s="266"/>
      <c r="AK109" s="266"/>
      <c r="AL109" s="266"/>
      <c r="AM109" s="316"/>
      <c r="AN109" s="309"/>
    </row>
    <row r="110" spans="1:40" s="256" customFormat="1" ht="15">
      <c r="A110" s="264"/>
      <c r="B110" s="264"/>
      <c r="C110" s="264"/>
      <c r="D110" s="264"/>
      <c r="E110" s="264"/>
      <c r="F110" s="264"/>
      <c r="G110" s="264"/>
      <c r="H110" s="264"/>
      <c r="I110" s="264"/>
      <c r="J110" s="264"/>
      <c r="K110" s="265"/>
      <c r="L110" s="265"/>
      <c r="M110" s="265"/>
      <c r="N110" s="265"/>
      <c r="O110" s="265"/>
      <c r="P110" s="265"/>
      <c r="Q110" s="265"/>
      <c r="R110" s="265"/>
      <c r="S110" s="265"/>
      <c r="T110" s="265"/>
      <c r="U110" s="265"/>
      <c r="V110" s="265"/>
      <c r="W110" s="331"/>
      <c r="X110" s="266"/>
      <c r="Y110" s="266"/>
      <c r="Z110" s="266"/>
      <c r="AA110" s="266"/>
      <c r="AB110" s="266"/>
      <c r="AC110" s="266"/>
      <c r="AD110" s="266"/>
      <c r="AE110" s="266"/>
      <c r="AF110" s="266"/>
      <c r="AG110" s="266"/>
      <c r="AH110" s="266"/>
      <c r="AI110" s="266"/>
      <c r="AJ110" s="266"/>
      <c r="AK110" s="266"/>
      <c r="AL110" s="266"/>
      <c r="AM110" s="316"/>
      <c r="AN110" s="309"/>
    </row>
    <row r="111" spans="1:40" s="256" customFormat="1" ht="15">
      <c r="A111" s="264"/>
      <c r="B111" s="264"/>
      <c r="C111" s="264"/>
      <c r="D111" s="264"/>
      <c r="E111" s="264"/>
      <c r="F111" s="264"/>
      <c r="G111" s="264"/>
      <c r="H111" s="264"/>
      <c r="I111" s="264"/>
      <c r="J111" s="264"/>
      <c r="K111" s="265"/>
      <c r="L111" s="265"/>
      <c r="M111" s="265"/>
      <c r="N111" s="265"/>
      <c r="O111" s="265"/>
      <c r="P111" s="265"/>
      <c r="Q111" s="265"/>
      <c r="R111" s="265"/>
      <c r="S111" s="265"/>
      <c r="T111" s="265"/>
      <c r="U111" s="265"/>
      <c r="V111" s="265"/>
      <c r="W111" s="331"/>
      <c r="X111" s="266"/>
      <c r="Y111" s="266"/>
      <c r="Z111" s="266"/>
      <c r="AA111" s="266"/>
      <c r="AB111" s="266"/>
      <c r="AC111" s="266"/>
      <c r="AD111" s="266"/>
      <c r="AE111" s="266"/>
      <c r="AF111" s="266"/>
      <c r="AG111" s="266"/>
      <c r="AH111" s="266"/>
      <c r="AI111" s="266"/>
      <c r="AJ111" s="266"/>
      <c r="AK111" s="266"/>
      <c r="AL111" s="266"/>
      <c r="AM111" s="316"/>
      <c r="AN111" s="309"/>
    </row>
    <row r="112" spans="1:40" s="256" customFormat="1" ht="15">
      <c r="A112" s="264"/>
      <c r="B112" s="264"/>
      <c r="C112" s="264"/>
      <c r="D112" s="264"/>
      <c r="E112" s="264"/>
      <c r="F112" s="264"/>
      <c r="G112" s="264"/>
      <c r="H112" s="264"/>
      <c r="I112" s="264"/>
      <c r="J112" s="264"/>
      <c r="K112" s="265"/>
      <c r="L112" s="265"/>
      <c r="M112" s="265"/>
      <c r="N112" s="265"/>
      <c r="O112" s="265"/>
      <c r="P112" s="265"/>
      <c r="Q112" s="265"/>
      <c r="R112" s="265"/>
      <c r="S112" s="265"/>
      <c r="T112" s="265"/>
      <c r="U112" s="265"/>
      <c r="V112" s="265"/>
      <c r="W112" s="331"/>
      <c r="X112" s="266"/>
      <c r="Y112" s="266"/>
      <c r="Z112" s="266"/>
      <c r="AA112" s="266"/>
      <c r="AB112" s="266"/>
      <c r="AC112" s="266"/>
      <c r="AD112" s="266"/>
      <c r="AE112" s="266"/>
      <c r="AF112" s="266"/>
      <c r="AG112" s="266"/>
      <c r="AH112" s="266"/>
      <c r="AI112" s="266"/>
      <c r="AJ112" s="266"/>
      <c r="AK112" s="266"/>
      <c r="AL112" s="266"/>
      <c r="AM112" s="316"/>
      <c r="AN112" s="309"/>
    </row>
    <row r="113" spans="1:40" s="256" customFormat="1" ht="15">
      <c r="A113" s="264"/>
      <c r="B113" s="264"/>
      <c r="C113" s="264"/>
      <c r="D113" s="264"/>
      <c r="E113" s="264"/>
      <c r="F113" s="264"/>
      <c r="G113" s="264"/>
      <c r="H113" s="264"/>
      <c r="I113" s="264"/>
      <c r="J113" s="264"/>
      <c r="K113" s="265"/>
      <c r="L113" s="265"/>
      <c r="M113" s="265"/>
      <c r="N113" s="265"/>
      <c r="O113" s="265"/>
      <c r="P113" s="265"/>
      <c r="Q113" s="265"/>
      <c r="R113" s="265"/>
      <c r="S113" s="265"/>
      <c r="T113" s="265"/>
      <c r="U113" s="265"/>
      <c r="V113" s="265"/>
      <c r="W113" s="331"/>
      <c r="X113" s="266"/>
      <c r="Y113" s="266"/>
      <c r="Z113" s="266"/>
      <c r="AA113" s="266"/>
      <c r="AB113" s="266"/>
      <c r="AC113" s="266"/>
      <c r="AD113" s="266"/>
      <c r="AE113" s="266"/>
      <c r="AF113" s="266"/>
      <c r="AG113" s="266"/>
      <c r="AH113" s="266"/>
      <c r="AI113" s="266"/>
      <c r="AJ113" s="266"/>
      <c r="AK113" s="266"/>
      <c r="AL113" s="266"/>
      <c r="AM113" s="316"/>
      <c r="AN113" s="309"/>
    </row>
    <row r="114" spans="1:40" s="256" customFormat="1" ht="15">
      <c r="A114" s="264"/>
      <c r="B114" s="264"/>
      <c r="C114" s="264"/>
      <c r="D114" s="264"/>
      <c r="E114" s="264"/>
      <c r="F114" s="264"/>
      <c r="G114" s="264"/>
      <c r="H114" s="264"/>
      <c r="I114" s="264"/>
      <c r="J114" s="264"/>
      <c r="K114" s="265"/>
      <c r="L114" s="265"/>
      <c r="M114" s="265"/>
      <c r="N114" s="265"/>
      <c r="O114" s="265"/>
      <c r="P114" s="265"/>
      <c r="Q114" s="265"/>
      <c r="R114" s="265"/>
      <c r="S114" s="265"/>
      <c r="T114" s="265"/>
      <c r="U114" s="265"/>
      <c r="V114" s="265"/>
      <c r="W114" s="331"/>
      <c r="X114" s="266"/>
      <c r="Y114" s="266"/>
      <c r="Z114" s="266"/>
      <c r="AA114" s="266"/>
      <c r="AB114" s="266"/>
      <c r="AC114" s="266"/>
      <c r="AD114" s="266"/>
      <c r="AE114" s="266"/>
      <c r="AF114" s="266"/>
      <c r="AG114" s="266"/>
      <c r="AH114" s="266"/>
      <c r="AI114" s="266"/>
      <c r="AJ114" s="266"/>
      <c r="AK114" s="266"/>
      <c r="AL114" s="266"/>
      <c r="AM114" s="316"/>
      <c r="AN114" s="309"/>
    </row>
    <row r="115" spans="1:40" s="256" customFormat="1" ht="15">
      <c r="A115" s="264"/>
      <c r="B115" s="264"/>
      <c r="C115" s="264"/>
      <c r="D115" s="264"/>
      <c r="E115" s="264"/>
      <c r="F115" s="264"/>
      <c r="G115" s="264"/>
      <c r="H115" s="264"/>
      <c r="I115" s="264"/>
      <c r="J115" s="264"/>
      <c r="K115" s="265"/>
      <c r="L115" s="265"/>
      <c r="M115" s="265"/>
      <c r="N115" s="265"/>
      <c r="O115" s="265"/>
      <c r="P115" s="265"/>
      <c r="Q115" s="265"/>
      <c r="R115" s="265"/>
      <c r="S115" s="265"/>
      <c r="T115" s="265"/>
      <c r="U115" s="265"/>
      <c r="V115" s="265"/>
      <c r="W115" s="331"/>
      <c r="X115" s="266"/>
      <c r="Y115" s="266"/>
      <c r="Z115" s="266"/>
      <c r="AA115" s="266"/>
      <c r="AB115" s="266"/>
      <c r="AC115" s="266"/>
      <c r="AD115" s="266"/>
      <c r="AE115" s="266"/>
      <c r="AF115" s="266"/>
      <c r="AG115" s="266"/>
      <c r="AH115" s="266"/>
      <c r="AI115" s="266"/>
      <c r="AJ115" s="266"/>
      <c r="AK115" s="266"/>
      <c r="AL115" s="266"/>
      <c r="AM115" s="316"/>
      <c r="AN115" s="309"/>
    </row>
    <row r="116" spans="1:40" s="256" customFormat="1" ht="15">
      <c r="A116" s="264"/>
      <c r="B116" s="264"/>
      <c r="C116" s="264"/>
      <c r="D116" s="264"/>
      <c r="E116" s="264"/>
      <c r="F116" s="264"/>
      <c r="G116" s="264"/>
      <c r="H116" s="264"/>
      <c r="I116" s="264"/>
      <c r="J116" s="264"/>
      <c r="K116" s="265"/>
      <c r="L116" s="265"/>
      <c r="M116" s="265"/>
      <c r="N116" s="265"/>
      <c r="O116" s="265"/>
      <c r="P116" s="265"/>
      <c r="Q116" s="265"/>
      <c r="R116" s="265"/>
      <c r="S116" s="265"/>
      <c r="T116" s="265"/>
      <c r="U116" s="265"/>
      <c r="V116" s="265"/>
      <c r="W116" s="331"/>
      <c r="X116" s="266"/>
      <c r="Y116" s="266"/>
      <c r="Z116" s="266"/>
      <c r="AA116" s="266"/>
      <c r="AB116" s="266"/>
      <c r="AC116" s="266"/>
      <c r="AD116" s="266"/>
      <c r="AE116" s="266"/>
      <c r="AF116" s="266"/>
      <c r="AG116" s="266"/>
      <c r="AH116" s="266"/>
      <c r="AI116" s="266"/>
      <c r="AJ116" s="266"/>
      <c r="AK116" s="266"/>
      <c r="AL116" s="266"/>
      <c r="AM116" s="316"/>
      <c r="AN116" s="309"/>
    </row>
    <row r="117" spans="1:40" s="256" customFormat="1" ht="15">
      <c r="A117" s="264"/>
      <c r="B117" s="264"/>
      <c r="C117" s="264"/>
      <c r="D117" s="264"/>
      <c r="E117" s="264"/>
      <c r="F117" s="264"/>
      <c r="G117" s="264"/>
      <c r="H117" s="264"/>
      <c r="I117" s="264"/>
      <c r="J117" s="264"/>
      <c r="K117" s="265"/>
      <c r="L117" s="265"/>
      <c r="M117" s="265"/>
      <c r="N117" s="265"/>
      <c r="O117" s="265"/>
      <c r="P117" s="265"/>
      <c r="Q117" s="265"/>
      <c r="R117" s="265"/>
      <c r="S117" s="265"/>
      <c r="T117" s="265"/>
      <c r="U117" s="265"/>
      <c r="V117" s="265"/>
      <c r="W117" s="331"/>
      <c r="X117" s="266"/>
      <c r="Y117" s="266"/>
      <c r="Z117" s="266"/>
      <c r="AA117" s="266"/>
      <c r="AB117" s="266"/>
      <c r="AC117" s="266"/>
      <c r="AD117" s="266"/>
      <c r="AE117" s="266"/>
      <c r="AF117" s="266"/>
      <c r="AG117" s="266"/>
      <c r="AH117" s="266"/>
      <c r="AI117" s="266"/>
      <c r="AJ117" s="266"/>
      <c r="AK117" s="266"/>
      <c r="AL117" s="266"/>
      <c r="AM117" s="316"/>
      <c r="AN117" s="309"/>
    </row>
    <row r="118" spans="1:40" s="256" customFormat="1" ht="15">
      <c r="A118" s="264"/>
      <c r="B118" s="264"/>
      <c r="C118" s="264"/>
      <c r="D118" s="264"/>
      <c r="E118" s="264"/>
      <c r="F118" s="264"/>
      <c r="G118" s="264"/>
      <c r="H118" s="264"/>
      <c r="I118" s="264"/>
      <c r="J118" s="264"/>
      <c r="K118" s="265"/>
      <c r="L118" s="265"/>
      <c r="M118" s="265"/>
      <c r="N118" s="265"/>
      <c r="O118" s="265"/>
      <c r="P118" s="265"/>
      <c r="Q118" s="265"/>
      <c r="R118" s="265"/>
      <c r="S118" s="265"/>
      <c r="T118" s="265"/>
      <c r="U118" s="265"/>
      <c r="V118" s="265"/>
      <c r="W118" s="331"/>
      <c r="X118" s="266"/>
      <c r="Y118" s="266"/>
      <c r="Z118" s="266"/>
      <c r="AA118" s="266"/>
      <c r="AB118" s="266"/>
      <c r="AC118" s="266"/>
      <c r="AD118" s="266"/>
      <c r="AE118" s="266"/>
      <c r="AF118" s="266"/>
      <c r="AG118" s="266"/>
      <c r="AH118" s="266"/>
      <c r="AI118" s="266"/>
      <c r="AJ118" s="266"/>
      <c r="AK118" s="266"/>
      <c r="AL118" s="266"/>
      <c r="AM118" s="316"/>
      <c r="AN118" s="309"/>
    </row>
    <row r="119" spans="1:40" s="256" customFormat="1" ht="15">
      <c r="A119" s="264"/>
      <c r="B119" s="264"/>
      <c r="C119" s="264"/>
      <c r="D119" s="264"/>
      <c r="E119" s="264"/>
      <c r="F119" s="264"/>
      <c r="G119" s="264"/>
      <c r="H119" s="264"/>
      <c r="I119" s="264"/>
      <c r="J119" s="264"/>
      <c r="K119" s="265"/>
      <c r="L119" s="265"/>
      <c r="M119" s="265"/>
      <c r="N119" s="265"/>
      <c r="O119" s="265"/>
      <c r="P119" s="265"/>
      <c r="Q119" s="265"/>
      <c r="R119" s="265"/>
      <c r="S119" s="265"/>
      <c r="T119" s="265"/>
      <c r="U119" s="265"/>
      <c r="V119" s="265"/>
      <c r="W119" s="331"/>
      <c r="X119" s="266"/>
      <c r="Y119" s="266"/>
      <c r="Z119" s="266"/>
      <c r="AA119" s="266"/>
      <c r="AB119" s="266"/>
      <c r="AC119" s="266"/>
      <c r="AD119" s="266"/>
      <c r="AE119" s="266"/>
      <c r="AF119" s="266"/>
      <c r="AG119" s="266"/>
      <c r="AH119" s="266"/>
      <c r="AI119" s="266"/>
      <c r="AJ119" s="266"/>
      <c r="AK119" s="266"/>
      <c r="AL119" s="266"/>
      <c r="AM119" s="316"/>
      <c r="AN119" s="309"/>
    </row>
    <row r="120" spans="1:40" s="256" customFormat="1" ht="15">
      <c r="A120" s="264"/>
      <c r="B120" s="264"/>
      <c r="C120" s="264"/>
      <c r="D120" s="264"/>
      <c r="E120" s="264"/>
      <c r="F120" s="264"/>
      <c r="G120" s="264"/>
      <c r="H120" s="264"/>
      <c r="I120" s="264"/>
      <c r="J120" s="264"/>
      <c r="K120" s="265"/>
      <c r="L120" s="265"/>
      <c r="M120" s="265"/>
      <c r="N120" s="265"/>
      <c r="O120" s="265"/>
      <c r="P120" s="265"/>
      <c r="Q120" s="265"/>
      <c r="R120" s="265"/>
      <c r="S120" s="265"/>
      <c r="T120" s="265"/>
      <c r="U120" s="265"/>
      <c r="V120" s="265"/>
      <c r="W120" s="331"/>
      <c r="X120" s="266"/>
      <c r="Y120" s="266"/>
      <c r="Z120" s="266"/>
      <c r="AA120" s="266"/>
      <c r="AB120" s="266"/>
      <c r="AC120" s="266"/>
      <c r="AD120" s="266"/>
      <c r="AE120" s="266"/>
      <c r="AF120" s="266"/>
      <c r="AG120" s="266"/>
      <c r="AH120" s="266"/>
      <c r="AI120" s="266"/>
      <c r="AJ120" s="266"/>
      <c r="AK120" s="266"/>
      <c r="AL120" s="266"/>
      <c r="AM120" s="316"/>
      <c r="AN120" s="309"/>
    </row>
    <row r="121" spans="1:40" s="256" customFormat="1" ht="15">
      <c r="A121" s="264"/>
      <c r="B121" s="264"/>
      <c r="C121" s="264"/>
      <c r="D121" s="264"/>
      <c r="E121" s="264"/>
      <c r="F121" s="264"/>
      <c r="G121" s="264"/>
      <c r="H121" s="264"/>
      <c r="I121" s="264"/>
      <c r="J121" s="264"/>
      <c r="K121" s="265"/>
      <c r="L121" s="265"/>
      <c r="M121" s="265"/>
      <c r="N121" s="265"/>
      <c r="O121" s="265"/>
      <c r="P121" s="265"/>
      <c r="Q121" s="265"/>
      <c r="R121" s="265"/>
      <c r="S121" s="265"/>
      <c r="T121" s="265"/>
      <c r="U121" s="265"/>
      <c r="V121" s="265"/>
      <c r="W121" s="331"/>
      <c r="X121" s="266"/>
      <c r="Y121" s="266"/>
      <c r="Z121" s="266"/>
      <c r="AA121" s="266"/>
      <c r="AB121" s="266"/>
      <c r="AC121" s="266"/>
      <c r="AD121" s="266"/>
      <c r="AE121" s="266"/>
      <c r="AF121" s="266"/>
      <c r="AG121" s="266"/>
      <c r="AH121" s="266"/>
      <c r="AI121" s="266"/>
      <c r="AJ121" s="266"/>
      <c r="AK121" s="266"/>
      <c r="AL121" s="266"/>
      <c r="AM121" s="316"/>
      <c r="AN121" s="309"/>
    </row>
    <row r="122" spans="1:40" s="256" customFormat="1" ht="15">
      <c r="A122" s="264"/>
      <c r="B122" s="264"/>
      <c r="C122" s="264"/>
      <c r="D122" s="264"/>
      <c r="E122" s="264"/>
      <c r="F122" s="264"/>
      <c r="G122" s="264"/>
      <c r="H122" s="264"/>
      <c r="I122" s="264"/>
      <c r="J122" s="264"/>
      <c r="K122" s="265"/>
      <c r="L122" s="265"/>
      <c r="M122" s="265"/>
      <c r="N122" s="265"/>
      <c r="O122" s="265"/>
      <c r="P122" s="265"/>
      <c r="Q122" s="265"/>
      <c r="R122" s="265"/>
      <c r="S122" s="265"/>
      <c r="T122" s="265"/>
      <c r="U122" s="265"/>
      <c r="V122" s="265"/>
      <c r="W122" s="331"/>
      <c r="X122" s="266"/>
      <c r="Y122" s="266"/>
      <c r="Z122" s="266"/>
      <c r="AA122" s="266"/>
      <c r="AB122" s="266"/>
      <c r="AC122" s="266"/>
      <c r="AD122" s="266"/>
      <c r="AE122" s="266"/>
      <c r="AF122" s="266"/>
      <c r="AG122" s="266"/>
      <c r="AH122" s="266"/>
      <c r="AI122" s="266"/>
      <c r="AJ122" s="266"/>
      <c r="AK122" s="266"/>
      <c r="AL122" s="266"/>
      <c r="AM122" s="316"/>
      <c r="AN122" s="309"/>
    </row>
    <row r="123" spans="1:40" s="256" customFormat="1" ht="15">
      <c r="A123" s="264"/>
      <c r="B123" s="264"/>
      <c r="C123" s="264"/>
      <c r="D123" s="264"/>
      <c r="E123" s="264"/>
      <c r="F123" s="264"/>
      <c r="G123" s="264"/>
      <c r="H123" s="264"/>
      <c r="I123" s="264"/>
      <c r="J123" s="264"/>
      <c r="K123" s="265"/>
      <c r="L123" s="265"/>
      <c r="M123" s="265"/>
      <c r="N123" s="265"/>
      <c r="O123" s="265"/>
      <c r="P123" s="265"/>
      <c r="Q123" s="265"/>
      <c r="R123" s="265"/>
      <c r="S123" s="265"/>
      <c r="T123" s="265"/>
      <c r="U123" s="265"/>
      <c r="V123" s="265"/>
      <c r="W123" s="331"/>
      <c r="X123" s="266"/>
      <c r="Y123" s="266"/>
      <c r="Z123" s="266"/>
      <c r="AA123" s="266"/>
      <c r="AB123" s="266"/>
      <c r="AC123" s="266"/>
      <c r="AD123" s="266"/>
      <c r="AE123" s="266"/>
      <c r="AF123" s="266"/>
      <c r="AG123" s="266"/>
      <c r="AH123" s="266"/>
      <c r="AI123" s="266"/>
      <c r="AJ123" s="266"/>
      <c r="AK123" s="266"/>
      <c r="AL123" s="266"/>
      <c r="AM123" s="316"/>
      <c r="AN123" s="309"/>
    </row>
    <row r="124" spans="1:40" s="256" customFormat="1" ht="15">
      <c r="A124" s="264"/>
      <c r="B124" s="264"/>
      <c r="C124" s="264"/>
      <c r="D124" s="264"/>
      <c r="E124" s="264"/>
      <c r="F124" s="264"/>
      <c r="G124" s="264"/>
      <c r="H124" s="264"/>
      <c r="I124" s="264"/>
      <c r="J124" s="264"/>
      <c r="K124" s="265"/>
      <c r="L124" s="265"/>
      <c r="M124" s="265"/>
      <c r="N124" s="265"/>
      <c r="O124" s="265"/>
      <c r="P124" s="265"/>
      <c r="Q124" s="265"/>
      <c r="R124" s="265"/>
      <c r="S124" s="265"/>
      <c r="T124" s="265"/>
      <c r="U124" s="265"/>
      <c r="V124" s="265"/>
      <c r="W124" s="331"/>
      <c r="X124" s="266"/>
      <c r="Y124" s="266"/>
      <c r="Z124" s="266"/>
      <c r="AA124" s="266"/>
      <c r="AB124" s="266"/>
      <c r="AC124" s="266"/>
      <c r="AD124" s="266"/>
      <c r="AE124" s="266"/>
      <c r="AF124" s="266"/>
      <c r="AG124" s="266"/>
      <c r="AH124" s="266"/>
      <c r="AI124" s="266"/>
      <c r="AJ124" s="266"/>
      <c r="AK124" s="266"/>
      <c r="AL124" s="266"/>
      <c r="AM124" s="316"/>
      <c r="AN124" s="309"/>
    </row>
    <row r="125" spans="1:40" s="256" customFormat="1" ht="15">
      <c r="A125" s="264"/>
      <c r="B125" s="264"/>
      <c r="C125" s="264"/>
      <c r="D125" s="264"/>
      <c r="E125" s="264"/>
      <c r="F125" s="264"/>
      <c r="G125" s="264"/>
      <c r="H125" s="264"/>
      <c r="I125" s="264"/>
      <c r="J125" s="264"/>
      <c r="K125" s="265"/>
      <c r="L125" s="265"/>
      <c r="M125" s="265"/>
      <c r="N125" s="265"/>
      <c r="O125" s="265"/>
      <c r="P125" s="265"/>
      <c r="Q125" s="265"/>
      <c r="R125" s="265"/>
      <c r="S125" s="265"/>
      <c r="T125" s="265"/>
      <c r="U125" s="265"/>
      <c r="V125" s="265"/>
      <c r="W125" s="331"/>
      <c r="X125" s="266"/>
      <c r="Y125" s="266"/>
      <c r="Z125" s="266"/>
      <c r="AA125" s="266"/>
      <c r="AB125" s="266"/>
      <c r="AC125" s="266"/>
      <c r="AD125" s="266"/>
      <c r="AE125" s="266"/>
      <c r="AF125" s="266"/>
      <c r="AG125" s="266"/>
      <c r="AH125" s="266"/>
      <c r="AI125" s="266"/>
      <c r="AJ125" s="266"/>
      <c r="AK125" s="266"/>
      <c r="AL125" s="266"/>
      <c r="AM125" s="316"/>
      <c r="AN125" s="309"/>
    </row>
    <row r="126" spans="1:40" s="256" customFormat="1" ht="15">
      <c r="A126" s="264"/>
      <c r="B126" s="264"/>
      <c r="C126" s="264"/>
      <c r="D126" s="264"/>
      <c r="E126" s="264"/>
      <c r="F126" s="264"/>
      <c r="G126" s="264"/>
      <c r="H126" s="264"/>
      <c r="I126" s="264"/>
      <c r="J126" s="264"/>
      <c r="K126" s="265"/>
      <c r="L126" s="265"/>
      <c r="M126" s="265"/>
      <c r="N126" s="265"/>
      <c r="O126" s="265"/>
      <c r="P126" s="265"/>
      <c r="Q126" s="265"/>
      <c r="R126" s="265"/>
      <c r="S126" s="265"/>
      <c r="T126" s="265"/>
      <c r="U126" s="265"/>
      <c r="V126" s="265"/>
      <c r="W126" s="331"/>
      <c r="X126" s="266"/>
      <c r="Y126" s="266"/>
      <c r="Z126" s="266"/>
      <c r="AA126" s="266"/>
      <c r="AB126" s="266"/>
      <c r="AC126" s="266"/>
      <c r="AD126" s="266"/>
      <c r="AE126" s="266"/>
      <c r="AF126" s="266"/>
      <c r="AG126" s="266"/>
      <c r="AH126" s="266"/>
      <c r="AI126" s="266"/>
      <c r="AJ126" s="266"/>
      <c r="AK126" s="266"/>
      <c r="AL126" s="266"/>
      <c r="AM126" s="316"/>
      <c r="AN126" s="309"/>
    </row>
    <row r="127" spans="1:40" s="256" customFormat="1" ht="15">
      <c r="A127" s="264"/>
      <c r="B127" s="264"/>
      <c r="C127" s="264"/>
      <c r="D127" s="264"/>
      <c r="E127" s="264"/>
      <c r="F127" s="264"/>
      <c r="G127" s="264"/>
      <c r="H127" s="264"/>
      <c r="I127" s="264"/>
      <c r="J127" s="264"/>
      <c r="K127" s="265"/>
      <c r="L127" s="265"/>
      <c r="M127" s="265"/>
      <c r="N127" s="265"/>
      <c r="O127" s="265"/>
      <c r="P127" s="265"/>
      <c r="Q127" s="265"/>
      <c r="R127" s="265"/>
      <c r="S127" s="265"/>
      <c r="T127" s="265"/>
      <c r="U127" s="265"/>
      <c r="V127" s="265"/>
      <c r="W127" s="331"/>
      <c r="X127" s="266"/>
      <c r="Y127" s="266"/>
      <c r="Z127" s="266"/>
      <c r="AA127" s="266"/>
      <c r="AB127" s="266"/>
      <c r="AC127" s="266"/>
      <c r="AD127" s="266"/>
      <c r="AE127" s="266"/>
      <c r="AF127" s="266"/>
      <c r="AG127" s="266"/>
      <c r="AH127" s="266"/>
      <c r="AI127" s="266"/>
      <c r="AJ127" s="266"/>
      <c r="AK127" s="266"/>
      <c r="AL127" s="266"/>
      <c r="AM127" s="316"/>
      <c r="AN127" s="309"/>
    </row>
    <row r="128" spans="1:40" s="256" customFormat="1" ht="15">
      <c r="A128" s="264"/>
      <c r="B128" s="264"/>
      <c r="C128" s="264"/>
      <c r="D128" s="264"/>
      <c r="E128" s="264"/>
      <c r="F128" s="264"/>
      <c r="G128" s="264"/>
      <c r="H128" s="264"/>
      <c r="I128" s="264"/>
      <c r="J128" s="264"/>
      <c r="K128" s="265"/>
      <c r="L128" s="265"/>
      <c r="M128" s="265"/>
      <c r="N128" s="265"/>
      <c r="O128" s="265"/>
      <c r="P128" s="265"/>
      <c r="Q128" s="265"/>
      <c r="R128" s="265"/>
      <c r="S128" s="265"/>
      <c r="T128" s="265"/>
      <c r="U128" s="265"/>
      <c r="V128" s="265"/>
      <c r="W128" s="331"/>
      <c r="X128" s="266"/>
      <c r="Y128" s="266"/>
      <c r="Z128" s="266"/>
      <c r="AA128" s="266"/>
      <c r="AB128" s="266"/>
      <c r="AC128" s="266"/>
      <c r="AD128" s="266"/>
      <c r="AE128" s="266"/>
      <c r="AF128" s="266"/>
      <c r="AG128" s="266"/>
      <c r="AH128" s="266"/>
      <c r="AI128" s="266"/>
      <c r="AJ128" s="266"/>
      <c r="AK128" s="266"/>
      <c r="AL128" s="266"/>
      <c r="AM128" s="316"/>
      <c r="AN128" s="309"/>
    </row>
    <row r="129" spans="1:40" s="256" customFormat="1" ht="15">
      <c r="A129" s="264"/>
      <c r="B129" s="264"/>
      <c r="C129" s="264"/>
      <c r="D129" s="264"/>
      <c r="E129" s="264"/>
      <c r="F129" s="264"/>
      <c r="G129" s="264"/>
      <c r="H129" s="264"/>
      <c r="I129" s="264"/>
      <c r="J129" s="264"/>
      <c r="K129" s="265"/>
      <c r="L129" s="265"/>
      <c r="M129" s="265"/>
      <c r="N129" s="265"/>
      <c r="O129" s="265"/>
      <c r="P129" s="265"/>
      <c r="Q129" s="265"/>
      <c r="R129" s="265"/>
      <c r="S129" s="265"/>
      <c r="T129" s="265"/>
      <c r="U129" s="265"/>
      <c r="V129" s="265"/>
      <c r="W129" s="331"/>
      <c r="X129" s="266"/>
      <c r="Y129" s="266"/>
      <c r="Z129" s="266"/>
      <c r="AA129" s="266"/>
      <c r="AB129" s="266"/>
      <c r="AC129" s="266"/>
      <c r="AD129" s="266"/>
      <c r="AE129" s="266"/>
      <c r="AF129" s="266"/>
      <c r="AG129" s="266"/>
      <c r="AH129" s="266"/>
      <c r="AI129" s="266"/>
      <c r="AJ129" s="266"/>
      <c r="AK129" s="266"/>
      <c r="AL129" s="266"/>
      <c r="AM129" s="316"/>
      <c r="AN129" s="309"/>
    </row>
    <row r="130" spans="1:40" s="256" customFormat="1" ht="15">
      <c r="A130" s="264"/>
      <c r="B130" s="264"/>
      <c r="C130" s="264"/>
      <c r="D130" s="264"/>
      <c r="E130" s="264"/>
      <c r="F130" s="264"/>
      <c r="G130" s="264"/>
      <c r="H130" s="264"/>
      <c r="I130" s="264"/>
      <c r="J130" s="264"/>
      <c r="K130" s="265"/>
      <c r="L130" s="265"/>
      <c r="M130" s="265"/>
      <c r="N130" s="265"/>
      <c r="O130" s="265"/>
      <c r="P130" s="265"/>
      <c r="Q130" s="265"/>
      <c r="R130" s="265"/>
      <c r="S130" s="265"/>
      <c r="T130" s="265"/>
      <c r="U130" s="265"/>
      <c r="V130" s="265"/>
      <c r="W130" s="331"/>
      <c r="X130" s="266"/>
      <c r="Y130" s="266"/>
      <c r="Z130" s="266"/>
      <c r="AA130" s="266"/>
      <c r="AB130" s="266"/>
      <c r="AC130" s="266"/>
      <c r="AD130" s="266"/>
      <c r="AE130" s="266"/>
      <c r="AF130" s="266"/>
      <c r="AG130" s="266"/>
      <c r="AH130" s="266"/>
      <c r="AI130" s="266"/>
      <c r="AJ130" s="266"/>
      <c r="AK130" s="266"/>
      <c r="AL130" s="266"/>
      <c r="AM130" s="316"/>
      <c r="AN130" s="309"/>
    </row>
    <row r="131" spans="1:40" s="256" customFormat="1" ht="15">
      <c r="A131" s="264"/>
      <c r="B131" s="264"/>
      <c r="C131" s="264"/>
      <c r="D131" s="264"/>
      <c r="E131" s="264"/>
      <c r="F131" s="264"/>
      <c r="G131" s="264"/>
      <c r="H131" s="264"/>
      <c r="I131" s="264"/>
      <c r="J131" s="264"/>
      <c r="K131" s="265"/>
      <c r="L131" s="265"/>
      <c r="M131" s="265"/>
      <c r="N131" s="265"/>
      <c r="O131" s="265"/>
      <c r="P131" s="265"/>
      <c r="Q131" s="265"/>
      <c r="R131" s="265"/>
      <c r="S131" s="265"/>
      <c r="T131" s="265"/>
      <c r="U131" s="265"/>
      <c r="V131" s="265"/>
      <c r="W131" s="331"/>
      <c r="X131" s="266"/>
      <c r="Y131" s="266"/>
      <c r="Z131" s="266"/>
      <c r="AA131" s="266"/>
      <c r="AB131" s="266"/>
      <c r="AC131" s="266"/>
      <c r="AD131" s="266"/>
      <c r="AE131" s="266"/>
      <c r="AF131" s="266"/>
      <c r="AG131" s="266"/>
      <c r="AH131" s="266"/>
      <c r="AI131" s="266"/>
      <c r="AJ131" s="266"/>
      <c r="AK131" s="266"/>
      <c r="AL131" s="266"/>
      <c r="AM131" s="316"/>
      <c r="AN131" s="309"/>
    </row>
    <row r="132" spans="1:40" s="256" customFormat="1" ht="15">
      <c r="A132" s="264"/>
      <c r="B132" s="264"/>
      <c r="C132" s="264"/>
      <c r="D132" s="264"/>
      <c r="E132" s="264"/>
      <c r="F132" s="264"/>
      <c r="G132" s="264"/>
      <c r="H132" s="264"/>
      <c r="I132" s="264"/>
      <c r="J132" s="264"/>
      <c r="K132" s="265"/>
      <c r="L132" s="265"/>
      <c r="M132" s="265"/>
      <c r="N132" s="265"/>
      <c r="O132" s="265"/>
      <c r="P132" s="265"/>
      <c r="Q132" s="265"/>
      <c r="R132" s="265"/>
      <c r="S132" s="265"/>
      <c r="T132" s="265"/>
      <c r="U132" s="265"/>
      <c r="V132" s="265"/>
      <c r="W132" s="331"/>
      <c r="X132" s="266"/>
      <c r="Y132" s="266"/>
      <c r="Z132" s="266"/>
      <c r="AA132" s="266"/>
      <c r="AB132" s="266"/>
      <c r="AC132" s="266"/>
      <c r="AD132" s="266"/>
      <c r="AE132" s="266"/>
      <c r="AF132" s="266"/>
      <c r="AG132" s="266"/>
      <c r="AH132" s="266"/>
      <c r="AI132" s="266"/>
      <c r="AJ132" s="266"/>
      <c r="AK132" s="266"/>
      <c r="AL132" s="266"/>
      <c r="AM132" s="316"/>
      <c r="AN132" s="309"/>
    </row>
    <row r="133" spans="1:40" s="256" customFormat="1" ht="15">
      <c r="A133" s="264"/>
      <c r="B133" s="264"/>
      <c r="C133" s="264"/>
      <c r="D133" s="264"/>
      <c r="E133" s="264"/>
      <c r="F133" s="264"/>
      <c r="G133" s="264"/>
      <c r="H133" s="264"/>
      <c r="I133" s="264"/>
      <c r="J133" s="264"/>
      <c r="K133" s="265"/>
      <c r="L133" s="265"/>
      <c r="M133" s="265"/>
      <c r="N133" s="265"/>
      <c r="O133" s="265"/>
      <c r="P133" s="265"/>
      <c r="Q133" s="265"/>
      <c r="R133" s="265"/>
      <c r="S133" s="265"/>
      <c r="T133" s="265"/>
      <c r="U133" s="265"/>
      <c r="V133" s="265"/>
      <c r="W133" s="331"/>
      <c r="X133" s="266"/>
      <c r="Y133" s="266"/>
      <c r="Z133" s="266"/>
      <c r="AA133" s="266"/>
      <c r="AB133" s="266"/>
      <c r="AC133" s="266"/>
      <c r="AD133" s="266"/>
      <c r="AE133" s="266"/>
      <c r="AF133" s="266"/>
      <c r="AG133" s="266"/>
      <c r="AH133" s="266"/>
      <c r="AI133" s="266"/>
      <c r="AJ133" s="266"/>
      <c r="AK133" s="266"/>
      <c r="AL133" s="266"/>
      <c r="AM133" s="316"/>
      <c r="AN133" s="309"/>
    </row>
    <row r="134" spans="1:40" s="256" customFormat="1" ht="15">
      <c r="A134" s="264"/>
      <c r="B134" s="264"/>
      <c r="C134" s="264"/>
      <c r="D134" s="264"/>
      <c r="E134" s="264"/>
      <c r="F134" s="264"/>
      <c r="G134" s="264"/>
      <c r="H134" s="264"/>
      <c r="I134" s="264"/>
      <c r="J134" s="264"/>
      <c r="K134" s="265"/>
      <c r="L134" s="265"/>
      <c r="M134" s="265"/>
      <c r="N134" s="265"/>
      <c r="O134" s="265"/>
      <c r="P134" s="265"/>
      <c r="Q134" s="265"/>
      <c r="R134" s="265"/>
      <c r="S134" s="265"/>
      <c r="T134" s="265"/>
      <c r="U134" s="265"/>
      <c r="V134" s="265"/>
      <c r="W134" s="331"/>
      <c r="X134" s="266"/>
      <c r="Y134" s="266"/>
      <c r="Z134" s="266"/>
      <c r="AA134" s="266"/>
      <c r="AB134" s="266"/>
      <c r="AC134" s="266"/>
      <c r="AD134" s="266"/>
      <c r="AE134" s="266"/>
      <c r="AF134" s="266"/>
      <c r="AG134" s="266"/>
      <c r="AH134" s="266"/>
      <c r="AI134" s="266"/>
      <c r="AJ134" s="266"/>
      <c r="AK134" s="266"/>
      <c r="AL134" s="266"/>
      <c r="AM134" s="316"/>
      <c r="AN134" s="309"/>
    </row>
    <row r="135" spans="1:40" s="256" customFormat="1" ht="15">
      <c r="A135" s="264"/>
      <c r="B135" s="264"/>
      <c r="C135" s="264"/>
      <c r="D135" s="264"/>
      <c r="E135" s="264"/>
      <c r="F135" s="264"/>
      <c r="G135" s="264"/>
      <c r="H135" s="264"/>
      <c r="I135" s="264"/>
      <c r="J135" s="264"/>
      <c r="K135" s="265"/>
      <c r="L135" s="265"/>
      <c r="M135" s="265"/>
      <c r="N135" s="265"/>
      <c r="O135" s="265"/>
      <c r="P135" s="265"/>
      <c r="Q135" s="265"/>
      <c r="R135" s="265"/>
      <c r="S135" s="265"/>
      <c r="T135" s="265"/>
      <c r="U135" s="265"/>
      <c r="V135" s="265"/>
      <c r="W135" s="331"/>
      <c r="X135" s="266"/>
      <c r="Y135" s="266"/>
      <c r="Z135" s="266"/>
      <c r="AA135" s="266"/>
      <c r="AB135" s="266"/>
      <c r="AC135" s="266"/>
      <c r="AD135" s="266"/>
      <c r="AE135" s="266"/>
      <c r="AF135" s="266"/>
      <c r="AG135" s="266"/>
      <c r="AH135" s="266"/>
      <c r="AI135" s="266"/>
      <c r="AJ135" s="266"/>
      <c r="AK135" s="266"/>
      <c r="AL135" s="266"/>
      <c r="AM135" s="316"/>
      <c r="AN135" s="309"/>
    </row>
    <row r="136" spans="1:40" s="256" customFormat="1" ht="15">
      <c r="A136" s="264"/>
      <c r="B136" s="264"/>
      <c r="C136" s="264"/>
      <c r="D136" s="264"/>
      <c r="E136" s="264"/>
      <c r="F136" s="264"/>
      <c r="G136" s="264"/>
      <c r="H136" s="264"/>
      <c r="I136" s="264"/>
      <c r="J136" s="264"/>
      <c r="K136" s="265"/>
      <c r="L136" s="265"/>
      <c r="M136" s="265"/>
      <c r="N136" s="265"/>
      <c r="O136" s="265"/>
      <c r="P136" s="265"/>
      <c r="Q136" s="265"/>
      <c r="R136" s="265"/>
      <c r="S136" s="265"/>
      <c r="T136" s="265"/>
      <c r="U136" s="265"/>
      <c r="V136" s="265"/>
      <c r="W136" s="331"/>
      <c r="X136" s="266"/>
      <c r="Y136" s="266"/>
      <c r="Z136" s="266"/>
      <c r="AA136" s="266"/>
      <c r="AB136" s="266"/>
      <c r="AC136" s="266"/>
      <c r="AD136" s="266"/>
      <c r="AE136" s="266"/>
      <c r="AF136" s="266"/>
      <c r="AG136" s="266"/>
      <c r="AH136" s="266"/>
      <c r="AI136" s="266"/>
      <c r="AJ136" s="266"/>
      <c r="AK136" s="266"/>
      <c r="AL136" s="266"/>
      <c r="AM136" s="316"/>
      <c r="AN136" s="309"/>
    </row>
    <row r="137" spans="1:40" s="256" customFormat="1" ht="15">
      <c r="A137" s="264"/>
      <c r="B137" s="264"/>
      <c r="C137" s="264"/>
      <c r="D137" s="264"/>
      <c r="E137" s="264"/>
      <c r="F137" s="264"/>
      <c r="G137" s="264"/>
      <c r="H137" s="264"/>
      <c r="I137" s="264"/>
      <c r="J137" s="264"/>
      <c r="K137" s="265"/>
      <c r="L137" s="265"/>
      <c r="M137" s="265"/>
      <c r="N137" s="265"/>
      <c r="O137" s="265"/>
      <c r="P137" s="265"/>
      <c r="Q137" s="265"/>
      <c r="R137" s="265"/>
      <c r="S137" s="265"/>
      <c r="T137" s="265"/>
      <c r="U137" s="265"/>
      <c r="V137" s="265"/>
      <c r="W137" s="331"/>
      <c r="X137" s="266"/>
      <c r="Y137" s="266"/>
      <c r="Z137" s="266"/>
      <c r="AA137" s="266"/>
      <c r="AB137" s="266"/>
      <c r="AC137" s="266"/>
      <c r="AD137" s="266"/>
      <c r="AE137" s="266"/>
      <c r="AF137" s="266"/>
      <c r="AG137" s="266"/>
      <c r="AH137" s="266"/>
      <c r="AI137" s="266"/>
      <c r="AJ137" s="266"/>
      <c r="AK137" s="266"/>
      <c r="AL137" s="266"/>
      <c r="AM137" s="316"/>
      <c r="AN137" s="309"/>
    </row>
    <row r="138" spans="1:40" s="256" customFormat="1" ht="15">
      <c r="A138" s="264"/>
      <c r="B138" s="264"/>
      <c r="C138" s="264"/>
      <c r="D138" s="264"/>
      <c r="E138" s="264"/>
      <c r="F138" s="264"/>
      <c r="G138" s="264"/>
      <c r="H138" s="264"/>
      <c r="I138" s="264"/>
      <c r="J138" s="264"/>
      <c r="K138" s="265"/>
      <c r="L138" s="265"/>
      <c r="M138" s="265"/>
      <c r="N138" s="265"/>
      <c r="O138" s="265"/>
      <c r="P138" s="265"/>
      <c r="Q138" s="265"/>
      <c r="R138" s="265"/>
      <c r="S138" s="265"/>
      <c r="T138" s="265"/>
      <c r="U138" s="265"/>
      <c r="V138" s="265"/>
      <c r="W138" s="331"/>
      <c r="X138" s="266"/>
      <c r="Y138" s="266"/>
      <c r="Z138" s="266"/>
      <c r="AA138" s="266"/>
      <c r="AB138" s="266"/>
      <c r="AC138" s="266"/>
      <c r="AD138" s="266"/>
      <c r="AE138" s="266"/>
      <c r="AF138" s="266"/>
      <c r="AG138" s="266"/>
      <c r="AH138" s="266"/>
      <c r="AI138" s="266"/>
      <c r="AJ138" s="266"/>
      <c r="AK138" s="266"/>
      <c r="AL138" s="266"/>
      <c r="AM138" s="316"/>
      <c r="AN138" s="309"/>
    </row>
    <row r="139" spans="1:40" s="256" customFormat="1" ht="15">
      <c r="A139" s="264"/>
      <c r="B139" s="264"/>
      <c r="C139" s="264"/>
      <c r="D139" s="264"/>
      <c r="E139" s="264"/>
      <c r="F139" s="264"/>
      <c r="G139" s="264"/>
      <c r="H139" s="264"/>
      <c r="I139" s="264"/>
      <c r="J139" s="264"/>
      <c r="K139" s="265"/>
      <c r="L139" s="265"/>
      <c r="M139" s="265"/>
      <c r="N139" s="265"/>
      <c r="O139" s="265"/>
      <c r="P139" s="265"/>
      <c r="Q139" s="265"/>
      <c r="R139" s="265"/>
      <c r="S139" s="265"/>
      <c r="T139" s="265"/>
      <c r="U139" s="265"/>
      <c r="V139" s="265"/>
      <c r="W139" s="331"/>
      <c r="X139" s="266"/>
      <c r="Y139" s="266"/>
      <c r="Z139" s="266"/>
      <c r="AA139" s="266"/>
      <c r="AB139" s="266"/>
      <c r="AC139" s="266"/>
      <c r="AD139" s="266"/>
      <c r="AE139" s="266"/>
      <c r="AF139" s="266"/>
      <c r="AG139" s="266"/>
      <c r="AH139" s="266"/>
      <c r="AI139" s="266"/>
      <c r="AJ139" s="266"/>
      <c r="AK139" s="266"/>
      <c r="AL139" s="266"/>
      <c r="AM139" s="316"/>
      <c r="AN139" s="309"/>
    </row>
    <row r="140" spans="1:40" s="256" customFormat="1" ht="15">
      <c r="A140" s="264"/>
      <c r="B140" s="264"/>
      <c r="C140" s="264"/>
      <c r="D140" s="264"/>
      <c r="E140" s="264"/>
      <c r="F140" s="264"/>
      <c r="G140" s="264"/>
      <c r="H140" s="264"/>
      <c r="I140" s="264"/>
      <c r="J140" s="264"/>
      <c r="K140" s="265"/>
      <c r="L140" s="265"/>
      <c r="M140" s="265"/>
      <c r="N140" s="265"/>
      <c r="O140" s="265"/>
      <c r="P140" s="265"/>
      <c r="Q140" s="265"/>
      <c r="R140" s="265"/>
      <c r="S140" s="265"/>
      <c r="T140" s="265"/>
      <c r="U140" s="265"/>
      <c r="V140" s="265"/>
      <c r="W140" s="331"/>
      <c r="X140" s="266"/>
      <c r="Y140" s="266"/>
      <c r="Z140" s="266"/>
      <c r="AA140" s="266"/>
      <c r="AB140" s="266"/>
      <c r="AC140" s="266"/>
      <c r="AD140" s="266"/>
      <c r="AE140" s="266"/>
      <c r="AF140" s="266"/>
      <c r="AG140" s="266"/>
      <c r="AH140" s="266"/>
      <c r="AI140" s="266"/>
      <c r="AJ140" s="266"/>
      <c r="AK140" s="266"/>
      <c r="AL140" s="266"/>
      <c r="AM140" s="316"/>
      <c r="AN140" s="309"/>
    </row>
    <row r="141" spans="1:40" s="256" customFormat="1" ht="15">
      <c r="A141" s="264"/>
      <c r="B141" s="264"/>
      <c r="C141" s="264"/>
      <c r="D141" s="264"/>
      <c r="E141" s="264"/>
      <c r="F141" s="264"/>
      <c r="G141" s="264"/>
      <c r="H141" s="264"/>
      <c r="I141" s="264"/>
      <c r="J141" s="264"/>
      <c r="K141" s="265"/>
      <c r="L141" s="265"/>
      <c r="M141" s="265"/>
      <c r="N141" s="265"/>
      <c r="O141" s="265"/>
      <c r="P141" s="265"/>
      <c r="Q141" s="265"/>
      <c r="R141" s="265"/>
      <c r="S141" s="265"/>
      <c r="T141" s="265"/>
      <c r="U141" s="265"/>
      <c r="V141" s="265"/>
      <c r="W141" s="331"/>
      <c r="X141" s="266"/>
      <c r="Y141" s="266"/>
      <c r="Z141" s="266"/>
      <c r="AA141" s="266"/>
      <c r="AB141" s="266"/>
      <c r="AC141" s="266"/>
      <c r="AD141" s="266"/>
      <c r="AE141" s="266"/>
      <c r="AF141" s="266"/>
      <c r="AG141" s="266"/>
      <c r="AH141" s="266"/>
      <c r="AI141" s="266"/>
      <c r="AJ141" s="266"/>
      <c r="AK141" s="266"/>
      <c r="AL141" s="266"/>
      <c r="AM141" s="316"/>
      <c r="AN141" s="309"/>
    </row>
    <row r="142" spans="1:40" s="256" customFormat="1" ht="15">
      <c r="A142" s="264"/>
      <c r="B142" s="264"/>
      <c r="C142" s="264"/>
      <c r="D142" s="264"/>
      <c r="E142" s="264"/>
      <c r="F142" s="264"/>
      <c r="G142" s="264"/>
      <c r="H142" s="264"/>
      <c r="I142" s="264"/>
      <c r="J142" s="264"/>
      <c r="K142" s="265"/>
      <c r="L142" s="265"/>
      <c r="M142" s="265"/>
      <c r="N142" s="265"/>
      <c r="O142" s="265"/>
      <c r="P142" s="265"/>
      <c r="Q142" s="265"/>
      <c r="R142" s="265"/>
      <c r="S142" s="265"/>
      <c r="T142" s="265"/>
      <c r="U142" s="265"/>
      <c r="V142" s="265"/>
      <c r="W142" s="331"/>
      <c r="X142" s="266"/>
      <c r="Y142" s="266"/>
      <c r="Z142" s="266"/>
      <c r="AA142" s="266"/>
      <c r="AB142" s="266"/>
      <c r="AC142" s="266"/>
      <c r="AD142" s="266"/>
      <c r="AE142" s="266"/>
      <c r="AF142" s="266"/>
      <c r="AG142" s="266"/>
      <c r="AH142" s="266"/>
      <c r="AI142" s="266"/>
      <c r="AJ142" s="266"/>
      <c r="AK142" s="266"/>
      <c r="AL142" s="266"/>
      <c r="AM142" s="316"/>
      <c r="AN142" s="309"/>
    </row>
    <row r="143" spans="1:40" s="256" customFormat="1" ht="15">
      <c r="A143" s="264"/>
      <c r="B143" s="264"/>
      <c r="C143" s="264"/>
      <c r="D143" s="264"/>
      <c r="E143" s="264"/>
      <c r="F143" s="264"/>
      <c r="G143" s="264"/>
      <c r="H143" s="264"/>
      <c r="I143" s="264"/>
      <c r="J143" s="264"/>
      <c r="K143" s="265"/>
      <c r="L143" s="265"/>
      <c r="M143" s="265"/>
      <c r="N143" s="265"/>
      <c r="O143" s="265"/>
      <c r="P143" s="265"/>
      <c r="Q143" s="265"/>
      <c r="R143" s="265"/>
      <c r="S143" s="265"/>
      <c r="T143" s="265"/>
      <c r="U143" s="265"/>
      <c r="V143" s="265"/>
      <c r="W143" s="331"/>
      <c r="X143" s="266"/>
      <c r="Y143" s="266"/>
      <c r="Z143" s="266"/>
      <c r="AA143" s="266"/>
      <c r="AB143" s="266"/>
      <c r="AC143" s="266"/>
      <c r="AD143" s="266"/>
      <c r="AE143" s="266"/>
      <c r="AF143" s="266"/>
      <c r="AG143" s="266"/>
      <c r="AH143" s="266"/>
      <c r="AI143" s="266"/>
      <c r="AJ143" s="266"/>
      <c r="AK143" s="266"/>
      <c r="AL143" s="266"/>
      <c r="AM143" s="316"/>
      <c r="AN143" s="309"/>
    </row>
    <row r="144" spans="1:40" s="256" customFormat="1" ht="15">
      <c r="A144" s="264"/>
      <c r="B144" s="264"/>
      <c r="C144" s="264"/>
      <c r="D144" s="264"/>
      <c r="E144" s="264"/>
      <c r="F144" s="264"/>
      <c r="G144" s="264"/>
      <c r="H144" s="264"/>
      <c r="I144" s="264"/>
      <c r="J144" s="264"/>
      <c r="K144" s="265"/>
      <c r="L144" s="265"/>
      <c r="M144" s="265"/>
      <c r="N144" s="265"/>
      <c r="O144" s="265"/>
      <c r="P144" s="265"/>
      <c r="Q144" s="265"/>
      <c r="R144" s="265"/>
      <c r="S144" s="265"/>
      <c r="T144" s="265"/>
      <c r="U144" s="265"/>
      <c r="V144" s="265"/>
      <c r="W144" s="331"/>
      <c r="X144" s="266"/>
      <c r="Y144" s="266"/>
      <c r="Z144" s="266"/>
      <c r="AA144" s="266"/>
      <c r="AB144" s="266"/>
      <c r="AC144" s="266"/>
      <c r="AD144" s="266"/>
      <c r="AE144" s="266"/>
      <c r="AF144" s="266"/>
      <c r="AG144" s="266"/>
      <c r="AH144" s="266"/>
      <c r="AI144" s="266"/>
      <c r="AJ144" s="266"/>
      <c r="AK144" s="266"/>
      <c r="AL144" s="266"/>
      <c r="AM144" s="316"/>
      <c r="AN144" s="309"/>
    </row>
    <row r="145" spans="1:40" s="256" customFormat="1" ht="15">
      <c r="A145" s="264"/>
      <c r="B145" s="264"/>
      <c r="C145" s="264"/>
      <c r="D145" s="264"/>
      <c r="E145" s="264"/>
      <c r="F145" s="264"/>
      <c r="G145" s="264"/>
      <c r="H145" s="264"/>
      <c r="I145" s="264"/>
      <c r="J145" s="264"/>
      <c r="K145" s="265"/>
      <c r="L145" s="265"/>
      <c r="M145" s="265"/>
      <c r="N145" s="265"/>
      <c r="O145" s="265"/>
      <c r="P145" s="265"/>
      <c r="Q145" s="265"/>
      <c r="R145" s="265"/>
      <c r="S145" s="265"/>
      <c r="T145" s="265"/>
      <c r="U145" s="265"/>
      <c r="V145" s="265"/>
      <c r="W145" s="331"/>
      <c r="X145" s="266"/>
      <c r="Y145" s="266"/>
      <c r="Z145" s="266"/>
      <c r="AA145" s="266"/>
      <c r="AB145" s="266"/>
      <c r="AC145" s="266"/>
      <c r="AD145" s="266"/>
      <c r="AE145" s="266"/>
      <c r="AF145" s="266"/>
      <c r="AG145" s="266"/>
      <c r="AH145" s="266"/>
      <c r="AI145" s="266"/>
      <c r="AJ145" s="266"/>
      <c r="AK145" s="266"/>
      <c r="AL145" s="266"/>
      <c r="AM145" s="316"/>
      <c r="AN145" s="309"/>
    </row>
    <row r="146" spans="1:40" s="256" customFormat="1" ht="15">
      <c r="A146" s="264"/>
      <c r="B146" s="264"/>
      <c r="C146" s="264"/>
      <c r="D146" s="264"/>
      <c r="E146" s="264"/>
      <c r="F146" s="264"/>
      <c r="G146" s="264"/>
      <c r="H146" s="264"/>
      <c r="I146" s="264"/>
      <c r="J146" s="264"/>
      <c r="K146" s="265"/>
      <c r="L146" s="265"/>
      <c r="M146" s="265"/>
      <c r="N146" s="265"/>
      <c r="O146" s="265"/>
      <c r="P146" s="265"/>
      <c r="Q146" s="265"/>
      <c r="R146" s="265"/>
      <c r="S146" s="265"/>
      <c r="T146" s="265"/>
      <c r="U146" s="265"/>
      <c r="V146" s="265"/>
      <c r="W146" s="331"/>
      <c r="X146" s="266"/>
      <c r="Y146" s="266"/>
      <c r="Z146" s="266"/>
      <c r="AA146" s="266"/>
      <c r="AB146" s="266"/>
      <c r="AC146" s="266"/>
      <c r="AD146" s="266"/>
      <c r="AE146" s="266"/>
      <c r="AF146" s="266"/>
      <c r="AG146" s="266"/>
      <c r="AH146" s="266"/>
      <c r="AI146" s="266"/>
      <c r="AJ146" s="266"/>
      <c r="AK146" s="266"/>
      <c r="AL146" s="266"/>
      <c r="AM146" s="316"/>
      <c r="AN146" s="309"/>
    </row>
    <row r="147" spans="1:40" s="256" customFormat="1" ht="15">
      <c r="A147" s="264"/>
      <c r="B147" s="264"/>
      <c r="C147" s="264"/>
      <c r="D147" s="264"/>
      <c r="E147" s="264"/>
      <c r="F147" s="264"/>
      <c r="G147" s="264"/>
      <c r="H147" s="264"/>
      <c r="I147" s="264"/>
      <c r="J147" s="264"/>
      <c r="K147" s="265"/>
      <c r="L147" s="265"/>
      <c r="M147" s="265"/>
      <c r="N147" s="265"/>
      <c r="O147" s="265"/>
      <c r="P147" s="265"/>
      <c r="Q147" s="265"/>
      <c r="R147" s="265"/>
      <c r="S147" s="265"/>
      <c r="T147" s="265"/>
      <c r="U147" s="265"/>
      <c r="V147" s="265"/>
      <c r="W147" s="331"/>
      <c r="X147" s="266"/>
      <c r="Y147" s="266"/>
      <c r="Z147" s="266"/>
      <c r="AA147" s="266"/>
      <c r="AB147" s="266"/>
      <c r="AC147" s="266"/>
      <c r="AD147" s="266"/>
      <c r="AE147" s="266"/>
      <c r="AF147" s="266"/>
      <c r="AG147" s="266"/>
      <c r="AH147" s="266"/>
      <c r="AI147" s="266"/>
      <c r="AJ147" s="266"/>
      <c r="AK147" s="266"/>
      <c r="AL147" s="266"/>
      <c r="AM147" s="316"/>
      <c r="AN147" s="309"/>
    </row>
    <row r="148" spans="1:40" s="256" customFormat="1" ht="15">
      <c r="A148" s="264"/>
      <c r="B148" s="264"/>
      <c r="C148" s="264"/>
      <c r="D148" s="264"/>
      <c r="E148" s="264"/>
      <c r="F148" s="264"/>
      <c r="G148" s="264"/>
      <c r="H148" s="264"/>
      <c r="I148" s="264"/>
      <c r="J148" s="264"/>
      <c r="K148" s="265"/>
      <c r="L148" s="265"/>
      <c r="M148" s="265"/>
      <c r="N148" s="265"/>
      <c r="O148" s="265"/>
      <c r="P148" s="265"/>
      <c r="Q148" s="265"/>
      <c r="R148" s="265"/>
      <c r="S148" s="265"/>
      <c r="T148" s="265"/>
      <c r="U148" s="265"/>
      <c r="V148" s="265"/>
      <c r="W148" s="331"/>
      <c r="X148" s="266"/>
      <c r="Y148" s="266"/>
      <c r="Z148" s="266"/>
      <c r="AA148" s="266"/>
      <c r="AB148" s="266"/>
      <c r="AC148" s="266"/>
      <c r="AD148" s="266"/>
      <c r="AE148" s="266"/>
      <c r="AF148" s="266"/>
      <c r="AG148" s="266"/>
      <c r="AH148" s="266"/>
      <c r="AI148" s="266"/>
      <c r="AJ148" s="266"/>
      <c r="AK148" s="266"/>
      <c r="AL148" s="266"/>
      <c r="AM148" s="316"/>
      <c r="AN148" s="309"/>
    </row>
    <row r="149" spans="1:40" s="256" customFormat="1" ht="15">
      <c r="A149" s="264"/>
      <c r="B149" s="264"/>
      <c r="C149" s="264"/>
      <c r="D149" s="264"/>
      <c r="E149" s="264"/>
      <c r="F149" s="264"/>
      <c r="G149" s="264"/>
      <c r="H149" s="264"/>
      <c r="I149" s="264"/>
      <c r="J149" s="264"/>
      <c r="K149" s="265"/>
      <c r="L149" s="265"/>
      <c r="M149" s="265"/>
      <c r="N149" s="265"/>
      <c r="O149" s="265"/>
      <c r="P149" s="265"/>
      <c r="Q149" s="265"/>
      <c r="R149" s="265"/>
      <c r="S149" s="265"/>
      <c r="T149" s="265"/>
      <c r="U149" s="265"/>
      <c r="V149" s="265"/>
      <c r="W149" s="331"/>
      <c r="X149" s="266"/>
      <c r="Y149" s="266"/>
      <c r="Z149" s="266"/>
      <c r="AA149" s="266"/>
      <c r="AB149" s="266"/>
      <c r="AC149" s="266"/>
      <c r="AD149" s="266"/>
      <c r="AE149" s="266"/>
      <c r="AF149" s="266"/>
      <c r="AG149" s="266"/>
      <c r="AH149" s="266"/>
      <c r="AI149" s="266"/>
      <c r="AJ149" s="266"/>
      <c r="AK149" s="266"/>
      <c r="AL149" s="266"/>
      <c r="AM149" s="316"/>
      <c r="AN149" s="309"/>
    </row>
    <row r="150" spans="1:40" s="256" customFormat="1" ht="15">
      <c r="A150" s="264"/>
      <c r="B150" s="264"/>
      <c r="C150" s="264"/>
      <c r="D150" s="264"/>
      <c r="E150" s="264"/>
      <c r="F150" s="264"/>
      <c r="G150" s="264"/>
      <c r="H150" s="264"/>
      <c r="I150" s="264"/>
      <c r="J150" s="264"/>
      <c r="K150" s="265"/>
      <c r="L150" s="265"/>
      <c r="M150" s="265"/>
      <c r="N150" s="265"/>
      <c r="O150" s="265"/>
      <c r="P150" s="265"/>
      <c r="Q150" s="265"/>
      <c r="R150" s="265"/>
      <c r="S150" s="265"/>
      <c r="T150" s="265"/>
      <c r="U150" s="265"/>
      <c r="V150" s="265"/>
      <c r="W150" s="331"/>
      <c r="X150" s="266"/>
      <c r="Y150" s="266"/>
      <c r="Z150" s="266"/>
      <c r="AA150" s="266"/>
      <c r="AB150" s="266"/>
      <c r="AC150" s="266"/>
      <c r="AD150" s="266"/>
      <c r="AE150" s="266"/>
      <c r="AF150" s="266"/>
      <c r="AG150" s="266"/>
      <c r="AH150" s="266"/>
      <c r="AI150" s="266"/>
      <c r="AJ150" s="266"/>
      <c r="AK150" s="266"/>
      <c r="AL150" s="266"/>
      <c r="AM150" s="316"/>
      <c r="AN150" s="309"/>
    </row>
    <row r="151" spans="1:40" s="256" customFormat="1" ht="15">
      <c r="A151" s="264"/>
      <c r="B151" s="264"/>
      <c r="C151" s="264"/>
      <c r="D151" s="264"/>
      <c r="E151" s="264"/>
      <c r="F151" s="264"/>
      <c r="G151" s="264"/>
      <c r="H151" s="264"/>
      <c r="I151" s="264"/>
      <c r="J151" s="264"/>
      <c r="K151" s="265"/>
      <c r="L151" s="265"/>
      <c r="M151" s="265"/>
      <c r="N151" s="265"/>
      <c r="O151" s="265"/>
      <c r="P151" s="265"/>
      <c r="Q151" s="265"/>
      <c r="R151" s="265"/>
      <c r="S151" s="265"/>
      <c r="T151" s="265"/>
      <c r="U151" s="265"/>
      <c r="V151" s="265"/>
      <c r="W151" s="331"/>
      <c r="X151" s="266"/>
      <c r="Y151" s="266"/>
      <c r="Z151" s="266"/>
      <c r="AA151" s="266"/>
      <c r="AB151" s="266"/>
      <c r="AC151" s="266"/>
      <c r="AD151" s="266"/>
      <c r="AE151" s="266"/>
      <c r="AF151" s="266"/>
      <c r="AG151" s="266"/>
      <c r="AH151" s="266"/>
      <c r="AI151" s="266"/>
      <c r="AJ151" s="266"/>
      <c r="AK151" s="266"/>
      <c r="AL151" s="266"/>
      <c r="AM151" s="316"/>
      <c r="AN151" s="309"/>
    </row>
    <row r="152" spans="1:40" s="256" customFormat="1" ht="15">
      <c r="A152" s="264"/>
      <c r="B152" s="264"/>
      <c r="C152" s="264"/>
      <c r="D152" s="264"/>
      <c r="E152" s="264"/>
      <c r="F152" s="264"/>
      <c r="G152" s="264"/>
      <c r="H152" s="264"/>
      <c r="I152" s="264"/>
      <c r="J152" s="264"/>
      <c r="K152" s="265"/>
      <c r="L152" s="265"/>
      <c r="M152" s="265"/>
      <c r="N152" s="265"/>
      <c r="O152" s="265"/>
      <c r="P152" s="265"/>
      <c r="Q152" s="265"/>
      <c r="R152" s="265"/>
      <c r="S152" s="265"/>
      <c r="T152" s="265"/>
      <c r="U152" s="265"/>
      <c r="V152" s="265"/>
      <c r="W152" s="331"/>
      <c r="X152" s="266"/>
      <c r="Y152" s="266"/>
      <c r="Z152" s="266"/>
      <c r="AA152" s="266"/>
      <c r="AB152" s="266"/>
      <c r="AC152" s="266"/>
      <c r="AD152" s="266"/>
      <c r="AE152" s="266"/>
      <c r="AF152" s="266"/>
      <c r="AG152" s="266"/>
      <c r="AH152" s="266"/>
      <c r="AI152" s="266"/>
      <c r="AJ152" s="266"/>
      <c r="AK152" s="266"/>
      <c r="AL152" s="266"/>
      <c r="AM152" s="316"/>
      <c r="AN152" s="309"/>
    </row>
    <row r="153" spans="1:40" s="256" customFormat="1" ht="15">
      <c r="A153" s="264"/>
      <c r="B153" s="264"/>
      <c r="C153" s="264"/>
      <c r="D153" s="264"/>
      <c r="E153" s="264"/>
      <c r="F153" s="264"/>
      <c r="G153" s="264"/>
      <c r="H153" s="264"/>
      <c r="I153" s="264"/>
      <c r="J153" s="264"/>
      <c r="K153" s="265"/>
      <c r="L153" s="265"/>
      <c r="M153" s="265"/>
      <c r="N153" s="265"/>
      <c r="O153" s="265"/>
      <c r="P153" s="265"/>
      <c r="Q153" s="265"/>
      <c r="R153" s="265"/>
      <c r="S153" s="265"/>
      <c r="T153" s="265"/>
      <c r="U153" s="265"/>
      <c r="V153" s="265"/>
      <c r="W153" s="331"/>
      <c r="X153" s="266"/>
      <c r="Y153" s="266"/>
      <c r="Z153" s="266"/>
      <c r="AA153" s="266"/>
      <c r="AB153" s="266"/>
      <c r="AC153" s="266"/>
      <c r="AD153" s="266"/>
      <c r="AE153" s="266"/>
      <c r="AF153" s="266"/>
      <c r="AG153" s="266"/>
      <c r="AH153" s="266"/>
      <c r="AI153" s="266"/>
      <c r="AJ153" s="266"/>
      <c r="AK153" s="266"/>
      <c r="AL153" s="266"/>
      <c r="AM153" s="316"/>
      <c r="AN153" s="309"/>
    </row>
    <row r="154" spans="1:40" s="256" customFormat="1" ht="15">
      <c r="A154" s="264"/>
      <c r="B154" s="264"/>
      <c r="C154" s="264"/>
      <c r="D154" s="264"/>
      <c r="E154" s="264"/>
      <c r="F154" s="264"/>
      <c r="G154" s="264"/>
      <c r="H154" s="264"/>
      <c r="I154" s="264"/>
      <c r="J154" s="264"/>
      <c r="K154" s="265"/>
      <c r="L154" s="265"/>
      <c r="M154" s="265"/>
      <c r="N154" s="265"/>
      <c r="O154" s="265"/>
      <c r="P154" s="265"/>
      <c r="Q154" s="265"/>
      <c r="R154" s="265"/>
      <c r="S154" s="265"/>
      <c r="T154" s="265"/>
      <c r="U154" s="265"/>
      <c r="V154" s="265"/>
      <c r="W154" s="331"/>
      <c r="X154" s="266"/>
      <c r="Y154" s="266"/>
      <c r="Z154" s="266"/>
      <c r="AA154" s="266"/>
      <c r="AB154" s="266"/>
      <c r="AC154" s="266"/>
      <c r="AD154" s="266"/>
      <c r="AE154" s="266"/>
      <c r="AF154" s="266"/>
      <c r="AG154" s="266"/>
      <c r="AH154" s="266"/>
      <c r="AI154" s="266"/>
      <c r="AJ154" s="266"/>
      <c r="AK154" s="266"/>
      <c r="AL154" s="266"/>
      <c r="AM154" s="316"/>
      <c r="AN154" s="309"/>
    </row>
    <row r="155" spans="1:40" s="256" customFormat="1" ht="15">
      <c r="A155" s="264"/>
      <c r="B155" s="264"/>
      <c r="C155" s="264"/>
      <c r="D155" s="264"/>
      <c r="E155" s="264"/>
      <c r="F155" s="264"/>
      <c r="G155" s="264"/>
      <c r="H155" s="264"/>
      <c r="I155" s="264"/>
      <c r="J155" s="264"/>
      <c r="K155" s="265"/>
      <c r="L155" s="265"/>
      <c r="M155" s="265"/>
      <c r="N155" s="265"/>
      <c r="O155" s="265"/>
      <c r="P155" s="265"/>
      <c r="Q155" s="265"/>
      <c r="R155" s="265"/>
      <c r="S155" s="265"/>
      <c r="T155" s="265"/>
      <c r="U155" s="265"/>
      <c r="V155" s="265"/>
      <c r="W155" s="331"/>
      <c r="X155" s="266"/>
      <c r="Y155" s="266"/>
      <c r="Z155" s="266"/>
      <c r="AA155" s="266"/>
      <c r="AB155" s="266"/>
      <c r="AC155" s="266"/>
      <c r="AD155" s="266"/>
      <c r="AE155" s="266"/>
      <c r="AF155" s="266"/>
      <c r="AG155" s="266"/>
      <c r="AH155" s="266"/>
      <c r="AI155" s="266"/>
      <c r="AJ155" s="266"/>
      <c r="AK155" s="266"/>
      <c r="AL155" s="266"/>
      <c r="AM155" s="316"/>
      <c r="AN155" s="309"/>
    </row>
    <row r="156" spans="1:40" s="256" customFormat="1" ht="15">
      <c r="A156" s="264"/>
      <c r="B156" s="264"/>
      <c r="C156" s="264"/>
      <c r="D156" s="264"/>
      <c r="E156" s="264"/>
      <c r="F156" s="264"/>
      <c r="G156" s="264"/>
      <c r="H156" s="264"/>
      <c r="I156" s="264"/>
      <c r="J156" s="264"/>
      <c r="K156" s="265"/>
      <c r="L156" s="265"/>
      <c r="M156" s="265"/>
      <c r="N156" s="265"/>
      <c r="O156" s="265"/>
      <c r="P156" s="265"/>
      <c r="Q156" s="265"/>
      <c r="R156" s="265"/>
      <c r="S156" s="265"/>
      <c r="T156" s="265"/>
      <c r="U156" s="265"/>
      <c r="V156" s="265"/>
      <c r="W156" s="331"/>
      <c r="X156" s="266"/>
      <c r="Y156" s="266"/>
      <c r="Z156" s="266"/>
      <c r="AA156" s="266"/>
      <c r="AB156" s="266"/>
      <c r="AC156" s="266"/>
      <c r="AD156" s="266"/>
      <c r="AE156" s="266"/>
      <c r="AF156" s="266"/>
      <c r="AG156" s="266"/>
      <c r="AH156" s="266"/>
      <c r="AI156" s="266"/>
      <c r="AJ156" s="266"/>
      <c r="AK156" s="266"/>
      <c r="AL156" s="266"/>
      <c r="AM156" s="316"/>
      <c r="AN156" s="309"/>
    </row>
    <row r="157" spans="1:40" s="256" customFormat="1" ht="15">
      <c r="A157" s="264"/>
      <c r="B157" s="264"/>
      <c r="C157" s="264"/>
      <c r="D157" s="264"/>
      <c r="E157" s="264"/>
      <c r="F157" s="264"/>
      <c r="G157" s="264"/>
      <c r="H157" s="264"/>
      <c r="I157" s="264"/>
      <c r="J157" s="264"/>
      <c r="K157" s="265"/>
      <c r="L157" s="265"/>
      <c r="M157" s="265"/>
      <c r="N157" s="265"/>
      <c r="O157" s="265"/>
      <c r="P157" s="265"/>
      <c r="Q157" s="265"/>
      <c r="R157" s="265"/>
      <c r="S157" s="265"/>
      <c r="T157" s="265"/>
      <c r="U157" s="265"/>
      <c r="V157" s="265"/>
      <c r="W157" s="331"/>
      <c r="X157" s="266"/>
      <c r="Y157" s="266"/>
      <c r="Z157" s="266"/>
      <c r="AA157" s="266"/>
      <c r="AB157" s="266"/>
      <c r="AC157" s="266"/>
      <c r="AD157" s="266"/>
      <c r="AE157" s="266"/>
      <c r="AF157" s="266"/>
      <c r="AG157" s="266"/>
      <c r="AH157" s="266"/>
      <c r="AI157" s="266"/>
      <c r="AJ157" s="266"/>
      <c r="AK157" s="266"/>
      <c r="AL157" s="266"/>
      <c r="AM157" s="316"/>
      <c r="AN157" s="309"/>
    </row>
    <row r="158" spans="1:40" s="256" customFormat="1" ht="15">
      <c r="A158" s="264"/>
      <c r="B158" s="264"/>
      <c r="C158" s="264"/>
      <c r="D158" s="264"/>
      <c r="E158" s="264"/>
      <c r="F158" s="264"/>
      <c r="G158" s="264"/>
      <c r="H158" s="264"/>
      <c r="I158" s="264"/>
      <c r="J158" s="264"/>
      <c r="K158" s="265"/>
      <c r="L158" s="265"/>
      <c r="M158" s="265"/>
      <c r="N158" s="265"/>
      <c r="O158" s="265"/>
      <c r="P158" s="265"/>
      <c r="Q158" s="265"/>
      <c r="R158" s="265"/>
      <c r="S158" s="265"/>
      <c r="T158" s="265"/>
      <c r="U158" s="265"/>
      <c r="V158" s="265"/>
      <c r="W158" s="331"/>
      <c r="X158" s="266"/>
      <c r="Y158" s="266"/>
      <c r="Z158" s="266"/>
      <c r="AA158" s="266"/>
      <c r="AB158" s="266"/>
      <c r="AC158" s="266"/>
      <c r="AD158" s="266"/>
      <c r="AE158" s="266"/>
      <c r="AF158" s="266"/>
      <c r="AG158" s="266"/>
      <c r="AH158" s="266"/>
      <c r="AI158" s="266"/>
      <c r="AJ158" s="266"/>
      <c r="AK158" s="266"/>
      <c r="AL158" s="266"/>
      <c r="AM158" s="316"/>
      <c r="AN158" s="309"/>
    </row>
    <row r="159" spans="1:40" s="256" customFormat="1" ht="15">
      <c r="A159" s="264"/>
      <c r="B159" s="264"/>
      <c r="C159" s="264"/>
      <c r="D159" s="264"/>
      <c r="E159" s="264"/>
      <c r="F159" s="264"/>
      <c r="G159" s="264"/>
      <c r="H159" s="264"/>
      <c r="I159" s="264"/>
      <c r="J159" s="264"/>
      <c r="K159" s="265"/>
      <c r="L159" s="265"/>
      <c r="M159" s="265"/>
      <c r="N159" s="265"/>
      <c r="O159" s="265"/>
      <c r="P159" s="265"/>
      <c r="Q159" s="265"/>
      <c r="R159" s="265"/>
      <c r="S159" s="265"/>
      <c r="T159" s="265"/>
      <c r="U159" s="265"/>
      <c r="V159" s="265"/>
      <c r="W159" s="331"/>
      <c r="X159" s="266"/>
      <c r="Y159" s="266"/>
      <c r="Z159" s="266"/>
      <c r="AA159" s="266"/>
      <c r="AB159" s="266"/>
      <c r="AC159" s="266"/>
      <c r="AD159" s="266"/>
      <c r="AE159" s="266"/>
      <c r="AF159" s="266"/>
      <c r="AG159" s="266"/>
      <c r="AH159" s="266"/>
      <c r="AI159" s="266"/>
      <c r="AJ159" s="266"/>
      <c r="AK159" s="266"/>
      <c r="AL159" s="266"/>
      <c r="AM159" s="316"/>
      <c r="AN159" s="309"/>
    </row>
    <row r="160" spans="1:40" s="256" customFormat="1" ht="15">
      <c r="A160" s="264"/>
      <c r="B160" s="264"/>
      <c r="C160" s="264"/>
      <c r="D160" s="264"/>
      <c r="E160" s="264"/>
      <c r="F160" s="264"/>
      <c r="G160" s="264"/>
      <c r="H160" s="264"/>
      <c r="I160" s="264"/>
      <c r="J160" s="264"/>
      <c r="K160" s="265"/>
      <c r="L160" s="265"/>
      <c r="M160" s="265"/>
      <c r="N160" s="265"/>
      <c r="O160" s="265"/>
      <c r="P160" s="265"/>
      <c r="Q160" s="265"/>
      <c r="R160" s="265"/>
      <c r="S160" s="265"/>
      <c r="T160" s="265"/>
      <c r="U160" s="265"/>
      <c r="V160" s="265"/>
      <c r="W160" s="331"/>
      <c r="X160" s="266"/>
      <c r="Y160" s="266"/>
      <c r="Z160" s="266"/>
      <c r="AA160" s="266"/>
      <c r="AB160" s="266"/>
      <c r="AC160" s="266"/>
      <c r="AD160" s="266"/>
      <c r="AE160" s="266"/>
      <c r="AF160" s="266"/>
      <c r="AG160" s="266"/>
      <c r="AH160" s="266"/>
      <c r="AI160" s="266"/>
      <c r="AJ160" s="266"/>
      <c r="AK160" s="266"/>
      <c r="AL160" s="266"/>
      <c r="AM160" s="316"/>
      <c r="AN160" s="309"/>
    </row>
    <row r="161" spans="1:40" s="256" customFormat="1" ht="15">
      <c r="A161" s="264"/>
      <c r="B161" s="264"/>
      <c r="C161" s="264"/>
      <c r="D161" s="264"/>
      <c r="E161" s="264"/>
      <c r="F161" s="264"/>
      <c r="G161" s="264"/>
      <c r="H161" s="264"/>
      <c r="I161" s="264"/>
      <c r="J161" s="264"/>
      <c r="K161" s="265"/>
      <c r="L161" s="265"/>
      <c r="M161" s="265"/>
      <c r="N161" s="265"/>
      <c r="O161" s="265"/>
      <c r="P161" s="265"/>
      <c r="Q161" s="265"/>
      <c r="R161" s="265"/>
      <c r="S161" s="265"/>
      <c r="T161" s="265"/>
      <c r="U161" s="265"/>
      <c r="V161" s="265"/>
      <c r="W161" s="331"/>
      <c r="X161" s="266"/>
      <c r="Y161" s="266"/>
      <c r="Z161" s="266"/>
      <c r="AA161" s="266"/>
      <c r="AB161" s="266"/>
      <c r="AC161" s="266"/>
      <c r="AD161" s="266"/>
      <c r="AE161" s="266"/>
      <c r="AF161" s="266"/>
      <c r="AG161" s="266"/>
      <c r="AH161" s="266"/>
      <c r="AI161" s="266"/>
      <c r="AJ161" s="266"/>
      <c r="AK161" s="266"/>
      <c r="AL161" s="266"/>
      <c r="AM161" s="316"/>
      <c r="AN161" s="309"/>
    </row>
    <row r="162" spans="1:40" s="256" customFormat="1" ht="15">
      <c r="A162" s="264"/>
      <c r="B162" s="264"/>
      <c r="C162" s="264"/>
      <c r="D162" s="264"/>
      <c r="E162" s="264"/>
      <c r="F162" s="264"/>
      <c r="G162" s="264"/>
      <c r="H162" s="264"/>
      <c r="I162" s="264"/>
      <c r="J162" s="264"/>
      <c r="K162" s="265"/>
      <c r="L162" s="265"/>
      <c r="M162" s="265"/>
      <c r="N162" s="265"/>
      <c r="O162" s="265"/>
      <c r="P162" s="265"/>
      <c r="Q162" s="265"/>
      <c r="R162" s="265"/>
      <c r="S162" s="265"/>
      <c r="T162" s="265"/>
      <c r="U162" s="265"/>
      <c r="V162" s="265"/>
      <c r="W162" s="331"/>
      <c r="X162" s="266"/>
      <c r="Y162" s="266"/>
      <c r="Z162" s="266"/>
      <c r="AA162" s="266"/>
      <c r="AB162" s="266"/>
      <c r="AC162" s="266"/>
      <c r="AD162" s="266"/>
      <c r="AE162" s="266"/>
      <c r="AF162" s="266"/>
      <c r="AG162" s="266"/>
      <c r="AH162" s="266"/>
      <c r="AI162" s="266"/>
      <c r="AJ162" s="266"/>
      <c r="AK162" s="266"/>
      <c r="AL162" s="266"/>
      <c r="AM162" s="316"/>
      <c r="AN162" s="309"/>
    </row>
    <row r="163" spans="1:40" s="256" customFormat="1" ht="15">
      <c r="A163" s="264"/>
      <c r="B163" s="264"/>
      <c r="C163" s="264"/>
      <c r="D163" s="264"/>
      <c r="E163" s="264"/>
      <c r="F163" s="264"/>
      <c r="G163" s="264"/>
      <c r="H163" s="264"/>
      <c r="I163" s="264"/>
      <c r="J163" s="264"/>
      <c r="K163" s="265"/>
      <c r="L163" s="265"/>
      <c r="M163" s="265"/>
      <c r="N163" s="265"/>
      <c r="O163" s="265"/>
      <c r="P163" s="265"/>
      <c r="Q163" s="265"/>
      <c r="R163" s="265"/>
      <c r="S163" s="265"/>
      <c r="T163" s="265"/>
      <c r="U163" s="265"/>
      <c r="V163" s="265"/>
      <c r="W163" s="331"/>
      <c r="X163" s="266"/>
      <c r="Y163" s="266"/>
      <c r="Z163" s="266"/>
      <c r="AA163" s="266"/>
      <c r="AB163" s="266"/>
      <c r="AC163" s="266"/>
      <c r="AD163" s="266"/>
      <c r="AE163" s="266"/>
      <c r="AF163" s="266"/>
      <c r="AG163" s="266"/>
      <c r="AH163" s="266"/>
      <c r="AI163" s="266"/>
      <c r="AJ163" s="266"/>
      <c r="AK163" s="266"/>
      <c r="AL163" s="266"/>
      <c r="AM163" s="316"/>
      <c r="AN163" s="309"/>
    </row>
    <row r="164" spans="1:40" s="256" customFormat="1" ht="15">
      <c r="A164" s="264"/>
      <c r="B164" s="264"/>
      <c r="C164" s="264"/>
      <c r="D164" s="264"/>
      <c r="E164" s="264"/>
      <c r="F164" s="264"/>
      <c r="G164" s="264"/>
      <c r="H164" s="264"/>
      <c r="I164" s="264"/>
      <c r="J164" s="264"/>
      <c r="K164" s="265"/>
      <c r="L164" s="265"/>
      <c r="M164" s="265"/>
      <c r="N164" s="265"/>
      <c r="O164" s="265"/>
      <c r="P164" s="265"/>
      <c r="Q164" s="265"/>
      <c r="R164" s="265"/>
      <c r="S164" s="265"/>
      <c r="T164" s="265"/>
      <c r="U164" s="265"/>
      <c r="V164" s="265"/>
      <c r="W164" s="331"/>
      <c r="X164" s="266"/>
      <c r="Y164" s="266"/>
      <c r="Z164" s="266"/>
      <c r="AA164" s="266"/>
      <c r="AB164" s="266"/>
      <c r="AC164" s="266"/>
      <c r="AD164" s="266"/>
      <c r="AE164" s="266"/>
      <c r="AF164" s="266"/>
      <c r="AG164" s="266"/>
      <c r="AH164" s="266"/>
      <c r="AI164" s="266"/>
      <c r="AJ164" s="266"/>
      <c r="AK164" s="266"/>
      <c r="AL164" s="266"/>
      <c r="AM164" s="316"/>
      <c r="AN164" s="309"/>
    </row>
    <row r="165" spans="1:40" s="256" customFormat="1" ht="15">
      <c r="A165" s="264"/>
      <c r="B165" s="264"/>
      <c r="C165" s="264"/>
      <c r="D165" s="264"/>
      <c r="E165" s="264"/>
      <c r="F165" s="264"/>
      <c r="G165" s="264"/>
      <c r="H165" s="264"/>
      <c r="I165" s="264"/>
      <c r="J165" s="264"/>
      <c r="K165" s="265"/>
      <c r="L165" s="265"/>
      <c r="M165" s="265"/>
      <c r="N165" s="265"/>
      <c r="O165" s="265"/>
      <c r="P165" s="265"/>
      <c r="Q165" s="265"/>
      <c r="R165" s="265"/>
      <c r="S165" s="265"/>
      <c r="T165" s="265"/>
      <c r="U165" s="265"/>
      <c r="V165" s="265"/>
      <c r="W165" s="331"/>
      <c r="X165" s="266"/>
      <c r="Y165" s="266"/>
      <c r="Z165" s="266"/>
      <c r="AA165" s="266"/>
      <c r="AB165" s="266"/>
      <c r="AC165" s="266"/>
      <c r="AD165" s="266"/>
      <c r="AE165" s="266"/>
      <c r="AF165" s="266"/>
      <c r="AG165" s="266"/>
      <c r="AH165" s="266"/>
      <c r="AI165" s="266"/>
      <c r="AJ165" s="266"/>
      <c r="AK165" s="266"/>
      <c r="AL165" s="266"/>
      <c r="AM165" s="316"/>
      <c r="AN165" s="309"/>
    </row>
    <row r="166" spans="1:40" s="256" customFormat="1" ht="15">
      <c r="A166" s="264"/>
      <c r="B166" s="264"/>
      <c r="C166" s="264"/>
      <c r="D166" s="264"/>
      <c r="E166" s="264"/>
      <c r="F166" s="264"/>
      <c r="G166" s="264"/>
      <c r="H166" s="264"/>
      <c r="I166" s="264"/>
      <c r="J166" s="264"/>
      <c r="K166" s="265"/>
      <c r="L166" s="265"/>
      <c r="M166" s="265"/>
      <c r="N166" s="265"/>
      <c r="O166" s="265"/>
      <c r="P166" s="265"/>
      <c r="Q166" s="265"/>
      <c r="R166" s="265"/>
      <c r="S166" s="265"/>
      <c r="T166" s="265"/>
      <c r="U166" s="265"/>
      <c r="V166" s="265"/>
      <c r="W166" s="331"/>
      <c r="X166" s="266"/>
      <c r="Y166" s="266"/>
      <c r="Z166" s="266"/>
      <c r="AA166" s="266"/>
      <c r="AB166" s="266"/>
      <c r="AC166" s="266"/>
      <c r="AD166" s="266"/>
      <c r="AE166" s="266"/>
      <c r="AF166" s="266"/>
      <c r="AG166" s="266"/>
      <c r="AH166" s="266"/>
      <c r="AI166" s="266"/>
      <c r="AJ166" s="266"/>
      <c r="AK166" s="266"/>
      <c r="AL166" s="266"/>
      <c r="AM166" s="316"/>
      <c r="AN166" s="309"/>
    </row>
    <row r="167" spans="1:40" s="256" customFormat="1" ht="15">
      <c r="A167" s="264"/>
      <c r="B167" s="264"/>
      <c r="C167" s="264"/>
      <c r="D167" s="264"/>
      <c r="E167" s="264"/>
      <c r="F167" s="264"/>
      <c r="G167" s="264"/>
      <c r="H167" s="264"/>
      <c r="I167" s="264"/>
      <c r="J167" s="264"/>
      <c r="K167" s="265"/>
      <c r="L167" s="265"/>
      <c r="M167" s="265"/>
      <c r="N167" s="265"/>
      <c r="O167" s="265"/>
      <c r="P167" s="265"/>
      <c r="Q167" s="265"/>
      <c r="R167" s="265"/>
      <c r="S167" s="265"/>
      <c r="T167" s="265"/>
      <c r="U167" s="265"/>
      <c r="V167" s="265"/>
      <c r="W167" s="331"/>
      <c r="X167" s="266"/>
      <c r="Y167" s="266"/>
      <c r="Z167" s="266"/>
      <c r="AA167" s="266"/>
      <c r="AB167" s="266"/>
      <c r="AC167" s="266"/>
      <c r="AD167" s="266"/>
      <c r="AE167" s="266"/>
      <c r="AF167" s="266"/>
      <c r="AG167" s="266"/>
      <c r="AH167" s="266"/>
      <c r="AI167" s="266"/>
      <c r="AJ167" s="266"/>
      <c r="AK167" s="266"/>
      <c r="AL167" s="266"/>
      <c r="AM167" s="316"/>
      <c r="AN167" s="309"/>
    </row>
    <row r="168" spans="1:40" s="256" customFormat="1" ht="15">
      <c r="A168" s="264"/>
      <c r="B168" s="264"/>
      <c r="C168" s="264"/>
      <c r="D168" s="264"/>
      <c r="E168" s="264"/>
      <c r="F168" s="264"/>
      <c r="G168" s="264"/>
      <c r="H168" s="264"/>
      <c r="I168" s="264"/>
      <c r="J168" s="264"/>
      <c r="K168" s="265"/>
      <c r="L168" s="265"/>
      <c r="M168" s="265"/>
      <c r="N168" s="265"/>
      <c r="O168" s="265"/>
      <c r="P168" s="265"/>
      <c r="Q168" s="265"/>
      <c r="R168" s="265"/>
      <c r="S168" s="265"/>
      <c r="T168" s="265"/>
      <c r="U168" s="265"/>
      <c r="V168" s="265"/>
      <c r="W168" s="331"/>
      <c r="X168" s="266"/>
      <c r="Y168" s="266"/>
      <c r="Z168" s="266"/>
      <c r="AA168" s="266"/>
      <c r="AB168" s="266"/>
      <c r="AC168" s="266"/>
      <c r="AD168" s="266"/>
      <c r="AE168" s="266"/>
      <c r="AF168" s="266"/>
      <c r="AG168" s="266"/>
      <c r="AH168" s="266"/>
      <c r="AI168" s="266"/>
      <c r="AJ168" s="266"/>
      <c r="AK168" s="266"/>
      <c r="AL168" s="266"/>
      <c r="AM168" s="316"/>
      <c r="AN168" s="309"/>
    </row>
    <row r="169" spans="1:40" s="256" customFormat="1" ht="15">
      <c r="A169" s="264"/>
      <c r="B169" s="264"/>
      <c r="C169" s="264"/>
      <c r="D169" s="264"/>
      <c r="E169" s="264"/>
      <c r="F169" s="264"/>
      <c r="G169" s="264"/>
      <c r="H169" s="264"/>
      <c r="I169" s="264"/>
      <c r="J169" s="264"/>
      <c r="K169" s="265"/>
      <c r="L169" s="265"/>
      <c r="M169" s="265"/>
      <c r="N169" s="265"/>
      <c r="O169" s="265"/>
      <c r="P169" s="265"/>
      <c r="Q169" s="265"/>
      <c r="R169" s="265"/>
      <c r="S169" s="265"/>
      <c r="T169" s="265"/>
      <c r="U169" s="265"/>
      <c r="V169" s="265"/>
      <c r="W169" s="331"/>
      <c r="X169" s="266"/>
      <c r="Y169" s="266"/>
      <c r="Z169" s="266"/>
      <c r="AA169" s="266"/>
      <c r="AB169" s="266"/>
      <c r="AC169" s="266"/>
      <c r="AD169" s="266"/>
      <c r="AE169" s="266"/>
      <c r="AF169" s="266"/>
      <c r="AG169" s="266"/>
      <c r="AH169" s="266"/>
      <c r="AI169" s="266"/>
      <c r="AJ169" s="266"/>
      <c r="AK169" s="266"/>
      <c r="AL169" s="266"/>
      <c r="AM169" s="316"/>
      <c r="AN169" s="309"/>
    </row>
    <row r="170" spans="1:40" s="256" customFormat="1" ht="15">
      <c r="A170" s="264"/>
      <c r="B170" s="264"/>
      <c r="C170" s="264"/>
      <c r="D170" s="264"/>
      <c r="E170" s="264"/>
      <c r="F170" s="264"/>
      <c r="G170" s="264"/>
      <c r="H170" s="264"/>
      <c r="I170" s="264"/>
      <c r="J170" s="264"/>
      <c r="K170" s="265"/>
      <c r="L170" s="265"/>
      <c r="M170" s="265"/>
      <c r="N170" s="265"/>
      <c r="O170" s="265"/>
      <c r="P170" s="265"/>
      <c r="Q170" s="265"/>
      <c r="R170" s="265"/>
      <c r="S170" s="265"/>
      <c r="T170" s="265"/>
      <c r="U170" s="265"/>
      <c r="V170" s="265"/>
      <c r="W170" s="331"/>
      <c r="X170" s="266"/>
      <c r="Y170" s="266"/>
      <c r="Z170" s="266"/>
      <c r="AA170" s="266"/>
      <c r="AB170" s="266"/>
      <c r="AC170" s="266"/>
      <c r="AD170" s="266"/>
      <c r="AE170" s="266"/>
      <c r="AF170" s="266"/>
      <c r="AG170" s="266"/>
      <c r="AH170" s="266"/>
      <c r="AI170" s="266"/>
      <c r="AJ170" s="266"/>
      <c r="AK170" s="266"/>
      <c r="AL170" s="266"/>
      <c r="AM170" s="316"/>
      <c r="AN170" s="309"/>
    </row>
    <row r="171" spans="1:40" s="256" customFormat="1" ht="15">
      <c r="A171" s="264"/>
      <c r="B171" s="264"/>
      <c r="C171" s="264"/>
      <c r="D171" s="264"/>
      <c r="E171" s="264"/>
      <c r="F171" s="264"/>
      <c r="G171" s="264"/>
      <c r="H171" s="264"/>
      <c r="I171" s="264"/>
      <c r="J171" s="264"/>
      <c r="K171" s="265"/>
      <c r="L171" s="265"/>
      <c r="M171" s="265"/>
      <c r="N171" s="265"/>
      <c r="O171" s="265"/>
      <c r="P171" s="265"/>
      <c r="Q171" s="265"/>
      <c r="R171" s="265"/>
      <c r="S171" s="265"/>
      <c r="T171" s="265"/>
      <c r="U171" s="265"/>
      <c r="V171" s="265"/>
      <c r="W171" s="331"/>
      <c r="X171" s="266"/>
      <c r="Y171" s="266"/>
      <c r="Z171" s="266"/>
      <c r="AA171" s="266"/>
      <c r="AB171" s="266"/>
      <c r="AC171" s="266"/>
      <c r="AD171" s="266"/>
      <c r="AE171" s="266"/>
      <c r="AF171" s="266"/>
      <c r="AG171" s="266"/>
      <c r="AH171" s="266"/>
      <c r="AI171" s="266"/>
      <c r="AJ171" s="266"/>
      <c r="AK171" s="266"/>
      <c r="AL171" s="266"/>
      <c r="AM171" s="316"/>
      <c r="AN171" s="309"/>
    </row>
    <row r="172" spans="1:40" s="256" customFormat="1" ht="15">
      <c r="A172" s="264"/>
      <c r="B172" s="264"/>
      <c r="C172" s="264"/>
      <c r="D172" s="264"/>
      <c r="E172" s="264"/>
      <c r="F172" s="264"/>
      <c r="G172" s="264"/>
      <c r="H172" s="264"/>
      <c r="I172" s="264"/>
      <c r="J172" s="264"/>
      <c r="K172" s="265"/>
      <c r="L172" s="265"/>
      <c r="M172" s="265"/>
      <c r="N172" s="265"/>
      <c r="O172" s="265"/>
      <c r="P172" s="265"/>
      <c r="Q172" s="265"/>
      <c r="R172" s="265"/>
      <c r="S172" s="265"/>
      <c r="T172" s="265"/>
      <c r="U172" s="265"/>
      <c r="V172" s="265"/>
      <c r="W172" s="331"/>
      <c r="X172" s="266"/>
      <c r="Y172" s="266"/>
      <c r="Z172" s="266"/>
      <c r="AA172" s="266"/>
      <c r="AB172" s="266"/>
      <c r="AC172" s="266"/>
      <c r="AD172" s="266"/>
      <c r="AE172" s="266"/>
      <c r="AF172" s="266"/>
      <c r="AG172" s="266"/>
      <c r="AH172" s="266"/>
      <c r="AI172" s="266"/>
      <c r="AJ172" s="266"/>
      <c r="AK172" s="266"/>
      <c r="AL172" s="266"/>
      <c r="AM172" s="316"/>
      <c r="AN172" s="309"/>
    </row>
    <row r="173" spans="1:40" s="256" customFormat="1" ht="15">
      <c r="A173" s="264"/>
      <c r="B173" s="264"/>
      <c r="C173" s="264"/>
      <c r="D173" s="264"/>
      <c r="E173" s="264"/>
      <c r="F173" s="264"/>
      <c r="G173" s="264"/>
      <c r="H173" s="264"/>
      <c r="I173" s="264"/>
      <c r="J173" s="264"/>
      <c r="K173" s="265"/>
      <c r="L173" s="265"/>
      <c r="M173" s="265"/>
      <c r="N173" s="265"/>
      <c r="O173" s="265"/>
      <c r="P173" s="265"/>
      <c r="Q173" s="265"/>
      <c r="R173" s="265"/>
      <c r="S173" s="265"/>
      <c r="T173" s="265"/>
      <c r="U173" s="265"/>
      <c r="V173" s="265"/>
      <c r="W173" s="331"/>
      <c r="X173" s="266"/>
      <c r="Y173" s="266"/>
      <c r="Z173" s="266"/>
      <c r="AA173" s="266"/>
      <c r="AB173" s="266"/>
      <c r="AC173" s="266"/>
      <c r="AD173" s="266"/>
      <c r="AE173" s="266"/>
      <c r="AF173" s="266"/>
      <c r="AG173" s="266"/>
      <c r="AH173" s="266"/>
      <c r="AI173" s="266"/>
      <c r="AJ173" s="266"/>
      <c r="AK173" s="266"/>
      <c r="AL173" s="266"/>
      <c r="AM173" s="316"/>
      <c r="AN173" s="309"/>
    </row>
    <row r="174" spans="1:40" s="256" customFormat="1" ht="15">
      <c r="A174" s="264"/>
      <c r="B174" s="264"/>
      <c r="C174" s="264"/>
      <c r="D174" s="264"/>
      <c r="E174" s="264"/>
      <c r="F174" s="264"/>
      <c r="G174" s="264"/>
      <c r="H174" s="264"/>
      <c r="I174" s="264"/>
      <c r="J174" s="264"/>
      <c r="K174" s="265"/>
      <c r="L174" s="265"/>
      <c r="M174" s="265"/>
      <c r="N174" s="265"/>
      <c r="O174" s="265"/>
      <c r="P174" s="265"/>
      <c r="Q174" s="265"/>
      <c r="R174" s="265"/>
      <c r="S174" s="265"/>
      <c r="T174" s="265"/>
      <c r="U174" s="265"/>
      <c r="V174" s="265"/>
      <c r="W174" s="331"/>
      <c r="X174" s="266"/>
      <c r="Y174" s="266"/>
      <c r="Z174" s="266"/>
      <c r="AA174" s="266"/>
      <c r="AB174" s="266"/>
      <c r="AC174" s="266"/>
      <c r="AD174" s="266"/>
      <c r="AE174" s="266"/>
      <c r="AF174" s="266"/>
      <c r="AG174" s="266"/>
      <c r="AH174" s="266"/>
      <c r="AI174" s="266"/>
      <c r="AJ174" s="266"/>
      <c r="AK174" s="266"/>
      <c r="AL174" s="266"/>
      <c r="AM174" s="316"/>
      <c r="AN174" s="309"/>
    </row>
    <row r="175" spans="1:40" s="256" customFormat="1" ht="15">
      <c r="A175" s="264"/>
      <c r="B175" s="264"/>
      <c r="C175" s="264"/>
      <c r="D175" s="264"/>
      <c r="E175" s="264"/>
      <c r="F175" s="264"/>
      <c r="G175" s="264"/>
      <c r="H175" s="264"/>
      <c r="I175" s="264"/>
      <c r="J175" s="264"/>
      <c r="K175" s="265"/>
      <c r="L175" s="265"/>
      <c r="M175" s="265"/>
      <c r="N175" s="265"/>
      <c r="O175" s="265"/>
      <c r="P175" s="265"/>
      <c r="Q175" s="265"/>
      <c r="R175" s="265"/>
      <c r="S175" s="265"/>
      <c r="T175" s="265"/>
      <c r="U175" s="265"/>
      <c r="V175" s="265"/>
      <c r="W175" s="331"/>
      <c r="X175" s="266"/>
      <c r="Y175" s="266"/>
      <c r="Z175" s="266"/>
      <c r="AA175" s="266"/>
      <c r="AB175" s="266"/>
      <c r="AC175" s="266"/>
      <c r="AD175" s="266"/>
      <c r="AE175" s="266"/>
      <c r="AF175" s="266"/>
      <c r="AG175" s="266"/>
      <c r="AH175" s="266"/>
      <c r="AI175" s="266"/>
      <c r="AJ175" s="266"/>
      <c r="AK175" s="266"/>
      <c r="AL175" s="266"/>
      <c r="AM175" s="316"/>
      <c r="AN175" s="309"/>
    </row>
    <row r="176" spans="1:40" s="256" customFormat="1" ht="15">
      <c r="A176" s="264"/>
      <c r="B176" s="264"/>
      <c r="C176" s="264"/>
      <c r="D176" s="264"/>
      <c r="E176" s="264"/>
      <c r="F176" s="264"/>
      <c r="G176" s="264"/>
      <c r="H176" s="264"/>
      <c r="I176" s="264"/>
      <c r="J176" s="264"/>
      <c r="K176" s="265"/>
      <c r="L176" s="265"/>
      <c r="M176" s="265"/>
      <c r="N176" s="265"/>
      <c r="O176" s="265"/>
      <c r="P176" s="265"/>
      <c r="Q176" s="265"/>
      <c r="R176" s="265"/>
      <c r="S176" s="265"/>
      <c r="T176" s="265"/>
      <c r="U176" s="265"/>
      <c r="V176" s="265"/>
      <c r="W176" s="331"/>
      <c r="X176" s="266"/>
      <c r="Y176" s="266"/>
      <c r="Z176" s="266"/>
      <c r="AA176" s="266"/>
      <c r="AB176" s="266"/>
      <c r="AC176" s="266"/>
      <c r="AD176" s="266"/>
      <c r="AE176" s="266"/>
      <c r="AF176" s="266"/>
      <c r="AG176" s="266"/>
      <c r="AH176" s="266"/>
      <c r="AI176" s="266"/>
      <c r="AJ176" s="266"/>
      <c r="AK176" s="266"/>
      <c r="AL176" s="266"/>
      <c r="AM176" s="316"/>
      <c r="AN176" s="309"/>
    </row>
    <row r="177" spans="1:40" s="256" customFormat="1" ht="15">
      <c r="A177" s="264"/>
      <c r="B177" s="264"/>
      <c r="C177" s="264"/>
      <c r="D177" s="264"/>
      <c r="E177" s="264"/>
      <c r="F177" s="264"/>
      <c r="G177" s="264"/>
      <c r="H177" s="264"/>
      <c r="I177" s="264"/>
      <c r="J177" s="264"/>
      <c r="K177" s="265"/>
      <c r="L177" s="265"/>
      <c r="M177" s="265"/>
      <c r="N177" s="265"/>
      <c r="O177" s="265"/>
      <c r="P177" s="265"/>
      <c r="Q177" s="265"/>
      <c r="R177" s="265"/>
      <c r="S177" s="265"/>
      <c r="T177" s="265"/>
      <c r="U177" s="265"/>
      <c r="V177" s="265"/>
      <c r="W177" s="331"/>
      <c r="X177" s="266"/>
      <c r="Y177" s="266"/>
      <c r="Z177" s="266"/>
      <c r="AA177" s="266"/>
      <c r="AB177" s="266"/>
      <c r="AC177" s="266"/>
      <c r="AD177" s="266"/>
      <c r="AE177" s="266"/>
      <c r="AF177" s="266"/>
      <c r="AG177" s="266"/>
      <c r="AH177" s="266"/>
      <c r="AI177" s="266"/>
      <c r="AJ177" s="266"/>
      <c r="AK177" s="266"/>
      <c r="AL177" s="266"/>
      <c r="AM177" s="316"/>
      <c r="AN177" s="309"/>
    </row>
    <row r="178" spans="1:40" s="256" customFormat="1" ht="15">
      <c r="A178" s="264"/>
      <c r="B178" s="264"/>
      <c r="C178" s="264"/>
      <c r="D178" s="264"/>
      <c r="E178" s="264"/>
      <c r="F178" s="264"/>
      <c r="G178" s="264"/>
      <c r="H178" s="264"/>
      <c r="I178" s="264"/>
      <c r="J178" s="264"/>
      <c r="K178" s="265"/>
      <c r="L178" s="265"/>
      <c r="M178" s="265"/>
      <c r="N178" s="265"/>
      <c r="O178" s="265"/>
      <c r="P178" s="265"/>
      <c r="Q178" s="265"/>
      <c r="R178" s="265"/>
      <c r="S178" s="265"/>
      <c r="T178" s="265"/>
      <c r="U178" s="265"/>
      <c r="V178" s="265"/>
      <c r="W178" s="331"/>
      <c r="X178" s="266"/>
      <c r="Y178" s="266"/>
      <c r="Z178" s="266"/>
      <c r="AA178" s="266"/>
      <c r="AB178" s="266"/>
      <c r="AC178" s="266"/>
      <c r="AD178" s="266"/>
      <c r="AE178" s="266"/>
      <c r="AF178" s="266"/>
      <c r="AG178" s="266"/>
      <c r="AH178" s="266"/>
      <c r="AI178" s="266"/>
      <c r="AJ178" s="266"/>
      <c r="AK178" s="266"/>
      <c r="AL178" s="266"/>
      <c r="AM178" s="316"/>
      <c r="AN178" s="309"/>
    </row>
    <row r="179" spans="1:40" s="256" customFormat="1" ht="15">
      <c r="A179" s="264"/>
      <c r="B179" s="264"/>
      <c r="C179" s="264"/>
      <c r="D179" s="264"/>
      <c r="E179" s="264"/>
      <c r="F179" s="264"/>
      <c r="G179" s="264"/>
      <c r="H179" s="264"/>
      <c r="I179" s="264"/>
      <c r="J179" s="264"/>
      <c r="K179" s="265"/>
      <c r="L179" s="265"/>
      <c r="M179" s="265"/>
      <c r="N179" s="265"/>
      <c r="O179" s="265"/>
      <c r="P179" s="265"/>
      <c r="Q179" s="265"/>
      <c r="R179" s="265"/>
      <c r="S179" s="265"/>
      <c r="T179" s="265"/>
      <c r="U179" s="265"/>
      <c r="V179" s="265"/>
      <c r="W179" s="331"/>
      <c r="X179" s="266"/>
      <c r="Y179" s="266"/>
      <c r="Z179" s="266"/>
      <c r="AA179" s="266"/>
      <c r="AB179" s="266"/>
      <c r="AC179" s="266"/>
      <c r="AD179" s="266"/>
      <c r="AE179" s="266"/>
      <c r="AF179" s="266"/>
      <c r="AG179" s="266"/>
      <c r="AH179" s="266"/>
      <c r="AI179" s="266"/>
      <c r="AJ179" s="266"/>
      <c r="AK179" s="266"/>
      <c r="AL179" s="266"/>
      <c r="AM179" s="316"/>
      <c r="AN179" s="309"/>
    </row>
    <row r="180" spans="1:40" s="256" customFormat="1" ht="15">
      <c r="A180" s="264"/>
      <c r="B180" s="264"/>
      <c r="C180" s="264"/>
      <c r="D180" s="264"/>
      <c r="E180" s="264"/>
      <c r="F180" s="264"/>
      <c r="G180" s="264"/>
      <c r="H180" s="264"/>
      <c r="I180" s="264"/>
      <c r="J180" s="264"/>
      <c r="K180" s="265"/>
      <c r="L180" s="265"/>
      <c r="M180" s="265"/>
      <c r="N180" s="265"/>
      <c r="O180" s="265"/>
      <c r="P180" s="265"/>
      <c r="Q180" s="265"/>
      <c r="R180" s="265"/>
      <c r="S180" s="265"/>
      <c r="T180" s="265"/>
      <c r="U180" s="265"/>
      <c r="V180" s="265"/>
      <c r="W180" s="331"/>
      <c r="X180" s="266"/>
      <c r="Y180" s="266"/>
      <c r="Z180" s="266"/>
      <c r="AA180" s="266"/>
      <c r="AB180" s="266"/>
      <c r="AC180" s="266"/>
      <c r="AD180" s="266"/>
      <c r="AE180" s="266"/>
      <c r="AF180" s="266"/>
      <c r="AG180" s="266"/>
      <c r="AH180" s="266"/>
      <c r="AI180" s="266"/>
      <c r="AJ180" s="266"/>
      <c r="AK180" s="266"/>
      <c r="AL180" s="266"/>
      <c r="AM180" s="316"/>
      <c r="AN180" s="309"/>
    </row>
    <row r="181" spans="1:40" s="256" customFormat="1" ht="15">
      <c r="A181" s="264"/>
      <c r="B181" s="264"/>
      <c r="C181" s="264"/>
      <c r="D181" s="264"/>
      <c r="E181" s="264"/>
      <c r="F181" s="264"/>
      <c r="G181" s="264"/>
      <c r="H181" s="264"/>
      <c r="I181" s="264"/>
      <c r="J181" s="264"/>
      <c r="K181" s="265"/>
      <c r="L181" s="265"/>
      <c r="M181" s="265"/>
      <c r="N181" s="265"/>
      <c r="O181" s="265"/>
      <c r="P181" s="265"/>
      <c r="Q181" s="265"/>
      <c r="R181" s="265"/>
      <c r="S181" s="265"/>
      <c r="T181" s="265"/>
      <c r="U181" s="265"/>
      <c r="V181" s="265"/>
      <c r="W181" s="331"/>
      <c r="X181" s="266"/>
      <c r="Y181" s="266"/>
      <c r="Z181" s="266"/>
      <c r="AA181" s="266"/>
      <c r="AB181" s="266"/>
      <c r="AC181" s="266"/>
      <c r="AD181" s="266"/>
      <c r="AE181" s="266"/>
      <c r="AF181" s="266"/>
      <c r="AG181" s="266"/>
      <c r="AH181" s="266"/>
      <c r="AI181" s="266"/>
      <c r="AJ181" s="266"/>
      <c r="AK181" s="266"/>
      <c r="AL181" s="266"/>
      <c r="AM181" s="316"/>
      <c r="AN181" s="309"/>
    </row>
    <row r="182" spans="1:40" s="256" customFormat="1" ht="15">
      <c r="A182" s="264"/>
      <c r="B182" s="264"/>
      <c r="C182" s="264"/>
      <c r="D182" s="264"/>
      <c r="E182" s="264"/>
      <c r="F182" s="264"/>
      <c r="G182" s="264"/>
      <c r="H182" s="264"/>
      <c r="I182" s="264"/>
      <c r="J182" s="264"/>
      <c r="K182" s="265"/>
      <c r="L182" s="265"/>
      <c r="M182" s="265"/>
      <c r="N182" s="265"/>
      <c r="O182" s="265"/>
      <c r="P182" s="265"/>
      <c r="Q182" s="265"/>
      <c r="R182" s="265"/>
      <c r="S182" s="265"/>
      <c r="T182" s="265"/>
      <c r="U182" s="265"/>
      <c r="V182" s="265"/>
      <c r="W182" s="331"/>
      <c r="X182" s="266"/>
      <c r="Y182" s="266"/>
      <c r="Z182" s="266"/>
      <c r="AA182" s="266"/>
      <c r="AB182" s="266"/>
      <c r="AC182" s="266"/>
      <c r="AD182" s="266"/>
      <c r="AE182" s="266"/>
      <c r="AF182" s="266"/>
      <c r="AG182" s="266"/>
      <c r="AH182" s="266"/>
      <c r="AI182" s="266"/>
      <c r="AJ182" s="266"/>
      <c r="AK182" s="266"/>
      <c r="AL182" s="266"/>
      <c r="AM182" s="316"/>
      <c r="AN182" s="309"/>
    </row>
    <row r="183" spans="1:40" s="256" customFormat="1" ht="15">
      <c r="A183" s="264"/>
      <c r="B183" s="264"/>
      <c r="C183" s="264"/>
      <c r="D183" s="264"/>
      <c r="E183" s="264"/>
      <c r="F183" s="264"/>
      <c r="G183" s="264"/>
      <c r="H183" s="264"/>
      <c r="I183" s="264"/>
      <c r="J183" s="264"/>
      <c r="K183" s="265"/>
      <c r="L183" s="265"/>
      <c r="M183" s="265"/>
      <c r="N183" s="265"/>
      <c r="O183" s="265"/>
      <c r="P183" s="265"/>
      <c r="Q183" s="265"/>
      <c r="R183" s="265"/>
      <c r="S183" s="265"/>
      <c r="T183" s="265"/>
      <c r="U183" s="265"/>
      <c r="V183" s="265"/>
      <c r="W183" s="331"/>
      <c r="X183" s="266"/>
      <c r="Y183" s="266"/>
      <c r="Z183" s="266"/>
      <c r="AA183" s="266"/>
      <c r="AB183" s="266"/>
      <c r="AC183" s="266"/>
      <c r="AD183" s="266"/>
      <c r="AE183" s="266"/>
      <c r="AF183" s="266"/>
      <c r="AG183" s="266"/>
      <c r="AH183" s="266"/>
      <c r="AI183" s="266"/>
      <c r="AJ183" s="266"/>
      <c r="AK183" s="266"/>
      <c r="AL183" s="266"/>
      <c r="AM183" s="316"/>
      <c r="AN183" s="309"/>
    </row>
    <row r="184" spans="1:40" s="256" customFormat="1" ht="15">
      <c r="A184" s="264"/>
      <c r="B184" s="264"/>
      <c r="C184" s="264"/>
      <c r="D184" s="264"/>
      <c r="E184" s="264"/>
      <c r="F184" s="264"/>
      <c r="G184" s="264"/>
      <c r="H184" s="264"/>
      <c r="I184" s="264"/>
      <c r="J184" s="264"/>
      <c r="K184" s="265"/>
      <c r="L184" s="265"/>
      <c r="M184" s="265"/>
      <c r="N184" s="265"/>
      <c r="O184" s="265"/>
      <c r="P184" s="265"/>
      <c r="Q184" s="265"/>
      <c r="R184" s="265"/>
      <c r="S184" s="265"/>
      <c r="T184" s="265"/>
      <c r="U184" s="265"/>
      <c r="V184" s="265"/>
      <c r="W184" s="331"/>
      <c r="X184" s="266"/>
      <c r="Y184" s="266"/>
      <c r="Z184" s="266"/>
      <c r="AA184" s="266"/>
      <c r="AB184" s="266"/>
      <c r="AC184" s="266"/>
      <c r="AD184" s="266"/>
      <c r="AE184" s="266"/>
      <c r="AF184" s="266"/>
      <c r="AG184" s="266"/>
      <c r="AH184" s="266"/>
      <c r="AI184" s="266"/>
      <c r="AJ184" s="266"/>
      <c r="AK184" s="266"/>
      <c r="AL184" s="266"/>
      <c r="AM184" s="316"/>
      <c r="AN184" s="309"/>
    </row>
    <row r="185" spans="1:40" s="256" customFormat="1" ht="15">
      <c r="A185" s="264"/>
      <c r="B185" s="264"/>
      <c r="C185" s="264"/>
      <c r="D185" s="264"/>
      <c r="E185" s="264"/>
      <c r="F185" s="264"/>
      <c r="G185" s="264"/>
      <c r="H185" s="264"/>
      <c r="I185" s="264"/>
      <c r="J185" s="264"/>
      <c r="K185" s="265"/>
      <c r="L185" s="265"/>
      <c r="M185" s="265"/>
      <c r="N185" s="265"/>
      <c r="O185" s="265"/>
      <c r="P185" s="265"/>
      <c r="Q185" s="265"/>
      <c r="R185" s="265"/>
      <c r="S185" s="265"/>
      <c r="T185" s="265"/>
      <c r="U185" s="265"/>
      <c r="V185" s="265"/>
      <c r="W185" s="331"/>
      <c r="X185" s="266"/>
      <c r="Y185" s="266"/>
      <c r="Z185" s="266"/>
      <c r="AA185" s="266"/>
      <c r="AB185" s="266"/>
      <c r="AC185" s="266"/>
      <c r="AD185" s="266"/>
      <c r="AE185" s="266"/>
      <c r="AF185" s="266"/>
      <c r="AG185" s="266"/>
      <c r="AH185" s="266"/>
      <c r="AI185" s="266"/>
      <c r="AJ185" s="266"/>
      <c r="AK185" s="266"/>
      <c r="AL185" s="266"/>
      <c r="AM185" s="316"/>
      <c r="AN185" s="309"/>
    </row>
    <row r="186" spans="1:40" s="256" customFormat="1" ht="15">
      <c r="A186" s="264"/>
      <c r="B186" s="264"/>
      <c r="C186" s="264"/>
      <c r="D186" s="264"/>
      <c r="E186" s="264"/>
      <c r="F186" s="264"/>
      <c r="G186" s="264"/>
      <c r="H186" s="264"/>
      <c r="I186" s="264"/>
      <c r="J186" s="264"/>
      <c r="K186" s="265"/>
      <c r="L186" s="265"/>
      <c r="M186" s="265"/>
      <c r="N186" s="265"/>
      <c r="O186" s="265"/>
      <c r="P186" s="265"/>
      <c r="Q186" s="265"/>
      <c r="R186" s="265"/>
      <c r="S186" s="265"/>
      <c r="T186" s="265"/>
      <c r="U186" s="265"/>
      <c r="V186" s="265"/>
      <c r="W186" s="331"/>
      <c r="X186" s="266"/>
      <c r="Y186" s="266"/>
      <c r="Z186" s="266"/>
      <c r="AA186" s="266"/>
      <c r="AB186" s="266"/>
      <c r="AC186" s="266"/>
      <c r="AD186" s="266"/>
      <c r="AE186" s="266"/>
      <c r="AF186" s="266"/>
      <c r="AG186" s="266"/>
      <c r="AH186" s="266"/>
      <c r="AI186" s="266"/>
      <c r="AJ186" s="266"/>
      <c r="AK186" s="266"/>
      <c r="AL186" s="266"/>
      <c r="AM186" s="316"/>
      <c r="AN186" s="309"/>
    </row>
    <row r="187" spans="1:40" s="256" customFormat="1" ht="15">
      <c r="A187" s="264"/>
      <c r="B187" s="264"/>
      <c r="C187" s="264"/>
      <c r="D187" s="264"/>
      <c r="E187" s="264"/>
      <c r="F187" s="264"/>
      <c r="G187" s="264"/>
      <c r="H187" s="264"/>
      <c r="I187" s="264"/>
      <c r="J187" s="264"/>
      <c r="K187" s="265"/>
      <c r="L187" s="265"/>
      <c r="M187" s="265"/>
      <c r="N187" s="265"/>
      <c r="O187" s="265"/>
      <c r="P187" s="265"/>
      <c r="Q187" s="265"/>
      <c r="R187" s="265"/>
      <c r="S187" s="265"/>
      <c r="T187" s="265"/>
      <c r="U187" s="265"/>
      <c r="V187" s="265"/>
      <c r="W187" s="331"/>
      <c r="X187" s="266"/>
      <c r="Y187" s="266"/>
      <c r="Z187" s="266"/>
      <c r="AA187" s="266"/>
      <c r="AB187" s="266"/>
      <c r="AC187" s="266"/>
      <c r="AD187" s="266"/>
      <c r="AE187" s="266"/>
      <c r="AF187" s="266"/>
      <c r="AG187" s="266"/>
      <c r="AH187" s="266"/>
      <c r="AI187" s="266"/>
      <c r="AJ187" s="266"/>
      <c r="AK187" s="266"/>
      <c r="AL187" s="266"/>
      <c r="AM187" s="316"/>
      <c r="AN187" s="309"/>
    </row>
    <row r="188" spans="1:40" s="256" customFormat="1" ht="15">
      <c r="A188" s="264"/>
      <c r="B188" s="264"/>
      <c r="C188" s="264"/>
      <c r="D188" s="264"/>
      <c r="E188" s="264"/>
      <c r="F188" s="264"/>
      <c r="G188" s="264"/>
      <c r="H188" s="264"/>
      <c r="I188" s="264"/>
      <c r="J188" s="264"/>
      <c r="K188" s="265"/>
      <c r="L188" s="265"/>
      <c r="M188" s="265"/>
      <c r="N188" s="265"/>
      <c r="O188" s="265"/>
      <c r="P188" s="265"/>
      <c r="Q188" s="265"/>
      <c r="R188" s="265"/>
      <c r="S188" s="265"/>
      <c r="T188" s="265"/>
      <c r="U188" s="265"/>
      <c r="V188" s="265"/>
      <c r="W188" s="331"/>
      <c r="X188" s="266"/>
      <c r="Y188" s="266"/>
      <c r="Z188" s="266"/>
      <c r="AA188" s="266"/>
      <c r="AB188" s="266"/>
      <c r="AC188" s="266"/>
      <c r="AD188" s="266"/>
      <c r="AE188" s="266"/>
      <c r="AF188" s="266"/>
      <c r="AG188" s="266"/>
      <c r="AH188" s="266"/>
      <c r="AI188" s="266"/>
      <c r="AJ188" s="266"/>
      <c r="AK188" s="266"/>
      <c r="AL188" s="266"/>
      <c r="AM188" s="316"/>
      <c r="AN188" s="309"/>
    </row>
    <row r="189" spans="1:40" s="256" customFormat="1" ht="15">
      <c r="A189" s="264"/>
      <c r="B189" s="264"/>
      <c r="C189" s="264"/>
      <c r="D189" s="264"/>
      <c r="E189" s="264"/>
      <c r="F189" s="264"/>
      <c r="G189" s="264"/>
      <c r="H189" s="264"/>
      <c r="I189" s="264"/>
      <c r="J189" s="264"/>
      <c r="K189" s="265"/>
      <c r="L189" s="265"/>
      <c r="M189" s="265"/>
      <c r="N189" s="265"/>
      <c r="O189" s="265"/>
      <c r="P189" s="265"/>
      <c r="Q189" s="265"/>
      <c r="R189" s="265"/>
      <c r="S189" s="265"/>
      <c r="T189" s="265"/>
      <c r="U189" s="265"/>
      <c r="V189" s="265"/>
      <c r="W189" s="331"/>
      <c r="X189" s="266"/>
      <c r="Y189" s="266"/>
      <c r="Z189" s="266"/>
      <c r="AA189" s="266"/>
      <c r="AB189" s="266"/>
      <c r="AC189" s="266"/>
      <c r="AD189" s="266"/>
      <c r="AE189" s="266"/>
      <c r="AF189" s="266"/>
      <c r="AG189" s="266"/>
      <c r="AH189" s="266"/>
      <c r="AI189" s="266"/>
      <c r="AJ189" s="266"/>
      <c r="AK189" s="266"/>
      <c r="AL189" s="266"/>
      <c r="AM189" s="316"/>
      <c r="AN189" s="309"/>
    </row>
    <row r="190" spans="1:40" s="383" customFormat="1">
      <c r="A190" s="376"/>
      <c r="B190" s="376"/>
      <c r="C190" s="376"/>
      <c r="D190" s="376"/>
      <c r="E190" s="377"/>
      <c r="F190" s="376"/>
      <c r="G190" s="376"/>
      <c r="H190" s="376"/>
      <c r="I190" s="376"/>
      <c r="J190" s="376"/>
      <c r="K190" s="378"/>
      <c r="L190" s="378"/>
      <c r="M190" s="378"/>
      <c r="N190" s="378"/>
      <c r="O190" s="378"/>
      <c r="P190" s="378"/>
      <c r="Q190" s="378"/>
      <c r="R190" s="378"/>
      <c r="S190" s="378"/>
      <c r="T190" s="378"/>
      <c r="U190" s="378"/>
      <c r="V190" s="378"/>
      <c r="W190" s="379"/>
      <c r="X190" s="380"/>
      <c r="Y190" s="380"/>
      <c r="Z190" s="380"/>
      <c r="AA190" s="380"/>
      <c r="AB190" s="380"/>
      <c r="AC190" s="380"/>
      <c r="AD190" s="380"/>
      <c r="AE190" s="380"/>
      <c r="AF190" s="380"/>
      <c r="AG190" s="380"/>
      <c r="AH190" s="380"/>
      <c r="AI190" s="380"/>
      <c r="AJ190" s="380"/>
      <c r="AK190" s="380"/>
      <c r="AL190" s="380"/>
      <c r="AM190" s="381"/>
      <c r="AN190" s="382"/>
    </row>
    <row r="191" spans="1:40" s="383" customFormat="1">
      <c r="A191" s="376"/>
      <c r="B191" s="376"/>
      <c r="C191" s="376"/>
      <c r="D191" s="376"/>
      <c r="E191" s="377"/>
      <c r="F191" s="376"/>
      <c r="G191" s="376"/>
      <c r="H191" s="376"/>
      <c r="I191" s="376"/>
      <c r="J191" s="376"/>
      <c r="K191" s="378"/>
      <c r="L191" s="378"/>
      <c r="M191" s="378"/>
      <c r="N191" s="378"/>
      <c r="O191" s="378"/>
      <c r="P191" s="378"/>
      <c r="Q191" s="378"/>
      <c r="R191" s="378"/>
      <c r="S191" s="378"/>
      <c r="T191" s="378"/>
      <c r="U191" s="378"/>
      <c r="V191" s="378"/>
      <c r="W191" s="379"/>
      <c r="X191" s="380"/>
      <c r="Y191" s="380"/>
      <c r="Z191" s="380"/>
      <c r="AA191" s="380"/>
      <c r="AB191" s="380"/>
      <c r="AC191" s="380"/>
      <c r="AD191" s="380"/>
      <c r="AE191" s="380"/>
      <c r="AF191" s="380"/>
      <c r="AG191" s="380"/>
      <c r="AH191" s="380"/>
      <c r="AI191" s="380"/>
      <c r="AJ191" s="380"/>
      <c r="AK191" s="380"/>
      <c r="AL191" s="380"/>
      <c r="AM191" s="381"/>
      <c r="AN191" s="382"/>
    </row>
    <row r="192" spans="1:40" s="383" customFormat="1">
      <c r="A192" s="376"/>
      <c r="B192" s="376"/>
      <c r="C192" s="376"/>
      <c r="D192" s="376"/>
      <c r="E192" s="377"/>
      <c r="F192" s="376"/>
      <c r="G192" s="376"/>
      <c r="H192" s="376"/>
      <c r="I192" s="376"/>
      <c r="J192" s="376"/>
      <c r="K192" s="378"/>
      <c r="L192" s="378"/>
      <c r="M192" s="378"/>
      <c r="N192" s="378"/>
      <c r="O192" s="378"/>
      <c r="P192" s="378"/>
      <c r="Q192" s="378"/>
      <c r="R192" s="378"/>
      <c r="S192" s="378"/>
      <c r="T192" s="378"/>
      <c r="U192" s="378"/>
      <c r="V192" s="378"/>
      <c r="W192" s="379"/>
      <c r="X192" s="380"/>
      <c r="Y192" s="380"/>
      <c r="Z192" s="380"/>
      <c r="AA192" s="380"/>
      <c r="AB192" s="380"/>
      <c r="AC192" s="380"/>
      <c r="AD192" s="380"/>
      <c r="AE192" s="380"/>
      <c r="AF192" s="380"/>
      <c r="AG192" s="380"/>
      <c r="AH192" s="380"/>
      <c r="AI192" s="380"/>
      <c r="AJ192" s="380"/>
      <c r="AK192" s="380"/>
      <c r="AL192" s="380"/>
      <c r="AM192" s="381"/>
      <c r="AN192" s="382"/>
    </row>
    <row r="193" spans="1:40" s="383" customFormat="1">
      <c r="A193" s="376"/>
      <c r="B193" s="376"/>
      <c r="C193" s="376"/>
      <c r="D193" s="376"/>
      <c r="E193" s="377"/>
      <c r="F193" s="376"/>
      <c r="G193" s="376"/>
      <c r="H193" s="376"/>
      <c r="I193" s="376"/>
      <c r="J193" s="376"/>
      <c r="K193" s="378"/>
      <c r="L193" s="378"/>
      <c r="M193" s="378"/>
      <c r="N193" s="378"/>
      <c r="O193" s="378"/>
      <c r="P193" s="378"/>
      <c r="Q193" s="378"/>
      <c r="R193" s="378"/>
      <c r="S193" s="378"/>
      <c r="T193" s="378"/>
      <c r="U193" s="378"/>
      <c r="V193" s="378"/>
      <c r="W193" s="379"/>
      <c r="X193" s="380"/>
      <c r="Y193" s="380"/>
      <c r="Z193" s="380"/>
      <c r="AA193" s="380"/>
      <c r="AB193" s="380"/>
      <c r="AC193" s="380"/>
      <c r="AD193" s="380"/>
      <c r="AE193" s="380"/>
      <c r="AF193" s="380"/>
      <c r="AG193" s="380"/>
      <c r="AH193" s="380"/>
      <c r="AI193" s="380"/>
      <c r="AJ193" s="380"/>
      <c r="AK193" s="380"/>
      <c r="AL193" s="380"/>
      <c r="AM193" s="381"/>
      <c r="AN193" s="382"/>
    </row>
    <row r="194" spans="1:40" s="383" customFormat="1">
      <c r="A194" s="376"/>
      <c r="B194" s="376"/>
      <c r="C194" s="376"/>
      <c r="D194" s="376"/>
      <c r="E194" s="377"/>
      <c r="F194" s="376"/>
      <c r="G194" s="376"/>
      <c r="H194" s="376"/>
      <c r="I194" s="376"/>
      <c r="J194" s="376"/>
      <c r="K194" s="378"/>
      <c r="L194" s="378"/>
      <c r="M194" s="378"/>
      <c r="N194" s="378"/>
      <c r="O194" s="378"/>
      <c r="P194" s="378"/>
      <c r="Q194" s="378"/>
      <c r="R194" s="378"/>
      <c r="S194" s="378"/>
      <c r="T194" s="378"/>
      <c r="U194" s="378"/>
      <c r="V194" s="378"/>
      <c r="W194" s="379"/>
      <c r="X194" s="380"/>
      <c r="Y194" s="380"/>
      <c r="Z194" s="380"/>
      <c r="AA194" s="380"/>
      <c r="AB194" s="380"/>
      <c r="AC194" s="380"/>
      <c r="AD194" s="380"/>
      <c r="AE194" s="380"/>
      <c r="AF194" s="380"/>
      <c r="AG194" s="380"/>
      <c r="AH194" s="380"/>
      <c r="AI194" s="380"/>
      <c r="AJ194" s="380"/>
      <c r="AK194" s="380"/>
      <c r="AL194" s="380"/>
      <c r="AM194" s="381"/>
      <c r="AN194" s="382"/>
    </row>
    <row r="195" spans="1:40" s="383" customFormat="1">
      <c r="A195" s="376"/>
      <c r="B195" s="376"/>
      <c r="C195" s="376"/>
      <c r="D195" s="376"/>
      <c r="E195" s="377"/>
      <c r="F195" s="376"/>
      <c r="G195" s="376"/>
      <c r="H195" s="376"/>
      <c r="I195" s="376"/>
      <c r="J195" s="376"/>
      <c r="K195" s="378"/>
      <c r="L195" s="378"/>
      <c r="M195" s="378"/>
      <c r="N195" s="378"/>
      <c r="O195" s="378"/>
      <c r="P195" s="378"/>
      <c r="Q195" s="378"/>
      <c r="R195" s="378"/>
      <c r="S195" s="378"/>
      <c r="T195" s="378"/>
      <c r="U195" s="378"/>
      <c r="V195" s="378"/>
      <c r="W195" s="379"/>
      <c r="X195" s="380"/>
      <c r="Y195" s="380"/>
      <c r="Z195" s="380"/>
      <c r="AA195" s="380"/>
      <c r="AB195" s="380"/>
      <c r="AC195" s="380"/>
      <c r="AD195" s="380"/>
      <c r="AE195" s="380"/>
      <c r="AF195" s="380"/>
      <c r="AG195" s="380"/>
      <c r="AH195" s="380"/>
      <c r="AI195" s="380"/>
      <c r="AJ195" s="380"/>
      <c r="AK195" s="380"/>
      <c r="AL195" s="380"/>
      <c r="AM195" s="381"/>
      <c r="AN195" s="382"/>
    </row>
    <row r="196" spans="1:40" s="383" customFormat="1">
      <c r="A196" s="376"/>
      <c r="B196" s="376"/>
      <c r="C196" s="376"/>
      <c r="D196" s="376"/>
      <c r="E196" s="377"/>
      <c r="F196" s="376"/>
      <c r="G196" s="376"/>
      <c r="H196" s="376"/>
      <c r="I196" s="376"/>
      <c r="J196" s="376"/>
      <c r="K196" s="378"/>
      <c r="L196" s="378"/>
      <c r="M196" s="378"/>
      <c r="N196" s="378"/>
      <c r="O196" s="378"/>
      <c r="P196" s="378"/>
      <c r="Q196" s="378"/>
      <c r="R196" s="378"/>
      <c r="S196" s="378"/>
      <c r="T196" s="378"/>
      <c r="U196" s="378"/>
      <c r="V196" s="378"/>
      <c r="W196" s="379"/>
      <c r="X196" s="380"/>
      <c r="Y196" s="380"/>
      <c r="Z196" s="380"/>
      <c r="AA196" s="380"/>
      <c r="AB196" s="380"/>
      <c r="AC196" s="380"/>
      <c r="AD196" s="380"/>
      <c r="AE196" s="380"/>
      <c r="AF196" s="380"/>
      <c r="AG196" s="380"/>
      <c r="AH196" s="380"/>
      <c r="AI196" s="380"/>
      <c r="AJ196" s="380"/>
      <c r="AK196" s="380"/>
      <c r="AL196" s="380"/>
      <c r="AM196" s="381"/>
      <c r="AN196" s="382"/>
    </row>
    <row r="197" spans="1:40" s="383" customFormat="1">
      <c r="A197" s="376"/>
      <c r="B197" s="376"/>
      <c r="C197" s="376"/>
      <c r="D197" s="376"/>
      <c r="E197" s="377"/>
      <c r="F197" s="376"/>
      <c r="G197" s="376"/>
      <c r="H197" s="376"/>
      <c r="I197" s="376"/>
      <c r="J197" s="376"/>
      <c r="K197" s="378"/>
      <c r="L197" s="378"/>
      <c r="M197" s="378"/>
      <c r="N197" s="378"/>
      <c r="O197" s="378"/>
      <c r="P197" s="378"/>
      <c r="Q197" s="378"/>
      <c r="R197" s="378"/>
      <c r="S197" s="378"/>
      <c r="T197" s="378"/>
      <c r="U197" s="378"/>
      <c r="V197" s="378"/>
      <c r="W197" s="379"/>
      <c r="X197" s="380"/>
      <c r="Y197" s="380"/>
      <c r="Z197" s="380"/>
      <c r="AA197" s="380"/>
      <c r="AB197" s="380"/>
      <c r="AC197" s="380"/>
      <c r="AD197" s="380"/>
      <c r="AE197" s="380"/>
      <c r="AF197" s="380"/>
      <c r="AG197" s="380"/>
      <c r="AH197" s="380"/>
      <c r="AI197" s="380"/>
      <c r="AJ197" s="380"/>
      <c r="AK197" s="380"/>
      <c r="AL197" s="380"/>
      <c r="AM197" s="381"/>
      <c r="AN197" s="382"/>
    </row>
    <row r="198" spans="1:40" s="383" customFormat="1">
      <c r="A198" s="376"/>
      <c r="B198" s="376"/>
      <c r="C198" s="376"/>
      <c r="D198" s="376"/>
      <c r="E198" s="377"/>
      <c r="F198" s="376"/>
      <c r="G198" s="376"/>
      <c r="H198" s="376"/>
      <c r="I198" s="376"/>
      <c r="J198" s="376"/>
      <c r="K198" s="378"/>
      <c r="L198" s="378"/>
      <c r="M198" s="378"/>
      <c r="N198" s="378"/>
      <c r="O198" s="378"/>
      <c r="P198" s="378"/>
      <c r="Q198" s="378"/>
      <c r="R198" s="378"/>
      <c r="S198" s="378"/>
      <c r="T198" s="378"/>
      <c r="U198" s="378"/>
      <c r="V198" s="378"/>
      <c r="W198" s="379"/>
      <c r="X198" s="380"/>
      <c r="Y198" s="380"/>
      <c r="Z198" s="380"/>
      <c r="AA198" s="380"/>
      <c r="AB198" s="380"/>
      <c r="AC198" s="380"/>
      <c r="AD198" s="380"/>
      <c r="AE198" s="380"/>
      <c r="AF198" s="380"/>
      <c r="AG198" s="380"/>
      <c r="AH198" s="380"/>
      <c r="AI198" s="380"/>
      <c r="AJ198" s="380"/>
      <c r="AK198" s="380"/>
      <c r="AL198" s="380"/>
      <c r="AM198" s="381"/>
      <c r="AN198" s="382"/>
    </row>
    <row r="199" spans="1:40" s="383" customFormat="1">
      <c r="A199" s="376"/>
      <c r="B199" s="376"/>
      <c r="C199" s="376"/>
      <c r="D199" s="376"/>
      <c r="E199" s="377"/>
      <c r="F199" s="376"/>
      <c r="G199" s="376"/>
      <c r="H199" s="376"/>
      <c r="I199" s="376"/>
      <c r="J199" s="376"/>
      <c r="K199" s="378"/>
      <c r="L199" s="378"/>
      <c r="M199" s="378"/>
      <c r="N199" s="378"/>
      <c r="O199" s="378"/>
      <c r="P199" s="378"/>
      <c r="Q199" s="378"/>
      <c r="R199" s="378"/>
      <c r="S199" s="378"/>
      <c r="T199" s="378"/>
      <c r="U199" s="378"/>
      <c r="V199" s="378"/>
      <c r="W199" s="379"/>
      <c r="X199" s="380"/>
      <c r="Y199" s="380"/>
      <c r="Z199" s="380"/>
      <c r="AA199" s="380"/>
      <c r="AB199" s="380"/>
      <c r="AC199" s="380"/>
      <c r="AD199" s="380"/>
      <c r="AE199" s="380"/>
      <c r="AF199" s="380"/>
      <c r="AG199" s="380"/>
      <c r="AH199" s="380"/>
      <c r="AI199" s="380"/>
      <c r="AJ199" s="380"/>
      <c r="AK199" s="380"/>
      <c r="AL199" s="380"/>
      <c r="AM199" s="381"/>
      <c r="AN199" s="382"/>
    </row>
    <row r="200" spans="1:40" s="383" customFormat="1">
      <c r="A200" s="376"/>
      <c r="B200" s="376"/>
      <c r="C200" s="376"/>
      <c r="D200" s="376"/>
      <c r="E200" s="377"/>
      <c r="F200" s="376"/>
      <c r="G200" s="376"/>
      <c r="H200" s="376"/>
      <c r="I200" s="376"/>
      <c r="J200" s="376"/>
      <c r="K200" s="378"/>
      <c r="L200" s="378"/>
      <c r="M200" s="378"/>
      <c r="N200" s="378"/>
      <c r="O200" s="378"/>
      <c r="P200" s="378"/>
      <c r="Q200" s="378"/>
      <c r="R200" s="378"/>
      <c r="S200" s="378"/>
      <c r="T200" s="378"/>
      <c r="U200" s="378"/>
      <c r="V200" s="378"/>
      <c r="W200" s="379"/>
      <c r="X200" s="380"/>
      <c r="Y200" s="380"/>
      <c r="Z200" s="380"/>
      <c r="AA200" s="380"/>
      <c r="AB200" s="380"/>
      <c r="AC200" s="380"/>
      <c r="AD200" s="380"/>
      <c r="AE200" s="380"/>
      <c r="AF200" s="380"/>
      <c r="AG200" s="380"/>
      <c r="AH200" s="380"/>
      <c r="AI200" s="380"/>
      <c r="AJ200" s="380"/>
      <c r="AK200" s="380"/>
      <c r="AL200" s="380"/>
      <c r="AM200" s="381"/>
      <c r="AN200" s="382"/>
    </row>
    <row r="201" spans="1:40" s="383" customFormat="1">
      <c r="A201" s="376"/>
      <c r="B201" s="376"/>
      <c r="C201" s="376"/>
      <c r="D201" s="376"/>
      <c r="E201" s="377"/>
      <c r="F201" s="376"/>
      <c r="G201" s="376"/>
      <c r="H201" s="376"/>
      <c r="I201" s="376"/>
      <c r="J201" s="376"/>
      <c r="K201" s="378"/>
      <c r="L201" s="378"/>
      <c r="M201" s="378"/>
      <c r="N201" s="378"/>
      <c r="O201" s="378"/>
      <c r="P201" s="378"/>
      <c r="Q201" s="378"/>
      <c r="R201" s="378"/>
      <c r="S201" s="378"/>
      <c r="T201" s="378"/>
      <c r="U201" s="378"/>
      <c r="V201" s="378"/>
      <c r="W201" s="379"/>
      <c r="X201" s="380"/>
      <c r="Y201" s="380"/>
      <c r="Z201" s="380"/>
      <c r="AA201" s="380"/>
      <c r="AB201" s="380"/>
      <c r="AC201" s="380"/>
      <c r="AD201" s="380"/>
      <c r="AE201" s="380"/>
      <c r="AF201" s="380"/>
      <c r="AG201" s="380"/>
      <c r="AH201" s="380"/>
      <c r="AI201" s="380"/>
      <c r="AJ201" s="380"/>
      <c r="AK201" s="380"/>
      <c r="AL201" s="380"/>
      <c r="AM201" s="381"/>
      <c r="AN201" s="382"/>
    </row>
    <row r="202" spans="1:40" s="383" customFormat="1">
      <c r="A202" s="376"/>
      <c r="B202" s="376"/>
      <c r="C202" s="376"/>
      <c r="D202" s="376"/>
      <c r="E202" s="377"/>
      <c r="F202" s="376"/>
      <c r="G202" s="376"/>
      <c r="H202" s="376"/>
      <c r="I202" s="376"/>
      <c r="J202" s="376"/>
      <c r="K202" s="378"/>
      <c r="L202" s="378"/>
      <c r="M202" s="378"/>
      <c r="N202" s="378"/>
      <c r="O202" s="378"/>
      <c r="P202" s="378"/>
      <c r="Q202" s="378"/>
      <c r="R202" s="378"/>
      <c r="S202" s="378"/>
      <c r="T202" s="378"/>
      <c r="U202" s="378"/>
      <c r="V202" s="378"/>
      <c r="W202" s="379"/>
      <c r="X202" s="380"/>
      <c r="Y202" s="380"/>
      <c r="Z202" s="380"/>
      <c r="AA202" s="380"/>
      <c r="AB202" s="380"/>
      <c r="AC202" s="380"/>
      <c r="AD202" s="380"/>
      <c r="AE202" s="380"/>
      <c r="AF202" s="380"/>
      <c r="AG202" s="380"/>
      <c r="AH202" s="380"/>
      <c r="AI202" s="380"/>
      <c r="AJ202" s="380"/>
      <c r="AK202" s="380"/>
      <c r="AL202" s="380"/>
      <c r="AM202" s="381"/>
      <c r="AN202" s="382"/>
    </row>
    <row r="203" spans="1:40" s="383" customFormat="1">
      <c r="A203" s="376"/>
      <c r="B203" s="376"/>
      <c r="C203" s="376"/>
      <c r="D203" s="376"/>
      <c r="E203" s="377"/>
      <c r="F203" s="376"/>
      <c r="G203" s="376"/>
      <c r="H203" s="376"/>
      <c r="I203" s="376"/>
      <c r="J203" s="376"/>
      <c r="K203" s="378"/>
      <c r="L203" s="378"/>
      <c r="M203" s="378"/>
      <c r="N203" s="378"/>
      <c r="O203" s="378"/>
      <c r="P203" s="378"/>
      <c r="Q203" s="378"/>
      <c r="R203" s="378"/>
      <c r="S203" s="378"/>
      <c r="T203" s="378"/>
      <c r="U203" s="378"/>
      <c r="V203" s="378"/>
      <c r="W203" s="379"/>
      <c r="X203" s="380"/>
      <c r="Y203" s="380"/>
      <c r="Z203" s="380"/>
      <c r="AA203" s="380"/>
      <c r="AB203" s="380"/>
      <c r="AC203" s="380"/>
      <c r="AD203" s="380"/>
      <c r="AE203" s="380"/>
      <c r="AF203" s="380"/>
      <c r="AG203" s="380"/>
      <c r="AH203" s="380"/>
      <c r="AI203" s="380"/>
      <c r="AJ203" s="380"/>
      <c r="AK203" s="380"/>
      <c r="AL203" s="380"/>
      <c r="AM203" s="381"/>
      <c r="AN203" s="382"/>
    </row>
    <row r="204" spans="1:40" s="383" customFormat="1">
      <c r="A204" s="376"/>
      <c r="B204" s="376"/>
      <c r="C204" s="376"/>
      <c r="D204" s="376"/>
      <c r="E204" s="377"/>
      <c r="F204" s="376"/>
      <c r="G204" s="376"/>
      <c r="H204" s="376"/>
      <c r="I204" s="376"/>
      <c r="J204" s="376"/>
      <c r="K204" s="378"/>
      <c r="L204" s="378"/>
      <c r="M204" s="378"/>
      <c r="N204" s="378"/>
      <c r="O204" s="378"/>
      <c r="P204" s="378"/>
      <c r="Q204" s="378"/>
      <c r="R204" s="378"/>
      <c r="S204" s="378"/>
      <c r="T204" s="378"/>
      <c r="U204" s="378"/>
      <c r="V204" s="378"/>
      <c r="W204" s="379"/>
      <c r="X204" s="380"/>
      <c r="Y204" s="380"/>
      <c r="Z204" s="380"/>
      <c r="AA204" s="380"/>
      <c r="AB204" s="380"/>
      <c r="AC204" s="380"/>
      <c r="AD204" s="380"/>
      <c r="AE204" s="380"/>
      <c r="AF204" s="380"/>
      <c r="AG204" s="380"/>
      <c r="AH204" s="380"/>
      <c r="AI204" s="380"/>
      <c r="AJ204" s="380"/>
      <c r="AK204" s="380"/>
      <c r="AL204" s="380"/>
      <c r="AM204" s="381"/>
      <c r="AN204" s="382"/>
    </row>
    <row r="205" spans="1:40" s="383" customFormat="1">
      <c r="A205" s="376"/>
      <c r="B205" s="376"/>
      <c r="C205" s="376"/>
      <c r="D205" s="376"/>
      <c r="E205" s="377"/>
      <c r="F205" s="376"/>
      <c r="G205" s="376"/>
      <c r="H205" s="376"/>
      <c r="I205" s="376"/>
      <c r="J205" s="376"/>
      <c r="K205" s="378"/>
      <c r="L205" s="378"/>
      <c r="M205" s="378"/>
      <c r="N205" s="378"/>
      <c r="O205" s="378"/>
      <c r="P205" s="378"/>
      <c r="Q205" s="378"/>
      <c r="R205" s="378"/>
      <c r="S205" s="378"/>
      <c r="T205" s="378"/>
      <c r="U205" s="378"/>
      <c r="V205" s="378"/>
      <c r="W205" s="379"/>
      <c r="X205" s="380"/>
      <c r="Y205" s="380"/>
      <c r="Z205" s="380"/>
      <c r="AA205" s="380"/>
      <c r="AB205" s="380"/>
      <c r="AC205" s="380"/>
      <c r="AD205" s="380"/>
      <c r="AE205" s="380"/>
      <c r="AF205" s="380"/>
      <c r="AG205" s="380"/>
      <c r="AH205" s="380"/>
      <c r="AI205" s="380"/>
      <c r="AJ205" s="380"/>
      <c r="AK205" s="380"/>
      <c r="AL205" s="380"/>
      <c r="AM205" s="381"/>
      <c r="AN205" s="382"/>
    </row>
    <row r="206" spans="1:40" s="383" customFormat="1">
      <c r="A206" s="376"/>
      <c r="B206" s="376"/>
      <c r="C206" s="376"/>
      <c r="D206" s="376"/>
      <c r="E206" s="377"/>
      <c r="F206" s="376"/>
      <c r="G206" s="376"/>
      <c r="H206" s="376"/>
      <c r="I206" s="376"/>
      <c r="J206" s="376"/>
      <c r="K206" s="378"/>
      <c r="L206" s="378"/>
      <c r="M206" s="378"/>
      <c r="N206" s="378"/>
      <c r="O206" s="378"/>
      <c r="P206" s="378"/>
      <c r="Q206" s="378"/>
      <c r="R206" s="378"/>
      <c r="S206" s="378"/>
      <c r="T206" s="378"/>
      <c r="U206" s="378"/>
      <c r="V206" s="378"/>
      <c r="W206" s="379"/>
      <c r="X206" s="380"/>
      <c r="Y206" s="380"/>
      <c r="Z206" s="380"/>
      <c r="AA206" s="380"/>
      <c r="AB206" s="380"/>
      <c r="AC206" s="380"/>
      <c r="AD206" s="380"/>
      <c r="AE206" s="380"/>
      <c r="AF206" s="380"/>
      <c r="AG206" s="380"/>
      <c r="AH206" s="380"/>
      <c r="AI206" s="380"/>
      <c r="AJ206" s="380"/>
      <c r="AK206" s="380"/>
      <c r="AL206" s="380"/>
      <c r="AM206" s="381"/>
      <c r="AN206" s="382"/>
    </row>
    <row r="207" spans="1:40" s="383" customFormat="1">
      <c r="A207" s="376"/>
      <c r="B207" s="376"/>
      <c r="C207" s="376"/>
      <c r="D207" s="376"/>
      <c r="E207" s="377"/>
      <c r="F207" s="376"/>
      <c r="G207" s="376"/>
      <c r="H207" s="376"/>
      <c r="I207" s="376"/>
      <c r="J207" s="376"/>
      <c r="K207" s="378"/>
      <c r="L207" s="378"/>
      <c r="M207" s="378"/>
      <c r="N207" s="378"/>
      <c r="O207" s="378"/>
      <c r="P207" s="378"/>
      <c r="Q207" s="378"/>
      <c r="R207" s="378"/>
      <c r="S207" s="378"/>
      <c r="T207" s="378"/>
      <c r="U207" s="378"/>
      <c r="V207" s="378"/>
      <c r="W207" s="379"/>
      <c r="X207" s="380"/>
      <c r="Y207" s="380"/>
      <c r="Z207" s="380"/>
      <c r="AA207" s="380"/>
      <c r="AB207" s="380"/>
      <c r="AC207" s="380"/>
      <c r="AD207" s="380"/>
      <c r="AE207" s="380"/>
      <c r="AF207" s="380"/>
      <c r="AG207" s="380"/>
      <c r="AH207" s="380"/>
      <c r="AI207" s="380"/>
      <c r="AJ207" s="380"/>
      <c r="AK207" s="380"/>
      <c r="AL207" s="380"/>
      <c r="AM207" s="381"/>
      <c r="AN207" s="382"/>
    </row>
    <row r="208" spans="1:40" s="383" customFormat="1">
      <c r="A208" s="376"/>
      <c r="B208" s="376"/>
      <c r="C208" s="376"/>
      <c r="D208" s="376"/>
      <c r="E208" s="377"/>
      <c r="F208" s="376"/>
      <c r="G208" s="376"/>
      <c r="H208" s="376"/>
      <c r="I208" s="376"/>
      <c r="J208" s="376"/>
      <c r="K208" s="378"/>
      <c r="L208" s="378"/>
      <c r="M208" s="378"/>
      <c r="N208" s="378"/>
      <c r="O208" s="378"/>
      <c r="P208" s="378"/>
      <c r="Q208" s="378"/>
      <c r="R208" s="378"/>
      <c r="S208" s="378"/>
      <c r="T208" s="378"/>
      <c r="U208" s="378"/>
      <c r="V208" s="378"/>
      <c r="W208" s="379"/>
      <c r="X208" s="380"/>
      <c r="Y208" s="380"/>
      <c r="Z208" s="380"/>
      <c r="AA208" s="380"/>
      <c r="AB208" s="380"/>
      <c r="AC208" s="380"/>
      <c r="AD208" s="380"/>
      <c r="AE208" s="380"/>
      <c r="AF208" s="380"/>
      <c r="AG208" s="380"/>
      <c r="AH208" s="380"/>
      <c r="AI208" s="380"/>
      <c r="AJ208" s="380"/>
      <c r="AK208" s="380"/>
      <c r="AL208" s="380"/>
      <c r="AM208" s="381"/>
      <c r="AN208" s="382"/>
    </row>
    <row r="209" spans="1:40" s="383" customFormat="1">
      <c r="A209" s="376"/>
      <c r="B209" s="376"/>
      <c r="C209" s="376"/>
      <c r="D209" s="376"/>
      <c r="E209" s="377"/>
      <c r="F209" s="376"/>
      <c r="G209" s="376"/>
      <c r="H209" s="376"/>
      <c r="I209" s="376"/>
      <c r="J209" s="376"/>
      <c r="K209" s="378"/>
      <c r="L209" s="378"/>
      <c r="M209" s="378"/>
      <c r="N209" s="378"/>
      <c r="O209" s="378"/>
      <c r="P209" s="378"/>
      <c r="Q209" s="378"/>
      <c r="R209" s="378"/>
      <c r="S209" s="378"/>
      <c r="T209" s="378"/>
      <c r="U209" s="378"/>
      <c r="V209" s="378"/>
      <c r="W209" s="379"/>
      <c r="X209" s="380"/>
      <c r="Y209" s="380"/>
      <c r="Z209" s="380"/>
      <c r="AA209" s="380"/>
      <c r="AB209" s="380"/>
      <c r="AC209" s="380"/>
      <c r="AD209" s="380"/>
      <c r="AE209" s="380"/>
      <c r="AF209" s="380"/>
      <c r="AG209" s="380"/>
      <c r="AH209" s="380"/>
      <c r="AI209" s="380"/>
      <c r="AJ209" s="380"/>
      <c r="AK209" s="380"/>
      <c r="AL209" s="380"/>
      <c r="AM209" s="381"/>
      <c r="AN209" s="382"/>
    </row>
    <row r="210" spans="1:40" s="383" customFormat="1">
      <c r="A210" s="376"/>
      <c r="B210" s="376"/>
      <c r="C210" s="376"/>
      <c r="D210" s="376"/>
      <c r="E210" s="377"/>
      <c r="F210" s="376"/>
      <c r="G210" s="376"/>
      <c r="H210" s="376"/>
      <c r="I210" s="376"/>
      <c r="J210" s="376"/>
      <c r="K210" s="378"/>
      <c r="L210" s="378"/>
      <c r="M210" s="378"/>
      <c r="N210" s="378"/>
      <c r="O210" s="378"/>
      <c r="P210" s="378"/>
      <c r="Q210" s="378"/>
      <c r="R210" s="378"/>
      <c r="S210" s="378"/>
      <c r="T210" s="378"/>
      <c r="U210" s="378"/>
      <c r="V210" s="378"/>
      <c r="W210" s="379"/>
      <c r="X210" s="380"/>
      <c r="Y210" s="380"/>
      <c r="Z210" s="380"/>
      <c r="AA210" s="380"/>
      <c r="AB210" s="380"/>
      <c r="AC210" s="380"/>
      <c r="AD210" s="380"/>
      <c r="AE210" s="380"/>
      <c r="AF210" s="380"/>
      <c r="AG210" s="380"/>
      <c r="AH210" s="380"/>
      <c r="AI210" s="380"/>
      <c r="AJ210" s="380"/>
      <c r="AK210" s="380"/>
      <c r="AL210" s="380"/>
      <c r="AM210" s="381"/>
      <c r="AN210" s="382"/>
    </row>
    <row r="211" spans="1:40" s="383" customFormat="1">
      <c r="A211" s="376"/>
      <c r="B211" s="376"/>
      <c r="C211" s="376"/>
      <c r="D211" s="376"/>
      <c r="E211" s="377"/>
      <c r="F211" s="376"/>
      <c r="G211" s="376"/>
      <c r="H211" s="376"/>
      <c r="I211" s="376"/>
      <c r="J211" s="376"/>
      <c r="K211" s="378"/>
      <c r="L211" s="378"/>
      <c r="M211" s="378"/>
      <c r="N211" s="378"/>
      <c r="O211" s="378"/>
      <c r="P211" s="378"/>
      <c r="Q211" s="378"/>
      <c r="R211" s="378"/>
      <c r="S211" s="378"/>
      <c r="T211" s="378"/>
      <c r="U211" s="378"/>
      <c r="V211" s="378"/>
      <c r="W211" s="379"/>
      <c r="X211" s="380"/>
      <c r="Y211" s="380"/>
      <c r="Z211" s="380"/>
      <c r="AA211" s="380"/>
      <c r="AB211" s="380"/>
      <c r="AC211" s="380"/>
      <c r="AD211" s="380"/>
      <c r="AE211" s="380"/>
      <c r="AF211" s="380"/>
      <c r="AG211" s="380"/>
      <c r="AH211" s="380"/>
      <c r="AI211" s="380"/>
      <c r="AJ211" s="380"/>
      <c r="AK211" s="380"/>
      <c r="AL211" s="380"/>
      <c r="AM211" s="381"/>
      <c r="AN211" s="382"/>
    </row>
    <row r="212" spans="1:40" s="383" customFormat="1">
      <c r="A212" s="376"/>
      <c r="B212" s="376"/>
      <c r="C212" s="376"/>
      <c r="D212" s="376"/>
      <c r="E212" s="377"/>
      <c r="F212" s="376"/>
      <c r="G212" s="376"/>
      <c r="H212" s="376"/>
      <c r="I212" s="376"/>
      <c r="J212" s="376"/>
      <c r="K212" s="378"/>
      <c r="L212" s="378"/>
      <c r="M212" s="378"/>
      <c r="N212" s="378"/>
      <c r="O212" s="378"/>
      <c r="P212" s="378"/>
      <c r="Q212" s="378"/>
      <c r="R212" s="378"/>
      <c r="S212" s="378"/>
      <c r="T212" s="378"/>
      <c r="U212" s="378"/>
      <c r="V212" s="378"/>
      <c r="W212" s="379"/>
      <c r="X212" s="380"/>
      <c r="Y212" s="380"/>
      <c r="Z212" s="380"/>
      <c r="AA212" s="380"/>
      <c r="AB212" s="380"/>
      <c r="AC212" s="380"/>
      <c r="AD212" s="380"/>
      <c r="AE212" s="380"/>
      <c r="AF212" s="380"/>
      <c r="AG212" s="380"/>
      <c r="AH212" s="380"/>
      <c r="AI212" s="380"/>
      <c r="AJ212" s="380"/>
      <c r="AK212" s="380"/>
      <c r="AL212" s="380"/>
      <c r="AM212" s="381"/>
      <c r="AN212" s="382"/>
    </row>
    <row r="213" spans="1:40" s="383" customFormat="1">
      <c r="A213" s="376"/>
      <c r="B213" s="376"/>
      <c r="C213" s="376"/>
      <c r="D213" s="376"/>
      <c r="E213" s="377"/>
      <c r="F213" s="376"/>
      <c r="G213" s="376"/>
      <c r="H213" s="376"/>
      <c r="I213" s="376"/>
      <c r="J213" s="376"/>
      <c r="K213" s="378"/>
      <c r="L213" s="378"/>
      <c r="M213" s="378"/>
      <c r="N213" s="378"/>
      <c r="O213" s="378"/>
      <c r="P213" s="378"/>
      <c r="Q213" s="378"/>
      <c r="R213" s="378"/>
      <c r="S213" s="378"/>
      <c r="T213" s="378"/>
      <c r="U213" s="378"/>
      <c r="V213" s="378"/>
      <c r="W213" s="379"/>
      <c r="X213" s="380"/>
      <c r="Y213" s="380"/>
      <c r="Z213" s="380"/>
      <c r="AA213" s="380"/>
      <c r="AB213" s="380"/>
      <c r="AC213" s="380"/>
      <c r="AD213" s="380"/>
      <c r="AE213" s="380"/>
      <c r="AF213" s="380"/>
      <c r="AG213" s="380"/>
      <c r="AH213" s="380"/>
      <c r="AI213" s="380"/>
      <c r="AJ213" s="380"/>
      <c r="AK213" s="380"/>
      <c r="AL213" s="380"/>
      <c r="AM213" s="381"/>
      <c r="AN213" s="382"/>
    </row>
    <row r="214" spans="1:40" s="383" customFormat="1">
      <c r="A214" s="376"/>
      <c r="B214" s="376"/>
      <c r="C214" s="376"/>
      <c r="D214" s="376"/>
      <c r="E214" s="377"/>
      <c r="F214" s="376"/>
      <c r="G214" s="376"/>
      <c r="H214" s="376"/>
      <c r="I214" s="376"/>
      <c r="J214" s="376"/>
      <c r="K214" s="378"/>
      <c r="L214" s="378"/>
      <c r="M214" s="378"/>
      <c r="N214" s="378"/>
      <c r="O214" s="378"/>
      <c r="P214" s="378"/>
      <c r="Q214" s="378"/>
      <c r="R214" s="378"/>
      <c r="S214" s="378"/>
      <c r="T214" s="378"/>
      <c r="U214" s="378"/>
      <c r="V214" s="378"/>
      <c r="W214" s="379"/>
      <c r="X214" s="380"/>
      <c r="Y214" s="380"/>
      <c r="Z214" s="380"/>
      <c r="AA214" s="380"/>
      <c r="AB214" s="380"/>
      <c r="AC214" s="380"/>
      <c r="AD214" s="380"/>
      <c r="AE214" s="380"/>
      <c r="AF214" s="380"/>
      <c r="AG214" s="380"/>
      <c r="AH214" s="380"/>
      <c r="AI214" s="380"/>
      <c r="AJ214" s="380"/>
      <c r="AK214" s="380"/>
      <c r="AL214" s="380"/>
      <c r="AM214" s="381"/>
      <c r="AN214" s="382"/>
    </row>
    <row r="215" spans="1:40" s="383" customFormat="1">
      <c r="A215" s="376"/>
      <c r="B215" s="376"/>
      <c r="C215" s="376"/>
      <c r="D215" s="376"/>
      <c r="E215" s="377"/>
      <c r="F215" s="376"/>
      <c r="G215" s="376"/>
      <c r="H215" s="376"/>
      <c r="I215" s="376"/>
      <c r="J215" s="376"/>
      <c r="K215" s="378"/>
      <c r="L215" s="378"/>
      <c r="M215" s="378"/>
      <c r="N215" s="378"/>
      <c r="O215" s="378"/>
      <c r="P215" s="378"/>
      <c r="Q215" s="378"/>
      <c r="R215" s="378"/>
      <c r="S215" s="378"/>
      <c r="T215" s="378"/>
      <c r="U215" s="378"/>
      <c r="V215" s="378"/>
      <c r="W215" s="379"/>
      <c r="X215" s="380"/>
      <c r="Y215" s="380"/>
      <c r="Z215" s="380"/>
      <c r="AA215" s="380"/>
      <c r="AB215" s="380"/>
      <c r="AC215" s="380"/>
      <c r="AD215" s="380"/>
      <c r="AE215" s="380"/>
      <c r="AF215" s="380"/>
      <c r="AG215" s="380"/>
      <c r="AH215" s="380"/>
      <c r="AI215" s="380"/>
      <c r="AJ215" s="380"/>
      <c r="AK215" s="380"/>
      <c r="AL215" s="380"/>
      <c r="AM215" s="381"/>
      <c r="AN215" s="382"/>
    </row>
    <row r="216" spans="1:40" s="383" customFormat="1">
      <c r="A216" s="376"/>
      <c r="B216" s="376"/>
      <c r="C216" s="376"/>
      <c r="D216" s="376"/>
      <c r="E216" s="377"/>
      <c r="F216" s="376"/>
      <c r="G216" s="376"/>
      <c r="H216" s="376"/>
      <c r="I216" s="376"/>
      <c r="J216" s="376"/>
      <c r="K216" s="378"/>
      <c r="L216" s="378"/>
      <c r="M216" s="378"/>
      <c r="N216" s="378"/>
      <c r="O216" s="378"/>
      <c r="P216" s="378"/>
      <c r="Q216" s="378"/>
      <c r="R216" s="378"/>
      <c r="S216" s="378"/>
      <c r="T216" s="378"/>
      <c r="U216" s="378"/>
      <c r="V216" s="378"/>
      <c r="W216" s="379"/>
      <c r="X216" s="380"/>
      <c r="Y216" s="380"/>
      <c r="Z216" s="380"/>
      <c r="AA216" s="380"/>
      <c r="AB216" s="380"/>
      <c r="AC216" s="380"/>
      <c r="AD216" s="380"/>
      <c r="AE216" s="380"/>
      <c r="AF216" s="380"/>
      <c r="AG216" s="380"/>
      <c r="AH216" s="380"/>
      <c r="AI216" s="380"/>
      <c r="AJ216" s="380"/>
      <c r="AK216" s="380"/>
      <c r="AL216" s="380"/>
      <c r="AM216" s="381"/>
      <c r="AN216" s="382"/>
    </row>
    <row r="217" spans="1:40" s="383" customFormat="1">
      <c r="A217" s="376"/>
      <c r="B217" s="376"/>
      <c r="C217" s="376"/>
      <c r="D217" s="376"/>
      <c r="E217" s="377"/>
      <c r="F217" s="376"/>
      <c r="G217" s="376"/>
      <c r="H217" s="376"/>
      <c r="I217" s="376"/>
      <c r="J217" s="376"/>
      <c r="K217" s="378"/>
      <c r="L217" s="378"/>
      <c r="M217" s="378"/>
      <c r="N217" s="378"/>
      <c r="O217" s="378"/>
      <c r="P217" s="378"/>
      <c r="Q217" s="378"/>
      <c r="R217" s="378"/>
      <c r="S217" s="378"/>
      <c r="T217" s="378"/>
      <c r="U217" s="378"/>
      <c r="V217" s="378"/>
      <c r="W217" s="379"/>
      <c r="X217" s="380"/>
      <c r="Y217" s="380"/>
      <c r="Z217" s="380"/>
      <c r="AA217" s="380"/>
      <c r="AB217" s="380"/>
      <c r="AC217" s="380"/>
      <c r="AD217" s="380"/>
      <c r="AE217" s="380"/>
      <c r="AF217" s="380"/>
      <c r="AG217" s="380"/>
      <c r="AH217" s="380"/>
      <c r="AI217" s="380"/>
      <c r="AJ217" s="380"/>
      <c r="AK217" s="380"/>
      <c r="AL217" s="380"/>
      <c r="AM217" s="381"/>
      <c r="AN217" s="382"/>
    </row>
    <row r="218" spans="1:40" s="383" customFormat="1">
      <c r="A218" s="376"/>
      <c r="B218" s="376"/>
      <c r="C218" s="376"/>
      <c r="D218" s="376"/>
      <c r="E218" s="377"/>
      <c r="F218" s="376"/>
      <c r="G218" s="376"/>
      <c r="H218" s="376"/>
      <c r="I218" s="376"/>
      <c r="J218" s="376"/>
      <c r="K218" s="378"/>
      <c r="L218" s="378"/>
      <c r="M218" s="378"/>
      <c r="N218" s="378"/>
      <c r="O218" s="378"/>
      <c r="P218" s="378"/>
      <c r="Q218" s="378"/>
      <c r="R218" s="378"/>
      <c r="S218" s="378"/>
      <c r="T218" s="378"/>
      <c r="U218" s="378"/>
      <c r="V218" s="378"/>
      <c r="W218" s="379"/>
      <c r="X218" s="380"/>
      <c r="Y218" s="380"/>
      <c r="Z218" s="380"/>
      <c r="AA218" s="380"/>
      <c r="AB218" s="380"/>
      <c r="AC218" s="380"/>
      <c r="AD218" s="380"/>
      <c r="AE218" s="380"/>
      <c r="AF218" s="380"/>
      <c r="AG218" s="380"/>
      <c r="AH218" s="380"/>
      <c r="AI218" s="380"/>
      <c r="AJ218" s="380"/>
      <c r="AK218" s="380"/>
      <c r="AL218" s="380"/>
      <c r="AM218" s="381"/>
      <c r="AN218" s="382"/>
    </row>
    <row r="219" spans="1:40" s="383" customFormat="1">
      <c r="A219" s="376"/>
      <c r="B219" s="376"/>
      <c r="C219" s="376"/>
      <c r="D219" s="376"/>
      <c r="E219" s="377"/>
      <c r="F219" s="376"/>
      <c r="G219" s="376"/>
      <c r="H219" s="376"/>
      <c r="I219" s="376"/>
      <c r="J219" s="376"/>
      <c r="K219" s="378"/>
      <c r="L219" s="378"/>
      <c r="M219" s="378"/>
      <c r="N219" s="378"/>
      <c r="O219" s="378"/>
      <c r="P219" s="378"/>
      <c r="Q219" s="378"/>
      <c r="R219" s="378"/>
      <c r="S219" s="378"/>
      <c r="T219" s="378"/>
      <c r="U219" s="378"/>
      <c r="V219" s="378"/>
      <c r="W219" s="379"/>
      <c r="X219" s="380"/>
      <c r="Y219" s="380"/>
      <c r="Z219" s="380"/>
      <c r="AA219" s="380"/>
      <c r="AB219" s="380"/>
      <c r="AC219" s="380"/>
      <c r="AD219" s="380"/>
      <c r="AE219" s="380"/>
      <c r="AF219" s="380"/>
      <c r="AG219" s="380"/>
      <c r="AH219" s="380"/>
      <c r="AI219" s="380"/>
      <c r="AJ219" s="380"/>
      <c r="AK219" s="380"/>
      <c r="AL219" s="380"/>
      <c r="AM219" s="381"/>
      <c r="AN219" s="382"/>
    </row>
    <row r="220" spans="1:40" s="383" customFormat="1">
      <c r="A220" s="376"/>
      <c r="B220" s="376"/>
      <c r="C220" s="376"/>
      <c r="D220" s="376"/>
      <c r="E220" s="377"/>
      <c r="F220" s="376"/>
      <c r="G220" s="376"/>
      <c r="H220" s="376"/>
      <c r="I220" s="376"/>
      <c r="J220" s="376"/>
      <c r="K220" s="378"/>
      <c r="L220" s="378"/>
      <c r="M220" s="378"/>
      <c r="N220" s="378"/>
      <c r="O220" s="378"/>
      <c r="P220" s="378"/>
      <c r="Q220" s="378"/>
      <c r="R220" s="378"/>
      <c r="S220" s="378"/>
      <c r="T220" s="378"/>
      <c r="U220" s="378"/>
      <c r="V220" s="378"/>
      <c r="W220" s="379"/>
      <c r="X220" s="380"/>
      <c r="Y220" s="380"/>
      <c r="Z220" s="380"/>
      <c r="AA220" s="380"/>
      <c r="AB220" s="380"/>
      <c r="AC220" s="380"/>
      <c r="AD220" s="380"/>
      <c r="AE220" s="380"/>
      <c r="AF220" s="380"/>
      <c r="AG220" s="380"/>
      <c r="AH220" s="380"/>
      <c r="AI220" s="380"/>
      <c r="AJ220" s="380"/>
      <c r="AK220" s="380"/>
      <c r="AL220" s="380"/>
      <c r="AM220" s="381"/>
      <c r="AN220" s="382"/>
    </row>
    <row r="221" spans="1:40" s="383" customFormat="1">
      <c r="A221" s="376"/>
      <c r="B221" s="376"/>
      <c r="C221" s="376"/>
      <c r="D221" s="376"/>
      <c r="E221" s="377"/>
      <c r="F221" s="376"/>
      <c r="G221" s="376"/>
      <c r="H221" s="376"/>
      <c r="I221" s="376"/>
      <c r="J221" s="376"/>
      <c r="K221" s="378"/>
      <c r="L221" s="378"/>
      <c r="M221" s="378"/>
      <c r="N221" s="378"/>
      <c r="O221" s="378"/>
      <c r="P221" s="378"/>
      <c r="Q221" s="378"/>
      <c r="R221" s="378"/>
      <c r="S221" s="378"/>
      <c r="T221" s="378"/>
      <c r="U221" s="378"/>
      <c r="V221" s="378"/>
      <c r="W221" s="379"/>
      <c r="X221" s="380"/>
      <c r="Y221" s="380"/>
      <c r="Z221" s="380"/>
      <c r="AA221" s="380"/>
      <c r="AB221" s="380"/>
      <c r="AC221" s="380"/>
      <c r="AD221" s="380"/>
      <c r="AE221" s="380"/>
      <c r="AF221" s="380"/>
      <c r="AG221" s="380"/>
      <c r="AH221" s="380"/>
      <c r="AI221" s="380"/>
      <c r="AJ221" s="380"/>
      <c r="AK221" s="380"/>
      <c r="AL221" s="380"/>
      <c r="AM221" s="381"/>
      <c r="AN221" s="382"/>
    </row>
    <row r="222" spans="1:40" s="383" customFormat="1">
      <c r="A222" s="376"/>
      <c r="B222" s="376"/>
      <c r="C222" s="376"/>
      <c r="D222" s="376"/>
      <c r="E222" s="377"/>
      <c r="F222" s="376"/>
      <c r="G222" s="376"/>
      <c r="H222" s="376"/>
      <c r="I222" s="376"/>
      <c r="J222" s="376"/>
      <c r="K222" s="378"/>
      <c r="L222" s="378"/>
      <c r="M222" s="378"/>
      <c r="N222" s="378"/>
      <c r="O222" s="378"/>
      <c r="P222" s="378"/>
      <c r="Q222" s="378"/>
      <c r="R222" s="378"/>
      <c r="S222" s="378"/>
      <c r="T222" s="378"/>
      <c r="U222" s="378"/>
      <c r="V222" s="378"/>
      <c r="W222" s="379"/>
      <c r="X222" s="380"/>
      <c r="Y222" s="380"/>
      <c r="Z222" s="380"/>
      <c r="AA222" s="380"/>
      <c r="AB222" s="380"/>
      <c r="AC222" s="380"/>
      <c r="AD222" s="380"/>
      <c r="AE222" s="380"/>
      <c r="AF222" s="380"/>
      <c r="AG222" s="380"/>
      <c r="AH222" s="380"/>
      <c r="AI222" s="380"/>
      <c r="AJ222" s="380"/>
      <c r="AK222" s="380"/>
      <c r="AL222" s="380"/>
      <c r="AM222" s="381"/>
      <c r="AN222" s="382"/>
    </row>
    <row r="223" spans="1:40" s="383" customFormat="1">
      <c r="A223" s="376"/>
      <c r="B223" s="376"/>
      <c r="C223" s="376"/>
      <c r="D223" s="376"/>
      <c r="E223" s="377"/>
      <c r="F223" s="376"/>
      <c r="G223" s="376"/>
      <c r="H223" s="376"/>
      <c r="I223" s="376"/>
      <c r="J223" s="376"/>
      <c r="K223" s="378"/>
      <c r="L223" s="378"/>
      <c r="M223" s="378"/>
      <c r="N223" s="378"/>
      <c r="O223" s="378"/>
      <c r="P223" s="378"/>
      <c r="Q223" s="378"/>
      <c r="R223" s="378"/>
      <c r="S223" s="378"/>
      <c r="T223" s="378"/>
      <c r="U223" s="378"/>
      <c r="V223" s="378"/>
      <c r="W223" s="379"/>
      <c r="X223" s="380"/>
      <c r="Y223" s="380"/>
      <c r="Z223" s="380"/>
      <c r="AA223" s="380"/>
      <c r="AB223" s="380"/>
      <c r="AC223" s="380"/>
      <c r="AD223" s="380"/>
      <c r="AE223" s="380"/>
      <c r="AF223" s="380"/>
      <c r="AG223" s="380"/>
      <c r="AH223" s="380"/>
      <c r="AI223" s="380"/>
      <c r="AJ223" s="380"/>
      <c r="AK223" s="380"/>
      <c r="AL223" s="380"/>
      <c r="AM223" s="381"/>
      <c r="AN223" s="382"/>
    </row>
    <row r="224" spans="1:40" s="383" customFormat="1">
      <c r="A224" s="376"/>
      <c r="B224" s="376"/>
      <c r="C224" s="376"/>
      <c r="D224" s="376"/>
      <c r="E224" s="377"/>
      <c r="F224" s="376"/>
      <c r="G224" s="376"/>
      <c r="H224" s="376"/>
      <c r="I224" s="376"/>
      <c r="J224" s="376"/>
      <c r="K224" s="378"/>
      <c r="L224" s="378"/>
      <c r="M224" s="378"/>
      <c r="N224" s="378"/>
      <c r="O224" s="378"/>
      <c r="P224" s="378"/>
      <c r="Q224" s="378"/>
      <c r="R224" s="378"/>
      <c r="S224" s="378"/>
      <c r="T224" s="378"/>
      <c r="U224" s="378"/>
      <c r="V224" s="378"/>
      <c r="W224" s="379"/>
      <c r="X224" s="380"/>
      <c r="Y224" s="380"/>
      <c r="Z224" s="380"/>
      <c r="AA224" s="380"/>
      <c r="AB224" s="380"/>
      <c r="AC224" s="380"/>
      <c r="AD224" s="380"/>
      <c r="AE224" s="380"/>
      <c r="AF224" s="380"/>
      <c r="AG224" s="380"/>
      <c r="AH224" s="380"/>
      <c r="AI224" s="380"/>
      <c r="AJ224" s="380"/>
      <c r="AK224" s="380"/>
      <c r="AL224" s="380"/>
      <c r="AM224" s="381"/>
      <c r="AN224" s="382"/>
    </row>
    <row r="225" spans="1:40" s="383" customFormat="1">
      <c r="A225" s="376"/>
      <c r="B225" s="376"/>
      <c r="C225" s="376"/>
      <c r="D225" s="376"/>
      <c r="E225" s="377"/>
      <c r="F225" s="376"/>
      <c r="G225" s="376"/>
      <c r="H225" s="376"/>
      <c r="I225" s="376"/>
      <c r="J225" s="376"/>
      <c r="K225" s="378"/>
      <c r="L225" s="378"/>
      <c r="M225" s="378"/>
      <c r="N225" s="378"/>
      <c r="O225" s="378"/>
      <c r="P225" s="378"/>
      <c r="Q225" s="378"/>
      <c r="R225" s="378"/>
      <c r="S225" s="378"/>
      <c r="T225" s="378"/>
      <c r="U225" s="378"/>
      <c r="V225" s="378"/>
      <c r="W225" s="379"/>
      <c r="X225" s="380"/>
      <c r="Y225" s="380"/>
      <c r="Z225" s="380"/>
      <c r="AA225" s="380"/>
      <c r="AB225" s="380"/>
      <c r="AC225" s="380"/>
      <c r="AD225" s="380"/>
      <c r="AE225" s="380"/>
      <c r="AF225" s="380"/>
      <c r="AG225" s="380"/>
      <c r="AH225" s="380"/>
      <c r="AI225" s="380"/>
      <c r="AJ225" s="380"/>
      <c r="AK225" s="380"/>
      <c r="AL225" s="380"/>
      <c r="AM225" s="381"/>
      <c r="AN225" s="382"/>
    </row>
    <row r="226" spans="1:40" s="383" customFormat="1">
      <c r="A226" s="376"/>
      <c r="B226" s="376"/>
      <c r="C226" s="376"/>
      <c r="D226" s="376"/>
      <c r="E226" s="377"/>
      <c r="F226" s="376"/>
      <c r="G226" s="376"/>
      <c r="H226" s="376"/>
      <c r="I226" s="376"/>
      <c r="J226" s="376"/>
      <c r="K226" s="378"/>
      <c r="L226" s="378"/>
      <c r="M226" s="378"/>
      <c r="N226" s="378"/>
      <c r="O226" s="378"/>
      <c r="P226" s="378"/>
      <c r="Q226" s="378"/>
      <c r="R226" s="378"/>
      <c r="S226" s="378"/>
      <c r="T226" s="378"/>
      <c r="U226" s="378"/>
      <c r="V226" s="378"/>
      <c r="W226" s="379"/>
      <c r="X226" s="380"/>
      <c r="Y226" s="380"/>
      <c r="Z226" s="380"/>
      <c r="AA226" s="380"/>
      <c r="AB226" s="380"/>
      <c r="AC226" s="380"/>
      <c r="AD226" s="380"/>
      <c r="AE226" s="380"/>
      <c r="AF226" s="380"/>
      <c r="AG226" s="380"/>
      <c r="AH226" s="380"/>
      <c r="AI226" s="380"/>
      <c r="AJ226" s="380"/>
      <c r="AK226" s="380"/>
      <c r="AL226" s="380"/>
      <c r="AM226" s="381"/>
      <c r="AN226" s="382"/>
    </row>
    <row r="227" spans="1:40" s="383" customFormat="1">
      <c r="A227" s="376"/>
      <c r="B227" s="376"/>
      <c r="C227" s="376"/>
      <c r="D227" s="376"/>
      <c r="E227" s="377"/>
      <c r="F227" s="376"/>
      <c r="G227" s="376"/>
      <c r="H227" s="376"/>
      <c r="I227" s="376"/>
      <c r="J227" s="376"/>
      <c r="K227" s="378"/>
      <c r="L227" s="378"/>
      <c r="M227" s="378"/>
      <c r="N227" s="378"/>
      <c r="O227" s="378"/>
      <c r="P227" s="378"/>
      <c r="Q227" s="378"/>
      <c r="R227" s="378"/>
      <c r="S227" s="378"/>
      <c r="T227" s="378"/>
      <c r="U227" s="378"/>
      <c r="V227" s="378"/>
      <c r="W227" s="379"/>
      <c r="X227" s="380"/>
      <c r="Y227" s="380"/>
      <c r="Z227" s="380"/>
      <c r="AA227" s="380"/>
      <c r="AB227" s="380"/>
      <c r="AC227" s="380"/>
      <c r="AD227" s="380"/>
      <c r="AE227" s="380"/>
      <c r="AF227" s="380"/>
      <c r="AG227" s="380"/>
      <c r="AH227" s="380"/>
      <c r="AI227" s="380"/>
      <c r="AJ227" s="380"/>
      <c r="AK227" s="380"/>
      <c r="AL227" s="380"/>
      <c r="AM227" s="381"/>
      <c r="AN227" s="382"/>
    </row>
    <row r="228" spans="1:40" s="383" customFormat="1">
      <c r="A228" s="376"/>
      <c r="B228" s="376"/>
      <c r="C228" s="376"/>
      <c r="D228" s="376"/>
      <c r="E228" s="377"/>
      <c r="F228" s="376"/>
      <c r="G228" s="376"/>
      <c r="H228" s="376"/>
      <c r="I228" s="376"/>
      <c r="J228" s="376"/>
      <c r="K228" s="378"/>
      <c r="L228" s="378"/>
      <c r="M228" s="378"/>
      <c r="N228" s="378"/>
      <c r="O228" s="378"/>
      <c r="P228" s="378"/>
      <c r="Q228" s="378"/>
      <c r="R228" s="378"/>
      <c r="S228" s="378"/>
      <c r="T228" s="378"/>
      <c r="U228" s="378"/>
      <c r="V228" s="378"/>
      <c r="W228" s="379"/>
      <c r="X228" s="380"/>
      <c r="Y228" s="380"/>
      <c r="Z228" s="380"/>
      <c r="AA228" s="380"/>
      <c r="AB228" s="380"/>
      <c r="AC228" s="380"/>
      <c r="AD228" s="380"/>
      <c r="AE228" s="380"/>
      <c r="AF228" s="380"/>
      <c r="AG228" s="380"/>
      <c r="AH228" s="380"/>
      <c r="AI228" s="380"/>
      <c r="AJ228" s="380"/>
      <c r="AK228" s="380"/>
      <c r="AL228" s="380"/>
      <c r="AM228" s="381"/>
      <c r="AN228" s="382"/>
    </row>
    <row r="229" spans="1:40" s="383" customFormat="1">
      <c r="A229" s="376"/>
      <c r="B229" s="376"/>
      <c r="C229" s="376"/>
      <c r="D229" s="376"/>
      <c r="E229" s="377"/>
      <c r="F229" s="376"/>
      <c r="G229" s="376"/>
      <c r="H229" s="376"/>
      <c r="I229" s="376"/>
      <c r="J229" s="376"/>
      <c r="K229" s="378"/>
      <c r="L229" s="378"/>
      <c r="M229" s="378"/>
      <c r="N229" s="378"/>
      <c r="O229" s="378"/>
      <c r="P229" s="378"/>
      <c r="Q229" s="378"/>
      <c r="R229" s="378"/>
      <c r="S229" s="378"/>
      <c r="T229" s="378"/>
      <c r="U229" s="378"/>
      <c r="V229" s="378"/>
      <c r="W229" s="379"/>
      <c r="X229" s="380"/>
      <c r="Y229" s="380"/>
      <c r="Z229" s="380"/>
      <c r="AA229" s="380"/>
      <c r="AB229" s="380"/>
      <c r="AC229" s="380"/>
      <c r="AD229" s="380"/>
      <c r="AE229" s="380"/>
      <c r="AF229" s="380"/>
      <c r="AG229" s="380"/>
      <c r="AH229" s="380"/>
      <c r="AI229" s="380"/>
      <c r="AJ229" s="380"/>
      <c r="AK229" s="380"/>
      <c r="AL229" s="380"/>
      <c r="AM229" s="381"/>
      <c r="AN229" s="382"/>
    </row>
    <row r="230" spans="1:40" s="383" customFormat="1">
      <c r="A230" s="376"/>
      <c r="B230" s="376"/>
      <c r="C230" s="376"/>
      <c r="D230" s="376"/>
      <c r="E230" s="377"/>
      <c r="F230" s="376"/>
      <c r="G230" s="376"/>
      <c r="H230" s="376"/>
      <c r="I230" s="376"/>
      <c r="J230" s="376"/>
      <c r="K230" s="378"/>
      <c r="L230" s="378"/>
      <c r="M230" s="378"/>
      <c r="N230" s="378"/>
      <c r="O230" s="378"/>
      <c r="P230" s="378"/>
      <c r="Q230" s="378"/>
      <c r="R230" s="378"/>
      <c r="S230" s="378"/>
      <c r="T230" s="378"/>
      <c r="U230" s="378"/>
      <c r="V230" s="378"/>
      <c r="W230" s="379"/>
      <c r="X230" s="380"/>
      <c r="Y230" s="380"/>
      <c r="Z230" s="380"/>
      <c r="AA230" s="380"/>
      <c r="AB230" s="380"/>
      <c r="AC230" s="380"/>
      <c r="AD230" s="380"/>
      <c r="AE230" s="380"/>
      <c r="AF230" s="380"/>
      <c r="AG230" s="380"/>
      <c r="AH230" s="380"/>
      <c r="AI230" s="380"/>
      <c r="AJ230" s="380"/>
      <c r="AK230" s="380"/>
      <c r="AL230" s="380"/>
      <c r="AM230" s="381"/>
      <c r="AN230" s="382"/>
    </row>
    <row r="231" spans="1:40" s="383" customFormat="1">
      <c r="A231" s="376"/>
      <c r="B231" s="376"/>
      <c r="C231" s="376"/>
      <c r="D231" s="376"/>
      <c r="E231" s="377"/>
      <c r="F231" s="376"/>
      <c r="G231" s="376"/>
      <c r="H231" s="376"/>
      <c r="I231" s="376"/>
      <c r="J231" s="376"/>
      <c r="K231" s="378"/>
      <c r="L231" s="378"/>
      <c r="M231" s="378"/>
      <c r="N231" s="378"/>
      <c r="O231" s="378"/>
      <c r="P231" s="378"/>
      <c r="Q231" s="378"/>
      <c r="R231" s="378"/>
      <c r="S231" s="378"/>
      <c r="T231" s="378"/>
      <c r="U231" s="378"/>
      <c r="V231" s="378"/>
      <c r="W231" s="379"/>
      <c r="X231" s="380"/>
      <c r="Y231" s="380"/>
      <c r="Z231" s="380"/>
      <c r="AA231" s="380"/>
      <c r="AB231" s="380"/>
      <c r="AC231" s="380"/>
      <c r="AD231" s="380"/>
      <c r="AE231" s="380"/>
      <c r="AF231" s="380"/>
      <c r="AG231" s="380"/>
      <c r="AH231" s="380"/>
      <c r="AI231" s="380"/>
      <c r="AJ231" s="380"/>
      <c r="AK231" s="380"/>
      <c r="AL231" s="380"/>
      <c r="AM231" s="381"/>
      <c r="AN231" s="382"/>
    </row>
    <row r="232" spans="1:40" s="383" customFormat="1">
      <c r="A232" s="376"/>
      <c r="B232" s="376"/>
      <c r="C232" s="376"/>
      <c r="D232" s="376"/>
      <c r="E232" s="377"/>
      <c r="F232" s="376"/>
      <c r="G232" s="376"/>
      <c r="H232" s="376"/>
      <c r="I232" s="376"/>
      <c r="J232" s="376"/>
      <c r="K232" s="378"/>
      <c r="L232" s="378"/>
      <c r="M232" s="378"/>
      <c r="N232" s="378"/>
      <c r="O232" s="378"/>
      <c r="P232" s="378"/>
      <c r="Q232" s="378"/>
      <c r="R232" s="378"/>
      <c r="S232" s="378"/>
      <c r="T232" s="378"/>
      <c r="U232" s="378"/>
      <c r="V232" s="378"/>
      <c r="W232" s="379"/>
      <c r="X232" s="380"/>
      <c r="Y232" s="380"/>
      <c r="Z232" s="380"/>
      <c r="AA232" s="380"/>
      <c r="AB232" s="380"/>
      <c r="AC232" s="380"/>
      <c r="AD232" s="380"/>
      <c r="AE232" s="380"/>
      <c r="AF232" s="380"/>
      <c r="AG232" s="380"/>
      <c r="AH232" s="380"/>
      <c r="AI232" s="380"/>
      <c r="AJ232" s="380"/>
      <c r="AK232" s="380"/>
      <c r="AL232" s="380"/>
      <c r="AM232" s="381"/>
      <c r="AN232" s="382"/>
    </row>
    <row r="233" spans="1:40" s="383" customFormat="1">
      <c r="A233" s="376"/>
      <c r="B233" s="376"/>
      <c r="C233" s="376"/>
      <c r="D233" s="376"/>
      <c r="E233" s="377"/>
      <c r="F233" s="376"/>
      <c r="G233" s="376"/>
      <c r="H233" s="376"/>
      <c r="I233" s="376"/>
      <c r="J233" s="376"/>
      <c r="K233" s="378"/>
      <c r="L233" s="378"/>
      <c r="M233" s="378"/>
      <c r="N233" s="378"/>
      <c r="O233" s="378"/>
      <c r="P233" s="378"/>
      <c r="Q233" s="378"/>
      <c r="R233" s="378"/>
      <c r="S233" s="378"/>
      <c r="T233" s="378"/>
      <c r="U233" s="378"/>
      <c r="V233" s="378"/>
      <c r="W233" s="379"/>
      <c r="X233" s="380"/>
      <c r="Y233" s="380"/>
      <c r="Z233" s="380"/>
      <c r="AA233" s="380"/>
      <c r="AB233" s="380"/>
      <c r="AC233" s="380"/>
      <c r="AD233" s="380"/>
      <c r="AE233" s="380"/>
      <c r="AF233" s="380"/>
      <c r="AG233" s="380"/>
      <c r="AH233" s="380"/>
      <c r="AI233" s="380"/>
      <c r="AJ233" s="380"/>
      <c r="AK233" s="380"/>
      <c r="AL233" s="380"/>
      <c r="AM233" s="381"/>
      <c r="AN233" s="382"/>
    </row>
    <row r="234" spans="1:40" s="383" customFormat="1">
      <c r="A234" s="376"/>
      <c r="B234" s="376"/>
      <c r="C234" s="376"/>
      <c r="D234" s="376"/>
      <c r="E234" s="377"/>
      <c r="F234" s="376"/>
      <c r="G234" s="376"/>
      <c r="H234" s="376"/>
      <c r="I234" s="376"/>
      <c r="J234" s="376"/>
      <c r="K234" s="378"/>
      <c r="L234" s="378"/>
      <c r="M234" s="378"/>
      <c r="N234" s="378"/>
      <c r="O234" s="378"/>
      <c r="P234" s="378"/>
      <c r="Q234" s="378"/>
      <c r="R234" s="378"/>
      <c r="S234" s="378"/>
      <c r="T234" s="378"/>
      <c r="U234" s="378"/>
      <c r="V234" s="378"/>
      <c r="W234" s="379"/>
      <c r="X234" s="380"/>
      <c r="Y234" s="380"/>
      <c r="Z234" s="380"/>
      <c r="AA234" s="380"/>
      <c r="AB234" s="380"/>
      <c r="AC234" s="380"/>
      <c r="AD234" s="380"/>
      <c r="AE234" s="380"/>
      <c r="AF234" s="380"/>
      <c r="AG234" s="380"/>
      <c r="AH234" s="380"/>
      <c r="AI234" s="380"/>
      <c r="AJ234" s="380"/>
      <c r="AK234" s="380"/>
      <c r="AL234" s="380"/>
      <c r="AM234" s="381"/>
      <c r="AN234" s="382"/>
    </row>
    <row r="235" spans="1:40" s="383" customFormat="1">
      <c r="A235" s="376"/>
      <c r="B235" s="376"/>
      <c r="C235" s="376"/>
      <c r="D235" s="376"/>
      <c r="E235" s="377"/>
      <c r="F235" s="376"/>
      <c r="G235" s="376"/>
      <c r="H235" s="376"/>
      <c r="I235" s="376"/>
      <c r="J235" s="376"/>
      <c r="K235" s="378"/>
      <c r="L235" s="378"/>
      <c r="M235" s="378"/>
      <c r="N235" s="378"/>
      <c r="O235" s="378"/>
      <c r="P235" s="378"/>
      <c r="Q235" s="378"/>
      <c r="R235" s="378"/>
      <c r="S235" s="378"/>
      <c r="T235" s="378"/>
      <c r="U235" s="378"/>
      <c r="V235" s="378"/>
      <c r="W235" s="379"/>
      <c r="X235" s="380"/>
      <c r="Y235" s="380"/>
      <c r="Z235" s="380"/>
      <c r="AA235" s="380"/>
      <c r="AB235" s="380"/>
      <c r="AC235" s="380"/>
      <c r="AD235" s="380"/>
      <c r="AE235" s="380"/>
      <c r="AF235" s="380"/>
      <c r="AG235" s="380"/>
      <c r="AH235" s="380"/>
      <c r="AI235" s="380"/>
      <c r="AJ235" s="380"/>
      <c r="AK235" s="380"/>
      <c r="AL235" s="380"/>
      <c r="AM235" s="381"/>
      <c r="AN235" s="382"/>
    </row>
    <row r="236" spans="1:40" s="383" customFormat="1">
      <c r="A236" s="376"/>
      <c r="B236" s="376"/>
      <c r="C236" s="376"/>
      <c r="D236" s="376"/>
      <c r="E236" s="377"/>
      <c r="F236" s="376"/>
      <c r="G236" s="376"/>
      <c r="H236" s="376"/>
      <c r="I236" s="376"/>
      <c r="J236" s="376"/>
      <c r="K236" s="378"/>
      <c r="L236" s="378"/>
      <c r="M236" s="378"/>
      <c r="N236" s="378"/>
      <c r="O236" s="378"/>
      <c r="P236" s="378"/>
      <c r="Q236" s="378"/>
      <c r="R236" s="378"/>
      <c r="S236" s="378"/>
      <c r="T236" s="378"/>
      <c r="U236" s="378"/>
      <c r="V236" s="378"/>
      <c r="W236" s="379"/>
      <c r="X236" s="380"/>
      <c r="Y236" s="380"/>
      <c r="Z236" s="380"/>
      <c r="AA236" s="380"/>
      <c r="AB236" s="380"/>
      <c r="AC236" s="380"/>
      <c r="AD236" s="380"/>
      <c r="AE236" s="380"/>
      <c r="AF236" s="380"/>
      <c r="AG236" s="380"/>
      <c r="AH236" s="380"/>
      <c r="AI236" s="380"/>
      <c r="AJ236" s="380"/>
      <c r="AK236" s="380"/>
      <c r="AL236" s="380"/>
      <c r="AM236" s="381"/>
      <c r="AN236" s="382"/>
    </row>
    <row r="237" spans="1:40" s="383" customFormat="1">
      <c r="A237" s="376"/>
      <c r="B237" s="376"/>
      <c r="C237" s="376"/>
      <c r="D237" s="376"/>
      <c r="E237" s="377"/>
      <c r="F237" s="376"/>
      <c r="G237" s="376"/>
      <c r="H237" s="376"/>
      <c r="I237" s="376"/>
      <c r="J237" s="376"/>
      <c r="K237" s="378"/>
      <c r="L237" s="378"/>
      <c r="M237" s="378"/>
      <c r="N237" s="378"/>
      <c r="O237" s="378"/>
      <c r="P237" s="378"/>
      <c r="Q237" s="378"/>
      <c r="R237" s="378"/>
      <c r="S237" s="378"/>
      <c r="T237" s="378"/>
      <c r="U237" s="378"/>
      <c r="V237" s="378"/>
      <c r="W237" s="379"/>
      <c r="X237" s="380"/>
      <c r="Y237" s="380"/>
      <c r="Z237" s="380"/>
      <c r="AA237" s="380"/>
      <c r="AB237" s="380"/>
      <c r="AC237" s="380"/>
      <c r="AD237" s="380"/>
      <c r="AE237" s="380"/>
      <c r="AF237" s="380"/>
      <c r="AG237" s="380"/>
      <c r="AH237" s="380"/>
      <c r="AI237" s="380"/>
      <c r="AJ237" s="380"/>
      <c r="AK237" s="380"/>
      <c r="AL237" s="380"/>
      <c r="AM237" s="381"/>
      <c r="AN237" s="382"/>
    </row>
    <row r="238" spans="1:40" s="383" customFormat="1">
      <c r="A238" s="376"/>
      <c r="B238" s="376"/>
      <c r="C238" s="376"/>
      <c r="D238" s="376"/>
      <c r="E238" s="377"/>
      <c r="F238" s="376"/>
      <c r="G238" s="376"/>
      <c r="H238" s="376"/>
      <c r="I238" s="376"/>
      <c r="J238" s="376"/>
      <c r="K238" s="378"/>
      <c r="L238" s="378"/>
      <c r="M238" s="378"/>
      <c r="N238" s="378"/>
      <c r="O238" s="378"/>
      <c r="P238" s="378"/>
      <c r="Q238" s="378"/>
      <c r="R238" s="378"/>
      <c r="S238" s="378"/>
      <c r="T238" s="378"/>
      <c r="U238" s="378"/>
      <c r="V238" s="378"/>
      <c r="W238" s="379"/>
      <c r="X238" s="380"/>
      <c r="Y238" s="380"/>
      <c r="Z238" s="380"/>
      <c r="AA238" s="380"/>
      <c r="AB238" s="380"/>
      <c r="AC238" s="380"/>
      <c r="AD238" s="380"/>
      <c r="AE238" s="380"/>
      <c r="AF238" s="380"/>
      <c r="AG238" s="380"/>
      <c r="AH238" s="380"/>
      <c r="AI238" s="380"/>
      <c r="AJ238" s="380"/>
      <c r="AK238" s="380"/>
      <c r="AL238" s="380"/>
      <c r="AM238" s="381"/>
      <c r="AN238" s="382"/>
    </row>
    <row r="239" spans="1:40" s="383" customFormat="1">
      <c r="A239" s="376"/>
      <c r="B239" s="376"/>
      <c r="C239" s="376"/>
      <c r="D239" s="376"/>
      <c r="E239" s="377"/>
      <c r="F239" s="376"/>
      <c r="G239" s="376"/>
      <c r="H239" s="376"/>
      <c r="I239" s="376"/>
      <c r="J239" s="376"/>
      <c r="K239" s="378"/>
      <c r="L239" s="378"/>
      <c r="M239" s="378"/>
      <c r="N239" s="378"/>
      <c r="O239" s="378"/>
      <c r="P239" s="378"/>
      <c r="Q239" s="378"/>
      <c r="R239" s="378"/>
      <c r="S239" s="378"/>
      <c r="T239" s="378"/>
      <c r="U239" s="378"/>
      <c r="V239" s="378"/>
      <c r="W239" s="379"/>
      <c r="X239" s="380"/>
      <c r="Y239" s="380"/>
      <c r="Z239" s="380"/>
      <c r="AA239" s="380"/>
      <c r="AB239" s="380"/>
      <c r="AC239" s="380"/>
      <c r="AD239" s="380"/>
      <c r="AE239" s="380"/>
      <c r="AF239" s="380"/>
      <c r="AG239" s="380"/>
      <c r="AH239" s="380"/>
      <c r="AI239" s="380"/>
      <c r="AJ239" s="380"/>
      <c r="AK239" s="380"/>
      <c r="AL239" s="380"/>
      <c r="AM239" s="381"/>
      <c r="AN239" s="382"/>
    </row>
    <row r="240" spans="1:40" s="383" customFormat="1">
      <c r="A240" s="376"/>
      <c r="B240" s="376"/>
      <c r="C240" s="376"/>
      <c r="D240" s="376"/>
      <c r="E240" s="377"/>
      <c r="F240" s="376"/>
      <c r="G240" s="376"/>
      <c r="H240" s="376"/>
      <c r="I240" s="376"/>
      <c r="J240" s="376"/>
      <c r="K240" s="378"/>
      <c r="L240" s="378"/>
      <c r="M240" s="378"/>
      <c r="N240" s="378"/>
      <c r="O240" s="378"/>
      <c r="P240" s="378"/>
      <c r="Q240" s="378"/>
      <c r="R240" s="378"/>
      <c r="S240" s="378"/>
      <c r="T240" s="378"/>
      <c r="U240" s="378"/>
      <c r="V240" s="378"/>
      <c r="W240" s="379"/>
      <c r="X240" s="380"/>
      <c r="Y240" s="380"/>
      <c r="Z240" s="380"/>
      <c r="AA240" s="380"/>
      <c r="AB240" s="380"/>
      <c r="AC240" s="380"/>
      <c r="AD240" s="380"/>
      <c r="AE240" s="380"/>
      <c r="AF240" s="380"/>
      <c r="AG240" s="380"/>
      <c r="AH240" s="380"/>
      <c r="AI240" s="380"/>
      <c r="AJ240" s="380"/>
      <c r="AK240" s="380"/>
      <c r="AL240" s="380"/>
      <c r="AM240" s="381"/>
      <c r="AN240" s="382"/>
    </row>
    <row r="241" spans="1:40" s="383" customFormat="1">
      <c r="A241" s="376"/>
      <c r="B241" s="376"/>
      <c r="C241" s="376"/>
      <c r="D241" s="376"/>
      <c r="E241" s="377"/>
      <c r="F241" s="376"/>
      <c r="G241" s="376"/>
      <c r="H241" s="376"/>
      <c r="I241" s="376"/>
      <c r="J241" s="376"/>
      <c r="K241" s="378"/>
      <c r="L241" s="378"/>
      <c r="M241" s="378"/>
      <c r="N241" s="378"/>
      <c r="O241" s="378"/>
      <c r="P241" s="378"/>
      <c r="Q241" s="378"/>
      <c r="R241" s="378"/>
      <c r="S241" s="378"/>
      <c r="T241" s="378"/>
      <c r="U241" s="378"/>
      <c r="V241" s="378"/>
      <c r="W241" s="379"/>
      <c r="X241" s="380"/>
      <c r="Y241" s="380"/>
      <c r="Z241" s="380"/>
      <c r="AA241" s="380"/>
      <c r="AB241" s="380"/>
      <c r="AC241" s="380"/>
      <c r="AD241" s="380"/>
      <c r="AE241" s="380"/>
      <c r="AF241" s="380"/>
      <c r="AG241" s="380"/>
      <c r="AH241" s="380"/>
      <c r="AI241" s="380"/>
      <c r="AJ241" s="380"/>
      <c r="AK241" s="380"/>
      <c r="AL241" s="380"/>
      <c r="AM241" s="381"/>
      <c r="AN241" s="382"/>
    </row>
    <row r="242" spans="1:40" s="383" customFormat="1">
      <c r="A242" s="376"/>
      <c r="B242" s="376"/>
      <c r="C242" s="376"/>
      <c r="D242" s="376"/>
      <c r="E242" s="377"/>
      <c r="F242" s="376"/>
      <c r="G242" s="376"/>
      <c r="H242" s="376"/>
      <c r="I242" s="376"/>
      <c r="J242" s="376"/>
      <c r="K242" s="378"/>
      <c r="L242" s="378"/>
      <c r="M242" s="378"/>
      <c r="N242" s="378"/>
      <c r="O242" s="378"/>
      <c r="P242" s="378"/>
      <c r="Q242" s="378"/>
      <c r="R242" s="378"/>
      <c r="S242" s="378"/>
      <c r="T242" s="378"/>
      <c r="U242" s="378"/>
      <c r="V242" s="378"/>
      <c r="W242" s="379"/>
      <c r="X242" s="380"/>
      <c r="Y242" s="380"/>
      <c r="Z242" s="380"/>
      <c r="AA242" s="380"/>
      <c r="AB242" s="380"/>
      <c r="AC242" s="380"/>
      <c r="AD242" s="380"/>
      <c r="AE242" s="380"/>
      <c r="AF242" s="380"/>
      <c r="AG242" s="380"/>
      <c r="AH242" s="380"/>
      <c r="AI242" s="380"/>
      <c r="AJ242" s="380"/>
      <c r="AK242" s="380"/>
      <c r="AL242" s="380"/>
      <c r="AM242" s="381"/>
      <c r="AN242" s="382"/>
    </row>
    <row r="243" spans="1:40" s="383" customFormat="1">
      <c r="A243" s="376"/>
      <c r="B243" s="376"/>
      <c r="C243" s="376"/>
      <c r="D243" s="376"/>
      <c r="E243" s="377"/>
      <c r="F243" s="376"/>
      <c r="G243" s="376"/>
      <c r="H243" s="376"/>
      <c r="I243" s="376"/>
      <c r="J243" s="376"/>
      <c r="K243" s="378"/>
      <c r="L243" s="378"/>
      <c r="M243" s="378"/>
      <c r="N243" s="378"/>
      <c r="O243" s="378"/>
      <c r="P243" s="378"/>
      <c r="Q243" s="378"/>
      <c r="R243" s="378"/>
      <c r="S243" s="378"/>
      <c r="T243" s="378"/>
      <c r="U243" s="378"/>
      <c r="V243" s="378"/>
      <c r="W243" s="379"/>
      <c r="X243" s="380"/>
      <c r="Y243" s="380"/>
      <c r="Z243" s="380"/>
      <c r="AA243" s="380"/>
      <c r="AB243" s="380"/>
      <c r="AC243" s="380"/>
      <c r="AD243" s="380"/>
      <c r="AE243" s="380"/>
      <c r="AF243" s="380"/>
      <c r="AG243" s="380"/>
      <c r="AH243" s="380"/>
      <c r="AI243" s="380"/>
      <c r="AJ243" s="380"/>
      <c r="AK243" s="380"/>
      <c r="AL243" s="380"/>
      <c r="AM243" s="381"/>
      <c r="AN243" s="382"/>
    </row>
    <row r="244" spans="1:40" s="383" customFormat="1">
      <c r="A244" s="376"/>
      <c r="B244" s="376"/>
      <c r="C244" s="376"/>
      <c r="D244" s="376"/>
      <c r="E244" s="377"/>
      <c r="F244" s="376"/>
      <c r="G244" s="376"/>
      <c r="H244" s="376"/>
      <c r="I244" s="376"/>
      <c r="J244" s="376"/>
      <c r="K244" s="378"/>
      <c r="L244" s="378"/>
      <c r="M244" s="378"/>
      <c r="N244" s="378"/>
      <c r="O244" s="378"/>
      <c r="P244" s="378"/>
      <c r="Q244" s="378"/>
      <c r="R244" s="378"/>
      <c r="S244" s="378"/>
      <c r="T244" s="378"/>
      <c r="U244" s="378"/>
      <c r="V244" s="378"/>
      <c r="W244" s="379"/>
      <c r="X244" s="380"/>
      <c r="Y244" s="380"/>
      <c r="Z244" s="380"/>
      <c r="AA244" s="380"/>
      <c r="AB244" s="380"/>
      <c r="AC244" s="380"/>
      <c r="AD244" s="380"/>
      <c r="AE244" s="380"/>
      <c r="AF244" s="380"/>
      <c r="AG244" s="380"/>
      <c r="AH244" s="380"/>
      <c r="AI244" s="380"/>
      <c r="AJ244" s="380"/>
      <c r="AK244" s="380"/>
      <c r="AL244" s="380"/>
      <c r="AM244" s="381"/>
      <c r="AN244" s="382"/>
    </row>
    <row r="245" spans="1:40" s="383" customFormat="1">
      <c r="A245" s="376"/>
      <c r="B245" s="376"/>
      <c r="C245" s="376"/>
      <c r="D245" s="376"/>
      <c r="E245" s="377"/>
      <c r="F245" s="376"/>
      <c r="G245" s="376"/>
      <c r="H245" s="376"/>
      <c r="I245" s="376"/>
      <c r="J245" s="376"/>
      <c r="K245" s="378"/>
      <c r="L245" s="378"/>
      <c r="M245" s="378"/>
      <c r="N245" s="378"/>
      <c r="O245" s="378"/>
      <c r="P245" s="378"/>
      <c r="Q245" s="378"/>
      <c r="R245" s="378"/>
      <c r="S245" s="378"/>
      <c r="T245" s="378"/>
      <c r="U245" s="378"/>
      <c r="V245" s="378"/>
      <c r="W245" s="379"/>
      <c r="X245" s="380"/>
      <c r="Y245" s="380"/>
      <c r="Z245" s="380"/>
      <c r="AA245" s="380"/>
      <c r="AB245" s="380"/>
      <c r="AC245" s="380"/>
      <c r="AD245" s="380"/>
      <c r="AE245" s="380"/>
      <c r="AF245" s="380"/>
      <c r="AG245" s="380"/>
      <c r="AH245" s="380"/>
      <c r="AI245" s="380"/>
      <c r="AJ245" s="380"/>
      <c r="AK245" s="380"/>
      <c r="AL245" s="380"/>
      <c r="AM245" s="381"/>
      <c r="AN245" s="382"/>
    </row>
    <row r="246" spans="1:40" s="383" customFormat="1">
      <c r="A246" s="376"/>
      <c r="B246" s="376"/>
      <c r="C246" s="376"/>
      <c r="D246" s="376"/>
      <c r="E246" s="377"/>
      <c r="F246" s="376"/>
      <c r="G246" s="376"/>
      <c r="H246" s="376"/>
      <c r="I246" s="376"/>
      <c r="J246" s="376"/>
      <c r="K246" s="378"/>
      <c r="L246" s="378"/>
      <c r="M246" s="378"/>
      <c r="N246" s="378"/>
      <c r="O246" s="378"/>
      <c r="P246" s="378"/>
      <c r="Q246" s="378"/>
      <c r="R246" s="378"/>
      <c r="S246" s="378"/>
      <c r="T246" s="378"/>
      <c r="U246" s="378"/>
      <c r="V246" s="378"/>
      <c r="W246" s="379"/>
      <c r="X246" s="380"/>
      <c r="Y246" s="380"/>
      <c r="Z246" s="380"/>
      <c r="AA246" s="380"/>
      <c r="AB246" s="380"/>
      <c r="AC246" s="380"/>
      <c r="AD246" s="380"/>
      <c r="AE246" s="380"/>
      <c r="AF246" s="380"/>
      <c r="AG246" s="380"/>
      <c r="AH246" s="380"/>
      <c r="AI246" s="380"/>
      <c r="AJ246" s="380"/>
      <c r="AK246" s="380"/>
      <c r="AL246" s="380"/>
      <c r="AM246" s="381"/>
      <c r="AN246" s="382"/>
    </row>
    <row r="247" spans="1:40" s="383" customFormat="1">
      <c r="A247" s="376"/>
      <c r="B247" s="376"/>
      <c r="C247" s="376"/>
      <c r="D247" s="376"/>
      <c r="E247" s="377"/>
      <c r="F247" s="376"/>
      <c r="G247" s="376"/>
      <c r="H247" s="376"/>
      <c r="I247" s="376"/>
      <c r="J247" s="376"/>
      <c r="K247" s="378"/>
      <c r="L247" s="378"/>
      <c r="M247" s="378"/>
      <c r="N247" s="378"/>
      <c r="O247" s="378"/>
      <c r="P247" s="378"/>
      <c r="Q247" s="378"/>
      <c r="R247" s="378"/>
      <c r="S247" s="378"/>
      <c r="T247" s="378"/>
      <c r="U247" s="378"/>
      <c r="V247" s="378"/>
      <c r="W247" s="379"/>
      <c r="X247" s="380"/>
      <c r="Y247" s="380"/>
      <c r="Z247" s="380"/>
      <c r="AA247" s="380"/>
      <c r="AB247" s="380"/>
      <c r="AC247" s="380"/>
      <c r="AD247" s="380"/>
      <c r="AE247" s="380"/>
      <c r="AF247" s="380"/>
      <c r="AG247" s="380"/>
      <c r="AH247" s="380"/>
      <c r="AI247" s="380"/>
      <c r="AJ247" s="380"/>
      <c r="AK247" s="380"/>
      <c r="AL247" s="380"/>
      <c r="AM247" s="381"/>
      <c r="AN247" s="382"/>
    </row>
    <row r="248" spans="1:40" s="383" customFormat="1">
      <c r="A248" s="376"/>
      <c r="B248" s="376"/>
      <c r="C248" s="376"/>
      <c r="D248" s="376"/>
      <c r="E248" s="377"/>
      <c r="F248" s="376"/>
      <c r="G248" s="376"/>
      <c r="H248" s="376"/>
      <c r="I248" s="376"/>
      <c r="J248" s="376"/>
      <c r="K248" s="378"/>
      <c r="L248" s="378"/>
      <c r="M248" s="378"/>
      <c r="N248" s="378"/>
      <c r="O248" s="378"/>
      <c r="P248" s="378"/>
      <c r="Q248" s="378"/>
      <c r="R248" s="378"/>
      <c r="S248" s="378"/>
      <c r="T248" s="378"/>
      <c r="U248" s="378"/>
      <c r="V248" s="378"/>
      <c r="W248" s="379"/>
      <c r="X248" s="380"/>
      <c r="Y248" s="380"/>
      <c r="Z248" s="380"/>
      <c r="AA248" s="380"/>
      <c r="AB248" s="380"/>
      <c r="AC248" s="380"/>
      <c r="AD248" s="380"/>
      <c r="AE248" s="380"/>
      <c r="AF248" s="380"/>
      <c r="AG248" s="380"/>
      <c r="AH248" s="380"/>
      <c r="AI248" s="380"/>
      <c r="AJ248" s="380"/>
      <c r="AK248" s="380"/>
      <c r="AL248" s="380"/>
      <c r="AM248" s="381"/>
      <c r="AN248" s="382"/>
    </row>
    <row r="249" spans="1:40" s="383" customFormat="1">
      <c r="A249" s="376"/>
      <c r="B249" s="376"/>
      <c r="C249" s="376"/>
      <c r="D249" s="376"/>
      <c r="E249" s="377"/>
      <c r="F249" s="376"/>
      <c r="G249" s="376"/>
      <c r="H249" s="376"/>
      <c r="I249" s="376"/>
      <c r="J249" s="376"/>
      <c r="K249" s="378"/>
      <c r="L249" s="378"/>
      <c r="M249" s="378"/>
      <c r="N249" s="378"/>
      <c r="O249" s="378"/>
      <c r="P249" s="378"/>
      <c r="Q249" s="378"/>
      <c r="R249" s="378"/>
      <c r="S249" s="378"/>
      <c r="T249" s="378"/>
      <c r="U249" s="378"/>
      <c r="V249" s="378"/>
      <c r="W249" s="379"/>
      <c r="X249" s="380"/>
      <c r="Y249" s="380"/>
      <c r="Z249" s="380"/>
      <c r="AA249" s="380"/>
      <c r="AB249" s="380"/>
      <c r="AC249" s="380"/>
      <c r="AD249" s="380"/>
      <c r="AE249" s="380"/>
      <c r="AF249" s="380"/>
      <c r="AG249" s="380"/>
      <c r="AH249" s="380"/>
      <c r="AI249" s="380"/>
      <c r="AJ249" s="380"/>
      <c r="AK249" s="380"/>
      <c r="AL249" s="380"/>
      <c r="AM249" s="381"/>
      <c r="AN249" s="382"/>
    </row>
    <row r="250" spans="1:40" s="383" customFormat="1">
      <c r="A250" s="376"/>
      <c r="B250" s="376"/>
      <c r="C250" s="376"/>
      <c r="D250" s="376"/>
      <c r="E250" s="377"/>
      <c r="F250" s="376"/>
      <c r="G250" s="376"/>
      <c r="H250" s="376"/>
      <c r="I250" s="376"/>
      <c r="J250" s="376"/>
      <c r="K250" s="378"/>
      <c r="L250" s="378"/>
      <c r="M250" s="378"/>
      <c r="N250" s="378"/>
      <c r="O250" s="378"/>
      <c r="P250" s="378"/>
      <c r="Q250" s="378"/>
      <c r="R250" s="378"/>
      <c r="S250" s="378"/>
      <c r="T250" s="378"/>
      <c r="U250" s="378"/>
      <c r="V250" s="378"/>
      <c r="W250" s="379"/>
      <c r="X250" s="380"/>
      <c r="Y250" s="380"/>
      <c r="Z250" s="380"/>
      <c r="AA250" s="380"/>
      <c r="AB250" s="380"/>
      <c r="AC250" s="380"/>
      <c r="AD250" s="380"/>
      <c r="AE250" s="380"/>
      <c r="AF250" s="380"/>
      <c r="AG250" s="380"/>
      <c r="AH250" s="380"/>
      <c r="AI250" s="380"/>
      <c r="AJ250" s="380"/>
      <c r="AK250" s="380"/>
      <c r="AL250" s="380"/>
      <c r="AM250" s="381"/>
      <c r="AN250" s="382"/>
    </row>
    <row r="251" spans="1:40" s="383" customFormat="1">
      <c r="A251" s="376"/>
      <c r="B251" s="376"/>
      <c r="C251" s="376"/>
      <c r="D251" s="376"/>
      <c r="E251" s="377"/>
      <c r="F251" s="376"/>
      <c r="G251" s="376"/>
      <c r="H251" s="376"/>
      <c r="I251" s="376"/>
      <c r="J251" s="376"/>
      <c r="K251" s="378"/>
      <c r="L251" s="378"/>
      <c r="M251" s="378"/>
      <c r="N251" s="378"/>
      <c r="O251" s="378"/>
      <c r="P251" s="378"/>
      <c r="Q251" s="378"/>
      <c r="R251" s="378"/>
      <c r="S251" s="378"/>
      <c r="T251" s="378"/>
      <c r="U251" s="378"/>
      <c r="V251" s="378"/>
      <c r="W251" s="379"/>
      <c r="X251" s="380"/>
      <c r="Y251" s="380"/>
      <c r="Z251" s="380"/>
      <c r="AA251" s="380"/>
      <c r="AB251" s="380"/>
      <c r="AC251" s="380"/>
      <c r="AD251" s="380"/>
      <c r="AE251" s="380"/>
      <c r="AF251" s="380"/>
      <c r="AG251" s="380"/>
      <c r="AH251" s="380"/>
      <c r="AI251" s="380"/>
      <c r="AJ251" s="380"/>
      <c r="AK251" s="380"/>
      <c r="AL251" s="380"/>
      <c r="AM251" s="381"/>
      <c r="AN251" s="382"/>
    </row>
    <row r="252" spans="1:40" s="383" customFormat="1">
      <c r="A252" s="376"/>
      <c r="B252" s="376"/>
      <c r="C252" s="376"/>
      <c r="D252" s="376"/>
      <c r="E252" s="377"/>
      <c r="F252" s="376"/>
      <c r="G252" s="376"/>
      <c r="H252" s="376"/>
      <c r="I252" s="376"/>
      <c r="J252" s="376"/>
      <c r="K252" s="378"/>
      <c r="L252" s="378"/>
      <c r="M252" s="378"/>
      <c r="N252" s="378"/>
      <c r="O252" s="378"/>
      <c r="P252" s="378"/>
      <c r="Q252" s="378"/>
      <c r="R252" s="378"/>
      <c r="S252" s="378"/>
      <c r="T252" s="378"/>
      <c r="U252" s="378"/>
      <c r="V252" s="378"/>
      <c r="W252" s="379"/>
      <c r="X252" s="380"/>
      <c r="Y252" s="380"/>
      <c r="Z252" s="380"/>
      <c r="AA252" s="380"/>
      <c r="AB252" s="380"/>
      <c r="AC252" s="380"/>
      <c r="AD252" s="380"/>
      <c r="AE252" s="380"/>
      <c r="AF252" s="380"/>
      <c r="AG252" s="380"/>
      <c r="AH252" s="380"/>
      <c r="AI252" s="380"/>
      <c r="AJ252" s="380"/>
      <c r="AK252" s="380"/>
      <c r="AL252" s="380"/>
      <c r="AM252" s="381"/>
      <c r="AN252" s="382"/>
    </row>
    <row r="253" spans="1:40" s="383" customFormat="1">
      <c r="A253" s="376"/>
      <c r="B253" s="376"/>
      <c r="C253" s="376"/>
      <c r="D253" s="376"/>
      <c r="E253" s="377"/>
      <c r="F253" s="376"/>
      <c r="G253" s="376"/>
      <c r="H253" s="376"/>
      <c r="I253" s="376"/>
      <c r="J253" s="376"/>
      <c r="K253" s="378"/>
      <c r="L253" s="378"/>
      <c r="M253" s="378"/>
      <c r="N253" s="378"/>
      <c r="O253" s="378"/>
      <c r="P253" s="378"/>
      <c r="Q253" s="378"/>
      <c r="R253" s="378"/>
      <c r="S253" s="378"/>
      <c r="T253" s="378"/>
      <c r="U253" s="378"/>
      <c r="V253" s="378"/>
      <c r="W253" s="379"/>
      <c r="X253" s="380"/>
      <c r="Y253" s="380"/>
      <c r="Z253" s="380"/>
      <c r="AA253" s="380"/>
      <c r="AB253" s="380"/>
      <c r="AC253" s="380"/>
      <c r="AD253" s="380"/>
      <c r="AE253" s="380"/>
      <c r="AF253" s="380"/>
      <c r="AG253" s="380"/>
      <c r="AH253" s="380"/>
      <c r="AI253" s="380"/>
      <c r="AJ253" s="380"/>
      <c r="AK253" s="380"/>
      <c r="AL253" s="380"/>
      <c r="AM253" s="381"/>
      <c r="AN253" s="382"/>
    </row>
    <row r="254" spans="1:40" s="383" customFormat="1">
      <c r="A254" s="376"/>
      <c r="B254" s="376"/>
      <c r="C254" s="376"/>
      <c r="D254" s="376"/>
      <c r="E254" s="377"/>
      <c r="F254" s="376"/>
      <c r="G254" s="376"/>
      <c r="H254" s="376"/>
      <c r="I254" s="376"/>
      <c r="J254" s="376"/>
      <c r="K254" s="378"/>
      <c r="L254" s="378"/>
      <c r="M254" s="378"/>
      <c r="N254" s="378"/>
      <c r="O254" s="378"/>
      <c r="P254" s="378"/>
      <c r="Q254" s="378"/>
      <c r="R254" s="378"/>
      <c r="S254" s="378"/>
      <c r="T254" s="378"/>
      <c r="U254" s="378"/>
      <c r="V254" s="378"/>
      <c r="W254" s="379"/>
      <c r="X254" s="380"/>
      <c r="Y254" s="380"/>
      <c r="Z254" s="380"/>
      <c r="AA254" s="380"/>
      <c r="AB254" s="380"/>
      <c r="AC254" s="380"/>
      <c r="AD254" s="380"/>
      <c r="AE254" s="380"/>
      <c r="AF254" s="380"/>
      <c r="AG254" s="380"/>
      <c r="AH254" s="380"/>
      <c r="AI254" s="380"/>
      <c r="AJ254" s="380"/>
      <c r="AK254" s="380"/>
      <c r="AL254" s="380"/>
      <c r="AM254" s="381"/>
      <c r="AN254" s="382"/>
    </row>
    <row r="255" spans="1:40" s="383" customFormat="1">
      <c r="A255" s="376"/>
      <c r="B255" s="376"/>
      <c r="C255" s="376"/>
      <c r="D255" s="376"/>
      <c r="E255" s="377"/>
      <c r="F255" s="376"/>
      <c r="G255" s="376"/>
      <c r="H255" s="376"/>
      <c r="I255" s="376"/>
      <c r="J255" s="376"/>
      <c r="K255" s="378"/>
      <c r="L255" s="378"/>
      <c r="M255" s="378"/>
      <c r="N255" s="378"/>
      <c r="O255" s="378"/>
      <c r="P255" s="378"/>
      <c r="Q255" s="378"/>
      <c r="R255" s="378"/>
      <c r="S255" s="378"/>
      <c r="T255" s="378"/>
      <c r="U255" s="378"/>
      <c r="V255" s="378"/>
      <c r="W255" s="379"/>
      <c r="X255" s="380"/>
      <c r="Y255" s="380"/>
      <c r="Z255" s="380"/>
      <c r="AA255" s="380"/>
      <c r="AB255" s="380"/>
      <c r="AC255" s="380"/>
      <c r="AD255" s="380"/>
      <c r="AE255" s="380"/>
      <c r="AF255" s="380"/>
      <c r="AG255" s="380"/>
      <c r="AH255" s="380"/>
      <c r="AI255" s="380"/>
      <c r="AJ255" s="380"/>
      <c r="AK255" s="380"/>
      <c r="AL255" s="380"/>
      <c r="AM255" s="381"/>
      <c r="AN255" s="382"/>
    </row>
    <row r="256" spans="1:40" s="383" customFormat="1">
      <c r="A256" s="376"/>
      <c r="B256" s="376"/>
      <c r="C256" s="376"/>
      <c r="D256" s="376"/>
      <c r="E256" s="377"/>
      <c r="F256" s="376"/>
      <c r="G256" s="376"/>
      <c r="H256" s="376"/>
      <c r="I256" s="376"/>
      <c r="J256" s="376"/>
      <c r="K256" s="378"/>
      <c r="L256" s="378"/>
      <c r="M256" s="378"/>
      <c r="N256" s="378"/>
      <c r="O256" s="378"/>
      <c r="P256" s="378"/>
      <c r="Q256" s="378"/>
      <c r="R256" s="378"/>
      <c r="S256" s="378"/>
      <c r="T256" s="378"/>
      <c r="U256" s="378"/>
      <c r="V256" s="378"/>
      <c r="W256" s="379"/>
      <c r="X256" s="380"/>
      <c r="Y256" s="380"/>
      <c r="Z256" s="380"/>
      <c r="AA256" s="380"/>
      <c r="AB256" s="380"/>
      <c r="AC256" s="380"/>
      <c r="AD256" s="380"/>
      <c r="AE256" s="380"/>
      <c r="AF256" s="380"/>
      <c r="AG256" s="380"/>
      <c r="AH256" s="380"/>
      <c r="AI256" s="380"/>
      <c r="AJ256" s="380"/>
      <c r="AK256" s="380"/>
      <c r="AL256" s="380"/>
      <c r="AM256" s="381"/>
      <c r="AN256" s="382"/>
    </row>
    <row r="257" spans="1:40" s="383" customFormat="1">
      <c r="A257" s="376"/>
      <c r="B257" s="376"/>
      <c r="C257" s="376"/>
      <c r="D257" s="376"/>
      <c r="E257" s="377"/>
      <c r="F257" s="376"/>
      <c r="G257" s="376"/>
      <c r="H257" s="376"/>
      <c r="I257" s="376"/>
      <c r="J257" s="376"/>
      <c r="K257" s="378"/>
      <c r="L257" s="378"/>
      <c r="M257" s="378"/>
      <c r="N257" s="378"/>
      <c r="O257" s="378"/>
      <c r="P257" s="378"/>
      <c r="Q257" s="378"/>
      <c r="R257" s="378"/>
      <c r="S257" s="378"/>
      <c r="T257" s="378"/>
      <c r="U257" s="378"/>
      <c r="V257" s="378"/>
      <c r="W257" s="379"/>
      <c r="X257" s="380"/>
      <c r="Y257" s="380"/>
      <c r="Z257" s="380"/>
      <c r="AA257" s="380"/>
      <c r="AB257" s="380"/>
      <c r="AC257" s="380"/>
      <c r="AD257" s="380"/>
      <c r="AE257" s="380"/>
      <c r="AF257" s="380"/>
      <c r="AG257" s="380"/>
      <c r="AH257" s="380"/>
      <c r="AI257" s="380"/>
      <c r="AJ257" s="380"/>
      <c r="AK257" s="380"/>
      <c r="AL257" s="380"/>
      <c r="AM257" s="381"/>
      <c r="AN257" s="382"/>
    </row>
    <row r="258" spans="1:40" s="383" customFormat="1">
      <c r="A258" s="376"/>
      <c r="B258" s="376"/>
      <c r="C258" s="376"/>
      <c r="D258" s="376"/>
      <c r="E258" s="377"/>
      <c r="F258" s="376"/>
      <c r="G258" s="376"/>
      <c r="H258" s="376"/>
      <c r="I258" s="376"/>
      <c r="J258" s="376"/>
      <c r="K258" s="378"/>
      <c r="L258" s="378"/>
      <c r="M258" s="378"/>
      <c r="N258" s="378"/>
      <c r="O258" s="378"/>
      <c r="P258" s="378"/>
      <c r="Q258" s="378"/>
      <c r="R258" s="378"/>
      <c r="S258" s="378"/>
      <c r="T258" s="378"/>
      <c r="U258" s="378"/>
      <c r="V258" s="378"/>
      <c r="W258" s="379"/>
      <c r="X258" s="380"/>
      <c r="Y258" s="380"/>
      <c r="Z258" s="380"/>
      <c r="AA258" s="380"/>
      <c r="AB258" s="380"/>
      <c r="AC258" s="380"/>
      <c r="AD258" s="380"/>
      <c r="AE258" s="380"/>
      <c r="AF258" s="380"/>
      <c r="AG258" s="380"/>
      <c r="AH258" s="380"/>
      <c r="AI258" s="380"/>
      <c r="AJ258" s="380"/>
      <c r="AK258" s="380"/>
      <c r="AL258" s="380"/>
      <c r="AM258" s="381"/>
      <c r="AN258" s="382"/>
    </row>
    <row r="259" spans="1:40" s="383" customFormat="1">
      <c r="A259" s="376"/>
      <c r="B259" s="376"/>
      <c r="C259" s="376"/>
      <c r="D259" s="376"/>
      <c r="E259" s="377"/>
      <c r="F259" s="376"/>
      <c r="G259" s="376"/>
      <c r="H259" s="376"/>
      <c r="I259" s="376"/>
      <c r="J259" s="376"/>
      <c r="K259" s="378"/>
      <c r="L259" s="378"/>
      <c r="M259" s="378"/>
      <c r="N259" s="378"/>
      <c r="O259" s="378"/>
      <c r="P259" s="378"/>
      <c r="Q259" s="378"/>
      <c r="R259" s="378"/>
      <c r="S259" s="378"/>
      <c r="T259" s="378"/>
      <c r="U259" s="378"/>
      <c r="V259" s="378"/>
      <c r="W259" s="379"/>
      <c r="X259" s="380"/>
      <c r="Y259" s="380"/>
      <c r="Z259" s="380"/>
      <c r="AA259" s="380"/>
      <c r="AB259" s="380"/>
      <c r="AC259" s="380"/>
      <c r="AD259" s="380"/>
      <c r="AE259" s="380"/>
      <c r="AF259" s="380"/>
      <c r="AG259" s="380"/>
      <c r="AH259" s="380"/>
      <c r="AI259" s="380"/>
      <c r="AJ259" s="380"/>
      <c r="AK259" s="380"/>
      <c r="AL259" s="380"/>
      <c r="AM259" s="381"/>
      <c r="AN259" s="382"/>
    </row>
    <row r="260" spans="1:40" s="383" customFormat="1">
      <c r="A260" s="376"/>
      <c r="B260" s="376"/>
      <c r="C260" s="376"/>
      <c r="D260" s="376"/>
      <c r="E260" s="377"/>
      <c r="F260" s="376"/>
      <c r="G260" s="376"/>
      <c r="H260" s="376"/>
      <c r="I260" s="376"/>
      <c r="J260" s="376"/>
      <c r="K260" s="378"/>
      <c r="L260" s="378"/>
      <c r="M260" s="378"/>
      <c r="N260" s="378"/>
      <c r="O260" s="378"/>
      <c r="P260" s="378"/>
      <c r="Q260" s="378"/>
      <c r="R260" s="378"/>
      <c r="S260" s="378"/>
      <c r="T260" s="378"/>
      <c r="U260" s="378"/>
      <c r="V260" s="378"/>
      <c r="W260" s="379"/>
      <c r="X260" s="380"/>
      <c r="Y260" s="380"/>
      <c r="Z260" s="380"/>
      <c r="AA260" s="380"/>
      <c r="AB260" s="380"/>
      <c r="AC260" s="380"/>
      <c r="AD260" s="380"/>
      <c r="AE260" s="380"/>
      <c r="AF260" s="380"/>
      <c r="AG260" s="380"/>
      <c r="AH260" s="380"/>
      <c r="AI260" s="380"/>
      <c r="AJ260" s="380"/>
      <c r="AK260" s="380"/>
      <c r="AL260" s="380"/>
      <c r="AM260" s="381"/>
      <c r="AN260" s="382"/>
    </row>
    <row r="261" spans="1:40" s="383" customFormat="1">
      <c r="A261" s="376"/>
      <c r="B261" s="376"/>
      <c r="C261" s="376"/>
      <c r="D261" s="376"/>
      <c r="E261" s="377"/>
      <c r="F261" s="376"/>
      <c r="G261" s="376"/>
      <c r="H261" s="376"/>
      <c r="I261" s="376"/>
      <c r="J261" s="376"/>
      <c r="K261" s="378"/>
      <c r="L261" s="378"/>
      <c r="M261" s="378"/>
      <c r="N261" s="378"/>
      <c r="O261" s="378"/>
      <c r="P261" s="378"/>
      <c r="Q261" s="378"/>
      <c r="R261" s="378"/>
      <c r="S261" s="378"/>
      <c r="T261" s="378"/>
      <c r="U261" s="378"/>
      <c r="V261" s="378"/>
      <c r="W261" s="379"/>
      <c r="X261" s="380"/>
      <c r="Y261" s="380"/>
      <c r="Z261" s="380"/>
      <c r="AA261" s="380"/>
      <c r="AB261" s="380"/>
      <c r="AC261" s="380"/>
      <c r="AD261" s="380"/>
      <c r="AE261" s="380"/>
      <c r="AF261" s="380"/>
      <c r="AG261" s="380"/>
      <c r="AH261" s="380"/>
      <c r="AI261" s="380"/>
      <c r="AJ261" s="380"/>
      <c r="AK261" s="380"/>
      <c r="AL261" s="380"/>
      <c r="AM261" s="381"/>
      <c r="AN261" s="382"/>
    </row>
    <row r="262" spans="1:40" s="383" customFormat="1">
      <c r="A262" s="376"/>
      <c r="B262" s="376"/>
      <c r="C262" s="376"/>
      <c r="D262" s="376"/>
      <c r="E262" s="377"/>
      <c r="F262" s="376"/>
      <c r="G262" s="376"/>
      <c r="H262" s="376"/>
      <c r="I262" s="376"/>
      <c r="J262" s="376"/>
      <c r="K262" s="378"/>
      <c r="L262" s="378"/>
      <c r="M262" s="378"/>
      <c r="N262" s="378"/>
      <c r="O262" s="378"/>
      <c r="P262" s="378"/>
      <c r="Q262" s="378"/>
      <c r="R262" s="378"/>
      <c r="S262" s="378"/>
      <c r="T262" s="378"/>
      <c r="U262" s="378"/>
      <c r="V262" s="378"/>
      <c r="W262" s="379"/>
      <c r="X262" s="380"/>
      <c r="Y262" s="380"/>
      <c r="Z262" s="380"/>
      <c r="AA262" s="380"/>
      <c r="AB262" s="380"/>
      <c r="AC262" s="380"/>
      <c r="AD262" s="380"/>
      <c r="AE262" s="380"/>
      <c r="AF262" s="380"/>
      <c r="AG262" s="380"/>
      <c r="AH262" s="380"/>
      <c r="AI262" s="380"/>
      <c r="AJ262" s="380"/>
      <c r="AK262" s="380"/>
      <c r="AL262" s="380"/>
      <c r="AM262" s="381"/>
      <c r="AN262" s="382"/>
    </row>
    <row r="263" spans="1:40" s="383" customFormat="1">
      <c r="A263" s="376"/>
      <c r="B263" s="376"/>
      <c r="C263" s="376"/>
      <c r="D263" s="376"/>
      <c r="E263" s="377"/>
      <c r="F263" s="376"/>
      <c r="G263" s="376"/>
      <c r="H263" s="376"/>
      <c r="I263" s="376"/>
      <c r="J263" s="376"/>
      <c r="K263" s="378"/>
      <c r="L263" s="378"/>
      <c r="M263" s="378"/>
      <c r="N263" s="378"/>
      <c r="O263" s="378"/>
      <c r="P263" s="378"/>
      <c r="Q263" s="378"/>
      <c r="R263" s="378"/>
      <c r="S263" s="378"/>
      <c r="T263" s="378"/>
      <c r="U263" s="378"/>
      <c r="V263" s="378"/>
      <c r="W263" s="379"/>
      <c r="X263" s="380"/>
      <c r="Y263" s="380"/>
      <c r="Z263" s="380"/>
      <c r="AA263" s="380"/>
      <c r="AB263" s="380"/>
      <c r="AC263" s="380"/>
      <c r="AD263" s="380"/>
      <c r="AE263" s="380"/>
      <c r="AF263" s="380"/>
      <c r="AG263" s="380"/>
      <c r="AH263" s="380"/>
      <c r="AI263" s="380"/>
      <c r="AJ263" s="380"/>
      <c r="AK263" s="380"/>
      <c r="AL263" s="380"/>
      <c r="AM263" s="381"/>
      <c r="AN263" s="382"/>
    </row>
    <row r="264" spans="1:40" s="383" customFormat="1">
      <c r="A264" s="376"/>
      <c r="B264" s="376"/>
      <c r="C264" s="376"/>
      <c r="D264" s="376"/>
      <c r="E264" s="377"/>
      <c r="F264" s="376"/>
      <c r="G264" s="376"/>
      <c r="H264" s="376"/>
      <c r="I264" s="376"/>
      <c r="J264" s="376"/>
      <c r="K264" s="378"/>
      <c r="L264" s="378"/>
      <c r="M264" s="378"/>
      <c r="N264" s="378"/>
      <c r="O264" s="378"/>
      <c r="P264" s="378"/>
      <c r="Q264" s="378"/>
      <c r="R264" s="378"/>
      <c r="S264" s="378"/>
      <c r="T264" s="378"/>
      <c r="U264" s="378"/>
      <c r="V264" s="378"/>
      <c r="W264" s="379"/>
      <c r="X264" s="380"/>
      <c r="Y264" s="380"/>
      <c r="Z264" s="380"/>
      <c r="AA264" s="380"/>
      <c r="AB264" s="380"/>
      <c r="AC264" s="380"/>
      <c r="AD264" s="380"/>
      <c r="AE264" s="380"/>
      <c r="AF264" s="380"/>
      <c r="AG264" s="380"/>
      <c r="AH264" s="380"/>
      <c r="AI264" s="380"/>
      <c r="AJ264" s="380"/>
      <c r="AK264" s="380"/>
      <c r="AL264" s="380"/>
      <c r="AM264" s="381"/>
      <c r="AN264" s="382"/>
    </row>
    <row r="265" spans="1:40" s="383" customFormat="1">
      <c r="A265" s="376"/>
      <c r="B265" s="376"/>
      <c r="C265" s="376"/>
      <c r="D265" s="376"/>
      <c r="E265" s="377"/>
      <c r="F265" s="376"/>
      <c r="G265" s="376"/>
      <c r="H265" s="376"/>
      <c r="I265" s="376"/>
      <c r="J265" s="376"/>
      <c r="K265" s="378"/>
      <c r="L265" s="378"/>
      <c r="M265" s="378"/>
      <c r="N265" s="378"/>
      <c r="O265" s="378"/>
      <c r="P265" s="378"/>
      <c r="Q265" s="378"/>
      <c r="R265" s="378"/>
      <c r="S265" s="378"/>
      <c r="T265" s="378"/>
      <c r="U265" s="378"/>
      <c r="V265" s="378"/>
      <c r="W265" s="379"/>
      <c r="X265" s="380"/>
      <c r="Y265" s="380"/>
      <c r="Z265" s="380"/>
      <c r="AA265" s="380"/>
      <c r="AB265" s="380"/>
      <c r="AC265" s="380"/>
      <c r="AD265" s="380"/>
      <c r="AE265" s="380"/>
      <c r="AF265" s="380"/>
      <c r="AG265" s="380"/>
      <c r="AH265" s="380"/>
      <c r="AI265" s="380"/>
      <c r="AJ265" s="380"/>
      <c r="AK265" s="380"/>
      <c r="AL265" s="380"/>
      <c r="AM265" s="381"/>
      <c r="AN265" s="382"/>
    </row>
    <row r="266" spans="1:40" s="383" customFormat="1">
      <c r="A266" s="376"/>
      <c r="B266" s="376"/>
      <c r="C266" s="376"/>
      <c r="D266" s="376"/>
      <c r="E266" s="377"/>
      <c r="F266" s="376"/>
      <c r="G266" s="376"/>
      <c r="H266" s="376"/>
      <c r="I266" s="376"/>
      <c r="J266" s="376"/>
      <c r="K266" s="378"/>
      <c r="L266" s="378"/>
      <c r="M266" s="378"/>
      <c r="N266" s="378"/>
      <c r="O266" s="378"/>
      <c r="P266" s="378"/>
      <c r="Q266" s="378"/>
      <c r="R266" s="378"/>
      <c r="S266" s="378"/>
      <c r="T266" s="378"/>
      <c r="U266" s="378"/>
      <c r="V266" s="378"/>
      <c r="W266" s="379"/>
      <c r="X266" s="380"/>
      <c r="Y266" s="380"/>
      <c r="Z266" s="380"/>
      <c r="AA266" s="380"/>
      <c r="AB266" s="380"/>
      <c r="AC266" s="380"/>
      <c r="AD266" s="380"/>
      <c r="AE266" s="380"/>
      <c r="AF266" s="380"/>
      <c r="AG266" s="380"/>
      <c r="AH266" s="380"/>
      <c r="AI266" s="380"/>
      <c r="AJ266" s="380"/>
      <c r="AK266" s="380"/>
      <c r="AL266" s="380"/>
      <c r="AM266" s="381"/>
      <c r="AN266" s="382"/>
    </row>
    <row r="267" spans="1:40" s="383" customFormat="1">
      <c r="A267" s="376"/>
      <c r="B267" s="376"/>
      <c r="C267" s="376"/>
      <c r="D267" s="376"/>
      <c r="E267" s="377"/>
      <c r="F267" s="376"/>
      <c r="G267" s="376"/>
      <c r="H267" s="376"/>
      <c r="I267" s="376"/>
      <c r="J267" s="376"/>
      <c r="K267" s="378"/>
      <c r="L267" s="378"/>
      <c r="M267" s="378"/>
      <c r="N267" s="378"/>
      <c r="O267" s="378"/>
      <c r="P267" s="378"/>
      <c r="Q267" s="378"/>
      <c r="R267" s="378"/>
      <c r="S267" s="378"/>
      <c r="T267" s="378"/>
      <c r="U267" s="378"/>
      <c r="V267" s="378"/>
      <c r="W267" s="379"/>
      <c r="X267" s="380"/>
      <c r="Y267" s="380"/>
      <c r="Z267" s="380"/>
      <c r="AA267" s="380"/>
      <c r="AB267" s="380"/>
      <c r="AC267" s="380"/>
      <c r="AD267" s="380"/>
      <c r="AE267" s="380"/>
      <c r="AF267" s="380"/>
      <c r="AG267" s="380"/>
      <c r="AH267" s="380"/>
      <c r="AI267" s="380"/>
      <c r="AJ267" s="380"/>
      <c r="AK267" s="380"/>
      <c r="AL267" s="380"/>
      <c r="AM267" s="381"/>
      <c r="AN267" s="382"/>
    </row>
    <row r="268" spans="1:40" s="383" customFormat="1">
      <c r="A268" s="376"/>
      <c r="B268" s="376"/>
      <c r="C268" s="376"/>
      <c r="D268" s="376"/>
      <c r="E268" s="377"/>
      <c r="F268" s="376"/>
      <c r="G268" s="376"/>
      <c r="H268" s="376"/>
      <c r="I268" s="376"/>
      <c r="J268" s="376"/>
      <c r="K268" s="378"/>
      <c r="L268" s="378"/>
      <c r="M268" s="378"/>
      <c r="N268" s="378"/>
      <c r="O268" s="378"/>
      <c r="P268" s="378"/>
      <c r="Q268" s="378"/>
      <c r="R268" s="378"/>
      <c r="S268" s="378"/>
      <c r="T268" s="378"/>
      <c r="U268" s="378"/>
      <c r="V268" s="378"/>
      <c r="W268" s="379"/>
      <c r="X268" s="380"/>
      <c r="Y268" s="380"/>
      <c r="Z268" s="380"/>
      <c r="AA268" s="380"/>
      <c r="AB268" s="380"/>
      <c r="AC268" s="380"/>
      <c r="AD268" s="380"/>
      <c r="AE268" s="380"/>
      <c r="AF268" s="380"/>
      <c r="AG268" s="380"/>
      <c r="AH268" s="380"/>
      <c r="AI268" s="380"/>
      <c r="AJ268" s="380"/>
      <c r="AK268" s="380"/>
      <c r="AL268" s="380"/>
      <c r="AM268" s="381"/>
      <c r="AN268" s="382"/>
    </row>
    <row r="269" spans="1:40" s="383" customFormat="1">
      <c r="A269" s="376"/>
      <c r="B269" s="376"/>
      <c r="C269" s="376"/>
      <c r="D269" s="376"/>
      <c r="E269" s="377"/>
      <c r="F269" s="376"/>
      <c r="G269" s="376"/>
      <c r="H269" s="376"/>
      <c r="I269" s="376"/>
      <c r="J269" s="376"/>
      <c r="K269" s="378"/>
      <c r="L269" s="378"/>
      <c r="M269" s="378"/>
      <c r="N269" s="378"/>
      <c r="O269" s="378"/>
      <c r="P269" s="378"/>
      <c r="Q269" s="378"/>
      <c r="R269" s="378"/>
      <c r="S269" s="378"/>
      <c r="T269" s="378"/>
      <c r="U269" s="378"/>
      <c r="V269" s="378"/>
      <c r="W269" s="379"/>
      <c r="X269" s="380"/>
      <c r="Y269" s="380"/>
      <c r="Z269" s="380"/>
      <c r="AA269" s="380"/>
      <c r="AB269" s="380"/>
      <c r="AC269" s="380"/>
      <c r="AD269" s="380"/>
      <c r="AE269" s="380"/>
      <c r="AF269" s="380"/>
      <c r="AG269" s="380"/>
      <c r="AH269" s="380"/>
      <c r="AI269" s="380"/>
      <c r="AJ269" s="380"/>
      <c r="AK269" s="380"/>
      <c r="AL269" s="380"/>
      <c r="AM269" s="381"/>
      <c r="AN269" s="382"/>
    </row>
    <row r="270" spans="1:40" s="383" customFormat="1">
      <c r="A270" s="376"/>
      <c r="B270" s="376"/>
      <c r="C270" s="376"/>
      <c r="D270" s="376"/>
      <c r="E270" s="377"/>
      <c r="F270" s="376"/>
      <c r="G270" s="376"/>
      <c r="H270" s="376"/>
      <c r="I270" s="376"/>
      <c r="J270" s="376"/>
      <c r="K270" s="378"/>
      <c r="L270" s="378"/>
      <c r="M270" s="378"/>
      <c r="N270" s="378"/>
      <c r="O270" s="378"/>
      <c r="P270" s="378"/>
      <c r="Q270" s="378"/>
      <c r="R270" s="378"/>
      <c r="S270" s="378"/>
      <c r="T270" s="378"/>
      <c r="U270" s="378"/>
      <c r="V270" s="378"/>
      <c r="W270" s="379"/>
      <c r="X270" s="380"/>
      <c r="Y270" s="380"/>
      <c r="Z270" s="380"/>
      <c r="AA270" s="380"/>
      <c r="AB270" s="380"/>
      <c r="AC270" s="380"/>
      <c r="AD270" s="380"/>
      <c r="AE270" s="380"/>
      <c r="AF270" s="380"/>
      <c r="AG270" s="380"/>
      <c r="AH270" s="380"/>
      <c r="AI270" s="380"/>
      <c r="AJ270" s="380"/>
      <c r="AK270" s="380"/>
      <c r="AL270" s="380"/>
      <c r="AM270" s="381"/>
      <c r="AN270" s="382"/>
    </row>
    <row r="271" spans="1:40" s="383" customFormat="1">
      <c r="A271" s="376"/>
      <c r="B271" s="376"/>
      <c r="C271" s="376"/>
      <c r="D271" s="376"/>
      <c r="E271" s="377"/>
      <c r="F271" s="376"/>
      <c r="G271" s="376"/>
      <c r="H271" s="376"/>
      <c r="I271" s="376"/>
      <c r="J271" s="376"/>
      <c r="K271" s="378"/>
      <c r="L271" s="378"/>
      <c r="M271" s="378"/>
      <c r="N271" s="378"/>
      <c r="O271" s="378"/>
      <c r="P271" s="378"/>
      <c r="Q271" s="378"/>
      <c r="R271" s="378"/>
      <c r="S271" s="378"/>
      <c r="T271" s="378"/>
      <c r="U271" s="378"/>
      <c r="V271" s="378"/>
      <c r="W271" s="379"/>
      <c r="X271" s="380"/>
      <c r="Y271" s="380"/>
      <c r="Z271" s="380"/>
      <c r="AA271" s="380"/>
      <c r="AB271" s="380"/>
      <c r="AC271" s="380"/>
      <c r="AD271" s="380"/>
      <c r="AE271" s="380"/>
      <c r="AF271" s="380"/>
      <c r="AG271" s="380"/>
      <c r="AH271" s="380"/>
      <c r="AI271" s="380"/>
      <c r="AJ271" s="380"/>
      <c r="AK271" s="380"/>
      <c r="AL271" s="380"/>
      <c r="AM271" s="381"/>
      <c r="AN271" s="382"/>
    </row>
    <row r="272" spans="1:40" s="383" customFormat="1">
      <c r="A272" s="376"/>
      <c r="B272" s="376"/>
      <c r="C272" s="376"/>
      <c r="D272" s="376"/>
      <c r="E272" s="377"/>
      <c r="F272" s="376"/>
      <c r="G272" s="376"/>
      <c r="H272" s="376"/>
      <c r="I272" s="376"/>
      <c r="J272" s="376"/>
      <c r="K272" s="378"/>
      <c r="L272" s="378"/>
      <c r="M272" s="378"/>
      <c r="N272" s="378"/>
      <c r="O272" s="378"/>
      <c r="P272" s="378"/>
      <c r="Q272" s="378"/>
      <c r="R272" s="378"/>
      <c r="S272" s="378"/>
      <c r="T272" s="378"/>
      <c r="U272" s="378"/>
      <c r="V272" s="378"/>
      <c r="W272" s="379"/>
      <c r="X272" s="380"/>
      <c r="Y272" s="380"/>
      <c r="Z272" s="380"/>
      <c r="AA272" s="380"/>
      <c r="AB272" s="380"/>
      <c r="AC272" s="380"/>
      <c r="AD272" s="380"/>
      <c r="AE272" s="380"/>
      <c r="AF272" s="380"/>
      <c r="AG272" s="380"/>
      <c r="AH272" s="380"/>
      <c r="AI272" s="380"/>
      <c r="AJ272" s="380"/>
      <c r="AK272" s="380"/>
      <c r="AL272" s="380"/>
      <c r="AM272" s="381"/>
      <c r="AN272" s="382"/>
    </row>
    <row r="273" spans="1:40" s="383" customFormat="1">
      <c r="A273" s="376"/>
      <c r="B273" s="376"/>
      <c r="C273" s="376"/>
      <c r="D273" s="376"/>
      <c r="E273" s="377"/>
      <c r="F273" s="376"/>
      <c r="G273" s="376"/>
      <c r="H273" s="376"/>
      <c r="I273" s="376"/>
      <c r="J273" s="376"/>
      <c r="K273" s="378"/>
      <c r="L273" s="378"/>
      <c r="M273" s="378"/>
      <c r="N273" s="378"/>
      <c r="O273" s="378"/>
      <c r="P273" s="378"/>
      <c r="Q273" s="378"/>
      <c r="R273" s="378"/>
      <c r="S273" s="378"/>
      <c r="T273" s="378"/>
      <c r="U273" s="378"/>
      <c r="V273" s="378"/>
      <c r="W273" s="379"/>
      <c r="X273" s="380"/>
      <c r="Y273" s="380"/>
      <c r="Z273" s="380"/>
      <c r="AA273" s="380"/>
      <c r="AB273" s="380"/>
      <c r="AC273" s="380"/>
      <c r="AD273" s="380"/>
      <c r="AE273" s="380"/>
      <c r="AF273" s="380"/>
      <c r="AG273" s="380"/>
      <c r="AH273" s="380"/>
      <c r="AI273" s="380"/>
      <c r="AJ273" s="380"/>
      <c r="AK273" s="380"/>
      <c r="AL273" s="380"/>
      <c r="AM273" s="381"/>
      <c r="AN273" s="382"/>
    </row>
    <row r="274" spans="1:40" s="383" customFormat="1">
      <c r="A274" s="376"/>
      <c r="B274" s="376"/>
      <c r="C274" s="376"/>
      <c r="D274" s="376"/>
      <c r="E274" s="377"/>
      <c r="F274" s="376"/>
      <c r="G274" s="376"/>
      <c r="H274" s="376"/>
      <c r="I274" s="376"/>
      <c r="J274" s="376"/>
      <c r="K274" s="378"/>
      <c r="L274" s="378"/>
      <c r="M274" s="378"/>
      <c r="N274" s="378"/>
      <c r="O274" s="378"/>
      <c r="P274" s="378"/>
      <c r="Q274" s="378"/>
      <c r="R274" s="378"/>
      <c r="S274" s="378"/>
      <c r="T274" s="378"/>
      <c r="U274" s="378"/>
      <c r="V274" s="378"/>
      <c r="W274" s="379"/>
      <c r="X274" s="380"/>
      <c r="Y274" s="380"/>
      <c r="Z274" s="380"/>
      <c r="AA274" s="380"/>
      <c r="AB274" s="380"/>
      <c r="AC274" s="380"/>
      <c r="AD274" s="380"/>
      <c r="AE274" s="380"/>
      <c r="AF274" s="380"/>
      <c r="AG274" s="380"/>
      <c r="AH274" s="380"/>
      <c r="AI274" s="380"/>
      <c r="AJ274" s="380"/>
      <c r="AK274" s="380"/>
      <c r="AL274" s="380"/>
      <c r="AM274" s="381"/>
      <c r="AN274" s="382"/>
    </row>
    <row r="275" spans="1:40" s="383" customFormat="1">
      <c r="A275" s="376"/>
      <c r="B275" s="376"/>
      <c r="C275" s="376"/>
      <c r="D275" s="376"/>
      <c r="E275" s="377"/>
      <c r="F275" s="376"/>
      <c r="G275" s="376"/>
      <c r="H275" s="376"/>
      <c r="I275" s="376"/>
      <c r="J275" s="376"/>
      <c r="K275" s="378"/>
      <c r="L275" s="378"/>
      <c r="M275" s="378"/>
      <c r="N275" s="378"/>
      <c r="O275" s="378"/>
      <c r="P275" s="378"/>
      <c r="Q275" s="378"/>
      <c r="R275" s="378"/>
      <c r="S275" s="378"/>
      <c r="T275" s="378"/>
      <c r="U275" s="378"/>
      <c r="V275" s="378"/>
      <c r="W275" s="379"/>
      <c r="X275" s="380"/>
      <c r="Y275" s="380"/>
      <c r="Z275" s="380"/>
      <c r="AA275" s="380"/>
      <c r="AB275" s="380"/>
      <c r="AC275" s="380"/>
      <c r="AD275" s="380"/>
      <c r="AE275" s="380"/>
      <c r="AF275" s="380"/>
      <c r="AG275" s="380"/>
      <c r="AH275" s="380"/>
      <c r="AI275" s="380"/>
      <c r="AJ275" s="380"/>
      <c r="AK275" s="380"/>
      <c r="AL275" s="380"/>
      <c r="AM275" s="381"/>
      <c r="AN275" s="382"/>
    </row>
    <row r="276" spans="1:40" s="383" customFormat="1">
      <c r="A276" s="376"/>
      <c r="B276" s="376"/>
      <c r="C276" s="376"/>
      <c r="D276" s="376"/>
      <c r="E276" s="377"/>
      <c r="F276" s="376"/>
      <c r="G276" s="376"/>
      <c r="H276" s="376"/>
      <c r="I276" s="376"/>
      <c r="J276" s="376"/>
      <c r="K276" s="378"/>
      <c r="L276" s="378"/>
      <c r="M276" s="378"/>
      <c r="N276" s="378"/>
      <c r="O276" s="378"/>
      <c r="P276" s="378"/>
      <c r="Q276" s="378"/>
      <c r="R276" s="378"/>
      <c r="S276" s="378"/>
      <c r="T276" s="378"/>
      <c r="U276" s="378"/>
      <c r="V276" s="378"/>
      <c r="W276" s="379"/>
      <c r="X276" s="380"/>
      <c r="Y276" s="380"/>
      <c r="Z276" s="380"/>
      <c r="AA276" s="380"/>
      <c r="AB276" s="380"/>
      <c r="AC276" s="380"/>
      <c r="AD276" s="380"/>
      <c r="AE276" s="380"/>
      <c r="AF276" s="380"/>
      <c r="AG276" s="380"/>
      <c r="AH276" s="380"/>
      <c r="AI276" s="380"/>
      <c r="AJ276" s="380"/>
      <c r="AK276" s="380"/>
      <c r="AL276" s="380"/>
      <c r="AM276" s="381"/>
      <c r="AN276" s="382"/>
    </row>
    <row r="277" spans="1:40" s="383" customFormat="1">
      <c r="A277" s="376"/>
      <c r="B277" s="376"/>
      <c r="C277" s="376"/>
      <c r="D277" s="376"/>
      <c r="E277" s="377"/>
      <c r="F277" s="376"/>
      <c r="G277" s="376"/>
      <c r="H277" s="376"/>
      <c r="I277" s="376"/>
      <c r="J277" s="376"/>
      <c r="K277" s="378"/>
      <c r="L277" s="378"/>
      <c r="M277" s="378"/>
      <c r="N277" s="378"/>
      <c r="O277" s="378"/>
      <c r="P277" s="378"/>
      <c r="Q277" s="378"/>
      <c r="R277" s="378"/>
      <c r="S277" s="378"/>
      <c r="T277" s="378"/>
      <c r="U277" s="378"/>
      <c r="V277" s="378"/>
      <c r="W277" s="379"/>
      <c r="X277" s="380"/>
      <c r="Y277" s="380"/>
      <c r="Z277" s="380"/>
      <c r="AA277" s="380"/>
      <c r="AB277" s="380"/>
      <c r="AC277" s="380"/>
      <c r="AD277" s="380"/>
      <c r="AE277" s="380"/>
      <c r="AF277" s="380"/>
      <c r="AG277" s="380"/>
      <c r="AH277" s="380"/>
      <c r="AI277" s="380"/>
      <c r="AJ277" s="380"/>
      <c r="AK277" s="380"/>
      <c r="AL277" s="380"/>
      <c r="AM277" s="381"/>
      <c r="AN277" s="382"/>
    </row>
    <row r="278" spans="1:40" s="383" customFormat="1">
      <c r="A278" s="376"/>
      <c r="B278" s="376"/>
      <c r="C278" s="376"/>
      <c r="D278" s="376"/>
      <c r="E278" s="377"/>
      <c r="F278" s="376"/>
      <c r="G278" s="376"/>
      <c r="H278" s="376"/>
      <c r="I278" s="376"/>
      <c r="J278" s="376"/>
      <c r="K278" s="378"/>
      <c r="L278" s="378"/>
      <c r="M278" s="378"/>
      <c r="N278" s="378"/>
      <c r="O278" s="378"/>
      <c r="P278" s="378"/>
      <c r="Q278" s="378"/>
      <c r="R278" s="378"/>
      <c r="S278" s="378"/>
      <c r="T278" s="378"/>
      <c r="U278" s="378"/>
      <c r="V278" s="378"/>
      <c r="W278" s="379"/>
      <c r="X278" s="380"/>
      <c r="Y278" s="380"/>
      <c r="Z278" s="380"/>
      <c r="AA278" s="380"/>
      <c r="AB278" s="380"/>
      <c r="AC278" s="380"/>
      <c r="AD278" s="380"/>
      <c r="AE278" s="380"/>
      <c r="AF278" s="380"/>
      <c r="AG278" s="380"/>
      <c r="AH278" s="380"/>
      <c r="AI278" s="380"/>
      <c r="AJ278" s="380"/>
      <c r="AK278" s="380"/>
      <c r="AL278" s="380"/>
      <c r="AM278" s="381"/>
      <c r="AN278" s="382"/>
    </row>
    <row r="279" spans="1:40" s="383" customFormat="1">
      <c r="A279" s="376"/>
      <c r="B279" s="376"/>
      <c r="C279" s="376"/>
      <c r="D279" s="376"/>
      <c r="E279" s="377"/>
      <c r="F279" s="376"/>
      <c r="G279" s="376"/>
      <c r="H279" s="376"/>
      <c r="I279" s="376"/>
      <c r="J279" s="376"/>
      <c r="K279" s="378"/>
      <c r="L279" s="378"/>
      <c r="M279" s="378"/>
      <c r="N279" s="378"/>
      <c r="O279" s="378"/>
      <c r="P279" s="378"/>
      <c r="Q279" s="378"/>
      <c r="R279" s="378"/>
      <c r="S279" s="378"/>
      <c r="T279" s="378"/>
      <c r="U279" s="378"/>
      <c r="V279" s="378"/>
      <c r="W279" s="379"/>
      <c r="X279" s="380"/>
      <c r="Y279" s="380"/>
      <c r="Z279" s="380"/>
      <c r="AA279" s="380"/>
      <c r="AB279" s="380"/>
      <c r="AC279" s="380"/>
      <c r="AD279" s="380"/>
      <c r="AE279" s="380"/>
      <c r="AF279" s="380"/>
      <c r="AG279" s="380"/>
      <c r="AH279" s="380"/>
      <c r="AI279" s="380"/>
      <c r="AJ279" s="380"/>
      <c r="AK279" s="380"/>
      <c r="AL279" s="380"/>
      <c r="AM279" s="381"/>
      <c r="AN279" s="382"/>
    </row>
    <row r="280" spans="1:40" s="383" customFormat="1">
      <c r="A280" s="376"/>
      <c r="B280" s="376"/>
      <c r="C280" s="376"/>
      <c r="D280" s="376"/>
      <c r="E280" s="377"/>
      <c r="F280" s="376"/>
      <c r="G280" s="376"/>
      <c r="H280" s="376"/>
      <c r="I280" s="376"/>
      <c r="J280" s="376"/>
      <c r="K280" s="378"/>
      <c r="L280" s="378"/>
      <c r="M280" s="378"/>
      <c r="N280" s="378"/>
      <c r="O280" s="378"/>
      <c r="P280" s="378"/>
      <c r="Q280" s="378"/>
      <c r="R280" s="378"/>
      <c r="S280" s="378"/>
      <c r="T280" s="378"/>
      <c r="U280" s="378"/>
      <c r="V280" s="378"/>
      <c r="W280" s="379"/>
      <c r="X280" s="380"/>
      <c r="Y280" s="380"/>
      <c r="Z280" s="380"/>
      <c r="AA280" s="380"/>
      <c r="AB280" s="380"/>
      <c r="AC280" s="380"/>
      <c r="AD280" s="380"/>
      <c r="AE280" s="380"/>
      <c r="AF280" s="380"/>
      <c r="AG280" s="380"/>
      <c r="AH280" s="380"/>
      <c r="AI280" s="380"/>
      <c r="AJ280" s="380"/>
      <c r="AK280" s="380"/>
      <c r="AL280" s="380"/>
      <c r="AM280" s="381"/>
      <c r="AN280" s="382"/>
    </row>
    <row r="281" spans="1:40" s="383" customFormat="1">
      <c r="A281" s="376"/>
      <c r="B281" s="376"/>
      <c r="C281" s="376"/>
      <c r="D281" s="376"/>
      <c r="E281" s="377"/>
      <c r="F281" s="376"/>
      <c r="G281" s="376"/>
      <c r="H281" s="376"/>
      <c r="I281" s="376"/>
      <c r="J281" s="376"/>
      <c r="K281" s="378"/>
      <c r="L281" s="378"/>
      <c r="M281" s="378"/>
      <c r="N281" s="378"/>
      <c r="O281" s="378"/>
      <c r="P281" s="378"/>
      <c r="Q281" s="378"/>
      <c r="R281" s="378"/>
      <c r="S281" s="378"/>
      <c r="T281" s="378"/>
      <c r="U281" s="378"/>
      <c r="V281" s="378"/>
      <c r="W281" s="379"/>
      <c r="X281" s="380"/>
      <c r="Y281" s="380"/>
      <c r="Z281" s="380"/>
      <c r="AA281" s="380"/>
      <c r="AB281" s="380"/>
      <c r="AC281" s="380"/>
      <c r="AD281" s="380"/>
      <c r="AE281" s="380"/>
      <c r="AF281" s="380"/>
      <c r="AG281" s="380"/>
      <c r="AH281" s="380"/>
      <c r="AI281" s="380"/>
      <c r="AJ281" s="380"/>
      <c r="AK281" s="380"/>
      <c r="AL281" s="380"/>
      <c r="AM281" s="381"/>
      <c r="AN281" s="382"/>
    </row>
    <row r="282" spans="1:40" s="383" customFormat="1">
      <c r="A282" s="376"/>
      <c r="B282" s="376"/>
      <c r="C282" s="376"/>
      <c r="D282" s="376"/>
      <c r="E282" s="377"/>
      <c r="F282" s="376"/>
      <c r="G282" s="376"/>
      <c r="H282" s="376"/>
      <c r="I282" s="376"/>
      <c r="J282" s="376"/>
      <c r="K282" s="378"/>
      <c r="L282" s="378"/>
      <c r="M282" s="378"/>
      <c r="N282" s="378"/>
      <c r="O282" s="378"/>
      <c r="P282" s="378"/>
      <c r="Q282" s="378"/>
      <c r="R282" s="378"/>
      <c r="S282" s="378"/>
      <c r="T282" s="378"/>
      <c r="U282" s="378"/>
      <c r="V282" s="378"/>
      <c r="W282" s="379"/>
      <c r="X282" s="380"/>
      <c r="Y282" s="380"/>
      <c r="Z282" s="380"/>
      <c r="AA282" s="380"/>
      <c r="AB282" s="380"/>
      <c r="AC282" s="380"/>
      <c r="AD282" s="380"/>
      <c r="AE282" s="380"/>
      <c r="AF282" s="380"/>
      <c r="AG282" s="380"/>
      <c r="AH282" s="380"/>
      <c r="AI282" s="380"/>
      <c r="AJ282" s="380"/>
      <c r="AK282" s="380"/>
      <c r="AL282" s="380"/>
      <c r="AM282" s="381"/>
      <c r="AN282" s="382"/>
    </row>
    <row r="283" spans="1:40" s="383" customFormat="1">
      <c r="A283" s="376"/>
      <c r="B283" s="376"/>
      <c r="C283" s="376"/>
      <c r="D283" s="376"/>
      <c r="E283" s="377"/>
      <c r="F283" s="376"/>
      <c r="G283" s="376"/>
      <c r="H283" s="376"/>
      <c r="I283" s="376"/>
      <c r="J283" s="376"/>
      <c r="K283" s="378"/>
      <c r="L283" s="378"/>
      <c r="M283" s="378"/>
      <c r="N283" s="378"/>
      <c r="O283" s="378"/>
      <c r="P283" s="378"/>
      <c r="Q283" s="378"/>
      <c r="R283" s="378"/>
      <c r="S283" s="378"/>
      <c r="T283" s="378"/>
      <c r="U283" s="378"/>
      <c r="V283" s="378"/>
      <c r="W283" s="379"/>
      <c r="X283" s="380"/>
      <c r="Y283" s="380"/>
      <c r="Z283" s="380"/>
      <c r="AA283" s="380"/>
      <c r="AB283" s="380"/>
      <c r="AC283" s="380"/>
      <c r="AD283" s="380"/>
      <c r="AE283" s="380"/>
      <c r="AF283" s="380"/>
      <c r="AG283" s="380"/>
      <c r="AH283" s="380"/>
      <c r="AI283" s="380"/>
      <c r="AJ283" s="380"/>
      <c r="AK283" s="380"/>
      <c r="AL283" s="380"/>
      <c r="AM283" s="381"/>
      <c r="AN283" s="382"/>
    </row>
    <row r="284" spans="1:40" s="383" customFormat="1">
      <c r="A284" s="376"/>
      <c r="B284" s="376"/>
      <c r="C284" s="376"/>
      <c r="D284" s="376"/>
      <c r="E284" s="377"/>
      <c r="F284" s="376"/>
      <c r="G284" s="376"/>
      <c r="H284" s="376"/>
      <c r="I284" s="376"/>
      <c r="J284" s="376"/>
      <c r="K284" s="378"/>
      <c r="L284" s="378"/>
      <c r="M284" s="378"/>
      <c r="N284" s="378"/>
      <c r="O284" s="378"/>
      <c r="P284" s="378"/>
      <c r="Q284" s="378"/>
      <c r="R284" s="378"/>
      <c r="S284" s="378"/>
      <c r="T284" s="378"/>
      <c r="U284" s="378"/>
      <c r="V284" s="378"/>
      <c r="W284" s="379"/>
      <c r="X284" s="380"/>
      <c r="Y284" s="380"/>
      <c r="Z284" s="380"/>
      <c r="AA284" s="380"/>
      <c r="AB284" s="380"/>
      <c r="AC284" s="380"/>
      <c r="AD284" s="380"/>
      <c r="AE284" s="380"/>
      <c r="AF284" s="380"/>
      <c r="AG284" s="380"/>
      <c r="AH284" s="380"/>
      <c r="AI284" s="380"/>
      <c r="AJ284" s="380"/>
      <c r="AK284" s="380"/>
      <c r="AL284" s="380"/>
      <c r="AM284" s="381"/>
      <c r="AN284" s="382"/>
    </row>
    <row r="285" spans="1:40" s="383" customFormat="1">
      <c r="A285" s="376"/>
      <c r="B285" s="376"/>
      <c r="C285" s="376"/>
      <c r="D285" s="376"/>
      <c r="E285" s="377"/>
      <c r="F285" s="376"/>
      <c r="G285" s="376"/>
      <c r="H285" s="376"/>
      <c r="I285" s="376"/>
      <c r="J285" s="376"/>
      <c r="K285" s="378"/>
      <c r="L285" s="378"/>
      <c r="M285" s="378"/>
      <c r="N285" s="378"/>
      <c r="O285" s="378"/>
      <c r="P285" s="378"/>
      <c r="Q285" s="378"/>
      <c r="R285" s="378"/>
      <c r="S285" s="378"/>
      <c r="T285" s="378"/>
      <c r="U285" s="378"/>
      <c r="V285" s="378"/>
      <c r="W285" s="379"/>
      <c r="X285" s="380"/>
      <c r="Y285" s="380"/>
      <c r="Z285" s="380"/>
      <c r="AA285" s="380"/>
      <c r="AB285" s="380"/>
      <c r="AC285" s="380"/>
      <c r="AD285" s="380"/>
      <c r="AE285" s="380"/>
      <c r="AF285" s="380"/>
      <c r="AG285" s="380"/>
      <c r="AH285" s="380"/>
      <c r="AI285" s="380"/>
      <c r="AJ285" s="380"/>
      <c r="AK285" s="380"/>
      <c r="AL285" s="380"/>
      <c r="AM285" s="381"/>
      <c r="AN285" s="382"/>
    </row>
    <row r="286" spans="1:40" s="383" customFormat="1">
      <c r="A286" s="376"/>
      <c r="B286" s="376"/>
      <c r="C286" s="376"/>
      <c r="D286" s="376"/>
      <c r="E286" s="377"/>
      <c r="F286" s="376"/>
      <c r="G286" s="376"/>
      <c r="H286" s="376"/>
      <c r="I286" s="376"/>
      <c r="J286" s="376"/>
      <c r="K286" s="378"/>
      <c r="L286" s="378"/>
      <c r="M286" s="378"/>
      <c r="N286" s="378"/>
      <c r="O286" s="378"/>
      <c r="P286" s="378"/>
      <c r="Q286" s="378"/>
      <c r="R286" s="378"/>
      <c r="S286" s="378"/>
      <c r="T286" s="378"/>
      <c r="U286" s="378"/>
      <c r="V286" s="378"/>
      <c r="W286" s="379"/>
      <c r="X286" s="380"/>
      <c r="Y286" s="380"/>
      <c r="Z286" s="380"/>
      <c r="AA286" s="380"/>
      <c r="AB286" s="380"/>
      <c r="AC286" s="380"/>
      <c r="AD286" s="380"/>
      <c r="AE286" s="380"/>
      <c r="AF286" s="380"/>
      <c r="AG286" s="380"/>
      <c r="AH286" s="380"/>
      <c r="AI286" s="380"/>
      <c r="AJ286" s="380"/>
      <c r="AK286" s="380"/>
      <c r="AL286" s="380"/>
      <c r="AM286" s="381"/>
      <c r="AN286" s="382"/>
    </row>
    <row r="287" spans="1:40" s="383" customFormat="1">
      <c r="A287" s="376"/>
      <c r="B287" s="376"/>
      <c r="C287" s="376"/>
      <c r="D287" s="376"/>
      <c r="E287" s="377"/>
      <c r="F287" s="376"/>
      <c r="G287" s="376"/>
      <c r="H287" s="376"/>
      <c r="I287" s="376"/>
      <c r="J287" s="376"/>
      <c r="K287" s="378"/>
      <c r="L287" s="378"/>
      <c r="M287" s="378"/>
      <c r="N287" s="378"/>
      <c r="O287" s="378"/>
      <c r="P287" s="378"/>
      <c r="Q287" s="378"/>
      <c r="R287" s="378"/>
      <c r="S287" s="378"/>
      <c r="T287" s="378"/>
      <c r="U287" s="378"/>
      <c r="V287" s="378"/>
      <c r="W287" s="379"/>
      <c r="X287" s="380"/>
      <c r="Y287" s="380"/>
      <c r="Z287" s="380"/>
      <c r="AA287" s="380"/>
      <c r="AB287" s="380"/>
      <c r="AC287" s="380"/>
      <c r="AD287" s="380"/>
      <c r="AE287" s="380"/>
      <c r="AF287" s="380"/>
      <c r="AG287" s="380"/>
      <c r="AH287" s="380"/>
      <c r="AI287" s="380"/>
      <c r="AJ287" s="380"/>
      <c r="AK287" s="380"/>
      <c r="AL287" s="380"/>
      <c r="AM287" s="381"/>
      <c r="AN287" s="382"/>
    </row>
    <row r="288" spans="1:40" s="383" customFormat="1">
      <c r="A288" s="376"/>
      <c r="B288" s="376"/>
      <c r="C288" s="376"/>
      <c r="D288" s="376"/>
      <c r="E288" s="377"/>
      <c r="F288" s="376"/>
      <c r="G288" s="376"/>
      <c r="H288" s="376"/>
      <c r="I288" s="376"/>
      <c r="J288" s="376"/>
      <c r="K288" s="378"/>
      <c r="L288" s="378"/>
      <c r="M288" s="378"/>
      <c r="N288" s="378"/>
      <c r="O288" s="378"/>
      <c r="P288" s="378"/>
      <c r="Q288" s="378"/>
      <c r="R288" s="378"/>
      <c r="S288" s="378"/>
      <c r="T288" s="378"/>
      <c r="U288" s="378"/>
      <c r="V288" s="378"/>
      <c r="W288" s="379"/>
      <c r="X288" s="380"/>
      <c r="Y288" s="380"/>
      <c r="Z288" s="380"/>
      <c r="AA288" s="380"/>
      <c r="AB288" s="380"/>
      <c r="AC288" s="380"/>
      <c r="AD288" s="380"/>
      <c r="AE288" s="380"/>
      <c r="AF288" s="380"/>
      <c r="AG288" s="380"/>
      <c r="AH288" s="380"/>
      <c r="AI288" s="380"/>
      <c r="AJ288" s="380"/>
      <c r="AK288" s="380"/>
      <c r="AL288" s="380"/>
      <c r="AM288" s="381"/>
      <c r="AN288" s="382"/>
    </row>
    <row r="289" spans="1:40" s="383" customFormat="1">
      <c r="A289" s="376"/>
      <c r="B289" s="376"/>
      <c r="C289" s="376"/>
      <c r="D289" s="376"/>
      <c r="E289" s="377"/>
      <c r="F289" s="376"/>
      <c r="G289" s="376"/>
      <c r="H289" s="376"/>
      <c r="I289" s="376"/>
      <c r="J289" s="376"/>
      <c r="K289" s="378"/>
      <c r="L289" s="378"/>
      <c r="M289" s="378"/>
      <c r="N289" s="378"/>
      <c r="O289" s="378"/>
      <c r="P289" s="378"/>
      <c r="Q289" s="378"/>
      <c r="R289" s="378"/>
      <c r="S289" s="378"/>
      <c r="T289" s="378"/>
      <c r="U289" s="378"/>
      <c r="V289" s="378"/>
      <c r="W289" s="379"/>
      <c r="X289" s="380"/>
      <c r="Y289" s="380"/>
      <c r="Z289" s="380"/>
      <c r="AA289" s="380"/>
      <c r="AB289" s="380"/>
      <c r="AC289" s="380"/>
      <c r="AD289" s="380"/>
      <c r="AE289" s="380"/>
      <c r="AF289" s="380"/>
      <c r="AG289" s="380"/>
      <c r="AH289" s="380"/>
      <c r="AI289" s="380"/>
      <c r="AJ289" s="380"/>
      <c r="AK289" s="380"/>
      <c r="AL289" s="380"/>
      <c r="AM289" s="381"/>
      <c r="AN289" s="382"/>
    </row>
    <row r="290" spans="1:40" s="383" customFormat="1">
      <c r="A290" s="376"/>
      <c r="B290" s="376"/>
      <c r="C290" s="376"/>
      <c r="D290" s="376"/>
      <c r="E290" s="377"/>
      <c r="F290" s="376"/>
      <c r="G290" s="376"/>
      <c r="H290" s="376"/>
      <c r="I290" s="376"/>
      <c r="J290" s="376"/>
      <c r="K290" s="378"/>
      <c r="L290" s="378"/>
      <c r="M290" s="378"/>
      <c r="N290" s="378"/>
      <c r="O290" s="378"/>
      <c r="P290" s="378"/>
      <c r="Q290" s="378"/>
      <c r="R290" s="378"/>
      <c r="S290" s="378"/>
      <c r="T290" s="378"/>
      <c r="U290" s="378"/>
      <c r="V290" s="378"/>
      <c r="W290" s="379"/>
      <c r="X290" s="380"/>
      <c r="Y290" s="380"/>
      <c r="Z290" s="380"/>
      <c r="AA290" s="380"/>
      <c r="AB290" s="380"/>
      <c r="AC290" s="380"/>
      <c r="AD290" s="380"/>
      <c r="AE290" s="380"/>
      <c r="AF290" s="380"/>
      <c r="AG290" s="380"/>
      <c r="AH290" s="380"/>
      <c r="AI290" s="380"/>
      <c r="AJ290" s="380"/>
      <c r="AK290" s="380"/>
      <c r="AL290" s="380"/>
      <c r="AM290" s="381"/>
      <c r="AN290" s="382"/>
    </row>
    <row r="291" spans="1:40" s="383" customFormat="1">
      <c r="A291" s="376"/>
      <c r="B291" s="376"/>
      <c r="C291" s="376"/>
      <c r="D291" s="376"/>
      <c r="E291" s="377"/>
      <c r="F291" s="376"/>
      <c r="G291" s="376"/>
      <c r="H291" s="376"/>
      <c r="I291" s="376"/>
      <c r="J291" s="376"/>
      <c r="K291" s="378"/>
      <c r="L291" s="378"/>
      <c r="M291" s="378"/>
      <c r="N291" s="378"/>
      <c r="O291" s="378"/>
      <c r="P291" s="378"/>
      <c r="Q291" s="378"/>
      <c r="R291" s="378"/>
      <c r="S291" s="378"/>
      <c r="T291" s="378"/>
      <c r="U291" s="378"/>
      <c r="V291" s="378"/>
      <c r="W291" s="379"/>
      <c r="X291" s="380"/>
      <c r="Y291" s="380"/>
      <c r="Z291" s="380"/>
      <c r="AA291" s="380"/>
      <c r="AB291" s="380"/>
      <c r="AC291" s="380"/>
      <c r="AD291" s="380"/>
      <c r="AE291" s="380"/>
      <c r="AF291" s="380"/>
      <c r="AG291" s="380"/>
      <c r="AH291" s="380"/>
      <c r="AI291" s="380"/>
      <c r="AJ291" s="380"/>
      <c r="AK291" s="380"/>
      <c r="AL291" s="380"/>
      <c r="AM291" s="381"/>
      <c r="AN291" s="382"/>
    </row>
    <row r="292" spans="1:40" s="383" customFormat="1">
      <c r="A292" s="376"/>
      <c r="B292" s="376"/>
      <c r="C292" s="376"/>
      <c r="D292" s="376"/>
      <c r="E292" s="377"/>
      <c r="F292" s="376"/>
      <c r="G292" s="376"/>
      <c r="H292" s="376"/>
      <c r="I292" s="376"/>
      <c r="J292" s="376"/>
      <c r="K292" s="378"/>
      <c r="L292" s="378"/>
      <c r="M292" s="378"/>
      <c r="N292" s="378"/>
      <c r="O292" s="378"/>
      <c r="P292" s="378"/>
      <c r="Q292" s="378"/>
      <c r="R292" s="378"/>
      <c r="S292" s="378"/>
      <c r="T292" s="378"/>
      <c r="U292" s="378"/>
      <c r="V292" s="378"/>
      <c r="W292" s="379"/>
      <c r="X292" s="380"/>
      <c r="Y292" s="380"/>
      <c r="Z292" s="380"/>
      <c r="AA292" s="380"/>
      <c r="AB292" s="380"/>
      <c r="AC292" s="380"/>
      <c r="AD292" s="380"/>
      <c r="AE292" s="380"/>
      <c r="AF292" s="380"/>
      <c r="AG292" s="380"/>
      <c r="AH292" s="380"/>
      <c r="AI292" s="380"/>
      <c r="AJ292" s="380"/>
      <c r="AK292" s="380"/>
      <c r="AL292" s="380"/>
      <c r="AM292" s="381"/>
      <c r="AN292" s="382"/>
    </row>
    <row r="293" spans="1:40" s="383" customFormat="1">
      <c r="A293" s="376"/>
      <c r="B293" s="376"/>
      <c r="C293" s="376"/>
      <c r="D293" s="376"/>
      <c r="E293" s="377"/>
      <c r="F293" s="376"/>
      <c r="G293" s="376"/>
      <c r="H293" s="376"/>
      <c r="I293" s="376"/>
      <c r="J293" s="376"/>
      <c r="K293" s="378"/>
      <c r="L293" s="378"/>
      <c r="M293" s="378"/>
      <c r="N293" s="378"/>
      <c r="O293" s="378"/>
      <c r="P293" s="378"/>
      <c r="Q293" s="378"/>
      <c r="R293" s="378"/>
      <c r="S293" s="378"/>
      <c r="T293" s="378"/>
      <c r="U293" s="378"/>
      <c r="V293" s="378"/>
      <c r="W293" s="379"/>
      <c r="X293" s="380"/>
      <c r="Y293" s="380"/>
      <c r="Z293" s="380"/>
      <c r="AA293" s="380"/>
      <c r="AB293" s="380"/>
      <c r="AC293" s="380"/>
      <c r="AD293" s="380"/>
      <c r="AE293" s="380"/>
      <c r="AF293" s="380"/>
      <c r="AG293" s="380"/>
      <c r="AH293" s="380"/>
      <c r="AI293" s="380"/>
      <c r="AJ293" s="380"/>
      <c r="AK293" s="380"/>
      <c r="AL293" s="380"/>
      <c r="AM293" s="381"/>
      <c r="AN293" s="382"/>
    </row>
    <row r="294" spans="1:40" s="383" customFormat="1">
      <c r="A294" s="376"/>
      <c r="B294" s="376"/>
      <c r="C294" s="376"/>
      <c r="D294" s="376"/>
      <c r="E294" s="377"/>
      <c r="F294" s="376"/>
      <c r="G294" s="376"/>
      <c r="H294" s="376"/>
      <c r="I294" s="376"/>
      <c r="J294" s="376"/>
      <c r="K294" s="378"/>
      <c r="L294" s="378"/>
      <c r="M294" s="378"/>
      <c r="N294" s="378"/>
      <c r="O294" s="378"/>
      <c r="P294" s="378"/>
      <c r="Q294" s="378"/>
      <c r="R294" s="378"/>
      <c r="S294" s="378"/>
      <c r="T294" s="378"/>
      <c r="U294" s="378"/>
      <c r="V294" s="378"/>
      <c r="W294" s="379"/>
      <c r="X294" s="380"/>
      <c r="Y294" s="380"/>
      <c r="Z294" s="380"/>
      <c r="AA294" s="380"/>
      <c r="AB294" s="380"/>
      <c r="AC294" s="380"/>
      <c r="AD294" s="380"/>
      <c r="AE294" s="380"/>
      <c r="AF294" s="380"/>
      <c r="AG294" s="380"/>
      <c r="AH294" s="380"/>
      <c r="AI294" s="380"/>
      <c r="AJ294" s="380"/>
      <c r="AK294" s="380"/>
      <c r="AL294" s="380"/>
      <c r="AM294" s="381"/>
      <c r="AN294" s="382"/>
    </row>
    <row r="295" spans="1:40" s="383" customFormat="1">
      <c r="A295" s="376"/>
      <c r="B295" s="376"/>
      <c r="C295" s="376"/>
      <c r="D295" s="376"/>
      <c r="E295" s="377"/>
      <c r="F295" s="376"/>
      <c r="G295" s="376"/>
      <c r="H295" s="376"/>
      <c r="I295" s="376"/>
      <c r="J295" s="376"/>
      <c r="K295" s="378"/>
      <c r="L295" s="378"/>
      <c r="M295" s="378"/>
      <c r="N295" s="378"/>
      <c r="O295" s="378"/>
      <c r="P295" s="378"/>
      <c r="Q295" s="378"/>
      <c r="R295" s="378"/>
      <c r="S295" s="378"/>
      <c r="T295" s="378"/>
      <c r="U295" s="378"/>
      <c r="V295" s="378"/>
      <c r="W295" s="379"/>
      <c r="X295" s="380"/>
      <c r="Y295" s="380"/>
      <c r="Z295" s="380"/>
      <c r="AA295" s="380"/>
      <c r="AB295" s="380"/>
      <c r="AC295" s="380"/>
      <c r="AD295" s="380"/>
      <c r="AE295" s="380"/>
      <c r="AF295" s="380"/>
      <c r="AG295" s="380"/>
      <c r="AH295" s="380"/>
      <c r="AI295" s="380"/>
      <c r="AJ295" s="380"/>
      <c r="AK295" s="380"/>
      <c r="AL295" s="380"/>
      <c r="AM295" s="381"/>
      <c r="AN295" s="382"/>
    </row>
    <row r="296" spans="1:40" s="383" customFormat="1">
      <c r="A296" s="376"/>
      <c r="B296" s="376"/>
      <c r="C296" s="376"/>
      <c r="D296" s="376"/>
      <c r="E296" s="377"/>
      <c r="F296" s="376"/>
      <c r="G296" s="376"/>
      <c r="H296" s="376"/>
      <c r="I296" s="376"/>
      <c r="J296" s="376"/>
      <c r="K296" s="378"/>
      <c r="L296" s="378"/>
      <c r="M296" s="378"/>
      <c r="N296" s="378"/>
      <c r="O296" s="378"/>
      <c r="P296" s="378"/>
      <c r="Q296" s="378"/>
      <c r="R296" s="378"/>
      <c r="S296" s="378"/>
      <c r="T296" s="378"/>
      <c r="U296" s="378"/>
      <c r="V296" s="378"/>
      <c r="W296" s="379"/>
      <c r="X296" s="380"/>
      <c r="Y296" s="380"/>
      <c r="Z296" s="380"/>
      <c r="AA296" s="380"/>
      <c r="AB296" s="380"/>
      <c r="AC296" s="380"/>
      <c r="AD296" s="380"/>
      <c r="AE296" s="380"/>
      <c r="AF296" s="380"/>
      <c r="AG296" s="380"/>
      <c r="AH296" s="380"/>
      <c r="AI296" s="380"/>
      <c r="AJ296" s="380"/>
      <c r="AK296" s="380"/>
      <c r="AL296" s="380"/>
      <c r="AM296" s="381"/>
      <c r="AN296" s="382"/>
    </row>
    <row r="297" spans="1:40" s="383" customFormat="1">
      <c r="A297" s="376"/>
      <c r="B297" s="376"/>
      <c r="C297" s="376"/>
      <c r="D297" s="376"/>
      <c r="E297" s="377"/>
      <c r="F297" s="376"/>
      <c r="G297" s="376"/>
      <c r="H297" s="376"/>
      <c r="I297" s="376"/>
      <c r="J297" s="376"/>
      <c r="K297" s="378"/>
      <c r="L297" s="378"/>
      <c r="M297" s="378"/>
      <c r="N297" s="378"/>
      <c r="O297" s="378"/>
      <c r="P297" s="378"/>
      <c r="Q297" s="378"/>
      <c r="R297" s="378"/>
      <c r="S297" s="378"/>
      <c r="T297" s="378"/>
      <c r="U297" s="378"/>
      <c r="V297" s="378"/>
      <c r="W297" s="379"/>
      <c r="X297" s="380"/>
      <c r="Y297" s="380"/>
      <c r="Z297" s="380"/>
      <c r="AA297" s="380"/>
      <c r="AB297" s="380"/>
      <c r="AC297" s="380"/>
      <c r="AD297" s="380"/>
      <c r="AE297" s="380"/>
      <c r="AF297" s="380"/>
      <c r="AG297" s="380"/>
      <c r="AH297" s="380"/>
      <c r="AI297" s="380"/>
      <c r="AJ297" s="380"/>
      <c r="AK297" s="380"/>
      <c r="AL297" s="380"/>
      <c r="AM297" s="381"/>
      <c r="AN297" s="382"/>
    </row>
    <row r="298" spans="1:40" s="383" customFormat="1">
      <c r="A298" s="376"/>
      <c r="B298" s="376"/>
      <c r="C298" s="376"/>
      <c r="D298" s="376"/>
      <c r="E298" s="377"/>
      <c r="F298" s="376"/>
      <c r="G298" s="376"/>
      <c r="H298" s="376"/>
      <c r="I298" s="376"/>
      <c r="J298" s="376"/>
      <c r="K298" s="378"/>
      <c r="L298" s="378"/>
      <c r="M298" s="378"/>
      <c r="N298" s="378"/>
      <c r="O298" s="378"/>
      <c r="P298" s="378"/>
      <c r="Q298" s="378"/>
      <c r="R298" s="378"/>
      <c r="S298" s="378"/>
      <c r="T298" s="378"/>
      <c r="U298" s="378"/>
      <c r="V298" s="378"/>
      <c r="W298" s="379"/>
      <c r="X298" s="380"/>
      <c r="Y298" s="380"/>
      <c r="Z298" s="380"/>
      <c r="AA298" s="380"/>
      <c r="AB298" s="380"/>
      <c r="AC298" s="380"/>
      <c r="AD298" s="380"/>
      <c r="AE298" s="380"/>
      <c r="AF298" s="380"/>
      <c r="AG298" s="380"/>
      <c r="AH298" s="380"/>
      <c r="AI298" s="380"/>
      <c r="AJ298" s="380"/>
      <c r="AK298" s="380"/>
      <c r="AL298" s="380"/>
      <c r="AM298" s="381"/>
      <c r="AN298" s="382"/>
    </row>
    <row r="299" spans="1:40" s="383" customFormat="1">
      <c r="A299" s="376"/>
      <c r="B299" s="376"/>
      <c r="C299" s="376"/>
      <c r="D299" s="376"/>
      <c r="E299" s="377"/>
      <c r="F299" s="376"/>
      <c r="G299" s="376"/>
      <c r="H299" s="376"/>
      <c r="I299" s="376"/>
      <c r="J299" s="376"/>
      <c r="K299" s="378"/>
      <c r="L299" s="378"/>
      <c r="M299" s="378"/>
      <c r="N299" s="378"/>
      <c r="O299" s="378"/>
      <c r="P299" s="378"/>
      <c r="Q299" s="378"/>
      <c r="R299" s="378"/>
      <c r="S299" s="378"/>
      <c r="T299" s="378"/>
      <c r="U299" s="378"/>
      <c r="V299" s="378"/>
      <c r="W299" s="379"/>
      <c r="X299" s="380"/>
      <c r="Y299" s="380"/>
      <c r="Z299" s="380"/>
      <c r="AA299" s="380"/>
      <c r="AB299" s="380"/>
      <c r="AC299" s="380"/>
      <c r="AD299" s="380"/>
      <c r="AE299" s="380"/>
      <c r="AF299" s="380"/>
      <c r="AG299" s="380"/>
      <c r="AH299" s="380"/>
      <c r="AI299" s="380"/>
      <c r="AJ299" s="380"/>
      <c r="AK299" s="380"/>
      <c r="AL299" s="380"/>
      <c r="AM299" s="381"/>
      <c r="AN299" s="382"/>
    </row>
    <row r="300" spans="1:40" s="383" customFormat="1">
      <c r="A300" s="376"/>
      <c r="B300" s="376"/>
      <c r="C300" s="376"/>
      <c r="D300" s="376"/>
      <c r="E300" s="377"/>
      <c r="F300" s="376"/>
      <c r="G300" s="376"/>
      <c r="H300" s="376"/>
      <c r="I300" s="376"/>
      <c r="J300" s="376"/>
      <c r="K300" s="378"/>
      <c r="L300" s="378"/>
      <c r="M300" s="378"/>
      <c r="N300" s="378"/>
      <c r="O300" s="378"/>
      <c r="P300" s="378"/>
      <c r="Q300" s="378"/>
      <c r="R300" s="378"/>
      <c r="S300" s="378"/>
      <c r="T300" s="378"/>
      <c r="U300" s="378"/>
      <c r="V300" s="378"/>
      <c r="W300" s="379"/>
      <c r="X300" s="380"/>
      <c r="Y300" s="380"/>
      <c r="Z300" s="380"/>
      <c r="AA300" s="380"/>
      <c r="AB300" s="380"/>
      <c r="AC300" s="380"/>
      <c r="AD300" s="380"/>
      <c r="AE300" s="380"/>
      <c r="AF300" s="380"/>
      <c r="AG300" s="380"/>
      <c r="AH300" s="380"/>
      <c r="AI300" s="380"/>
      <c r="AJ300" s="380"/>
      <c r="AK300" s="380"/>
      <c r="AL300" s="380"/>
      <c r="AM300" s="381"/>
      <c r="AN300" s="382"/>
    </row>
    <row r="301" spans="1:40" s="383" customFormat="1">
      <c r="A301" s="376"/>
      <c r="B301" s="376"/>
      <c r="C301" s="376"/>
      <c r="D301" s="376"/>
      <c r="E301" s="377"/>
      <c r="F301" s="376"/>
      <c r="G301" s="376"/>
      <c r="H301" s="376"/>
      <c r="I301" s="376"/>
      <c r="J301" s="376"/>
      <c r="K301" s="378"/>
      <c r="L301" s="378"/>
      <c r="M301" s="378"/>
      <c r="N301" s="378"/>
      <c r="O301" s="378"/>
      <c r="P301" s="378"/>
      <c r="Q301" s="378"/>
      <c r="R301" s="378"/>
      <c r="S301" s="378"/>
      <c r="T301" s="378"/>
      <c r="U301" s="378"/>
      <c r="V301" s="378"/>
      <c r="W301" s="379"/>
      <c r="X301" s="380"/>
      <c r="Y301" s="380"/>
      <c r="Z301" s="380"/>
      <c r="AA301" s="380"/>
      <c r="AB301" s="380"/>
      <c r="AC301" s="380"/>
      <c r="AD301" s="380"/>
      <c r="AE301" s="380"/>
      <c r="AF301" s="380"/>
      <c r="AG301" s="380"/>
      <c r="AH301" s="380"/>
      <c r="AI301" s="380"/>
      <c r="AJ301" s="380"/>
      <c r="AK301" s="380"/>
      <c r="AL301" s="380"/>
      <c r="AM301" s="381"/>
      <c r="AN301" s="382"/>
    </row>
    <row r="302" spans="1:40" s="383" customFormat="1">
      <c r="A302" s="376"/>
      <c r="B302" s="376"/>
      <c r="C302" s="376"/>
      <c r="D302" s="376"/>
      <c r="E302" s="377"/>
      <c r="F302" s="376"/>
      <c r="G302" s="376"/>
      <c r="H302" s="376"/>
      <c r="I302" s="376"/>
      <c r="J302" s="376"/>
      <c r="K302" s="378"/>
      <c r="L302" s="378"/>
      <c r="M302" s="378"/>
      <c r="N302" s="378"/>
      <c r="O302" s="378"/>
      <c r="P302" s="378"/>
      <c r="Q302" s="378"/>
      <c r="R302" s="378"/>
      <c r="S302" s="378"/>
      <c r="T302" s="378"/>
      <c r="U302" s="378"/>
      <c r="V302" s="378"/>
      <c r="W302" s="379"/>
      <c r="X302" s="380"/>
      <c r="Y302" s="380"/>
      <c r="Z302" s="380"/>
      <c r="AA302" s="380"/>
      <c r="AB302" s="380"/>
      <c r="AC302" s="380"/>
      <c r="AD302" s="380"/>
      <c r="AE302" s="380"/>
      <c r="AF302" s="380"/>
      <c r="AG302" s="380"/>
      <c r="AH302" s="380"/>
      <c r="AI302" s="380"/>
      <c r="AJ302" s="380"/>
      <c r="AK302" s="380"/>
      <c r="AL302" s="380"/>
      <c r="AM302" s="381"/>
      <c r="AN302" s="382"/>
    </row>
    <row r="303" spans="1:40" s="383" customFormat="1">
      <c r="A303" s="376"/>
      <c r="B303" s="376"/>
      <c r="C303" s="376"/>
      <c r="D303" s="376"/>
      <c r="E303" s="377"/>
      <c r="F303" s="376"/>
      <c r="G303" s="376"/>
      <c r="H303" s="376"/>
      <c r="I303" s="376"/>
      <c r="J303" s="376"/>
      <c r="K303" s="378"/>
      <c r="L303" s="378"/>
      <c r="M303" s="378"/>
      <c r="N303" s="378"/>
      <c r="O303" s="378"/>
      <c r="P303" s="378"/>
      <c r="Q303" s="378"/>
      <c r="R303" s="378"/>
      <c r="S303" s="378"/>
      <c r="T303" s="378"/>
      <c r="U303" s="378"/>
      <c r="V303" s="378"/>
      <c r="W303" s="379"/>
      <c r="X303" s="380"/>
      <c r="Y303" s="380"/>
      <c r="Z303" s="380"/>
      <c r="AA303" s="380"/>
      <c r="AB303" s="380"/>
      <c r="AC303" s="380"/>
      <c r="AD303" s="380"/>
      <c r="AE303" s="380"/>
      <c r="AF303" s="380"/>
      <c r="AG303" s="380"/>
      <c r="AH303" s="380"/>
      <c r="AI303" s="380"/>
      <c r="AJ303" s="380"/>
      <c r="AK303" s="380"/>
      <c r="AL303" s="380"/>
      <c r="AM303" s="381"/>
      <c r="AN303" s="382"/>
    </row>
    <row r="304" spans="1:40" s="383" customFormat="1">
      <c r="A304" s="376"/>
      <c r="B304" s="376"/>
      <c r="C304" s="376"/>
      <c r="D304" s="376"/>
      <c r="E304" s="377"/>
      <c r="F304" s="376"/>
      <c r="G304" s="376"/>
      <c r="H304" s="376"/>
      <c r="I304" s="376"/>
      <c r="J304" s="376"/>
      <c r="K304" s="378"/>
      <c r="L304" s="378"/>
      <c r="M304" s="378"/>
      <c r="N304" s="378"/>
      <c r="O304" s="378"/>
      <c r="P304" s="378"/>
      <c r="Q304" s="378"/>
      <c r="R304" s="378"/>
      <c r="S304" s="378"/>
      <c r="T304" s="378"/>
      <c r="U304" s="378"/>
      <c r="V304" s="378"/>
      <c r="W304" s="379"/>
      <c r="X304" s="380"/>
      <c r="Y304" s="380"/>
      <c r="Z304" s="380"/>
      <c r="AA304" s="380"/>
      <c r="AB304" s="380"/>
      <c r="AC304" s="380"/>
      <c r="AD304" s="380"/>
      <c r="AE304" s="380"/>
      <c r="AF304" s="380"/>
      <c r="AG304" s="380"/>
      <c r="AH304" s="380"/>
      <c r="AI304" s="380"/>
      <c r="AJ304" s="380"/>
      <c r="AK304" s="380"/>
      <c r="AL304" s="380"/>
      <c r="AM304" s="381"/>
      <c r="AN304" s="382"/>
    </row>
    <row r="305" spans="1:40" s="383" customFormat="1">
      <c r="A305" s="376"/>
      <c r="B305" s="376"/>
      <c r="C305" s="376"/>
      <c r="D305" s="376"/>
      <c r="E305" s="377"/>
      <c r="F305" s="376"/>
      <c r="G305" s="376"/>
      <c r="H305" s="376"/>
      <c r="I305" s="376"/>
      <c r="J305" s="376"/>
      <c r="K305" s="378"/>
      <c r="L305" s="378"/>
      <c r="M305" s="378"/>
      <c r="N305" s="378"/>
      <c r="O305" s="378"/>
      <c r="P305" s="378"/>
      <c r="Q305" s="378"/>
      <c r="R305" s="378"/>
      <c r="S305" s="378"/>
      <c r="T305" s="378"/>
      <c r="U305" s="378"/>
      <c r="V305" s="378"/>
      <c r="W305" s="379"/>
      <c r="X305" s="380"/>
      <c r="Y305" s="380"/>
      <c r="Z305" s="380"/>
      <c r="AA305" s="380"/>
      <c r="AB305" s="380"/>
      <c r="AC305" s="380"/>
      <c r="AD305" s="380"/>
      <c r="AE305" s="380"/>
      <c r="AF305" s="380"/>
      <c r="AG305" s="380"/>
      <c r="AH305" s="380"/>
      <c r="AI305" s="380"/>
      <c r="AJ305" s="380"/>
      <c r="AK305" s="380"/>
      <c r="AL305" s="380"/>
      <c r="AM305" s="381"/>
      <c r="AN305" s="382"/>
    </row>
    <row r="306" spans="1:40" s="383" customFormat="1">
      <c r="A306" s="376"/>
      <c r="B306" s="376"/>
      <c r="C306" s="376"/>
      <c r="D306" s="376"/>
      <c r="E306" s="377"/>
      <c r="F306" s="376"/>
      <c r="G306" s="376"/>
      <c r="H306" s="376"/>
      <c r="I306" s="376"/>
      <c r="J306" s="376"/>
      <c r="K306" s="378"/>
      <c r="L306" s="378"/>
      <c r="M306" s="378"/>
      <c r="N306" s="378"/>
      <c r="O306" s="378"/>
      <c r="P306" s="378"/>
      <c r="Q306" s="378"/>
      <c r="R306" s="378"/>
      <c r="S306" s="378"/>
      <c r="T306" s="378"/>
      <c r="U306" s="378"/>
      <c r="V306" s="378"/>
      <c r="W306" s="379"/>
      <c r="X306" s="380"/>
      <c r="Y306" s="380"/>
      <c r="Z306" s="380"/>
      <c r="AA306" s="380"/>
      <c r="AB306" s="380"/>
      <c r="AC306" s="380"/>
      <c r="AD306" s="380"/>
      <c r="AE306" s="380"/>
      <c r="AF306" s="380"/>
      <c r="AG306" s="380"/>
      <c r="AH306" s="380"/>
      <c r="AI306" s="380"/>
      <c r="AJ306" s="380"/>
      <c r="AK306" s="380"/>
      <c r="AL306" s="380"/>
      <c r="AM306" s="381"/>
      <c r="AN306" s="382"/>
    </row>
    <row r="307" spans="1:40" s="383" customFormat="1">
      <c r="A307" s="376"/>
      <c r="B307" s="376"/>
      <c r="C307" s="376"/>
      <c r="D307" s="376"/>
      <c r="E307" s="377"/>
      <c r="F307" s="376"/>
      <c r="G307" s="376"/>
      <c r="H307" s="376"/>
      <c r="I307" s="376"/>
      <c r="J307" s="376"/>
      <c r="K307" s="378"/>
      <c r="L307" s="378"/>
      <c r="M307" s="378"/>
      <c r="N307" s="378"/>
      <c r="O307" s="378"/>
      <c r="P307" s="378"/>
      <c r="Q307" s="378"/>
      <c r="R307" s="378"/>
      <c r="S307" s="378"/>
      <c r="T307" s="378"/>
      <c r="U307" s="378"/>
      <c r="V307" s="378"/>
      <c r="W307" s="379"/>
      <c r="X307" s="380"/>
      <c r="Y307" s="380"/>
      <c r="Z307" s="380"/>
      <c r="AA307" s="380"/>
      <c r="AB307" s="380"/>
      <c r="AC307" s="380"/>
      <c r="AD307" s="380"/>
      <c r="AE307" s="380"/>
      <c r="AF307" s="380"/>
      <c r="AG307" s="380"/>
      <c r="AH307" s="380"/>
      <c r="AI307" s="380"/>
      <c r="AJ307" s="380"/>
      <c r="AK307" s="380"/>
      <c r="AL307" s="380"/>
      <c r="AM307" s="381"/>
      <c r="AN307" s="382"/>
    </row>
    <row r="308" spans="1:40" s="383" customFormat="1">
      <c r="A308" s="376"/>
      <c r="B308" s="376"/>
      <c r="C308" s="376"/>
      <c r="D308" s="376"/>
      <c r="E308" s="377"/>
      <c r="F308" s="376"/>
      <c r="G308" s="376"/>
      <c r="H308" s="376"/>
      <c r="I308" s="376"/>
      <c r="J308" s="376"/>
      <c r="K308" s="378"/>
      <c r="L308" s="378"/>
      <c r="M308" s="378"/>
      <c r="N308" s="378"/>
      <c r="O308" s="378"/>
      <c r="P308" s="378"/>
      <c r="Q308" s="378"/>
      <c r="R308" s="378"/>
      <c r="S308" s="378"/>
      <c r="T308" s="378"/>
      <c r="U308" s="378"/>
      <c r="V308" s="378"/>
      <c r="W308" s="379"/>
      <c r="X308" s="380"/>
      <c r="Y308" s="380"/>
      <c r="Z308" s="380"/>
      <c r="AA308" s="380"/>
      <c r="AB308" s="380"/>
      <c r="AC308" s="380"/>
      <c r="AD308" s="380"/>
      <c r="AE308" s="380"/>
      <c r="AF308" s="380"/>
      <c r="AG308" s="380"/>
      <c r="AH308" s="380"/>
      <c r="AI308" s="380"/>
      <c r="AJ308" s="380"/>
      <c r="AK308" s="380"/>
      <c r="AL308" s="380"/>
      <c r="AM308" s="381"/>
      <c r="AN308" s="382"/>
    </row>
    <row r="309" spans="1:40" s="383" customFormat="1">
      <c r="A309" s="376"/>
      <c r="B309" s="376"/>
      <c r="C309" s="376"/>
      <c r="D309" s="376"/>
      <c r="E309" s="377"/>
      <c r="F309" s="376"/>
      <c r="G309" s="376"/>
      <c r="H309" s="376"/>
      <c r="I309" s="376"/>
      <c r="J309" s="376"/>
      <c r="K309" s="378"/>
      <c r="L309" s="378"/>
      <c r="M309" s="378"/>
      <c r="N309" s="378"/>
      <c r="O309" s="378"/>
      <c r="P309" s="378"/>
      <c r="Q309" s="378"/>
      <c r="R309" s="378"/>
      <c r="S309" s="378"/>
      <c r="T309" s="378"/>
      <c r="U309" s="378"/>
      <c r="V309" s="378"/>
      <c r="W309" s="379"/>
      <c r="X309" s="380"/>
      <c r="Y309" s="380"/>
      <c r="Z309" s="380"/>
      <c r="AA309" s="380"/>
      <c r="AB309" s="380"/>
      <c r="AC309" s="380"/>
      <c r="AD309" s="380"/>
      <c r="AE309" s="380"/>
      <c r="AF309" s="380"/>
      <c r="AG309" s="380"/>
      <c r="AH309" s="380"/>
      <c r="AI309" s="380"/>
      <c r="AJ309" s="380"/>
      <c r="AK309" s="380"/>
      <c r="AL309" s="380"/>
      <c r="AM309" s="381"/>
      <c r="AN309" s="382"/>
    </row>
    <row r="310" spans="1:40" s="383" customFormat="1">
      <c r="A310" s="376"/>
      <c r="B310" s="376"/>
      <c r="C310" s="376"/>
      <c r="D310" s="376"/>
      <c r="E310" s="377"/>
      <c r="F310" s="376"/>
      <c r="G310" s="376"/>
      <c r="H310" s="376"/>
      <c r="I310" s="376"/>
      <c r="J310" s="376"/>
      <c r="K310" s="378"/>
      <c r="L310" s="378"/>
      <c r="M310" s="378"/>
      <c r="N310" s="378"/>
      <c r="O310" s="378"/>
      <c r="P310" s="378"/>
      <c r="Q310" s="378"/>
      <c r="R310" s="378"/>
      <c r="S310" s="378"/>
      <c r="T310" s="378"/>
      <c r="U310" s="378"/>
      <c r="V310" s="378"/>
      <c r="W310" s="379"/>
      <c r="X310" s="380"/>
      <c r="Y310" s="380"/>
      <c r="Z310" s="380"/>
      <c r="AA310" s="380"/>
      <c r="AB310" s="380"/>
      <c r="AC310" s="380"/>
      <c r="AD310" s="380"/>
      <c r="AE310" s="380"/>
      <c r="AF310" s="380"/>
      <c r="AG310" s="380"/>
      <c r="AH310" s="380"/>
      <c r="AI310" s="380"/>
      <c r="AJ310" s="380"/>
      <c r="AK310" s="380"/>
      <c r="AL310" s="380"/>
      <c r="AM310" s="381"/>
      <c r="AN310" s="382"/>
    </row>
    <row r="311" spans="1:40" s="383" customFormat="1">
      <c r="A311" s="376"/>
      <c r="B311" s="376"/>
      <c r="C311" s="376"/>
      <c r="D311" s="376"/>
      <c r="E311" s="377"/>
      <c r="F311" s="376"/>
      <c r="G311" s="376"/>
      <c r="H311" s="376"/>
      <c r="I311" s="376"/>
      <c r="J311" s="376"/>
      <c r="K311" s="378"/>
      <c r="L311" s="378"/>
      <c r="M311" s="378"/>
      <c r="N311" s="378"/>
      <c r="O311" s="378"/>
      <c r="P311" s="378"/>
      <c r="Q311" s="378"/>
      <c r="R311" s="378"/>
      <c r="S311" s="378"/>
      <c r="T311" s="378"/>
      <c r="U311" s="378"/>
      <c r="V311" s="378"/>
      <c r="W311" s="379"/>
      <c r="X311" s="380"/>
      <c r="Y311" s="380"/>
      <c r="Z311" s="380"/>
      <c r="AA311" s="380"/>
      <c r="AB311" s="380"/>
      <c r="AC311" s="380"/>
      <c r="AD311" s="380"/>
      <c r="AE311" s="380"/>
      <c r="AF311" s="380"/>
      <c r="AG311" s="380"/>
      <c r="AH311" s="380"/>
      <c r="AI311" s="380"/>
      <c r="AJ311" s="380"/>
      <c r="AK311" s="380"/>
      <c r="AL311" s="380"/>
      <c r="AM311" s="381"/>
      <c r="AN311" s="382"/>
    </row>
    <row r="312" spans="1:40" s="383" customFormat="1">
      <c r="A312" s="376"/>
      <c r="B312" s="376"/>
      <c r="C312" s="376"/>
      <c r="D312" s="376"/>
      <c r="E312" s="377"/>
      <c r="F312" s="376"/>
      <c r="G312" s="376"/>
      <c r="H312" s="376"/>
      <c r="I312" s="376"/>
      <c r="J312" s="376"/>
      <c r="K312" s="378"/>
      <c r="L312" s="378"/>
      <c r="M312" s="378"/>
      <c r="N312" s="378"/>
      <c r="O312" s="378"/>
      <c r="P312" s="378"/>
      <c r="Q312" s="378"/>
      <c r="R312" s="378"/>
      <c r="S312" s="378"/>
      <c r="T312" s="378"/>
      <c r="U312" s="378"/>
      <c r="V312" s="378"/>
      <c r="W312" s="379"/>
      <c r="X312" s="380"/>
      <c r="Y312" s="380"/>
      <c r="Z312" s="380"/>
      <c r="AA312" s="380"/>
      <c r="AB312" s="380"/>
      <c r="AC312" s="380"/>
      <c r="AD312" s="380"/>
      <c r="AE312" s="380"/>
      <c r="AF312" s="380"/>
      <c r="AG312" s="380"/>
      <c r="AH312" s="380"/>
      <c r="AI312" s="380"/>
      <c r="AJ312" s="380"/>
      <c r="AK312" s="380"/>
      <c r="AL312" s="380"/>
      <c r="AM312" s="381"/>
      <c r="AN312" s="382"/>
    </row>
    <row r="313" spans="1:40" s="383" customFormat="1">
      <c r="A313" s="376"/>
      <c r="B313" s="376"/>
      <c r="C313" s="376"/>
      <c r="D313" s="376"/>
      <c r="E313" s="377"/>
      <c r="F313" s="376"/>
      <c r="G313" s="376"/>
      <c r="H313" s="376"/>
      <c r="I313" s="376"/>
      <c r="J313" s="376"/>
      <c r="K313" s="378"/>
      <c r="L313" s="378"/>
      <c r="M313" s="378"/>
      <c r="N313" s="378"/>
      <c r="O313" s="378"/>
      <c r="P313" s="378"/>
      <c r="Q313" s="378"/>
      <c r="R313" s="378"/>
      <c r="S313" s="378"/>
      <c r="T313" s="378"/>
      <c r="U313" s="378"/>
      <c r="V313" s="378"/>
      <c r="W313" s="379"/>
      <c r="X313" s="380"/>
      <c r="Y313" s="380"/>
      <c r="Z313" s="380"/>
      <c r="AA313" s="380"/>
      <c r="AB313" s="380"/>
      <c r="AC313" s="380"/>
      <c r="AD313" s="380"/>
      <c r="AE313" s="380"/>
      <c r="AF313" s="380"/>
      <c r="AG313" s="380"/>
      <c r="AH313" s="380"/>
      <c r="AI313" s="380"/>
      <c r="AJ313" s="380"/>
      <c r="AK313" s="380"/>
      <c r="AL313" s="380"/>
      <c r="AM313" s="381"/>
      <c r="AN313" s="382"/>
    </row>
    <row r="314" spans="1:40" s="383" customFormat="1">
      <c r="A314" s="376"/>
      <c r="B314" s="376"/>
      <c r="C314" s="376"/>
      <c r="D314" s="376"/>
      <c r="E314" s="377"/>
      <c r="F314" s="376"/>
      <c r="G314" s="376"/>
      <c r="H314" s="376"/>
      <c r="I314" s="376"/>
      <c r="J314" s="376"/>
      <c r="K314" s="378"/>
      <c r="L314" s="378"/>
      <c r="M314" s="378"/>
      <c r="N314" s="378"/>
      <c r="O314" s="378"/>
      <c r="P314" s="378"/>
      <c r="Q314" s="378"/>
      <c r="R314" s="378"/>
      <c r="S314" s="378"/>
      <c r="T314" s="378"/>
      <c r="U314" s="378"/>
      <c r="V314" s="378"/>
      <c r="W314" s="379"/>
      <c r="X314" s="380"/>
      <c r="Y314" s="380"/>
      <c r="Z314" s="380"/>
      <c r="AA314" s="380"/>
      <c r="AB314" s="380"/>
      <c r="AC314" s="380"/>
      <c r="AD314" s="380"/>
      <c r="AE314" s="380"/>
      <c r="AF314" s="380"/>
      <c r="AG314" s="380"/>
      <c r="AH314" s="380"/>
      <c r="AI314" s="380"/>
      <c r="AJ314" s="380"/>
      <c r="AK314" s="380"/>
      <c r="AL314" s="380"/>
      <c r="AM314" s="381"/>
      <c r="AN314" s="382"/>
    </row>
    <row r="315" spans="1:40" s="383" customFormat="1">
      <c r="A315" s="376"/>
      <c r="B315" s="376"/>
      <c r="C315" s="376"/>
      <c r="D315" s="376"/>
      <c r="E315" s="377"/>
      <c r="F315" s="376"/>
      <c r="G315" s="376"/>
      <c r="H315" s="376"/>
      <c r="I315" s="376"/>
      <c r="J315" s="376"/>
      <c r="K315" s="378"/>
      <c r="L315" s="378"/>
      <c r="M315" s="378"/>
      <c r="N315" s="378"/>
      <c r="O315" s="378"/>
      <c r="P315" s="378"/>
      <c r="Q315" s="378"/>
      <c r="R315" s="378"/>
      <c r="S315" s="378"/>
      <c r="T315" s="378"/>
      <c r="U315" s="378"/>
      <c r="V315" s="378"/>
      <c r="W315" s="379"/>
      <c r="X315" s="380"/>
      <c r="Y315" s="380"/>
      <c r="Z315" s="380"/>
      <c r="AA315" s="380"/>
      <c r="AB315" s="380"/>
      <c r="AC315" s="380"/>
      <c r="AD315" s="380"/>
      <c r="AE315" s="380"/>
      <c r="AF315" s="380"/>
      <c r="AG315" s="380"/>
      <c r="AH315" s="380"/>
      <c r="AI315" s="380"/>
      <c r="AJ315" s="380"/>
      <c r="AK315" s="380"/>
      <c r="AL315" s="380"/>
      <c r="AM315" s="381"/>
      <c r="AN315" s="382"/>
    </row>
    <row r="316" spans="1:40" s="383" customFormat="1">
      <c r="A316" s="376"/>
      <c r="B316" s="376"/>
      <c r="C316" s="376"/>
      <c r="D316" s="376"/>
      <c r="E316" s="377"/>
      <c r="F316" s="376"/>
      <c r="G316" s="376"/>
      <c r="H316" s="376"/>
      <c r="I316" s="376"/>
      <c r="J316" s="376"/>
      <c r="K316" s="378"/>
      <c r="L316" s="378"/>
      <c r="M316" s="378"/>
      <c r="N316" s="378"/>
      <c r="O316" s="378"/>
      <c r="P316" s="378"/>
      <c r="Q316" s="378"/>
      <c r="R316" s="378"/>
      <c r="S316" s="378"/>
      <c r="T316" s="378"/>
      <c r="U316" s="378"/>
      <c r="V316" s="378"/>
      <c r="W316" s="379"/>
      <c r="X316" s="380"/>
      <c r="Y316" s="380"/>
      <c r="Z316" s="380"/>
      <c r="AA316" s="380"/>
      <c r="AB316" s="380"/>
      <c r="AC316" s="380"/>
      <c r="AD316" s="380"/>
      <c r="AE316" s="380"/>
      <c r="AF316" s="380"/>
      <c r="AG316" s="380"/>
      <c r="AH316" s="380"/>
      <c r="AI316" s="380"/>
      <c r="AJ316" s="380"/>
      <c r="AK316" s="380"/>
      <c r="AL316" s="380"/>
      <c r="AM316" s="381"/>
      <c r="AN316" s="382"/>
    </row>
    <row r="317" spans="1:40" s="383" customFormat="1">
      <c r="A317" s="376"/>
      <c r="B317" s="376"/>
      <c r="C317" s="376"/>
      <c r="D317" s="376"/>
      <c r="E317" s="377"/>
      <c r="F317" s="376"/>
      <c r="G317" s="376"/>
      <c r="H317" s="376"/>
      <c r="I317" s="376"/>
      <c r="J317" s="376"/>
      <c r="K317" s="378"/>
      <c r="L317" s="378"/>
      <c r="M317" s="378"/>
      <c r="N317" s="378"/>
      <c r="O317" s="378"/>
      <c r="P317" s="378"/>
      <c r="Q317" s="378"/>
      <c r="R317" s="378"/>
      <c r="S317" s="378"/>
      <c r="T317" s="378"/>
      <c r="U317" s="378"/>
      <c r="V317" s="378"/>
      <c r="W317" s="379"/>
      <c r="X317" s="380"/>
      <c r="Y317" s="380"/>
      <c r="Z317" s="380"/>
      <c r="AA317" s="380"/>
      <c r="AB317" s="380"/>
      <c r="AC317" s="380"/>
      <c r="AD317" s="380"/>
      <c r="AE317" s="380"/>
      <c r="AF317" s="380"/>
      <c r="AG317" s="380"/>
      <c r="AH317" s="380"/>
      <c r="AI317" s="380"/>
      <c r="AJ317" s="380"/>
      <c r="AK317" s="380"/>
      <c r="AL317" s="380"/>
      <c r="AM317" s="381"/>
      <c r="AN317" s="382"/>
    </row>
    <row r="318" spans="1:40" s="383" customFormat="1">
      <c r="A318" s="376"/>
      <c r="B318" s="376"/>
      <c r="C318" s="376"/>
      <c r="D318" s="376"/>
      <c r="E318" s="377"/>
      <c r="F318" s="376"/>
      <c r="G318" s="376"/>
      <c r="H318" s="376"/>
      <c r="I318" s="376"/>
      <c r="J318" s="376"/>
      <c r="K318" s="378"/>
      <c r="L318" s="378"/>
      <c r="M318" s="378"/>
      <c r="N318" s="378"/>
      <c r="O318" s="378"/>
      <c r="P318" s="378"/>
      <c r="Q318" s="378"/>
      <c r="R318" s="378"/>
      <c r="S318" s="378"/>
      <c r="T318" s="378"/>
      <c r="U318" s="378"/>
      <c r="V318" s="378"/>
      <c r="W318" s="379"/>
      <c r="X318" s="380"/>
      <c r="Y318" s="380"/>
      <c r="Z318" s="380"/>
      <c r="AA318" s="380"/>
      <c r="AB318" s="380"/>
      <c r="AC318" s="380"/>
      <c r="AD318" s="380"/>
      <c r="AE318" s="380"/>
      <c r="AF318" s="380"/>
      <c r="AG318" s="380"/>
      <c r="AH318" s="380"/>
      <c r="AI318" s="380"/>
      <c r="AJ318" s="380"/>
      <c r="AK318" s="380"/>
      <c r="AL318" s="380"/>
      <c r="AM318" s="381"/>
      <c r="AN318" s="382"/>
    </row>
    <row r="319" spans="1:40" s="383" customFormat="1">
      <c r="A319" s="376"/>
      <c r="B319" s="376"/>
      <c r="C319" s="376"/>
      <c r="D319" s="376"/>
      <c r="E319" s="377"/>
      <c r="F319" s="376"/>
      <c r="G319" s="376"/>
      <c r="H319" s="376"/>
      <c r="I319" s="376"/>
      <c r="J319" s="376"/>
      <c r="K319" s="378"/>
      <c r="L319" s="378"/>
      <c r="M319" s="378"/>
      <c r="N319" s="378"/>
      <c r="O319" s="378"/>
      <c r="P319" s="378"/>
      <c r="Q319" s="378"/>
      <c r="R319" s="378"/>
      <c r="S319" s="378"/>
      <c r="T319" s="378"/>
      <c r="U319" s="378"/>
      <c r="V319" s="378"/>
      <c r="W319" s="379"/>
      <c r="X319" s="380"/>
      <c r="Y319" s="380"/>
      <c r="Z319" s="380"/>
      <c r="AA319" s="380"/>
      <c r="AB319" s="380"/>
      <c r="AC319" s="380"/>
      <c r="AD319" s="380"/>
      <c r="AE319" s="380"/>
      <c r="AF319" s="380"/>
      <c r="AG319" s="380"/>
      <c r="AH319" s="380"/>
      <c r="AI319" s="380"/>
      <c r="AJ319" s="380"/>
      <c r="AK319" s="380"/>
      <c r="AL319" s="380"/>
      <c r="AM319" s="381"/>
      <c r="AN319" s="382"/>
    </row>
    <row r="320" spans="1:40" s="383" customFormat="1">
      <c r="A320" s="376"/>
      <c r="B320" s="376"/>
      <c r="C320" s="376"/>
      <c r="D320" s="376"/>
      <c r="E320" s="377"/>
      <c r="F320" s="376"/>
      <c r="G320" s="376"/>
      <c r="H320" s="376"/>
      <c r="I320" s="376"/>
      <c r="J320" s="376"/>
      <c r="K320" s="378"/>
      <c r="L320" s="378"/>
      <c r="M320" s="378"/>
      <c r="N320" s="378"/>
      <c r="O320" s="378"/>
      <c r="P320" s="378"/>
      <c r="Q320" s="378"/>
      <c r="R320" s="378"/>
      <c r="S320" s="378"/>
      <c r="T320" s="378"/>
      <c r="U320" s="378"/>
      <c r="V320" s="378"/>
      <c r="W320" s="379"/>
      <c r="X320" s="380"/>
      <c r="Y320" s="380"/>
      <c r="Z320" s="380"/>
      <c r="AA320" s="380"/>
      <c r="AB320" s="380"/>
      <c r="AC320" s="380"/>
      <c r="AD320" s="380"/>
      <c r="AE320" s="380"/>
      <c r="AF320" s="380"/>
      <c r="AG320" s="380"/>
      <c r="AH320" s="380"/>
      <c r="AI320" s="380"/>
      <c r="AJ320" s="380"/>
      <c r="AK320" s="380"/>
      <c r="AL320" s="380"/>
      <c r="AM320" s="381"/>
      <c r="AN320" s="382"/>
    </row>
    <row r="321" spans="1:40" s="383" customFormat="1">
      <c r="A321" s="376"/>
      <c r="B321" s="376"/>
      <c r="C321" s="376"/>
      <c r="D321" s="376"/>
      <c r="E321" s="377"/>
      <c r="F321" s="376"/>
      <c r="G321" s="376"/>
      <c r="H321" s="376"/>
      <c r="I321" s="376"/>
      <c r="J321" s="376"/>
      <c r="K321" s="378"/>
      <c r="L321" s="378"/>
      <c r="M321" s="378"/>
      <c r="N321" s="378"/>
      <c r="O321" s="378"/>
      <c r="P321" s="378"/>
      <c r="Q321" s="378"/>
      <c r="R321" s="378"/>
      <c r="S321" s="378"/>
      <c r="T321" s="378"/>
      <c r="U321" s="378"/>
      <c r="V321" s="378"/>
      <c r="W321" s="379"/>
      <c r="X321" s="380"/>
      <c r="Y321" s="380"/>
      <c r="Z321" s="380"/>
      <c r="AA321" s="380"/>
      <c r="AB321" s="380"/>
      <c r="AC321" s="380"/>
      <c r="AD321" s="380"/>
      <c r="AE321" s="380"/>
      <c r="AF321" s="380"/>
      <c r="AG321" s="380"/>
      <c r="AH321" s="380"/>
      <c r="AI321" s="380"/>
      <c r="AJ321" s="380"/>
      <c r="AK321" s="380"/>
      <c r="AL321" s="380"/>
      <c r="AM321" s="381"/>
      <c r="AN321" s="382"/>
    </row>
    <row r="322" spans="1:40" s="383" customFormat="1">
      <c r="A322" s="376"/>
      <c r="B322" s="376"/>
      <c r="C322" s="376"/>
      <c r="D322" s="376"/>
      <c r="E322" s="377"/>
      <c r="F322" s="376"/>
      <c r="G322" s="376"/>
      <c r="H322" s="376"/>
      <c r="I322" s="376"/>
      <c r="J322" s="376"/>
      <c r="K322" s="378"/>
      <c r="L322" s="378"/>
      <c r="M322" s="378"/>
      <c r="N322" s="378"/>
      <c r="O322" s="378"/>
      <c r="P322" s="378"/>
      <c r="Q322" s="378"/>
      <c r="R322" s="378"/>
      <c r="S322" s="378"/>
      <c r="T322" s="378"/>
      <c r="U322" s="378"/>
      <c r="V322" s="378"/>
      <c r="W322" s="379"/>
      <c r="X322" s="380"/>
      <c r="Y322" s="380"/>
      <c r="Z322" s="380"/>
      <c r="AA322" s="380"/>
      <c r="AB322" s="380"/>
      <c r="AC322" s="380"/>
      <c r="AD322" s="380"/>
      <c r="AE322" s="380"/>
      <c r="AF322" s="380"/>
      <c r="AG322" s="380"/>
      <c r="AH322" s="380"/>
      <c r="AI322" s="380"/>
      <c r="AJ322" s="380"/>
      <c r="AK322" s="380"/>
      <c r="AL322" s="380"/>
      <c r="AM322" s="381"/>
      <c r="AN322" s="382"/>
    </row>
    <row r="323" spans="1:40" s="383" customFormat="1">
      <c r="A323" s="376"/>
      <c r="B323" s="376"/>
      <c r="C323" s="376"/>
      <c r="D323" s="376"/>
      <c r="E323" s="377"/>
      <c r="F323" s="376"/>
      <c r="G323" s="376"/>
      <c r="H323" s="376"/>
      <c r="I323" s="376"/>
      <c r="J323" s="376"/>
      <c r="K323" s="378"/>
      <c r="L323" s="378"/>
      <c r="M323" s="378"/>
      <c r="N323" s="378"/>
      <c r="O323" s="378"/>
      <c r="P323" s="378"/>
      <c r="Q323" s="378"/>
      <c r="R323" s="378"/>
      <c r="S323" s="378"/>
      <c r="T323" s="378"/>
      <c r="U323" s="378"/>
      <c r="V323" s="378"/>
      <c r="W323" s="379"/>
      <c r="X323" s="380"/>
      <c r="Y323" s="380"/>
      <c r="Z323" s="380"/>
      <c r="AA323" s="380"/>
      <c r="AB323" s="380"/>
      <c r="AC323" s="380"/>
      <c r="AD323" s="380"/>
      <c r="AE323" s="380"/>
      <c r="AF323" s="380"/>
      <c r="AG323" s="380"/>
      <c r="AH323" s="380"/>
      <c r="AI323" s="380"/>
      <c r="AJ323" s="380"/>
      <c r="AK323" s="380"/>
      <c r="AL323" s="380"/>
      <c r="AM323" s="381"/>
      <c r="AN323" s="382"/>
    </row>
    <row r="324" spans="1:40" s="383" customFormat="1">
      <c r="A324" s="376"/>
      <c r="B324" s="376"/>
      <c r="C324" s="376"/>
      <c r="D324" s="376"/>
      <c r="E324" s="377"/>
      <c r="F324" s="376"/>
      <c r="G324" s="376"/>
      <c r="H324" s="376"/>
      <c r="I324" s="376"/>
      <c r="J324" s="376"/>
      <c r="K324" s="378"/>
      <c r="L324" s="378"/>
      <c r="M324" s="378"/>
      <c r="N324" s="378"/>
      <c r="O324" s="378"/>
      <c r="P324" s="378"/>
      <c r="Q324" s="378"/>
      <c r="R324" s="378"/>
      <c r="S324" s="378"/>
      <c r="T324" s="378"/>
      <c r="U324" s="378"/>
      <c r="V324" s="378"/>
      <c r="W324" s="379"/>
      <c r="X324" s="380"/>
      <c r="Y324" s="380"/>
      <c r="Z324" s="380"/>
      <c r="AA324" s="380"/>
      <c r="AB324" s="380"/>
      <c r="AC324" s="380"/>
      <c r="AD324" s="380"/>
      <c r="AE324" s="380"/>
      <c r="AF324" s="380"/>
      <c r="AG324" s="380"/>
      <c r="AH324" s="380"/>
      <c r="AI324" s="380"/>
      <c r="AJ324" s="380"/>
      <c r="AK324" s="380"/>
      <c r="AL324" s="380"/>
      <c r="AM324" s="381"/>
      <c r="AN324" s="382"/>
    </row>
    <row r="325" spans="1:40" s="383" customFormat="1">
      <c r="A325" s="376"/>
      <c r="B325" s="376"/>
      <c r="C325" s="376"/>
      <c r="D325" s="376"/>
      <c r="E325" s="377"/>
      <c r="F325" s="376"/>
      <c r="G325" s="376"/>
      <c r="H325" s="376"/>
      <c r="I325" s="376"/>
      <c r="J325" s="376"/>
      <c r="K325" s="378"/>
      <c r="L325" s="378"/>
      <c r="M325" s="378"/>
      <c r="N325" s="378"/>
      <c r="O325" s="378"/>
      <c r="P325" s="378"/>
      <c r="Q325" s="378"/>
      <c r="R325" s="378"/>
      <c r="S325" s="378"/>
      <c r="T325" s="378"/>
      <c r="U325" s="378"/>
      <c r="V325" s="378"/>
      <c r="W325" s="379"/>
      <c r="X325" s="380"/>
      <c r="Y325" s="380"/>
      <c r="Z325" s="380"/>
      <c r="AA325" s="380"/>
      <c r="AB325" s="380"/>
      <c r="AC325" s="380"/>
      <c r="AD325" s="380"/>
      <c r="AE325" s="380"/>
      <c r="AF325" s="380"/>
      <c r="AG325" s="380"/>
      <c r="AH325" s="380"/>
      <c r="AI325" s="380"/>
      <c r="AJ325" s="380"/>
      <c r="AK325" s="380"/>
      <c r="AL325" s="380"/>
      <c r="AM325" s="381"/>
      <c r="AN325" s="382"/>
    </row>
    <row r="326" spans="1:40" s="383" customFormat="1">
      <c r="A326" s="376"/>
      <c r="B326" s="376"/>
      <c r="C326" s="376"/>
      <c r="D326" s="376"/>
      <c r="E326" s="377"/>
      <c r="F326" s="376"/>
      <c r="G326" s="376"/>
      <c r="H326" s="376"/>
      <c r="I326" s="376"/>
      <c r="J326" s="376"/>
      <c r="K326" s="378"/>
      <c r="L326" s="378"/>
      <c r="M326" s="378"/>
      <c r="N326" s="378"/>
      <c r="O326" s="378"/>
      <c r="P326" s="378"/>
      <c r="Q326" s="378"/>
      <c r="R326" s="378"/>
      <c r="S326" s="378"/>
      <c r="T326" s="378"/>
      <c r="U326" s="378"/>
      <c r="V326" s="378"/>
      <c r="W326" s="379"/>
      <c r="X326" s="380"/>
      <c r="Y326" s="380"/>
      <c r="Z326" s="380"/>
      <c r="AA326" s="380"/>
      <c r="AB326" s="380"/>
      <c r="AC326" s="380"/>
      <c r="AD326" s="380"/>
      <c r="AE326" s="380"/>
      <c r="AF326" s="380"/>
      <c r="AG326" s="380"/>
      <c r="AH326" s="380"/>
      <c r="AI326" s="380"/>
      <c r="AJ326" s="380"/>
      <c r="AK326" s="380"/>
      <c r="AL326" s="380"/>
      <c r="AM326" s="381"/>
      <c r="AN326" s="382"/>
    </row>
    <row r="327" spans="1:40" s="383" customFormat="1">
      <c r="A327" s="376"/>
      <c r="B327" s="376"/>
      <c r="C327" s="376"/>
      <c r="D327" s="376"/>
      <c r="E327" s="377"/>
      <c r="F327" s="376"/>
      <c r="G327" s="376"/>
      <c r="H327" s="376"/>
      <c r="I327" s="376"/>
      <c r="J327" s="376"/>
      <c r="K327" s="378"/>
      <c r="L327" s="378"/>
      <c r="M327" s="378"/>
      <c r="N327" s="378"/>
      <c r="O327" s="378"/>
      <c r="P327" s="378"/>
      <c r="Q327" s="378"/>
      <c r="R327" s="378"/>
      <c r="S327" s="378"/>
      <c r="T327" s="378"/>
      <c r="U327" s="378"/>
      <c r="V327" s="378"/>
      <c r="W327" s="379"/>
      <c r="X327" s="380"/>
      <c r="Y327" s="380"/>
      <c r="Z327" s="380"/>
      <c r="AA327" s="380"/>
      <c r="AB327" s="380"/>
      <c r="AC327" s="380"/>
      <c r="AD327" s="380"/>
      <c r="AE327" s="380"/>
      <c r="AF327" s="380"/>
      <c r="AG327" s="380"/>
      <c r="AH327" s="380"/>
      <c r="AI327" s="380"/>
      <c r="AJ327" s="380"/>
      <c r="AK327" s="380"/>
      <c r="AL327" s="380"/>
      <c r="AM327" s="381"/>
      <c r="AN327" s="382"/>
    </row>
    <row r="328" spans="1:40" s="383" customFormat="1">
      <c r="A328" s="376"/>
      <c r="B328" s="376"/>
      <c r="C328" s="376"/>
      <c r="D328" s="376"/>
      <c r="E328" s="377"/>
      <c r="F328" s="376"/>
      <c r="G328" s="376"/>
      <c r="H328" s="376"/>
      <c r="I328" s="376"/>
      <c r="J328" s="376"/>
      <c r="K328" s="378"/>
      <c r="L328" s="378"/>
      <c r="M328" s="378"/>
      <c r="N328" s="378"/>
      <c r="O328" s="378"/>
      <c r="P328" s="378"/>
      <c r="Q328" s="378"/>
      <c r="R328" s="378"/>
      <c r="S328" s="378"/>
      <c r="T328" s="378"/>
      <c r="U328" s="378"/>
      <c r="V328" s="378"/>
      <c r="W328" s="379"/>
      <c r="X328" s="380"/>
      <c r="Y328" s="380"/>
      <c r="Z328" s="380"/>
      <c r="AA328" s="380"/>
      <c r="AB328" s="380"/>
      <c r="AC328" s="380"/>
      <c r="AD328" s="380"/>
      <c r="AE328" s="380"/>
      <c r="AF328" s="380"/>
      <c r="AG328" s="380"/>
      <c r="AH328" s="380"/>
      <c r="AI328" s="380"/>
      <c r="AJ328" s="380"/>
      <c r="AK328" s="380"/>
      <c r="AL328" s="380"/>
      <c r="AM328" s="381"/>
      <c r="AN328" s="382"/>
    </row>
    <row r="329" spans="1:40" s="383" customFormat="1">
      <c r="A329" s="376"/>
      <c r="B329" s="376"/>
      <c r="C329" s="376"/>
      <c r="D329" s="376"/>
      <c r="E329" s="377"/>
      <c r="F329" s="376"/>
      <c r="G329" s="376"/>
      <c r="H329" s="376"/>
      <c r="I329" s="376"/>
      <c r="J329" s="376"/>
      <c r="K329" s="378"/>
      <c r="L329" s="378"/>
      <c r="M329" s="378"/>
      <c r="N329" s="378"/>
      <c r="O329" s="378"/>
      <c r="P329" s="378"/>
      <c r="Q329" s="378"/>
      <c r="R329" s="378"/>
      <c r="S329" s="378"/>
      <c r="T329" s="378"/>
      <c r="U329" s="378"/>
      <c r="V329" s="378"/>
      <c r="W329" s="379"/>
      <c r="X329" s="380"/>
      <c r="Y329" s="380"/>
      <c r="Z329" s="380"/>
      <c r="AA329" s="380"/>
      <c r="AB329" s="380"/>
      <c r="AC329" s="380"/>
      <c r="AD329" s="380"/>
      <c r="AE329" s="380"/>
      <c r="AF329" s="380"/>
      <c r="AG329" s="380"/>
      <c r="AH329" s="380"/>
      <c r="AI329" s="380"/>
      <c r="AJ329" s="380"/>
      <c r="AK329" s="380"/>
      <c r="AL329" s="380"/>
      <c r="AM329" s="381"/>
      <c r="AN329" s="382"/>
    </row>
    <row r="330" spans="1:40" s="383" customFormat="1">
      <c r="A330" s="376"/>
      <c r="B330" s="376"/>
      <c r="C330" s="376"/>
      <c r="D330" s="376"/>
      <c r="E330" s="377"/>
      <c r="F330" s="376"/>
      <c r="G330" s="376"/>
      <c r="H330" s="376"/>
      <c r="I330" s="376"/>
      <c r="J330" s="376"/>
      <c r="K330" s="378"/>
      <c r="L330" s="378"/>
      <c r="M330" s="378"/>
      <c r="N330" s="378"/>
      <c r="O330" s="378"/>
      <c r="P330" s="378"/>
      <c r="Q330" s="378"/>
      <c r="R330" s="378"/>
      <c r="S330" s="378"/>
      <c r="T330" s="378"/>
      <c r="U330" s="378"/>
      <c r="V330" s="378"/>
      <c r="W330" s="379"/>
      <c r="X330" s="380"/>
      <c r="Y330" s="380"/>
      <c r="Z330" s="380"/>
      <c r="AA330" s="380"/>
      <c r="AB330" s="380"/>
      <c r="AC330" s="380"/>
      <c r="AD330" s="380"/>
      <c r="AE330" s="380"/>
      <c r="AF330" s="380"/>
      <c r="AG330" s="380"/>
      <c r="AH330" s="380"/>
      <c r="AI330" s="380"/>
      <c r="AJ330" s="380"/>
      <c r="AK330" s="380"/>
      <c r="AL330" s="380"/>
      <c r="AM330" s="381"/>
      <c r="AN330" s="382"/>
    </row>
    <row r="331" spans="1:40" s="383" customFormat="1">
      <c r="A331" s="376"/>
      <c r="B331" s="376"/>
      <c r="C331" s="376"/>
      <c r="D331" s="376"/>
      <c r="E331" s="377"/>
      <c r="F331" s="376"/>
      <c r="G331" s="376"/>
      <c r="H331" s="376"/>
      <c r="I331" s="376"/>
      <c r="J331" s="376"/>
      <c r="K331" s="378"/>
      <c r="L331" s="378"/>
      <c r="M331" s="378"/>
      <c r="N331" s="378"/>
      <c r="O331" s="378"/>
      <c r="P331" s="378"/>
      <c r="Q331" s="378"/>
      <c r="R331" s="378"/>
      <c r="S331" s="378"/>
      <c r="T331" s="378"/>
      <c r="U331" s="378"/>
      <c r="V331" s="378"/>
      <c r="W331" s="379"/>
      <c r="X331" s="380"/>
      <c r="Y331" s="380"/>
      <c r="Z331" s="380"/>
      <c r="AA331" s="380"/>
      <c r="AB331" s="380"/>
      <c r="AC331" s="380"/>
      <c r="AD331" s="380"/>
      <c r="AE331" s="380"/>
      <c r="AF331" s="380"/>
      <c r="AG331" s="380"/>
      <c r="AH331" s="380"/>
      <c r="AI331" s="380"/>
      <c r="AJ331" s="380"/>
      <c r="AK331" s="380"/>
      <c r="AL331" s="380"/>
      <c r="AM331" s="381"/>
      <c r="AN331" s="382"/>
    </row>
    <row r="332" spans="1:40" s="383" customFormat="1">
      <c r="A332" s="376"/>
      <c r="B332" s="376"/>
      <c r="C332" s="376"/>
      <c r="D332" s="376"/>
      <c r="E332" s="377"/>
      <c r="F332" s="376"/>
      <c r="G332" s="376"/>
      <c r="H332" s="376"/>
      <c r="I332" s="376"/>
      <c r="J332" s="376"/>
      <c r="K332" s="378"/>
      <c r="L332" s="378"/>
      <c r="M332" s="378"/>
      <c r="N332" s="378"/>
      <c r="O332" s="378"/>
      <c r="P332" s="378"/>
      <c r="Q332" s="378"/>
      <c r="R332" s="378"/>
      <c r="S332" s="378"/>
      <c r="T332" s="378"/>
      <c r="U332" s="378"/>
      <c r="V332" s="378"/>
      <c r="W332" s="379"/>
      <c r="X332" s="380"/>
      <c r="Y332" s="380"/>
      <c r="Z332" s="380"/>
      <c r="AA332" s="380"/>
      <c r="AB332" s="380"/>
      <c r="AC332" s="380"/>
      <c r="AD332" s="380"/>
      <c r="AE332" s="380"/>
      <c r="AF332" s="380"/>
      <c r="AG332" s="380"/>
      <c r="AH332" s="380"/>
      <c r="AI332" s="380"/>
      <c r="AJ332" s="380"/>
      <c r="AK332" s="380"/>
      <c r="AL332" s="380"/>
      <c r="AM332" s="381"/>
      <c r="AN332" s="382"/>
    </row>
    <row r="333" spans="1:40" s="383" customFormat="1">
      <c r="A333" s="376"/>
      <c r="B333" s="376"/>
      <c r="C333" s="376"/>
      <c r="D333" s="376"/>
      <c r="E333" s="377"/>
      <c r="F333" s="376"/>
      <c r="G333" s="376"/>
      <c r="H333" s="376"/>
      <c r="I333" s="376"/>
      <c r="J333" s="376"/>
      <c r="K333" s="378"/>
      <c r="L333" s="378"/>
      <c r="M333" s="378"/>
      <c r="N333" s="378"/>
      <c r="O333" s="378"/>
      <c r="P333" s="378"/>
      <c r="Q333" s="378"/>
      <c r="R333" s="378"/>
      <c r="S333" s="378"/>
      <c r="T333" s="378"/>
      <c r="U333" s="378"/>
      <c r="V333" s="378"/>
      <c r="W333" s="379"/>
      <c r="X333" s="380"/>
      <c r="Y333" s="380"/>
      <c r="Z333" s="380"/>
      <c r="AA333" s="380"/>
      <c r="AB333" s="380"/>
      <c r="AC333" s="380"/>
      <c r="AD333" s="380"/>
      <c r="AE333" s="380"/>
      <c r="AF333" s="380"/>
      <c r="AG333" s="380"/>
      <c r="AH333" s="380"/>
      <c r="AI333" s="380"/>
      <c r="AJ333" s="380"/>
      <c r="AK333" s="380"/>
      <c r="AL333" s="380"/>
      <c r="AM333" s="381"/>
      <c r="AN333" s="382"/>
    </row>
    <row r="334" spans="1:40" s="383" customFormat="1">
      <c r="A334" s="376"/>
      <c r="B334" s="376"/>
      <c r="C334" s="376"/>
      <c r="D334" s="376"/>
      <c r="E334" s="377"/>
      <c r="F334" s="376"/>
      <c r="G334" s="376"/>
      <c r="H334" s="376"/>
      <c r="I334" s="376"/>
      <c r="J334" s="376"/>
      <c r="K334" s="378"/>
      <c r="L334" s="378"/>
      <c r="M334" s="378"/>
      <c r="N334" s="378"/>
      <c r="O334" s="378"/>
      <c r="P334" s="378"/>
      <c r="Q334" s="378"/>
      <c r="R334" s="378"/>
      <c r="S334" s="378"/>
      <c r="T334" s="378"/>
      <c r="U334" s="378"/>
      <c r="V334" s="378"/>
      <c r="W334" s="379"/>
      <c r="X334" s="380"/>
      <c r="Y334" s="380"/>
      <c r="Z334" s="380"/>
      <c r="AA334" s="380"/>
      <c r="AB334" s="380"/>
      <c r="AC334" s="380"/>
      <c r="AD334" s="380"/>
      <c r="AE334" s="380"/>
      <c r="AF334" s="380"/>
      <c r="AG334" s="380"/>
      <c r="AH334" s="380"/>
      <c r="AI334" s="380"/>
      <c r="AJ334" s="380"/>
      <c r="AK334" s="380"/>
      <c r="AL334" s="380"/>
      <c r="AM334" s="381"/>
      <c r="AN334" s="382"/>
    </row>
    <row r="335" spans="1:40" s="383" customFormat="1">
      <c r="A335" s="376"/>
      <c r="B335" s="376"/>
      <c r="C335" s="376"/>
      <c r="D335" s="376"/>
      <c r="E335" s="377"/>
      <c r="F335" s="376"/>
      <c r="G335" s="376"/>
      <c r="H335" s="376"/>
      <c r="I335" s="376"/>
      <c r="J335" s="376"/>
      <c r="K335" s="378"/>
      <c r="L335" s="378"/>
      <c r="M335" s="378"/>
      <c r="N335" s="378"/>
      <c r="O335" s="378"/>
      <c r="P335" s="378"/>
      <c r="Q335" s="378"/>
      <c r="R335" s="378"/>
      <c r="S335" s="378"/>
      <c r="T335" s="378"/>
      <c r="U335" s="378"/>
      <c r="V335" s="378"/>
      <c r="W335" s="379"/>
      <c r="X335" s="380"/>
      <c r="Y335" s="380"/>
      <c r="Z335" s="380"/>
      <c r="AA335" s="380"/>
      <c r="AB335" s="380"/>
      <c r="AC335" s="380"/>
      <c r="AD335" s="380"/>
      <c r="AE335" s="380"/>
      <c r="AF335" s="380"/>
      <c r="AG335" s="380"/>
      <c r="AH335" s="380"/>
      <c r="AI335" s="380"/>
      <c r="AJ335" s="380"/>
      <c r="AK335" s="380"/>
      <c r="AL335" s="380"/>
      <c r="AM335" s="381"/>
      <c r="AN335" s="382"/>
    </row>
    <row r="336" spans="1:40" s="383" customFormat="1">
      <c r="A336" s="376"/>
      <c r="B336" s="376"/>
      <c r="C336" s="376"/>
      <c r="D336" s="376"/>
      <c r="E336" s="377"/>
      <c r="F336" s="376"/>
      <c r="G336" s="376"/>
      <c r="H336" s="376"/>
      <c r="I336" s="376"/>
      <c r="J336" s="376"/>
      <c r="K336" s="378"/>
      <c r="L336" s="378"/>
      <c r="M336" s="378"/>
      <c r="N336" s="378"/>
      <c r="O336" s="378"/>
      <c r="P336" s="378"/>
      <c r="Q336" s="378"/>
      <c r="R336" s="378"/>
      <c r="S336" s="378"/>
      <c r="T336" s="378"/>
      <c r="U336" s="378"/>
      <c r="V336" s="378"/>
      <c r="W336" s="379"/>
      <c r="X336" s="380"/>
      <c r="Y336" s="380"/>
      <c r="Z336" s="380"/>
      <c r="AA336" s="380"/>
      <c r="AB336" s="380"/>
      <c r="AC336" s="380"/>
      <c r="AD336" s="380"/>
      <c r="AE336" s="380"/>
      <c r="AF336" s="380"/>
      <c r="AG336" s="380"/>
      <c r="AH336" s="380"/>
      <c r="AI336" s="380"/>
      <c r="AJ336" s="380"/>
      <c r="AK336" s="380"/>
      <c r="AL336" s="380"/>
      <c r="AM336" s="381"/>
      <c r="AN336" s="382"/>
    </row>
    <row r="337" spans="1:40" s="383" customFormat="1">
      <c r="A337" s="376"/>
      <c r="B337" s="376"/>
      <c r="C337" s="376"/>
      <c r="D337" s="376"/>
      <c r="E337" s="377"/>
      <c r="F337" s="376"/>
      <c r="G337" s="376"/>
      <c r="H337" s="376"/>
      <c r="I337" s="376"/>
      <c r="J337" s="376"/>
      <c r="K337" s="378"/>
      <c r="L337" s="378"/>
      <c r="M337" s="378"/>
      <c r="N337" s="378"/>
      <c r="O337" s="378"/>
      <c r="P337" s="378"/>
      <c r="Q337" s="378"/>
      <c r="R337" s="378"/>
      <c r="S337" s="378"/>
      <c r="T337" s="378"/>
      <c r="U337" s="378"/>
      <c r="V337" s="378"/>
      <c r="W337" s="379"/>
      <c r="X337" s="380"/>
      <c r="Y337" s="380"/>
      <c r="Z337" s="380"/>
      <c r="AA337" s="380"/>
      <c r="AB337" s="380"/>
      <c r="AC337" s="380"/>
      <c r="AD337" s="380"/>
      <c r="AE337" s="380"/>
      <c r="AF337" s="380"/>
      <c r="AG337" s="380"/>
      <c r="AH337" s="380"/>
      <c r="AI337" s="380"/>
      <c r="AJ337" s="380"/>
      <c r="AK337" s="380"/>
      <c r="AL337" s="380"/>
      <c r="AM337" s="381"/>
      <c r="AN337" s="382"/>
    </row>
    <row r="338" spans="1:40" s="383" customFormat="1">
      <c r="A338" s="376"/>
      <c r="B338" s="376"/>
      <c r="C338" s="376"/>
      <c r="D338" s="376"/>
      <c r="E338" s="377"/>
      <c r="F338" s="376"/>
      <c r="G338" s="376"/>
      <c r="H338" s="376"/>
      <c r="I338" s="376"/>
      <c r="J338" s="376"/>
      <c r="K338" s="378"/>
      <c r="L338" s="378"/>
      <c r="M338" s="378"/>
      <c r="N338" s="378"/>
      <c r="O338" s="378"/>
      <c r="P338" s="378"/>
      <c r="Q338" s="378"/>
      <c r="R338" s="378"/>
      <c r="S338" s="378"/>
      <c r="T338" s="378"/>
      <c r="U338" s="378"/>
      <c r="V338" s="378"/>
      <c r="W338" s="379"/>
      <c r="X338" s="380"/>
      <c r="Y338" s="380"/>
      <c r="Z338" s="380"/>
      <c r="AA338" s="380"/>
      <c r="AB338" s="380"/>
      <c r="AC338" s="380"/>
      <c r="AD338" s="380"/>
      <c r="AE338" s="380"/>
      <c r="AF338" s="380"/>
      <c r="AG338" s="380"/>
      <c r="AH338" s="380"/>
      <c r="AI338" s="380"/>
      <c r="AJ338" s="380"/>
      <c r="AK338" s="380"/>
      <c r="AL338" s="380"/>
      <c r="AM338" s="381"/>
      <c r="AN338" s="382"/>
    </row>
    <row r="339" spans="1:40" s="383" customFormat="1">
      <c r="A339" s="376"/>
      <c r="B339" s="376"/>
      <c r="C339" s="376"/>
      <c r="D339" s="376"/>
      <c r="E339" s="377"/>
      <c r="F339" s="376"/>
      <c r="G339" s="376"/>
      <c r="H339" s="376"/>
      <c r="I339" s="376"/>
      <c r="J339" s="376"/>
      <c r="K339" s="378"/>
      <c r="L339" s="378"/>
      <c r="M339" s="378"/>
      <c r="N339" s="378"/>
      <c r="O339" s="378"/>
      <c r="P339" s="378"/>
      <c r="Q339" s="378"/>
      <c r="R339" s="378"/>
      <c r="S339" s="378"/>
      <c r="T339" s="378"/>
      <c r="U339" s="378"/>
      <c r="V339" s="378"/>
      <c r="W339" s="379"/>
      <c r="X339" s="380"/>
      <c r="Y339" s="380"/>
      <c r="Z339" s="380"/>
      <c r="AA339" s="380"/>
      <c r="AB339" s="380"/>
      <c r="AC339" s="380"/>
      <c r="AD339" s="380"/>
      <c r="AE339" s="380"/>
      <c r="AF339" s="380"/>
      <c r="AG339" s="380"/>
      <c r="AH339" s="380"/>
      <c r="AI339" s="380"/>
      <c r="AJ339" s="380"/>
      <c r="AK339" s="380"/>
      <c r="AL339" s="380"/>
      <c r="AM339" s="381"/>
      <c r="AN339" s="382"/>
    </row>
    <row r="340" spans="1:40" s="383" customFormat="1">
      <c r="A340" s="376"/>
      <c r="B340" s="376"/>
      <c r="C340" s="376"/>
      <c r="D340" s="376"/>
      <c r="E340" s="377"/>
      <c r="F340" s="376"/>
      <c r="G340" s="376"/>
      <c r="H340" s="376"/>
      <c r="I340" s="376"/>
      <c r="J340" s="376"/>
      <c r="K340" s="378"/>
      <c r="L340" s="378"/>
      <c r="M340" s="378"/>
      <c r="N340" s="378"/>
      <c r="O340" s="378"/>
      <c r="P340" s="378"/>
      <c r="Q340" s="378"/>
      <c r="R340" s="378"/>
      <c r="S340" s="378"/>
      <c r="T340" s="378"/>
      <c r="U340" s="378"/>
      <c r="V340" s="378"/>
      <c r="W340" s="379"/>
      <c r="X340" s="380"/>
      <c r="Y340" s="380"/>
      <c r="Z340" s="380"/>
      <c r="AA340" s="380"/>
      <c r="AB340" s="380"/>
      <c r="AC340" s="380"/>
      <c r="AD340" s="380"/>
      <c r="AE340" s="380"/>
      <c r="AF340" s="380"/>
      <c r="AG340" s="380"/>
      <c r="AH340" s="380"/>
      <c r="AI340" s="380"/>
      <c r="AJ340" s="380"/>
      <c r="AK340" s="380"/>
      <c r="AL340" s="380"/>
      <c r="AM340" s="381"/>
      <c r="AN340" s="382"/>
    </row>
    <row r="341" spans="1:40" s="383" customFormat="1">
      <c r="A341" s="376"/>
      <c r="B341" s="376"/>
      <c r="C341" s="376"/>
      <c r="D341" s="376"/>
      <c r="E341" s="377"/>
      <c r="F341" s="376"/>
      <c r="G341" s="376"/>
      <c r="H341" s="376"/>
      <c r="I341" s="376"/>
      <c r="J341" s="376"/>
      <c r="K341" s="378"/>
      <c r="L341" s="378"/>
      <c r="M341" s="378"/>
      <c r="N341" s="378"/>
      <c r="O341" s="378"/>
      <c r="P341" s="378"/>
      <c r="Q341" s="378"/>
      <c r="R341" s="378"/>
      <c r="S341" s="378"/>
      <c r="T341" s="378"/>
      <c r="U341" s="378"/>
      <c r="V341" s="378"/>
      <c r="W341" s="379"/>
      <c r="X341" s="380"/>
      <c r="Y341" s="380"/>
      <c r="Z341" s="380"/>
      <c r="AA341" s="380"/>
      <c r="AB341" s="380"/>
      <c r="AC341" s="380"/>
      <c r="AD341" s="380"/>
      <c r="AE341" s="380"/>
      <c r="AF341" s="380"/>
      <c r="AG341" s="380"/>
      <c r="AH341" s="380"/>
      <c r="AI341" s="380"/>
      <c r="AJ341" s="380"/>
      <c r="AK341" s="380"/>
      <c r="AL341" s="380"/>
      <c r="AM341" s="381"/>
      <c r="AN341" s="382"/>
    </row>
    <row r="342" spans="1:40" s="383" customFormat="1">
      <c r="A342" s="376"/>
      <c r="B342" s="376"/>
      <c r="C342" s="376"/>
      <c r="D342" s="376"/>
      <c r="E342" s="377"/>
      <c r="F342" s="376"/>
      <c r="G342" s="376"/>
      <c r="H342" s="376"/>
      <c r="I342" s="376"/>
      <c r="J342" s="376"/>
      <c r="K342" s="378"/>
      <c r="L342" s="378"/>
      <c r="M342" s="378"/>
      <c r="N342" s="378"/>
      <c r="O342" s="378"/>
      <c r="P342" s="378"/>
      <c r="Q342" s="378"/>
      <c r="R342" s="378"/>
      <c r="S342" s="378"/>
      <c r="T342" s="378"/>
      <c r="U342" s="378"/>
      <c r="V342" s="378"/>
      <c r="W342" s="379"/>
      <c r="X342" s="380"/>
      <c r="Y342" s="380"/>
      <c r="Z342" s="380"/>
      <c r="AA342" s="380"/>
      <c r="AB342" s="380"/>
      <c r="AC342" s="380"/>
      <c r="AD342" s="380"/>
      <c r="AE342" s="380"/>
      <c r="AF342" s="380"/>
      <c r="AG342" s="380"/>
      <c r="AH342" s="380"/>
      <c r="AI342" s="380"/>
      <c r="AJ342" s="380"/>
      <c r="AK342" s="380"/>
      <c r="AL342" s="380"/>
      <c r="AM342" s="381"/>
      <c r="AN342" s="382"/>
    </row>
    <row r="343" spans="1:40" s="383" customFormat="1">
      <c r="A343" s="376"/>
      <c r="B343" s="376"/>
      <c r="C343" s="376"/>
      <c r="D343" s="376"/>
      <c r="E343" s="377"/>
      <c r="F343" s="376"/>
      <c r="G343" s="376"/>
      <c r="H343" s="376"/>
      <c r="I343" s="376"/>
      <c r="J343" s="376"/>
      <c r="K343" s="378"/>
      <c r="L343" s="378"/>
      <c r="M343" s="378"/>
      <c r="N343" s="378"/>
      <c r="O343" s="378"/>
      <c r="P343" s="378"/>
      <c r="Q343" s="378"/>
      <c r="R343" s="378"/>
      <c r="S343" s="378"/>
      <c r="T343" s="378"/>
      <c r="U343" s="378"/>
      <c r="V343" s="378"/>
      <c r="W343" s="379"/>
      <c r="X343" s="380"/>
      <c r="Y343" s="380"/>
      <c r="Z343" s="380"/>
      <c r="AA343" s="380"/>
      <c r="AB343" s="380"/>
      <c r="AC343" s="380"/>
      <c r="AD343" s="380"/>
      <c r="AE343" s="380"/>
      <c r="AF343" s="380"/>
      <c r="AG343" s="380"/>
      <c r="AH343" s="380"/>
      <c r="AI343" s="380"/>
      <c r="AJ343" s="380"/>
      <c r="AK343" s="380"/>
      <c r="AL343" s="380"/>
      <c r="AM343" s="381"/>
      <c r="AN343" s="382"/>
    </row>
    <row r="344" spans="1:40" s="383" customFormat="1">
      <c r="A344" s="376"/>
      <c r="B344" s="376"/>
      <c r="C344" s="376"/>
      <c r="D344" s="376"/>
      <c r="E344" s="377"/>
      <c r="F344" s="376"/>
      <c r="G344" s="376"/>
      <c r="H344" s="376"/>
      <c r="I344" s="376"/>
      <c r="J344" s="376"/>
      <c r="K344" s="378"/>
      <c r="L344" s="378"/>
      <c r="M344" s="378"/>
      <c r="N344" s="378"/>
      <c r="O344" s="378"/>
      <c r="P344" s="378"/>
      <c r="Q344" s="378"/>
      <c r="R344" s="378"/>
      <c r="S344" s="378"/>
      <c r="T344" s="378"/>
      <c r="U344" s="378"/>
      <c r="V344" s="378"/>
      <c r="W344" s="379"/>
      <c r="X344" s="380"/>
      <c r="Y344" s="380"/>
      <c r="Z344" s="380"/>
      <c r="AA344" s="380"/>
      <c r="AB344" s="380"/>
      <c r="AC344" s="380"/>
      <c r="AD344" s="380"/>
      <c r="AE344" s="380"/>
      <c r="AF344" s="380"/>
      <c r="AG344" s="380"/>
      <c r="AH344" s="380"/>
      <c r="AI344" s="380"/>
      <c r="AJ344" s="380"/>
      <c r="AK344" s="380"/>
      <c r="AL344" s="380"/>
      <c r="AM344" s="381"/>
      <c r="AN344" s="382"/>
    </row>
    <row r="345" spans="1:40" s="383" customFormat="1">
      <c r="A345" s="376"/>
      <c r="B345" s="376"/>
      <c r="C345" s="376"/>
      <c r="D345" s="376"/>
      <c r="E345" s="377"/>
      <c r="F345" s="376"/>
      <c r="G345" s="376"/>
      <c r="H345" s="376"/>
      <c r="I345" s="376"/>
      <c r="J345" s="376"/>
      <c r="K345" s="378"/>
      <c r="L345" s="378"/>
      <c r="M345" s="378"/>
      <c r="N345" s="378"/>
      <c r="O345" s="378"/>
      <c r="P345" s="378"/>
      <c r="Q345" s="378"/>
      <c r="R345" s="378"/>
      <c r="S345" s="378"/>
      <c r="T345" s="378"/>
      <c r="U345" s="378"/>
      <c r="V345" s="378"/>
      <c r="W345" s="379"/>
      <c r="X345" s="380"/>
      <c r="Y345" s="380"/>
      <c r="Z345" s="380"/>
      <c r="AA345" s="380"/>
      <c r="AB345" s="380"/>
      <c r="AC345" s="380"/>
      <c r="AD345" s="380"/>
      <c r="AE345" s="380"/>
      <c r="AF345" s="380"/>
      <c r="AG345" s="380"/>
      <c r="AH345" s="380"/>
      <c r="AI345" s="380"/>
      <c r="AJ345" s="380"/>
      <c r="AK345" s="380"/>
      <c r="AL345" s="380"/>
      <c r="AM345" s="381"/>
      <c r="AN345" s="382"/>
    </row>
    <row r="346" spans="1:40" s="383" customFormat="1">
      <c r="A346" s="376"/>
      <c r="B346" s="376"/>
      <c r="C346" s="376"/>
      <c r="D346" s="376"/>
      <c r="E346" s="377"/>
      <c r="F346" s="376"/>
      <c r="G346" s="376"/>
      <c r="H346" s="376"/>
      <c r="I346" s="376"/>
      <c r="J346" s="376"/>
      <c r="K346" s="378"/>
      <c r="L346" s="378"/>
      <c r="M346" s="378"/>
      <c r="N346" s="378"/>
      <c r="O346" s="378"/>
      <c r="P346" s="378"/>
      <c r="Q346" s="378"/>
      <c r="R346" s="378"/>
      <c r="S346" s="378"/>
      <c r="T346" s="378"/>
      <c r="U346" s="378"/>
      <c r="V346" s="378"/>
      <c r="W346" s="379"/>
      <c r="X346" s="380"/>
      <c r="Y346" s="380"/>
      <c r="Z346" s="380"/>
      <c r="AA346" s="380"/>
      <c r="AB346" s="380"/>
      <c r="AC346" s="380"/>
      <c r="AD346" s="380"/>
      <c r="AE346" s="380"/>
      <c r="AF346" s="380"/>
      <c r="AG346" s="380"/>
      <c r="AH346" s="380"/>
      <c r="AI346" s="380"/>
      <c r="AJ346" s="380"/>
      <c r="AK346" s="380"/>
      <c r="AL346" s="380"/>
      <c r="AM346" s="381"/>
      <c r="AN346" s="382"/>
    </row>
    <row r="347" spans="1:40" s="383" customFormat="1">
      <c r="A347" s="376"/>
      <c r="B347" s="376"/>
      <c r="C347" s="376"/>
      <c r="D347" s="376"/>
      <c r="E347" s="377"/>
      <c r="F347" s="376"/>
      <c r="G347" s="376"/>
      <c r="H347" s="376"/>
      <c r="I347" s="376"/>
      <c r="J347" s="376"/>
      <c r="K347" s="378"/>
      <c r="L347" s="378"/>
      <c r="M347" s="378"/>
      <c r="N347" s="378"/>
      <c r="O347" s="378"/>
      <c r="P347" s="378"/>
      <c r="Q347" s="378"/>
      <c r="R347" s="378"/>
      <c r="S347" s="378"/>
      <c r="T347" s="378"/>
      <c r="U347" s="378"/>
      <c r="V347" s="378"/>
      <c r="W347" s="379"/>
      <c r="X347" s="380"/>
      <c r="Y347" s="380"/>
      <c r="Z347" s="380"/>
      <c r="AA347" s="380"/>
      <c r="AB347" s="380"/>
      <c r="AC347" s="380"/>
      <c r="AD347" s="380"/>
      <c r="AE347" s="380"/>
      <c r="AF347" s="380"/>
      <c r="AG347" s="380"/>
      <c r="AH347" s="380"/>
      <c r="AI347" s="380"/>
      <c r="AJ347" s="380"/>
      <c r="AK347" s="380"/>
      <c r="AL347" s="380"/>
      <c r="AM347" s="381"/>
      <c r="AN347" s="382"/>
    </row>
    <row r="348" spans="1:40" s="383" customFormat="1">
      <c r="A348" s="376"/>
      <c r="B348" s="376"/>
      <c r="C348" s="376"/>
      <c r="D348" s="376"/>
      <c r="E348" s="377"/>
      <c r="F348" s="376"/>
      <c r="G348" s="376"/>
      <c r="H348" s="376"/>
      <c r="I348" s="376"/>
      <c r="J348" s="376"/>
      <c r="K348" s="378"/>
      <c r="L348" s="378"/>
      <c r="M348" s="378"/>
      <c r="N348" s="378"/>
      <c r="O348" s="378"/>
      <c r="P348" s="378"/>
      <c r="Q348" s="378"/>
      <c r="R348" s="378"/>
      <c r="S348" s="378"/>
      <c r="T348" s="378"/>
      <c r="U348" s="378"/>
      <c r="V348" s="378"/>
      <c r="W348" s="379"/>
      <c r="X348" s="380"/>
      <c r="Y348" s="380"/>
      <c r="Z348" s="380"/>
      <c r="AA348" s="380"/>
      <c r="AB348" s="380"/>
      <c r="AC348" s="380"/>
      <c r="AD348" s="380"/>
      <c r="AE348" s="380"/>
      <c r="AF348" s="380"/>
      <c r="AG348" s="380"/>
      <c r="AH348" s="380"/>
      <c r="AI348" s="380"/>
      <c r="AJ348" s="380"/>
      <c r="AK348" s="380"/>
      <c r="AL348" s="380"/>
      <c r="AM348" s="381"/>
      <c r="AN348" s="382"/>
    </row>
    <row r="349" spans="1:40" s="383" customFormat="1">
      <c r="A349" s="376"/>
      <c r="B349" s="376"/>
      <c r="C349" s="376"/>
      <c r="D349" s="376"/>
      <c r="E349" s="377"/>
      <c r="F349" s="376"/>
      <c r="G349" s="376"/>
      <c r="H349" s="376"/>
      <c r="I349" s="376"/>
      <c r="J349" s="376"/>
      <c r="K349" s="378"/>
      <c r="L349" s="378"/>
      <c r="M349" s="378"/>
      <c r="N349" s="378"/>
      <c r="O349" s="378"/>
      <c r="P349" s="378"/>
      <c r="Q349" s="378"/>
      <c r="R349" s="378"/>
      <c r="S349" s="378"/>
      <c r="T349" s="378"/>
      <c r="U349" s="378"/>
      <c r="V349" s="378"/>
      <c r="W349" s="379"/>
      <c r="X349" s="380"/>
      <c r="Y349" s="380"/>
      <c r="Z349" s="380"/>
      <c r="AA349" s="380"/>
      <c r="AB349" s="380"/>
      <c r="AC349" s="380"/>
      <c r="AD349" s="380"/>
      <c r="AE349" s="380"/>
      <c r="AF349" s="380"/>
      <c r="AG349" s="380"/>
      <c r="AH349" s="380"/>
      <c r="AI349" s="380"/>
      <c r="AJ349" s="380"/>
      <c r="AK349" s="380"/>
      <c r="AL349" s="380"/>
      <c r="AM349" s="381"/>
      <c r="AN349" s="382"/>
    </row>
    <row r="350" spans="1:40" s="383" customFormat="1">
      <c r="A350" s="376"/>
      <c r="B350" s="376"/>
      <c r="C350" s="376"/>
      <c r="D350" s="376"/>
      <c r="E350" s="377"/>
      <c r="F350" s="376"/>
      <c r="G350" s="376"/>
      <c r="H350" s="376"/>
      <c r="I350" s="376"/>
      <c r="J350" s="376"/>
      <c r="K350" s="378"/>
      <c r="L350" s="378"/>
      <c r="M350" s="378"/>
      <c r="N350" s="378"/>
      <c r="O350" s="378"/>
      <c r="P350" s="378"/>
      <c r="Q350" s="378"/>
      <c r="R350" s="378"/>
      <c r="S350" s="378"/>
      <c r="T350" s="378"/>
      <c r="U350" s="378"/>
      <c r="V350" s="378"/>
      <c r="W350" s="379"/>
      <c r="X350" s="380"/>
      <c r="Y350" s="380"/>
      <c r="Z350" s="380"/>
      <c r="AA350" s="380"/>
      <c r="AB350" s="380"/>
      <c r="AC350" s="380"/>
      <c r="AD350" s="380"/>
      <c r="AE350" s="380"/>
      <c r="AF350" s="380"/>
      <c r="AG350" s="380"/>
      <c r="AH350" s="380"/>
      <c r="AI350" s="380"/>
      <c r="AJ350" s="380"/>
      <c r="AK350" s="380"/>
      <c r="AL350" s="380"/>
      <c r="AM350" s="381"/>
      <c r="AN350" s="382"/>
    </row>
    <row r="351" spans="1:40" s="383" customFormat="1">
      <c r="A351" s="376"/>
      <c r="B351" s="376"/>
      <c r="C351" s="376"/>
      <c r="D351" s="376"/>
      <c r="E351" s="377"/>
      <c r="F351" s="376"/>
      <c r="G351" s="376"/>
      <c r="H351" s="376"/>
      <c r="I351" s="376"/>
      <c r="J351" s="376"/>
      <c r="K351" s="378"/>
      <c r="L351" s="378"/>
      <c r="M351" s="378"/>
      <c r="N351" s="378"/>
      <c r="O351" s="378"/>
      <c r="P351" s="378"/>
      <c r="Q351" s="378"/>
      <c r="R351" s="378"/>
      <c r="S351" s="378"/>
      <c r="T351" s="378"/>
      <c r="U351" s="378"/>
      <c r="V351" s="378"/>
      <c r="W351" s="379"/>
      <c r="X351" s="380"/>
      <c r="Y351" s="380"/>
      <c r="Z351" s="380"/>
      <c r="AA351" s="380"/>
      <c r="AB351" s="380"/>
      <c r="AC351" s="380"/>
      <c r="AD351" s="380"/>
      <c r="AE351" s="380"/>
      <c r="AF351" s="380"/>
      <c r="AG351" s="380"/>
      <c r="AH351" s="380"/>
      <c r="AI351" s="380"/>
      <c r="AJ351" s="380"/>
      <c r="AK351" s="380"/>
      <c r="AL351" s="380"/>
      <c r="AM351" s="381"/>
      <c r="AN351" s="382"/>
    </row>
    <row r="352" spans="1:40" s="383" customFormat="1">
      <c r="A352" s="376"/>
      <c r="B352" s="376"/>
      <c r="C352" s="376"/>
      <c r="D352" s="376"/>
      <c r="E352" s="377"/>
      <c r="F352" s="376"/>
      <c r="G352" s="376"/>
      <c r="H352" s="376"/>
      <c r="I352" s="376"/>
      <c r="J352" s="376"/>
      <c r="K352" s="378"/>
      <c r="L352" s="378"/>
      <c r="M352" s="378"/>
      <c r="N352" s="378"/>
      <c r="O352" s="378"/>
      <c r="P352" s="378"/>
      <c r="Q352" s="378"/>
      <c r="R352" s="378"/>
      <c r="S352" s="378"/>
      <c r="T352" s="378"/>
      <c r="U352" s="378"/>
      <c r="V352" s="378"/>
      <c r="W352" s="379"/>
      <c r="X352" s="380"/>
      <c r="Y352" s="380"/>
      <c r="Z352" s="380"/>
      <c r="AA352" s="380"/>
      <c r="AB352" s="380"/>
      <c r="AC352" s="380"/>
      <c r="AD352" s="380"/>
      <c r="AE352" s="380"/>
      <c r="AF352" s="380"/>
      <c r="AG352" s="380"/>
      <c r="AH352" s="380"/>
      <c r="AI352" s="380"/>
      <c r="AJ352" s="380"/>
      <c r="AK352" s="380"/>
      <c r="AL352" s="380"/>
      <c r="AM352" s="381"/>
      <c r="AN352" s="382"/>
    </row>
    <row r="353" spans="1:40" s="383" customFormat="1">
      <c r="A353" s="376"/>
      <c r="B353" s="376"/>
      <c r="C353" s="376"/>
      <c r="D353" s="376"/>
      <c r="E353" s="377"/>
      <c r="F353" s="376"/>
      <c r="G353" s="376"/>
      <c r="H353" s="376"/>
      <c r="I353" s="376"/>
      <c r="J353" s="376"/>
      <c r="K353" s="378"/>
      <c r="L353" s="378"/>
      <c r="M353" s="378"/>
      <c r="N353" s="378"/>
      <c r="O353" s="378"/>
      <c r="P353" s="378"/>
      <c r="Q353" s="378"/>
      <c r="R353" s="378"/>
      <c r="S353" s="378"/>
      <c r="T353" s="378"/>
      <c r="U353" s="378"/>
      <c r="V353" s="378"/>
      <c r="W353" s="379"/>
      <c r="X353" s="380"/>
      <c r="Y353" s="380"/>
      <c r="Z353" s="380"/>
      <c r="AA353" s="380"/>
      <c r="AB353" s="380"/>
      <c r="AC353" s="380"/>
      <c r="AD353" s="380"/>
      <c r="AE353" s="380"/>
      <c r="AF353" s="380"/>
      <c r="AG353" s="380"/>
      <c r="AH353" s="380"/>
      <c r="AI353" s="380"/>
      <c r="AJ353" s="380"/>
      <c r="AK353" s="380"/>
      <c r="AL353" s="380"/>
      <c r="AM353" s="381"/>
      <c r="AN353" s="382"/>
    </row>
    <row r="354" spans="1:40" s="383" customFormat="1">
      <c r="A354" s="376"/>
      <c r="B354" s="376"/>
      <c r="C354" s="376"/>
      <c r="D354" s="376"/>
      <c r="E354" s="377"/>
      <c r="F354" s="376"/>
      <c r="G354" s="376"/>
      <c r="H354" s="376"/>
      <c r="I354" s="376"/>
      <c r="J354" s="376"/>
      <c r="K354" s="378"/>
      <c r="L354" s="378"/>
      <c r="M354" s="378"/>
      <c r="N354" s="378"/>
      <c r="O354" s="378"/>
      <c r="P354" s="378"/>
      <c r="Q354" s="378"/>
      <c r="R354" s="378"/>
      <c r="S354" s="378"/>
      <c r="T354" s="378"/>
      <c r="U354" s="378"/>
      <c r="V354" s="378"/>
      <c r="W354" s="379"/>
      <c r="X354" s="380"/>
      <c r="Y354" s="380"/>
      <c r="Z354" s="380"/>
      <c r="AA354" s="380"/>
      <c r="AB354" s="380"/>
      <c r="AC354" s="380"/>
      <c r="AD354" s="380"/>
      <c r="AE354" s="380"/>
      <c r="AF354" s="380"/>
      <c r="AG354" s="380"/>
      <c r="AH354" s="380"/>
      <c r="AI354" s="380"/>
      <c r="AJ354" s="380"/>
      <c r="AK354" s="380"/>
      <c r="AL354" s="380"/>
      <c r="AM354" s="381"/>
      <c r="AN354" s="382"/>
    </row>
    <row r="355" spans="1:40" s="383" customFormat="1">
      <c r="A355" s="376"/>
      <c r="B355" s="376"/>
      <c r="C355" s="376"/>
      <c r="D355" s="376"/>
      <c r="E355" s="377"/>
      <c r="F355" s="376"/>
      <c r="G355" s="376"/>
      <c r="H355" s="376"/>
      <c r="I355" s="376"/>
      <c r="J355" s="376"/>
      <c r="K355" s="378"/>
      <c r="L355" s="378"/>
      <c r="M355" s="378"/>
      <c r="N355" s="378"/>
      <c r="O355" s="378"/>
      <c r="P355" s="378"/>
      <c r="Q355" s="378"/>
      <c r="R355" s="378"/>
      <c r="S355" s="378"/>
      <c r="T355" s="378"/>
      <c r="U355" s="378"/>
      <c r="V355" s="378"/>
      <c r="W355" s="379"/>
      <c r="X355" s="380"/>
      <c r="Y355" s="380"/>
      <c r="Z355" s="380"/>
      <c r="AA355" s="380"/>
      <c r="AB355" s="380"/>
      <c r="AC355" s="380"/>
      <c r="AD355" s="380"/>
      <c r="AE355" s="380"/>
      <c r="AF355" s="380"/>
      <c r="AG355" s="380"/>
      <c r="AH355" s="380"/>
      <c r="AI355" s="380"/>
      <c r="AJ355" s="380"/>
      <c r="AK355" s="380"/>
      <c r="AL355" s="380"/>
      <c r="AM355" s="381"/>
      <c r="AN355" s="382"/>
    </row>
    <row r="356" spans="1:40" s="383" customFormat="1">
      <c r="A356" s="376"/>
      <c r="B356" s="376"/>
      <c r="C356" s="376"/>
      <c r="D356" s="376"/>
      <c r="E356" s="377"/>
      <c r="F356" s="376"/>
      <c r="G356" s="376"/>
      <c r="H356" s="376"/>
      <c r="I356" s="376"/>
      <c r="J356" s="376"/>
      <c r="K356" s="378"/>
      <c r="L356" s="378"/>
      <c r="M356" s="378"/>
      <c r="N356" s="378"/>
      <c r="O356" s="378"/>
      <c r="P356" s="378"/>
      <c r="Q356" s="378"/>
      <c r="R356" s="378"/>
      <c r="S356" s="378"/>
      <c r="T356" s="378"/>
      <c r="U356" s="378"/>
      <c r="V356" s="378"/>
      <c r="W356" s="379"/>
      <c r="X356" s="380"/>
      <c r="Y356" s="380"/>
      <c r="Z356" s="380"/>
      <c r="AA356" s="380"/>
      <c r="AB356" s="380"/>
      <c r="AC356" s="380"/>
      <c r="AD356" s="380"/>
      <c r="AE356" s="380"/>
      <c r="AF356" s="380"/>
      <c r="AG356" s="380"/>
      <c r="AH356" s="380"/>
      <c r="AI356" s="380"/>
      <c r="AJ356" s="380"/>
      <c r="AK356" s="380"/>
      <c r="AL356" s="380"/>
      <c r="AM356" s="381"/>
      <c r="AN356" s="382"/>
    </row>
    <row r="357" spans="1:40" s="383" customFormat="1">
      <c r="A357" s="376"/>
      <c r="B357" s="376"/>
      <c r="C357" s="376"/>
      <c r="D357" s="376"/>
      <c r="E357" s="377"/>
      <c r="F357" s="376"/>
      <c r="G357" s="376"/>
      <c r="H357" s="376"/>
      <c r="I357" s="376"/>
      <c r="J357" s="376"/>
      <c r="K357" s="378"/>
      <c r="L357" s="378"/>
      <c r="M357" s="378"/>
      <c r="N357" s="378"/>
      <c r="O357" s="378"/>
      <c r="P357" s="378"/>
      <c r="Q357" s="378"/>
      <c r="R357" s="378"/>
      <c r="S357" s="378"/>
      <c r="T357" s="378"/>
      <c r="U357" s="378"/>
      <c r="V357" s="378"/>
      <c r="W357" s="379"/>
      <c r="X357" s="380"/>
      <c r="Y357" s="380"/>
      <c r="Z357" s="380"/>
      <c r="AA357" s="380"/>
      <c r="AB357" s="380"/>
      <c r="AC357" s="380"/>
      <c r="AD357" s="380"/>
      <c r="AE357" s="380"/>
      <c r="AF357" s="380"/>
      <c r="AG357" s="380"/>
      <c r="AH357" s="380"/>
      <c r="AI357" s="380"/>
      <c r="AJ357" s="380"/>
      <c r="AK357" s="380"/>
      <c r="AL357" s="380"/>
      <c r="AM357" s="381"/>
      <c r="AN357" s="382"/>
    </row>
    <row r="358" spans="1:40" s="383" customFormat="1">
      <c r="A358" s="376"/>
      <c r="B358" s="376"/>
      <c r="C358" s="376"/>
      <c r="D358" s="376"/>
      <c r="E358" s="377"/>
      <c r="F358" s="376"/>
      <c r="G358" s="376"/>
      <c r="H358" s="376"/>
      <c r="I358" s="376"/>
      <c r="J358" s="376"/>
      <c r="K358" s="378"/>
      <c r="L358" s="378"/>
      <c r="M358" s="378"/>
      <c r="N358" s="378"/>
      <c r="O358" s="378"/>
      <c r="P358" s="378"/>
      <c r="Q358" s="378"/>
      <c r="R358" s="378"/>
      <c r="S358" s="378"/>
      <c r="T358" s="378"/>
      <c r="U358" s="378"/>
      <c r="V358" s="378"/>
      <c r="W358" s="379"/>
      <c r="X358" s="380"/>
      <c r="Y358" s="380"/>
      <c r="Z358" s="380"/>
      <c r="AA358" s="380"/>
      <c r="AB358" s="380"/>
      <c r="AC358" s="380"/>
      <c r="AD358" s="380"/>
      <c r="AE358" s="380"/>
      <c r="AF358" s="380"/>
      <c r="AG358" s="380"/>
      <c r="AH358" s="380"/>
      <c r="AI358" s="380"/>
      <c r="AJ358" s="380"/>
      <c r="AK358" s="380"/>
      <c r="AL358" s="380"/>
      <c r="AM358" s="381"/>
      <c r="AN358" s="382"/>
    </row>
    <row r="359" spans="1:40" s="383" customFormat="1">
      <c r="A359" s="376"/>
      <c r="B359" s="376"/>
      <c r="C359" s="376"/>
      <c r="D359" s="376"/>
      <c r="E359" s="377"/>
      <c r="F359" s="376"/>
      <c r="G359" s="376"/>
      <c r="H359" s="376"/>
      <c r="I359" s="376"/>
      <c r="J359" s="376"/>
      <c r="K359" s="378"/>
      <c r="L359" s="378"/>
      <c r="M359" s="378"/>
      <c r="N359" s="378"/>
      <c r="O359" s="378"/>
      <c r="P359" s="378"/>
      <c r="Q359" s="378"/>
      <c r="R359" s="378"/>
      <c r="S359" s="378"/>
      <c r="T359" s="378"/>
      <c r="U359" s="378"/>
      <c r="V359" s="378"/>
      <c r="W359" s="379"/>
      <c r="X359" s="380"/>
      <c r="Y359" s="380"/>
      <c r="Z359" s="380"/>
      <c r="AA359" s="380"/>
      <c r="AB359" s="380"/>
      <c r="AC359" s="380"/>
      <c r="AD359" s="380"/>
      <c r="AE359" s="380"/>
      <c r="AF359" s="380"/>
      <c r="AG359" s="380"/>
      <c r="AH359" s="380"/>
      <c r="AI359" s="380"/>
      <c r="AJ359" s="380"/>
      <c r="AK359" s="380"/>
      <c r="AL359" s="380"/>
      <c r="AM359" s="381"/>
      <c r="AN359" s="382"/>
    </row>
    <row r="360" spans="1:40" s="383" customFormat="1">
      <c r="A360" s="376"/>
      <c r="B360" s="376"/>
      <c r="C360" s="376"/>
      <c r="D360" s="376"/>
      <c r="E360" s="377"/>
      <c r="F360" s="376"/>
      <c r="G360" s="376"/>
      <c r="H360" s="376"/>
      <c r="I360" s="376"/>
      <c r="J360" s="376"/>
      <c r="K360" s="378"/>
      <c r="L360" s="378"/>
      <c r="M360" s="378"/>
      <c r="N360" s="378"/>
      <c r="O360" s="378"/>
      <c r="P360" s="378"/>
      <c r="Q360" s="378"/>
      <c r="R360" s="378"/>
      <c r="S360" s="378"/>
      <c r="T360" s="378"/>
      <c r="U360" s="378"/>
      <c r="V360" s="378"/>
      <c r="W360" s="379"/>
      <c r="X360" s="380"/>
      <c r="Y360" s="380"/>
      <c r="Z360" s="380"/>
      <c r="AA360" s="380"/>
      <c r="AB360" s="380"/>
      <c r="AC360" s="380"/>
      <c r="AD360" s="380"/>
      <c r="AE360" s="380"/>
      <c r="AF360" s="380"/>
      <c r="AG360" s="380"/>
      <c r="AH360" s="380"/>
      <c r="AI360" s="380"/>
      <c r="AJ360" s="380"/>
      <c r="AK360" s="380"/>
      <c r="AL360" s="380"/>
      <c r="AM360" s="381"/>
      <c r="AN360" s="382"/>
    </row>
    <row r="361" spans="1:40" s="383" customFormat="1">
      <c r="A361" s="376"/>
      <c r="B361" s="376"/>
      <c r="C361" s="376"/>
      <c r="D361" s="376"/>
      <c r="E361" s="377"/>
      <c r="F361" s="376"/>
      <c r="G361" s="376"/>
      <c r="H361" s="376"/>
      <c r="I361" s="376"/>
      <c r="J361" s="376"/>
      <c r="K361" s="378"/>
      <c r="L361" s="378"/>
      <c r="M361" s="378"/>
      <c r="N361" s="378"/>
      <c r="O361" s="378"/>
      <c r="P361" s="378"/>
      <c r="Q361" s="378"/>
      <c r="R361" s="378"/>
      <c r="S361" s="378"/>
      <c r="T361" s="378"/>
      <c r="U361" s="378"/>
      <c r="V361" s="378"/>
      <c r="W361" s="379"/>
      <c r="X361" s="380"/>
      <c r="Y361" s="380"/>
      <c r="Z361" s="380"/>
      <c r="AA361" s="380"/>
      <c r="AB361" s="380"/>
      <c r="AC361" s="380"/>
      <c r="AD361" s="380"/>
      <c r="AE361" s="380"/>
      <c r="AF361" s="380"/>
      <c r="AG361" s="380"/>
      <c r="AH361" s="380"/>
      <c r="AI361" s="380"/>
      <c r="AJ361" s="380"/>
      <c r="AK361" s="380"/>
      <c r="AL361" s="380"/>
      <c r="AM361" s="381"/>
      <c r="AN361" s="382"/>
    </row>
    <row r="362" spans="1:40" s="383" customFormat="1">
      <c r="A362" s="376"/>
      <c r="B362" s="376"/>
      <c r="C362" s="376"/>
      <c r="D362" s="376"/>
      <c r="E362" s="377"/>
      <c r="F362" s="376"/>
      <c r="G362" s="376"/>
      <c r="H362" s="376"/>
      <c r="I362" s="376"/>
      <c r="J362" s="376"/>
      <c r="K362" s="378"/>
      <c r="L362" s="378"/>
      <c r="M362" s="378"/>
      <c r="N362" s="378"/>
      <c r="O362" s="378"/>
      <c r="P362" s="378"/>
      <c r="Q362" s="378"/>
      <c r="R362" s="378"/>
      <c r="S362" s="378"/>
      <c r="T362" s="378"/>
      <c r="U362" s="378"/>
      <c r="V362" s="378"/>
      <c r="W362" s="379"/>
      <c r="X362" s="380"/>
      <c r="Y362" s="380"/>
      <c r="Z362" s="380"/>
      <c r="AA362" s="380"/>
      <c r="AB362" s="380"/>
      <c r="AC362" s="380"/>
      <c r="AD362" s="380"/>
      <c r="AE362" s="380"/>
      <c r="AF362" s="380"/>
      <c r="AG362" s="380"/>
      <c r="AH362" s="380"/>
      <c r="AI362" s="380"/>
      <c r="AJ362" s="380"/>
      <c r="AK362" s="380"/>
      <c r="AL362" s="380"/>
      <c r="AM362" s="381"/>
      <c r="AN362" s="382"/>
    </row>
    <row r="363" spans="1:40" s="383" customFormat="1">
      <c r="A363" s="376"/>
      <c r="B363" s="376"/>
      <c r="C363" s="376"/>
      <c r="D363" s="376"/>
      <c r="E363" s="377"/>
      <c r="F363" s="376"/>
      <c r="G363" s="376"/>
      <c r="H363" s="376"/>
      <c r="I363" s="376"/>
      <c r="J363" s="376"/>
      <c r="K363" s="378"/>
      <c r="L363" s="378"/>
      <c r="M363" s="378"/>
      <c r="N363" s="378"/>
      <c r="O363" s="378"/>
      <c r="P363" s="378"/>
      <c r="Q363" s="378"/>
      <c r="R363" s="378"/>
      <c r="S363" s="378"/>
      <c r="T363" s="378"/>
      <c r="U363" s="378"/>
      <c r="V363" s="378"/>
      <c r="W363" s="379"/>
      <c r="X363" s="380"/>
      <c r="Y363" s="380"/>
      <c r="Z363" s="380"/>
      <c r="AA363" s="380"/>
      <c r="AB363" s="380"/>
      <c r="AC363" s="380"/>
      <c r="AD363" s="380"/>
      <c r="AE363" s="380"/>
      <c r="AF363" s="380"/>
      <c r="AG363" s="380"/>
      <c r="AH363" s="380"/>
      <c r="AI363" s="380"/>
      <c r="AJ363" s="380"/>
      <c r="AK363" s="380"/>
      <c r="AL363" s="380"/>
      <c r="AM363" s="381"/>
      <c r="AN363" s="382"/>
    </row>
    <row r="364" spans="1:40" s="383" customFormat="1">
      <c r="A364" s="376"/>
      <c r="B364" s="376"/>
      <c r="C364" s="376"/>
      <c r="D364" s="376"/>
      <c r="E364" s="377"/>
      <c r="F364" s="376"/>
      <c r="G364" s="376"/>
      <c r="H364" s="376"/>
      <c r="I364" s="376"/>
      <c r="J364" s="376"/>
      <c r="K364" s="378"/>
      <c r="L364" s="378"/>
      <c r="M364" s="378"/>
      <c r="N364" s="378"/>
      <c r="O364" s="378"/>
      <c r="P364" s="378"/>
      <c r="Q364" s="378"/>
      <c r="R364" s="378"/>
      <c r="S364" s="378"/>
      <c r="T364" s="378"/>
      <c r="U364" s="378"/>
      <c r="V364" s="378"/>
      <c r="W364" s="379"/>
      <c r="X364" s="380"/>
      <c r="Y364" s="380"/>
      <c r="Z364" s="380"/>
      <c r="AA364" s="380"/>
      <c r="AB364" s="380"/>
      <c r="AC364" s="380"/>
      <c r="AD364" s="380"/>
      <c r="AE364" s="380"/>
      <c r="AF364" s="380"/>
      <c r="AG364" s="380"/>
      <c r="AH364" s="380"/>
      <c r="AI364" s="380"/>
      <c r="AJ364" s="380"/>
      <c r="AK364" s="380"/>
      <c r="AL364" s="380"/>
      <c r="AM364" s="381"/>
      <c r="AN364" s="382"/>
    </row>
    <row r="365" spans="1:40" s="383" customFormat="1">
      <c r="A365" s="376"/>
      <c r="B365" s="376"/>
      <c r="C365" s="376"/>
      <c r="D365" s="376"/>
      <c r="E365" s="377"/>
      <c r="F365" s="376"/>
      <c r="G365" s="376"/>
      <c r="H365" s="376"/>
      <c r="I365" s="376"/>
      <c r="J365" s="376"/>
      <c r="K365" s="378"/>
      <c r="L365" s="378"/>
      <c r="M365" s="378"/>
      <c r="N365" s="378"/>
      <c r="O365" s="378"/>
      <c r="P365" s="378"/>
      <c r="Q365" s="378"/>
      <c r="R365" s="378"/>
      <c r="S365" s="378"/>
      <c r="T365" s="378"/>
      <c r="U365" s="378"/>
      <c r="V365" s="378"/>
      <c r="W365" s="379"/>
      <c r="X365" s="380"/>
      <c r="Y365" s="380"/>
      <c r="Z365" s="380"/>
      <c r="AA365" s="380"/>
      <c r="AB365" s="380"/>
      <c r="AC365" s="380"/>
      <c r="AD365" s="380"/>
      <c r="AE365" s="380"/>
      <c r="AF365" s="380"/>
      <c r="AG365" s="380"/>
      <c r="AH365" s="380"/>
      <c r="AI365" s="380"/>
      <c r="AJ365" s="380"/>
      <c r="AK365" s="380"/>
      <c r="AL365" s="380"/>
      <c r="AM365" s="381"/>
      <c r="AN365" s="382"/>
    </row>
    <row r="366" spans="1:40" s="383" customFormat="1">
      <c r="A366" s="376"/>
      <c r="B366" s="376"/>
      <c r="C366" s="376"/>
      <c r="D366" s="376"/>
      <c r="E366" s="377"/>
      <c r="F366" s="376"/>
      <c r="G366" s="376"/>
      <c r="H366" s="376"/>
      <c r="I366" s="376"/>
      <c r="J366" s="376"/>
      <c r="K366" s="378"/>
      <c r="L366" s="378"/>
      <c r="M366" s="378"/>
      <c r="N366" s="378"/>
      <c r="O366" s="378"/>
      <c r="P366" s="378"/>
      <c r="Q366" s="378"/>
      <c r="R366" s="378"/>
      <c r="S366" s="378"/>
      <c r="T366" s="378"/>
      <c r="U366" s="378"/>
      <c r="V366" s="378"/>
      <c r="W366" s="379"/>
      <c r="X366" s="380"/>
      <c r="Y366" s="380"/>
      <c r="Z366" s="380"/>
      <c r="AA366" s="380"/>
      <c r="AB366" s="380"/>
      <c r="AC366" s="380"/>
      <c r="AD366" s="380"/>
      <c r="AE366" s="380"/>
      <c r="AF366" s="380"/>
      <c r="AG366" s="380"/>
      <c r="AH366" s="380"/>
      <c r="AI366" s="380"/>
      <c r="AJ366" s="380"/>
      <c r="AK366" s="380"/>
      <c r="AL366" s="380"/>
      <c r="AM366" s="381"/>
      <c r="AN366" s="382"/>
    </row>
    <row r="367" spans="1:40" s="383" customFormat="1">
      <c r="A367" s="376"/>
      <c r="B367" s="376"/>
      <c r="C367" s="376"/>
      <c r="D367" s="376"/>
      <c r="E367" s="377"/>
      <c r="F367" s="376"/>
      <c r="G367" s="376"/>
      <c r="H367" s="376"/>
      <c r="I367" s="376"/>
      <c r="J367" s="376"/>
      <c r="K367" s="378"/>
      <c r="L367" s="378"/>
      <c r="M367" s="378"/>
      <c r="N367" s="378"/>
      <c r="O367" s="378"/>
      <c r="P367" s="378"/>
      <c r="Q367" s="378"/>
      <c r="R367" s="378"/>
      <c r="S367" s="378"/>
      <c r="T367" s="378"/>
      <c r="U367" s="378"/>
      <c r="V367" s="378"/>
      <c r="W367" s="379"/>
      <c r="X367" s="380"/>
      <c r="Y367" s="380"/>
      <c r="Z367" s="380"/>
      <c r="AA367" s="380"/>
      <c r="AB367" s="380"/>
      <c r="AC367" s="380"/>
      <c r="AD367" s="380"/>
      <c r="AE367" s="380"/>
      <c r="AF367" s="380"/>
      <c r="AG367" s="380"/>
      <c r="AH367" s="380"/>
      <c r="AI367" s="380"/>
      <c r="AJ367" s="380"/>
      <c r="AK367" s="380"/>
      <c r="AL367" s="380"/>
      <c r="AM367" s="381"/>
      <c r="AN367" s="382"/>
    </row>
    <row r="368" spans="1:40" s="383" customFormat="1">
      <c r="A368" s="376"/>
      <c r="B368" s="376"/>
      <c r="C368" s="376"/>
      <c r="D368" s="376"/>
      <c r="E368" s="377"/>
      <c r="F368" s="376"/>
      <c r="G368" s="376"/>
      <c r="H368" s="376"/>
      <c r="I368" s="376"/>
      <c r="J368" s="376"/>
      <c r="K368" s="378"/>
      <c r="L368" s="378"/>
      <c r="M368" s="378"/>
      <c r="N368" s="378"/>
      <c r="O368" s="378"/>
      <c r="P368" s="378"/>
      <c r="Q368" s="378"/>
      <c r="R368" s="378"/>
      <c r="S368" s="378"/>
      <c r="T368" s="378"/>
      <c r="U368" s="378"/>
      <c r="V368" s="378"/>
      <c r="W368" s="379"/>
      <c r="X368" s="380"/>
      <c r="Y368" s="380"/>
      <c r="Z368" s="380"/>
      <c r="AA368" s="380"/>
      <c r="AB368" s="380"/>
      <c r="AC368" s="380"/>
      <c r="AD368" s="380"/>
      <c r="AE368" s="380"/>
      <c r="AF368" s="380"/>
      <c r="AG368" s="380"/>
      <c r="AH368" s="380"/>
      <c r="AI368" s="380"/>
      <c r="AJ368" s="380"/>
      <c r="AK368" s="380"/>
      <c r="AL368" s="380"/>
      <c r="AM368" s="381"/>
      <c r="AN368" s="382"/>
    </row>
    <row r="369" spans="1:40" s="383" customFormat="1">
      <c r="A369" s="376"/>
      <c r="B369" s="376"/>
      <c r="C369" s="376"/>
      <c r="D369" s="376"/>
      <c r="E369" s="377"/>
      <c r="F369" s="376"/>
      <c r="G369" s="376"/>
      <c r="H369" s="376"/>
      <c r="I369" s="376"/>
      <c r="J369" s="376"/>
      <c r="K369" s="378"/>
      <c r="L369" s="378"/>
      <c r="M369" s="378"/>
      <c r="N369" s="378"/>
      <c r="O369" s="378"/>
      <c r="P369" s="378"/>
      <c r="Q369" s="378"/>
      <c r="R369" s="378"/>
      <c r="S369" s="378"/>
      <c r="T369" s="378"/>
      <c r="U369" s="378"/>
      <c r="V369" s="378"/>
      <c r="W369" s="379"/>
      <c r="X369" s="380"/>
      <c r="Y369" s="380"/>
      <c r="Z369" s="380"/>
      <c r="AA369" s="380"/>
      <c r="AB369" s="380"/>
      <c r="AC369" s="380"/>
      <c r="AD369" s="380"/>
      <c r="AE369" s="380"/>
      <c r="AF369" s="380"/>
      <c r="AG369" s="380"/>
      <c r="AH369" s="380"/>
      <c r="AI369" s="380"/>
      <c r="AJ369" s="380"/>
      <c r="AK369" s="380"/>
      <c r="AL369" s="380"/>
      <c r="AM369" s="381"/>
      <c r="AN369" s="382"/>
    </row>
    <row r="370" spans="1:40" s="383" customFormat="1">
      <c r="A370" s="376"/>
      <c r="B370" s="376"/>
      <c r="C370" s="376"/>
      <c r="D370" s="376"/>
      <c r="E370" s="377"/>
      <c r="F370" s="376"/>
      <c r="G370" s="376"/>
      <c r="H370" s="376"/>
      <c r="I370" s="376"/>
      <c r="J370" s="376"/>
      <c r="K370" s="378"/>
      <c r="L370" s="378"/>
      <c r="M370" s="378"/>
      <c r="N370" s="378"/>
      <c r="O370" s="378"/>
      <c r="P370" s="378"/>
      <c r="Q370" s="378"/>
      <c r="R370" s="378"/>
      <c r="S370" s="378"/>
      <c r="T370" s="378"/>
      <c r="U370" s="378"/>
      <c r="V370" s="378"/>
      <c r="W370" s="379"/>
      <c r="X370" s="380"/>
      <c r="Y370" s="380"/>
      <c r="Z370" s="380"/>
      <c r="AA370" s="380"/>
      <c r="AB370" s="380"/>
      <c r="AC370" s="380"/>
      <c r="AD370" s="380"/>
      <c r="AE370" s="380"/>
      <c r="AF370" s="380"/>
      <c r="AG370" s="380"/>
      <c r="AH370" s="380"/>
      <c r="AI370" s="380"/>
      <c r="AJ370" s="380"/>
      <c r="AK370" s="380"/>
      <c r="AL370" s="380"/>
      <c r="AM370" s="381"/>
      <c r="AN370" s="382"/>
    </row>
    <row r="371" spans="1:40" s="383" customFormat="1">
      <c r="A371" s="376"/>
      <c r="B371" s="376"/>
      <c r="C371" s="376"/>
      <c r="D371" s="376"/>
      <c r="E371" s="377"/>
      <c r="F371" s="376"/>
      <c r="G371" s="376"/>
      <c r="H371" s="376"/>
      <c r="I371" s="376"/>
      <c r="J371" s="376"/>
      <c r="K371" s="378"/>
      <c r="L371" s="378"/>
      <c r="M371" s="378"/>
      <c r="N371" s="378"/>
      <c r="O371" s="378"/>
      <c r="P371" s="378"/>
      <c r="Q371" s="378"/>
      <c r="R371" s="378"/>
      <c r="S371" s="378"/>
      <c r="T371" s="378"/>
      <c r="U371" s="378"/>
      <c r="V371" s="378"/>
      <c r="W371" s="379"/>
      <c r="X371" s="380"/>
      <c r="Y371" s="380"/>
      <c r="Z371" s="380"/>
      <c r="AA371" s="380"/>
      <c r="AB371" s="380"/>
      <c r="AC371" s="380"/>
      <c r="AD371" s="380"/>
      <c r="AE371" s="380"/>
      <c r="AF371" s="380"/>
      <c r="AG371" s="380"/>
      <c r="AH371" s="380"/>
      <c r="AI371" s="380"/>
      <c r="AJ371" s="380"/>
      <c r="AK371" s="380"/>
      <c r="AL371" s="380"/>
      <c r="AM371" s="381"/>
      <c r="AN371" s="382"/>
    </row>
    <row r="372" spans="1:40" s="383" customFormat="1">
      <c r="A372" s="376"/>
      <c r="B372" s="376"/>
      <c r="C372" s="376"/>
      <c r="D372" s="376"/>
      <c r="E372" s="377"/>
      <c r="F372" s="376"/>
      <c r="G372" s="376"/>
      <c r="H372" s="376"/>
      <c r="I372" s="376"/>
      <c r="J372" s="376"/>
      <c r="K372" s="378"/>
      <c r="L372" s="378"/>
      <c r="M372" s="378"/>
      <c r="N372" s="378"/>
      <c r="O372" s="378"/>
      <c r="P372" s="378"/>
      <c r="Q372" s="378"/>
      <c r="R372" s="378"/>
      <c r="S372" s="378"/>
      <c r="T372" s="378"/>
      <c r="U372" s="378"/>
      <c r="V372" s="378"/>
      <c r="W372" s="379"/>
      <c r="X372" s="380"/>
      <c r="Y372" s="380"/>
      <c r="Z372" s="380"/>
      <c r="AA372" s="380"/>
      <c r="AB372" s="380"/>
      <c r="AC372" s="380"/>
      <c r="AD372" s="380"/>
      <c r="AE372" s="380"/>
      <c r="AF372" s="380"/>
      <c r="AG372" s="380"/>
      <c r="AH372" s="380"/>
      <c r="AI372" s="380"/>
      <c r="AJ372" s="380"/>
      <c r="AK372" s="380"/>
      <c r="AL372" s="380"/>
      <c r="AM372" s="381"/>
      <c r="AN372" s="382"/>
    </row>
    <row r="373" spans="1:40" s="383" customFormat="1">
      <c r="A373" s="376"/>
      <c r="B373" s="376"/>
      <c r="C373" s="376"/>
      <c r="D373" s="376"/>
      <c r="E373" s="377"/>
      <c r="F373" s="376"/>
      <c r="G373" s="376"/>
      <c r="H373" s="376"/>
      <c r="I373" s="376"/>
      <c r="J373" s="376"/>
      <c r="K373" s="378"/>
      <c r="L373" s="378"/>
      <c r="M373" s="378"/>
      <c r="N373" s="378"/>
      <c r="O373" s="378"/>
      <c r="P373" s="378"/>
      <c r="Q373" s="378"/>
      <c r="R373" s="378"/>
      <c r="S373" s="378"/>
      <c r="T373" s="378"/>
      <c r="U373" s="378"/>
      <c r="V373" s="378"/>
      <c r="W373" s="379"/>
      <c r="X373" s="380"/>
      <c r="Y373" s="380"/>
      <c r="Z373" s="380"/>
      <c r="AA373" s="380"/>
      <c r="AB373" s="380"/>
      <c r="AC373" s="380"/>
      <c r="AD373" s="380"/>
      <c r="AE373" s="380"/>
      <c r="AF373" s="380"/>
      <c r="AG373" s="380"/>
      <c r="AH373" s="380"/>
      <c r="AI373" s="380"/>
      <c r="AJ373" s="380"/>
      <c r="AK373" s="380"/>
      <c r="AL373" s="380"/>
      <c r="AM373" s="381"/>
      <c r="AN373" s="382"/>
    </row>
    <row r="374" spans="1:40" s="383" customFormat="1">
      <c r="A374" s="376"/>
      <c r="B374" s="376"/>
      <c r="C374" s="376"/>
      <c r="D374" s="376"/>
      <c r="E374" s="377"/>
      <c r="F374" s="376"/>
      <c r="G374" s="376"/>
      <c r="H374" s="376"/>
      <c r="I374" s="376"/>
      <c r="J374" s="376"/>
      <c r="K374" s="378"/>
      <c r="L374" s="378"/>
      <c r="M374" s="378"/>
      <c r="N374" s="378"/>
      <c r="O374" s="378"/>
      <c r="P374" s="378"/>
      <c r="Q374" s="378"/>
      <c r="R374" s="378"/>
      <c r="S374" s="378"/>
      <c r="T374" s="378"/>
      <c r="U374" s="378"/>
      <c r="V374" s="378"/>
      <c r="W374" s="379"/>
      <c r="X374" s="380"/>
      <c r="Y374" s="380"/>
      <c r="Z374" s="380"/>
      <c r="AA374" s="380"/>
      <c r="AB374" s="380"/>
      <c r="AC374" s="380"/>
      <c r="AD374" s="380"/>
      <c r="AE374" s="380"/>
      <c r="AF374" s="380"/>
      <c r="AG374" s="380"/>
      <c r="AH374" s="380"/>
      <c r="AI374" s="380"/>
      <c r="AJ374" s="380"/>
      <c r="AK374" s="380"/>
      <c r="AL374" s="380"/>
      <c r="AM374" s="381"/>
      <c r="AN374" s="382"/>
    </row>
    <row r="375" spans="1:40" s="383" customFormat="1">
      <c r="A375" s="376"/>
      <c r="B375" s="376"/>
      <c r="C375" s="376"/>
      <c r="D375" s="376"/>
      <c r="E375" s="377"/>
      <c r="F375" s="376"/>
      <c r="G375" s="376"/>
      <c r="H375" s="376"/>
      <c r="I375" s="376"/>
      <c r="J375" s="376"/>
      <c r="K375" s="378"/>
      <c r="L375" s="378"/>
      <c r="M375" s="378"/>
      <c r="N375" s="378"/>
      <c r="O375" s="378"/>
      <c r="P375" s="378"/>
      <c r="Q375" s="378"/>
      <c r="R375" s="378"/>
      <c r="S375" s="378"/>
      <c r="T375" s="378"/>
      <c r="U375" s="378"/>
      <c r="V375" s="378"/>
      <c r="W375" s="379"/>
      <c r="X375" s="380"/>
      <c r="Y375" s="380"/>
      <c r="Z375" s="380"/>
      <c r="AA375" s="380"/>
      <c r="AB375" s="380"/>
      <c r="AC375" s="380"/>
      <c r="AD375" s="380"/>
      <c r="AE375" s="380"/>
      <c r="AF375" s="380"/>
      <c r="AG375" s="380"/>
      <c r="AH375" s="380"/>
      <c r="AI375" s="380"/>
      <c r="AJ375" s="380"/>
      <c r="AK375" s="380"/>
      <c r="AL375" s="380"/>
      <c r="AM375" s="381"/>
      <c r="AN375" s="382"/>
    </row>
    <row r="376" spans="1:40" s="383" customFormat="1">
      <c r="A376" s="376"/>
      <c r="B376" s="376"/>
      <c r="C376" s="376"/>
      <c r="D376" s="376"/>
      <c r="E376" s="377"/>
      <c r="F376" s="376"/>
      <c r="G376" s="376"/>
      <c r="H376" s="376"/>
      <c r="I376" s="376"/>
      <c r="J376" s="376"/>
      <c r="K376" s="378"/>
      <c r="L376" s="378"/>
      <c r="M376" s="378"/>
      <c r="N376" s="378"/>
      <c r="O376" s="378"/>
      <c r="P376" s="378"/>
      <c r="Q376" s="378"/>
      <c r="R376" s="378"/>
      <c r="S376" s="378"/>
      <c r="T376" s="378"/>
      <c r="U376" s="378"/>
      <c r="V376" s="378"/>
      <c r="W376" s="379"/>
      <c r="X376" s="380"/>
      <c r="Y376" s="380"/>
      <c r="Z376" s="380"/>
      <c r="AA376" s="380"/>
      <c r="AB376" s="380"/>
      <c r="AC376" s="380"/>
      <c r="AD376" s="380"/>
      <c r="AE376" s="380"/>
      <c r="AF376" s="380"/>
      <c r="AG376" s="380"/>
      <c r="AH376" s="380"/>
      <c r="AI376" s="380"/>
      <c r="AJ376" s="380"/>
      <c r="AK376" s="380"/>
      <c r="AL376" s="380"/>
      <c r="AM376" s="381"/>
      <c r="AN376" s="382"/>
    </row>
    <row r="377" spans="1:40" s="383" customFormat="1">
      <c r="A377" s="376"/>
      <c r="B377" s="376"/>
      <c r="C377" s="376"/>
      <c r="D377" s="376"/>
      <c r="E377" s="377"/>
      <c r="F377" s="376"/>
      <c r="G377" s="376"/>
      <c r="H377" s="376"/>
      <c r="I377" s="376"/>
      <c r="J377" s="376"/>
      <c r="K377" s="378"/>
      <c r="L377" s="378"/>
      <c r="M377" s="378"/>
      <c r="N377" s="378"/>
      <c r="O377" s="378"/>
      <c r="P377" s="378"/>
      <c r="Q377" s="378"/>
      <c r="R377" s="378"/>
      <c r="S377" s="378"/>
      <c r="T377" s="378"/>
      <c r="U377" s="378"/>
      <c r="V377" s="378"/>
      <c r="W377" s="379"/>
      <c r="X377" s="380"/>
      <c r="Y377" s="380"/>
      <c r="Z377" s="380"/>
      <c r="AA377" s="380"/>
      <c r="AB377" s="380"/>
      <c r="AC377" s="380"/>
      <c r="AD377" s="380"/>
      <c r="AE377" s="380"/>
      <c r="AF377" s="380"/>
      <c r="AG377" s="380"/>
      <c r="AH377" s="380"/>
      <c r="AI377" s="380"/>
      <c r="AJ377" s="380"/>
      <c r="AK377" s="380"/>
      <c r="AL377" s="380"/>
      <c r="AM377" s="381"/>
      <c r="AN377" s="382"/>
    </row>
    <row r="378" spans="1:40" s="383" customFormat="1">
      <c r="A378" s="376"/>
      <c r="B378" s="376"/>
      <c r="C378" s="376"/>
      <c r="D378" s="376"/>
      <c r="E378" s="377"/>
      <c r="F378" s="376"/>
      <c r="G378" s="376"/>
      <c r="H378" s="376"/>
      <c r="I378" s="376"/>
      <c r="J378" s="376"/>
      <c r="K378" s="378"/>
      <c r="L378" s="378"/>
      <c r="M378" s="378"/>
      <c r="N378" s="378"/>
      <c r="O378" s="378"/>
      <c r="P378" s="378"/>
      <c r="Q378" s="378"/>
      <c r="R378" s="378"/>
      <c r="S378" s="378"/>
      <c r="T378" s="378"/>
      <c r="U378" s="378"/>
      <c r="V378" s="378"/>
      <c r="W378" s="379"/>
      <c r="X378" s="380"/>
      <c r="Y378" s="380"/>
      <c r="Z378" s="380"/>
      <c r="AA378" s="380"/>
      <c r="AB378" s="380"/>
      <c r="AC378" s="380"/>
      <c r="AD378" s="380"/>
      <c r="AE378" s="380"/>
      <c r="AF378" s="380"/>
      <c r="AG378" s="380"/>
      <c r="AH378" s="380"/>
      <c r="AI378" s="380"/>
      <c r="AJ378" s="380"/>
      <c r="AK378" s="380"/>
      <c r="AL378" s="380"/>
      <c r="AM378" s="381"/>
      <c r="AN378" s="382"/>
    </row>
    <row r="379" spans="1:40" s="383" customFormat="1">
      <c r="A379" s="376"/>
      <c r="B379" s="376"/>
      <c r="C379" s="376"/>
      <c r="D379" s="376"/>
      <c r="E379" s="377"/>
      <c r="F379" s="376"/>
      <c r="G379" s="376"/>
      <c r="H379" s="376"/>
      <c r="I379" s="376"/>
      <c r="J379" s="376"/>
      <c r="K379" s="378"/>
      <c r="L379" s="378"/>
      <c r="M379" s="378"/>
      <c r="N379" s="378"/>
      <c r="O379" s="378"/>
      <c r="P379" s="378"/>
      <c r="Q379" s="378"/>
      <c r="R379" s="378"/>
      <c r="S379" s="378"/>
      <c r="T379" s="378"/>
      <c r="U379" s="378"/>
      <c r="V379" s="378"/>
      <c r="W379" s="379"/>
      <c r="X379" s="380"/>
      <c r="Y379" s="380"/>
      <c r="Z379" s="380"/>
      <c r="AA379" s="380"/>
      <c r="AB379" s="380"/>
      <c r="AC379" s="380"/>
      <c r="AD379" s="380"/>
      <c r="AE379" s="380"/>
      <c r="AF379" s="380"/>
      <c r="AG379" s="380"/>
      <c r="AH379" s="380"/>
      <c r="AI379" s="380"/>
      <c r="AJ379" s="380"/>
      <c r="AK379" s="380"/>
      <c r="AL379" s="380"/>
      <c r="AM379" s="381"/>
      <c r="AN379" s="382"/>
    </row>
    <row r="380" spans="1:40" s="383" customFormat="1">
      <c r="A380" s="376"/>
      <c r="B380" s="376"/>
      <c r="C380" s="376"/>
      <c r="D380" s="376"/>
      <c r="E380" s="377"/>
      <c r="F380" s="376"/>
      <c r="G380" s="376"/>
      <c r="H380" s="376"/>
      <c r="I380" s="376"/>
      <c r="J380" s="376"/>
      <c r="K380" s="378"/>
      <c r="L380" s="378"/>
      <c r="M380" s="378"/>
      <c r="N380" s="378"/>
      <c r="O380" s="378"/>
      <c r="P380" s="378"/>
      <c r="Q380" s="378"/>
      <c r="R380" s="378"/>
      <c r="S380" s="378"/>
      <c r="T380" s="378"/>
      <c r="U380" s="378"/>
      <c r="V380" s="378"/>
      <c r="W380" s="379"/>
      <c r="X380" s="380"/>
      <c r="Y380" s="380"/>
      <c r="Z380" s="380"/>
      <c r="AA380" s="380"/>
      <c r="AB380" s="380"/>
      <c r="AC380" s="380"/>
      <c r="AD380" s="380"/>
      <c r="AE380" s="380"/>
      <c r="AF380" s="380"/>
      <c r="AG380" s="380"/>
      <c r="AH380" s="380"/>
      <c r="AI380" s="380"/>
      <c r="AJ380" s="380"/>
      <c r="AK380" s="380"/>
      <c r="AL380" s="380"/>
      <c r="AM380" s="381"/>
      <c r="AN380" s="382"/>
    </row>
    <row r="381" spans="1:40" s="383" customFormat="1">
      <c r="A381" s="376"/>
      <c r="B381" s="376"/>
      <c r="C381" s="376"/>
      <c r="D381" s="376"/>
      <c r="E381" s="377"/>
      <c r="F381" s="376"/>
      <c r="G381" s="376"/>
      <c r="H381" s="376"/>
      <c r="I381" s="376"/>
      <c r="J381" s="376"/>
      <c r="K381" s="378"/>
      <c r="L381" s="378"/>
      <c r="M381" s="378"/>
      <c r="N381" s="378"/>
      <c r="O381" s="378"/>
      <c r="P381" s="378"/>
      <c r="Q381" s="378"/>
      <c r="R381" s="378"/>
      <c r="S381" s="378"/>
      <c r="T381" s="378"/>
      <c r="U381" s="378"/>
      <c r="V381" s="378"/>
      <c r="W381" s="379"/>
      <c r="X381" s="380"/>
      <c r="Y381" s="380"/>
      <c r="Z381" s="380"/>
      <c r="AA381" s="380"/>
      <c r="AB381" s="380"/>
      <c r="AC381" s="380"/>
      <c r="AD381" s="380"/>
      <c r="AE381" s="380"/>
      <c r="AF381" s="380"/>
      <c r="AG381" s="380"/>
      <c r="AH381" s="380"/>
      <c r="AI381" s="380"/>
      <c r="AJ381" s="380"/>
      <c r="AK381" s="380"/>
      <c r="AL381" s="380"/>
      <c r="AM381" s="381"/>
      <c r="AN381" s="382"/>
    </row>
    <row r="382" spans="1:40" s="383" customFormat="1">
      <c r="A382" s="376"/>
      <c r="B382" s="376"/>
      <c r="C382" s="376"/>
      <c r="D382" s="376"/>
      <c r="E382" s="377"/>
      <c r="F382" s="376"/>
      <c r="G382" s="376"/>
      <c r="H382" s="376"/>
      <c r="I382" s="376"/>
      <c r="J382" s="376"/>
      <c r="K382" s="378"/>
      <c r="L382" s="378"/>
      <c r="M382" s="378"/>
      <c r="N382" s="378"/>
      <c r="O382" s="378"/>
      <c r="P382" s="378"/>
      <c r="Q382" s="378"/>
      <c r="R382" s="378"/>
      <c r="S382" s="378"/>
      <c r="T382" s="378"/>
      <c r="U382" s="378"/>
      <c r="V382" s="378"/>
      <c r="W382" s="379"/>
      <c r="X382" s="380"/>
      <c r="Y382" s="380"/>
      <c r="Z382" s="380"/>
      <c r="AA382" s="380"/>
      <c r="AB382" s="380"/>
      <c r="AC382" s="380"/>
      <c r="AD382" s="380"/>
      <c r="AE382" s="380"/>
      <c r="AF382" s="380"/>
      <c r="AG382" s="380"/>
      <c r="AH382" s="380"/>
      <c r="AI382" s="380"/>
      <c r="AJ382" s="380"/>
      <c r="AK382" s="380"/>
      <c r="AL382" s="380"/>
      <c r="AM382" s="381"/>
      <c r="AN382" s="382"/>
    </row>
    <row r="383" spans="1:40" s="383" customFormat="1">
      <c r="A383" s="376"/>
      <c r="B383" s="376"/>
      <c r="C383" s="376"/>
      <c r="D383" s="376"/>
      <c r="E383" s="377"/>
      <c r="F383" s="376"/>
      <c r="G383" s="376"/>
      <c r="H383" s="376"/>
      <c r="I383" s="376"/>
      <c r="J383" s="376"/>
      <c r="K383" s="378"/>
      <c r="L383" s="378"/>
      <c r="M383" s="378"/>
      <c r="N383" s="378"/>
      <c r="O383" s="378"/>
      <c r="P383" s="378"/>
      <c r="Q383" s="378"/>
      <c r="R383" s="378"/>
      <c r="S383" s="378"/>
      <c r="T383" s="378"/>
      <c r="U383" s="378"/>
      <c r="V383" s="378"/>
      <c r="W383" s="379"/>
      <c r="X383" s="380"/>
      <c r="Y383" s="380"/>
      <c r="Z383" s="380"/>
      <c r="AA383" s="380"/>
      <c r="AB383" s="380"/>
      <c r="AC383" s="380"/>
      <c r="AD383" s="380"/>
      <c r="AE383" s="380"/>
      <c r="AF383" s="380"/>
      <c r="AG383" s="380"/>
      <c r="AH383" s="380"/>
      <c r="AI383" s="380"/>
      <c r="AJ383" s="380"/>
      <c r="AK383" s="380"/>
      <c r="AL383" s="380"/>
      <c r="AM383" s="381"/>
      <c r="AN383" s="382"/>
    </row>
    <row r="384" spans="1:40" s="383" customFormat="1">
      <c r="A384" s="376"/>
      <c r="B384" s="376"/>
      <c r="C384" s="376"/>
      <c r="D384" s="376"/>
      <c r="E384" s="377"/>
      <c r="F384" s="376"/>
      <c r="G384" s="376"/>
      <c r="H384" s="376"/>
      <c r="I384" s="376"/>
      <c r="J384" s="376"/>
      <c r="K384" s="378"/>
      <c r="L384" s="378"/>
      <c r="M384" s="378"/>
      <c r="N384" s="378"/>
      <c r="O384" s="378"/>
      <c r="P384" s="378"/>
      <c r="Q384" s="378"/>
      <c r="R384" s="378"/>
      <c r="S384" s="378"/>
      <c r="T384" s="378"/>
      <c r="U384" s="378"/>
      <c r="V384" s="378"/>
      <c r="W384" s="379"/>
      <c r="X384" s="380"/>
      <c r="Y384" s="380"/>
      <c r="Z384" s="380"/>
      <c r="AA384" s="380"/>
      <c r="AB384" s="380"/>
      <c r="AC384" s="380"/>
      <c r="AD384" s="380"/>
      <c r="AE384" s="380"/>
      <c r="AF384" s="380"/>
      <c r="AG384" s="380"/>
      <c r="AH384" s="380"/>
      <c r="AI384" s="380"/>
      <c r="AJ384" s="380"/>
      <c r="AK384" s="380"/>
      <c r="AL384" s="380"/>
      <c r="AM384" s="381"/>
      <c r="AN384" s="382"/>
    </row>
    <row r="385" spans="1:40" s="383" customFormat="1">
      <c r="A385" s="376"/>
      <c r="B385" s="376"/>
      <c r="C385" s="376"/>
      <c r="D385" s="376"/>
      <c r="E385" s="377"/>
      <c r="F385" s="376"/>
      <c r="G385" s="376"/>
      <c r="H385" s="376"/>
      <c r="I385" s="376"/>
      <c r="J385" s="376"/>
      <c r="K385" s="378"/>
      <c r="L385" s="378"/>
      <c r="M385" s="378"/>
      <c r="N385" s="378"/>
      <c r="O385" s="378"/>
      <c r="P385" s="378"/>
      <c r="Q385" s="378"/>
      <c r="R385" s="378"/>
      <c r="S385" s="378"/>
      <c r="T385" s="378"/>
      <c r="U385" s="378"/>
      <c r="V385" s="378"/>
      <c r="W385" s="379"/>
      <c r="X385" s="380"/>
      <c r="Y385" s="380"/>
      <c r="Z385" s="380"/>
      <c r="AA385" s="380"/>
      <c r="AB385" s="380"/>
      <c r="AC385" s="380"/>
      <c r="AD385" s="380"/>
      <c r="AE385" s="380"/>
      <c r="AF385" s="380"/>
      <c r="AG385" s="380"/>
      <c r="AH385" s="380"/>
      <c r="AI385" s="380"/>
      <c r="AJ385" s="380"/>
      <c r="AK385" s="380"/>
      <c r="AL385" s="380"/>
      <c r="AM385" s="381"/>
      <c r="AN385" s="382"/>
    </row>
    <row r="386" spans="1:40" s="383" customFormat="1">
      <c r="A386" s="376"/>
      <c r="B386" s="376"/>
      <c r="C386" s="376"/>
      <c r="D386" s="376"/>
      <c r="E386" s="377"/>
      <c r="F386" s="376"/>
      <c r="G386" s="376"/>
      <c r="H386" s="376"/>
      <c r="I386" s="376"/>
      <c r="J386" s="376"/>
      <c r="K386" s="378"/>
      <c r="L386" s="378"/>
      <c r="M386" s="378"/>
      <c r="N386" s="378"/>
      <c r="O386" s="378"/>
      <c r="P386" s="378"/>
      <c r="Q386" s="378"/>
      <c r="R386" s="378"/>
      <c r="S386" s="378"/>
      <c r="T386" s="378"/>
      <c r="U386" s="378"/>
      <c r="V386" s="378"/>
      <c r="W386" s="379"/>
      <c r="X386" s="380"/>
      <c r="Y386" s="380"/>
      <c r="Z386" s="380"/>
      <c r="AA386" s="380"/>
      <c r="AB386" s="380"/>
      <c r="AC386" s="380"/>
      <c r="AD386" s="380"/>
      <c r="AE386" s="380"/>
      <c r="AF386" s="380"/>
      <c r="AG386" s="380"/>
      <c r="AH386" s="380"/>
      <c r="AI386" s="380"/>
      <c r="AJ386" s="380"/>
      <c r="AK386" s="380"/>
      <c r="AL386" s="380"/>
      <c r="AM386" s="381"/>
      <c r="AN386" s="382"/>
    </row>
    <row r="387" spans="1:40" s="383" customFormat="1">
      <c r="A387" s="376"/>
      <c r="B387" s="376"/>
      <c r="C387" s="376"/>
      <c r="D387" s="376"/>
      <c r="E387" s="377"/>
      <c r="F387" s="376"/>
      <c r="G387" s="376"/>
      <c r="H387" s="376"/>
      <c r="I387" s="376"/>
      <c r="J387" s="376"/>
      <c r="K387" s="378"/>
      <c r="L387" s="378"/>
      <c r="M387" s="378"/>
      <c r="N387" s="378"/>
      <c r="O387" s="378"/>
      <c r="P387" s="378"/>
      <c r="Q387" s="378"/>
      <c r="R387" s="378"/>
      <c r="S387" s="378"/>
      <c r="T387" s="378"/>
      <c r="U387" s="378"/>
      <c r="V387" s="378"/>
      <c r="W387" s="379"/>
      <c r="X387" s="380"/>
      <c r="Y387" s="380"/>
      <c r="Z387" s="380"/>
      <c r="AA387" s="380"/>
      <c r="AB387" s="380"/>
      <c r="AC387" s="380"/>
      <c r="AD387" s="380"/>
      <c r="AE387" s="380"/>
      <c r="AF387" s="380"/>
      <c r="AG387" s="380"/>
      <c r="AH387" s="380"/>
      <c r="AI387" s="380"/>
      <c r="AJ387" s="380"/>
      <c r="AK387" s="380"/>
      <c r="AL387" s="380"/>
      <c r="AM387" s="381"/>
      <c r="AN387" s="382"/>
    </row>
    <row r="388" spans="1:40" s="383" customFormat="1">
      <c r="A388" s="376"/>
      <c r="B388" s="376"/>
      <c r="C388" s="376"/>
      <c r="D388" s="376"/>
      <c r="E388" s="377"/>
      <c r="F388" s="376"/>
      <c r="G388" s="376"/>
      <c r="H388" s="376"/>
      <c r="I388" s="376"/>
      <c r="J388" s="376"/>
      <c r="K388" s="378"/>
      <c r="L388" s="378"/>
      <c r="M388" s="378"/>
      <c r="N388" s="378"/>
      <c r="O388" s="378"/>
      <c r="P388" s="378"/>
      <c r="Q388" s="378"/>
      <c r="R388" s="378"/>
      <c r="S388" s="378"/>
      <c r="T388" s="378"/>
      <c r="U388" s="378"/>
      <c r="V388" s="378"/>
      <c r="W388" s="379"/>
      <c r="X388" s="380"/>
      <c r="Y388" s="380"/>
      <c r="Z388" s="380"/>
      <c r="AA388" s="380"/>
      <c r="AB388" s="380"/>
      <c r="AC388" s="380"/>
      <c r="AD388" s="380"/>
      <c r="AE388" s="380"/>
      <c r="AF388" s="380"/>
      <c r="AG388" s="380"/>
      <c r="AH388" s="380"/>
      <c r="AI388" s="380"/>
      <c r="AJ388" s="380"/>
      <c r="AK388" s="380"/>
      <c r="AL388" s="380"/>
      <c r="AM388" s="381"/>
      <c r="AN388" s="382"/>
    </row>
    <row r="389" spans="1:40" s="383" customFormat="1">
      <c r="A389" s="376"/>
      <c r="B389" s="376"/>
      <c r="C389" s="376"/>
      <c r="D389" s="376"/>
      <c r="E389" s="377"/>
      <c r="F389" s="376"/>
      <c r="G389" s="376"/>
      <c r="H389" s="376"/>
      <c r="I389" s="376"/>
      <c r="J389" s="376"/>
      <c r="K389" s="378"/>
      <c r="L389" s="378"/>
      <c r="M389" s="378"/>
      <c r="N389" s="378"/>
      <c r="O389" s="378"/>
      <c r="P389" s="378"/>
      <c r="Q389" s="378"/>
      <c r="R389" s="378"/>
      <c r="S389" s="378"/>
      <c r="T389" s="378"/>
      <c r="U389" s="378"/>
      <c r="V389" s="378"/>
      <c r="W389" s="379"/>
      <c r="X389" s="380"/>
      <c r="Y389" s="380"/>
      <c r="Z389" s="380"/>
      <c r="AA389" s="380"/>
      <c r="AB389" s="380"/>
      <c r="AC389" s="380"/>
      <c r="AD389" s="380"/>
      <c r="AE389" s="380"/>
      <c r="AF389" s="380"/>
      <c r="AG389" s="380"/>
      <c r="AH389" s="380"/>
      <c r="AI389" s="380"/>
      <c r="AJ389" s="380"/>
      <c r="AK389" s="380"/>
      <c r="AL389" s="380"/>
      <c r="AM389" s="381"/>
      <c r="AN389" s="382"/>
    </row>
    <row r="390" spans="1:40" s="383" customFormat="1">
      <c r="A390" s="376"/>
      <c r="B390" s="376"/>
      <c r="C390" s="376"/>
      <c r="D390" s="376"/>
      <c r="E390" s="377"/>
      <c r="F390" s="376"/>
      <c r="G390" s="376"/>
      <c r="H390" s="376"/>
      <c r="I390" s="376"/>
      <c r="J390" s="376"/>
      <c r="K390" s="378"/>
      <c r="L390" s="378"/>
      <c r="M390" s="378"/>
      <c r="N390" s="378"/>
      <c r="O390" s="378"/>
      <c r="P390" s="378"/>
      <c r="Q390" s="378"/>
      <c r="R390" s="378"/>
      <c r="S390" s="378"/>
      <c r="T390" s="378"/>
      <c r="U390" s="378"/>
      <c r="V390" s="378"/>
      <c r="W390" s="379"/>
      <c r="X390" s="380"/>
      <c r="Y390" s="380"/>
      <c r="Z390" s="380"/>
      <c r="AA390" s="380"/>
      <c r="AB390" s="380"/>
      <c r="AC390" s="380"/>
      <c r="AD390" s="380"/>
      <c r="AE390" s="380"/>
      <c r="AF390" s="380"/>
      <c r="AG390" s="380"/>
      <c r="AH390" s="380"/>
      <c r="AI390" s="380"/>
      <c r="AJ390" s="380"/>
      <c r="AK390" s="380"/>
      <c r="AL390" s="380"/>
      <c r="AM390" s="381"/>
      <c r="AN390" s="382"/>
    </row>
    <row r="391" spans="1:40" s="383" customFormat="1">
      <c r="A391" s="376"/>
      <c r="B391" s="376"/>
      <c r="C391" s="376"/>
      <c r="D391" s="376"/>
      <c r="E391" s="377"/>
      <c r="F391" s="376"/>
      <c r="G391" s="376"/>
      <c r="H391" s="376"/>
      <c r="I391" s="376"/>
      <c r="J391" s="376"/>
      <c r="K391" s="378"/>
      <c r="L391" s="378"/>
      <c r="M391" s="378"/>
      <c r="N391" s="378"/>
      <c r="O391" s="378"/>
      <c r="P391" s="378"/>
      <c r="Q391" s="378"/>
      <c r="R391" s="378"/>
      <c r="S391" s="378"/>
      <c r="T391" s="378"/>
      <c r="U391" s="378"/>
      <c r="V391" s="378"/>
      <c r="W391" s="379"/>
      <c r="X391" s="380"/>
      <c r="Y391" s="380"/>
      <c r="Z391" s="380"/>
      <c r="AA391" s="380"/>
      <c r="AB391" s="380"/>
      <c r="AC391" s="380"/>
      <c r="AD391" s="380"/>
      <c r="AE391" s="380"/>
      <c r="AF391" s="380"/>
      <c r="AG391" s="380"/>
      <c r="AH391" s="380"/>
      <c r="AI391" s="380"/>
      <c r="AJ391" s="380"/>
      <c r="AK391" s="380"/>
      <c r="AL391" s="380"/>
      <c r="AM391" s="381"/>
      <c r="AN391" s="382"/>
    </row>
    <row r="392" spans="1:40" s="383" customFormat="1">
      <c r="A392" s="376"/>
      <c r="B392" s="376"/>
      <c r="C392" s="376"/>
      <c r="D392" s="376"/>
      <c r="E392" s="377"/>
      <c r="F392" s="376"/>
      <c r="G392" s="376"/>
      <c r="H392" s="376"/>
      <c r="I392" s="376"/>
      <c r="J392" s="376"/>
      <c r="K392" s="378"/>
      <c r="L392" s="378"/>
      <c r="M392" s="378"/>
      <c r="N392" s="378"/>
      <c r="O392" s="378"/>
      <c r="P392" s="378"/>
      <c r="Q392" s="378"/>
      <c r="R392" s="378"/>
      <c r="S392" s="378"/>
      <c r="T392" s="378"/>
      <c r="U392" s="378"/>
      <c r="V392" s="378"/>
      <c r="W392" s="379"/>
      <c r="X392" s="380"/>
      <c r="Y392" s="380"/>
      <c r="Z392" s="380"/>
      <c r="AA392" s="380"/>
      <c r="AB392" s="380"/>
      <c r="AC392" s="380"/>
      <c r="AD392" s="380"/>
      <c r="AE392" s="380"/>
      <c r="AF392" s="380"/>
      <c r="AG392" s="380"/>
      <c r="AH392" s="380"/>
      <c r="AI392" s="380"/>
      <c r="AJ392" s="380"/>
      <c r="AK392" s="380"/>
      <c r="AL392" s="380"/>
      <c r="AM392" s="381"/>
      <c r="AN392" s="382"/>
    </row>
    <row r="393" spans="1:40" s="383" customFormat="1">
      <c r="A393" s="376"/>
      <c r="B393" s="376"/>
      <c r="C393" s="376"/>
      <c r="D393" s="376"/>
      <c r="E393" s="377"/>
      <c r="F393" s="376"/>
      <c r="G393" s="376"/>
      <c r="H393" s="376"/>
      <c r="I393" s="376"/>
      <c r="J393" s="376"/>
      <c r="K393" s="378"/>
      <c r="L393" s="378"/>
      <c r="M393" s="378"/>
      <c r="N393" s="378"/>
      <c r="O393" s="378"/>
      <c r="P393" s="378"/>
      <c r="Q393" s="378"/>
      <c r="R393" s="378"/>
      <c r="S393" s="378"/>
      <c r="T393" s="378"/>
      <c r="U393" s="378"/>
      <c r="V393" s="378"/>
      <c r="W393" s="379"/>
      <c r="X393" s="380"/>
      <c r="Y393" s="380"/>
      <c r="Z393" s="380"/>
      <c r="AA393" s="380"/>
      <c r="AB393" s="380"/>
      <c r="AC393" s="380"/>
      <c r="AD393" s="380"/>
      <c r="AE393" s="380"/>
      <c r="AF393" s="380"/>
      <c r="AG393" s="380"/>
      <c r="AH393" s="380"/>
      <c r="AI393" s="380"/>
      <c r="AJ393" s="380"/>
      <c r="AK393" s="380"/>
      <c r="AL393" s="380"/>
      <c r="AM393" s="381"/>
      <c r="AN393" s="382"/>
    </row>
    <row r="394" spans="1:40" s="383" customFormat="1">
      <c r="A394" s="376"/>
      <c r="B394" s="376"/>
      <c r="C394" s="376"/>
      <c r="D394" s="376"/>
      <c r="E394" s="377"/>
      <c r="F394" s="376"/>
      <c r="G394" s="376"/>
      <c r="H394" s="376"/>
      <c r="I394" s="376"/>
      <c r="J394" s="376"/>
      <c r="K394" s="378"/>
      <c r="L394" s="378"/>
      <c r="M394" s="378"/>
      <c r="N394" s="378"/>
      <c r="O394" s="378"/>
      <c r="P394" s="378"/>
      <c r="Q394" s="378"/>
      <c r="R394" s="378"/>
      <c r="S394" s="378"/>
      <c r="T394" s="378"/>
      <c r="U394" s="378"/>
      <c r="V394" s="378"/>
      <c r="W394" s="379"/>
      <c r="X394" s="380"/>
      <c r="Y394" s="380"/>
      <c r="Z394" s="380"/>
      <c r="AA394" s="380"/>
      <c r="AB394" s="380"/>
      <c r="AC394" s="380"/>
      <c r="AD394" s="380"/>
      <c r="AE394" s="380"/>
      <c r="AF394" s="380"/>
      <c r="AG394" s="380"/>
      <c r="AH394" s="380"/>
      <c r="AI394" s="380"/>
      <c r="AJ394" s="380"/>
      <c r="AK394" s="380"/>
      <c r="AL394" s="380"/>
      <c r="AM394" s="381"/>
      <c r="AN394" s="382"/>
    </row>
    <row r="395" spans="1:40" s="383" customFormat="1">
      <c r="A395" s="376"/>
      <c r="B395" s="376"/>
      <c r="C395" s="376"/>
      <c r="D395" s="376"/>
      <c r="E395" s="377"/>
      <c r="F395" s="376"/>
      <c r="G395" s="376"/>
      <c r="H395" s="376"/>
      <c r="I395" s="376"/>
      <c r="J395" s="376"/>
      <c r="K395" s="378"/>
      <c r="L395" s="378"/>
      <c r="M395" s="378"/>
      <c r="N395" s="378"/>
      <c r="O395" s="378"/>
      <c r="P395" s="378"/>
      <c r="Q395" s="378"/>
      <c r="R395" s="378"/>
      <c r="S395" s="378"/>
      <c r="T395" s="378"/>
      <c r="U395" s="378"/>
      <c r="V395" s="378"/>
      <c r="W395" s="379"/>
      <c r="X395" s="380"/>
      <c r="Y395" s="380"/>
      <c r="Z395" s="380"/>
      <c r="AA395" s="380"/>
      <c r="AB395" s="380"/>
      <c r="AC395" s="380"/>
      <c r="AD395" s="380"/>
      <c r="AE395" s="380"/>
      <c r="AF395" s="380"/>
      <c r="AG395" s="380"/>
      <c r="AH395" s="380"/>
      <c r="AI395" s="380"/>
      <c r="AJ395" s="380"/>
      <c r="AK395" s="380"/>
      <c r="AL395" s="380"/>
      <c r="AM395" s="381"/>
      <c r="AN395" s="382"/>
    </row>
    <row r="396" spans="1:40" s="383" customFormat="1">
      <c r="A396" s="376"/>
      <c r="B396" s="376"/>
      <c r="C396" s="376"/>
      <c r="D396" s="376"/>
      <c r="E396" s="377"/>
      <c r="F396" s="376"/>
      <c r="G396" s="376"/>
      <c r="H396" s="376"/>
      <c r="I396" s="376"/>
      <c r="J396" s="376"/>
      <c r="K396" s="378"/>
      <c r="L396" s="378"/>
      <c r="M396" s="378"/>
      <c r="N396" s="378"/>
      <c r="O396" s="378"/>
      <c r="P396" s="378"/>
      <c r="Q396" s="378"/>
      <c r="R396" s="378"/>
      <c r="S396" s="378"/>
      <c r="T396" s="378"/>
      <c r="U396" s="378"/>
      <c r="V396" s="378"/>
      <c r="W396" s="379"/>
      <c r="X396" s="380"/>
      <c r="Y396" s="380"/>
      <c r="Z396" s="380"/>
      <c r="AA396" s="380"/>
      <c r="AB396" s="380"/>
      <c r="AC396" s="380"/>
      <c r="AD396" s="380"/>
      <c r="AE396" s="380"/>
      <c r="AF396" s="380"/>
      <c r="AG396" s="380"/>
      <c r="AH396" s="380"/>
      <c r="AI396" s="380"/>
      <c r="AJ396" s="380"/>
      <c r="AK396" s="380"/>
      <c r="AL396" s="380"/>
      <c r="AM396" s="381"/>
      <c r="AN396" s="382"/>
    </row>
    <row r="397" spans="1:40" s="383" customFormat="1">
      <c r="A397" s="376"/>
      <c r="B397" s="376"/>
      <c r="C397" s="376"/>
      <c r="D397" s="376"/>
      <c r="E397" s="377"/>
      <c r="F397" s="376"/>
      <c r="G397" s="376"/>
      <c r="H397" s="376"/>
      <c r="I397" s="376"/>
      <c r="J397" s="376"/>
      <c r="K397" s="378"/>
      <c r="L397" s="378"/>
      <c r="M397" s="378"/>
      <c r="N397" s="378"/>
      <c r="O397" s="378"/>
      <c r="P397" s="378"/>
      <c r="Q397" s="378"/>
      <c r="R397" s="378"/>
      <c r="S397" s="378"/>
      <c r="T397" s="378"/>
      <c r="U397" s="378"/>
      <c r="V397" s="378"/>
      <c r="W397" s="379"/>
      <c r="X397" s="380"/>
      <c r="Y397" s="380"/>
      <c r="Z397" s="380"/>
      <c r="AA397" s="380"/>
      <c r="AB397" s="380"/>
      <c r="AC397" s="380"/>
      <c r="AD397" s="380"/>
      <c r="AE397" s="380"/>
      <c r="AF397" s="380"/>
      <c r="AG397" s="380"/>
      <c r="AH397" s="380"/>
      <c r="AI397" s="380"/>
      <c r="AJ397" s="380"/>
      <c r="AK397" s="380"/>
      <c r="AL397" s="380"/>
      <c r="AM397" s="381"/>
      <c r="AN397" s="382"/>
    </row>
    <row r="398" spans="1:40" s="383" customFormat="1">
      <c r="A398" s="376"/>
      <c r="B398" s="376"/>
      <c r="C398" s="376"/>
      <c r="D398" s="376"/>
      <c r="E398" s="377"/>
      <c r="F398" s="376"/>
      <c r="G398" s="376"/>
      <c r="H398" s="376"/>
      <c r="I398" s="376"/>
      <c r="J398" s="376"/>
      <c r="K398" s="378"/>
      <c r="L398" s="378"/>
      <c r="M398" s="378"/>
      <c r="N398" s="378"/>
      <c r="O398" s="378"/>
      <c r="P398" s="378"/>
      <c r="Q398" s="378"/>
      <c r="R398" s="378"/>
      <c r="S398" s="378"/>
      <c r="T398" s="378"/>
      <c r="U398" s="378"/>
      <c r="V398" s="378"/>
      <c r="W398" s="379"/>
      <c r="X398" s="380"/>
      <c r="Y398" s="380"/>
      <c r="Z398" s="380"/>
      <c r="AA398" s="380"/>
      <c r="AB398" s="380"/>
      <c r="AC398" s="380"/>
      <c r="AD398" s="380"/>
      <c r="AE398" s="380"/>
      <c r="AF398" s="380"/>
      <c r="AG398" s="380"/>
      <c r="AH398" s="380"/>
      <c r="AI398" s="380"/>
      <c r="AJ398" s="380"/>
      <c r="AK398" s="380"/>
      <c r="AL398" s="380"/>
      <c r="AM398" s="381"/>
      <c r="AN398" s="382"/>
    </row>
    <row r="399" spans="1:40" s="383" customFormat="1">
      <c r="A399" s="376"/>
      <c r="B399" s="376"/>
      <c r="C399" s="376"/>
      <c r="D399" s="376"/>
      <c r="E399" s="377"/>
      <c r="F399" s="376"/>
      <c r="G399" s="376"/>
      <c r="H399" s="376"/>
      <c r="I399" s="376"/>
      <c r="J399" s="376"/>
      <c r="K399" s="378"/>
      <c r="L399" s="378"/>
      <c r="M399" s="378"/>
      <c r="N399" s="378"/>
      <c r="O399" s="378"/>
      <c r="P399" s="378"/>
      <c r="Q399" s="378"/>
      <c r="R399" s="378"/>
      <c r="S399" s="378"/>
      <c r="T399" s="378"/>
      <c r="U399" s="378"/>
      <c r="V399" s="378"/>
      <c r="W399" s="379"/>
      <c r="X399" s="380"/>
      <c r="Y399" s="380"/>
      <c r="Z399" s="380"/>
      <c r="AA399" s="380"/>
      <c r="AB399" s="380"/>
      <c r="AC399" s="380"/>
      <c r="AD399" s="380"/>
      <c r="AE399" s="380"/>
      <c r="AF399" s="380"/>
      <c r="AG399" s="380"/>
      <c r="AH399" s="380"/>
      <c r="AI399" s="380"/>
      <c r="AJ399" s="380"/>
      <c r="AK399" s="380"/>
      <c r="AL399" s="380"/>
      <c r="AM399" s="381"/>
      <c r="AN399" s="382"/>
    </row>
    <row r="400" spans="1:40" s="383" customFormat="1">
      <c r="A400" s="376"/>
      <c r="B400" s="376"/>
      <c r="C400" s="376"/>
      <c r="D400" s="376"/>
      <c r="E400" s="377"/>
      <c r="F400" s="376"/>
      <c r="G400" s="376"/>
      <c r="H400" s="376"/>
      <c r="I400" s="376"/>
      <c r="J400" s="376"/>
      <c r="K400" s="378"/>
      <c r="L400" s="378"/>
      <c r="M400" s="378"/>
      <c r="N400" s="378"/>
      <c r="O400" s="378"/>
      <c r="P400" s="378"/>
      <c r="Q400" s="378"/>
      <c r="R400" s="378"/>
      <c r="S400" s="378"/>
      <c r="T400" s="378"/>
      <c r="U400" s="378"/>
      <c r="V400" s="378"/>
      <c r="W400" s="379"/>
      <c r="X400" s="380"/>
      <c r="Y400" s="380"/>
      <c r="Z400" s="380"/>
      <c r="AA400" s="380"/>
      <c r="AB400" s="380"/>
      <c r="AC400" s="380"/>
      <c r="AD400" s="380"/>
      <c r="AE400" s="380"/>
      <c r="AF400" s="380"/>
      <c r="AG400" s="380"/>
      <c r="AH400" s="380"/>
      <c r="AI400" s="380"/>
      <c r="AJ400" s="380"/>
      <c r="AK400" s="380"/>
      <c r="AL400" s="380"/>
      <c r="AM400" s="381"/>
      <c r="AN400" s="382"/>
    </row>
    <row r="401" spans="1:40" s="383" customFormat="1">
      <c r="A401" s="376"/>
      <c r="B401" s="376"/>
      <c r="C401" s="376"/>
      <c r="D401" s="376"/>
      <c r="E401" s="377"/>
      <c r="F401" s="376"/>
      <c r="G401" s="376"/>
      <c r="H401" s="376"/>
      <c r="I401" s="376"/>
      <c r="J401" s="376"/>
      <c r="K401" s="378"/>
      <c r="L401" s="378"/>
      <c r="M401" s="378"/>
      <c r="N401" s="378"/>
      <c r="O401" s="378"/>
      <c r="P401" s="378"/>
      <c r="Q401" s="378"/>
      <c r="R401" s="378"/>
      <c r="S401" s="378"/>
      <c r="T401" s="378"/>
      <c r="U401" s="378"/>
      <c r="V401" s="378"/>
      <c r="W401" s="379"/>
      <c r="X401" s="380"/>
      <c r="Y401" s="380"/>
      <c r="Z401" s="380"/>
      <c r="AA401" s="380"/>
      <c r="AB401" s="380"/>
      <c r="AC401" s="380"/>
      <c r="AD401" s="380"/>
      <c r="AE401" s="380"/>
      <c r="AF401" s="380"/>
      <c r="AG401" s="380"/>
      <c r="AH401" s="380"/>
      <c r="AI401" s="380"/>
      <c r="AJ401" s="380"/>
      <c r="AK401" s="380"/>
      <c r="AL401" s="380"/>
      <c r="AM401" s="381"/>
      <c r="AN401" s="382"/>
    </row>
    <row r="402" spans="1:40" s="383" customFormat="1">
      <c r="A402" s="376"/>
      <c r="B402" s="376"/>
      <c r="C402" s="376"/>
      <c r="D402" s="376"/>
      <c r="E402" s="377"/>
      <c r="F402" s="376"/>
      <c r="G402" s="376"/>
      <c r="H402" s="376"/>
      <c r="I402" s="376"/>
      <c r="J402" s="376"/>
      <c r="K402" s="378"/>
      <c r="L402" s="378"/>
      <c r="M402" s="378"/>
      <c r="N402" s="378"/>
      <c r="O402" s="378"/>
      <c r="P402" s="378"/>
      <c r="Q402" s="378"/>
      <c r="R402" s="378"/>
      <c r="S402" s="378"/>
      <c r="T402" s="378"/>
      <c r="U402" s="378"/>
      <c r="V402" s="378"/>
      <c r="W402" s="379"/>
      <c r="X402" s="380"/>
      <c r="Y402" s="380"/>
      <c r="Z402" s="380"/>
      <c r="AA402" s="380"/>
      <c r="AB402" s="380"/>
      <c r="AC402" s="380"/>
      <c r="AD402" s="380"/>
      <c r="AE402" s="380"/>
      <c r="AF402" s="380"/>
      <c r="AG402" s="380"/>
      <c r="AH402" s="380"/>
      <c r="AI402" s="380"/>
      <c r="AJ402" s="380"/>
      <c r="AK402" s="380"/>
      <c r="AL402" s="380"/>
      <c r="AM402" s="381"/>
      <c r="AN402" s="382"/>
    </row>
    <row r="403" spans="1:40" s="383" customFormat="1">
      <c r="A403" s="376"/>
      <c r="B403" s="376"/>
      <c r="C403" s="376"/>
      <c r="D403" s="376"/>
      <c r="E403" s="377"/>
      <c r="F403" s="376"/>
      <c r="G403" s="376"/>
      <c r="H403" s="376"/>
      <c r="I403" s="376"/>
      <c r="J403" s="376"/>
      <c r="K403" s="378"/>
      <c r="L403" s="378"/>
      <c r="M403" s="378"/>
      <c r="N403" s="378"/>
      <c r="O403" s="378"/>
      <c r="P403" s="378"/>
      <c r="Q403" s="378"/>
      <c r="R403" s="378"/>
      <c r="S403" s="378"/>
      <c r="T403" s="378"/>
      <c r="U403" s="378"/>
      <c r="V403" s="378"/>
      <c r="W403" s="379"/>
      <c r="X403" s="380"/>
      <c r="Y403" s="380"/>
      <c r="Z403" s="380"/>
      <c r="AA403" s="380"/>
      <c r="AB403" s="380"/>
      <c r="AC403" s="380"/>
      <c r="AD403" s="380"/>
      <c r="AE403" s="380"/>
      <c r="AF403" s="380"/>
      <c r="AG403" s="380"/>
      <c r="AH403" s="380"/>
      <c r="AI403" s="380"/>
      <c r="AJ403" s="380"/>
      <c r="AK403" s="380"/>
      <c r="AL403" s="380"/>
      <c r="AM403" s="381"/>
      <c r="AN403" s="382"/>
    </row>
    <row r="404" spans="1:40" s="383" customFormat="1">
      <c r="A404" s="376"/>
      <c r="B404" s="376"/>
      <c r="C404" s="376"/>
      <c r="D404" s="376"/>
      <c r="E404" s="377"/>
      <c r="F404" s="376"/>
      <c r="G404" s="376"/>
      <c r="H404" s="376"/>
      <c r="I404" s="376"/>
      <c r="J404" s="376"/>
      <c r="K404" s="378"/>
      <c r="L404" s="378"/>
      <c r="M404" s="378"/>
      <c r="N404" s="378"/>
      <c r="O404" s="378"/>
      <c r="P404" s="378"/>
      <c r="Q404" s="378"/>
      <c r="R404" s="378"/>
      <c r="S404" s="378"/>
      <c r="T404" s="378"/>
      <c r="U404" s="378"/>
      <c r="V404" s="378"/>
      <c r="W404" s="379"/>
      <c r="X404" s="380"/>
      <c r="Y404" s="380"/>
      <c r="Z404" s="380"/>
      <c r="AA404" s="380"/>
      <c r="AB404" s="380"/>
      <c r="AC404" s="380"/>
      <c r="AD404" s="380"/>
      <c r="AE404" s="380"/>
      <c r="AF404" s="380"/>
      <c r="AG404" s="380"/>
      <c r="AH404" s="380"/>
      <c r="AI404" s="380"/>
      <c r="AJ404" s="380"/>
      <c r="AK404" s="380"/>
      <c r="AL404" s="380"/>
      <c r="AM404" s="381"/>
      <c r="AN404" s="382"/>
    </row>
    <row r="405" spans="1:40" s="383" customFormat="1">
      <c r="A405" s="376"/>
      <c r="B405" s="376"/>
      <c r="C405" s="376"/>
      <c r="D405" s="376"/>
      <c r="E405" s="377"/>
      <c r="F405" s="376"/>
      <c r="G405" s="376"/>
      <c r="H405" s="376"/>
      <c r="I405" s="376"/>
      <c r="J405" s="376"/>
      <c r="K405" s="378"/>
      <c r="L405" s="378"/>
      <c r="M405" s="378"/>
      <c r="N405" s="378"/>
      <c r="O405" s="378"/>
      <c r="P405" s="378"/>
      <c r="Q405" s="378"/>
      <c r="R405" s="378"/>
      <c r="S405" s="378"/>
      <c r="T405" s="378"/>
      <c r="U405" s="378"/>
      <c r="V405" s="378"/>
      <c r="W405" s="379"/>
      <c r="X405" s="380"/>
      <c r="Y405" s="380"/>
      <c r="Z405" s="380"/>
      <c r="AA405" s="380"/>
      <c r="AB405" s="380"/>
      <c r="AC405" s="380"/>
      <c r="AD405" s="380"/>
      <c r="AE405" s="380"/>
      <c r="AF405" s="380"/>
      <c r="AG405" s="380"/>
      <c r="AH405" s="380"/>
      <c r="AI405" s="380"/>
      <c r="AJ405" s="380"/>
      <c r="AK405" s="380"/>
      <c r="AL405" s="380"/>
      <c r="AM405" s="381"/>
      <c r="AN405" s="382"/>
    </row>
    <row r="406" spans="1:40" s="383" customFormat="1">
      <c r="A406" s="376"/>
      <c r="B406" s="376"/>
      <c r="C406" s="376"/>
      <c r="D406" s="376"/>
      <c r="E406" s="377"/>
      <c r="F406" s="376"/>
      <c r="G406" s="376"/>
      <c r="H406" s="376"/>
      <c r="I406" s="376"/>
      <c r="J406" s="376"/>
      <c r="K406" s="378"/>
      <c r="L406" s="378"/>
      <c r="M406" s="378"/>
      <c r="N406" s="378"/>
      <c r="O406" s="378"/>
      <c r="P406" s="378"/>
      <c r="Q406" s="378"/>
      <c r="R406" s="378"/>
      <c r="S406" s="378"/>
      <c r="T406" s="378"/>
      <c r="U406" s="378"/>
      <c r="V406" s="378"/>
      <c r="W406" s="379"/>
      <c r="X406" s="380"/>
      <c r="Y406" s="380"/>
      <c r="Z406" s="380"/>
      <c r="AA406" s="380"/>
      <c r="AB406" s="380"/>
      <c r="AC406" s="380"/>
      <c r="AD406" s="380"/>
      <c r="AE406" s="380"/>
      <c r="AF406" s="380"/>
      <c r="AG406" s="380"/>
      <c r="AH406" s="380"/>
      <c r="AI406" s="380"/>
      <c r="AJ406" s="380"/>
      <c r="AK406" s="380"/>
      <c r="AL406" s="380"/>
      <c r="AM406" s="381"/>
      <c r="AN406" s="382"/>
    </row>
    <row r="407" spans="1:40" s="383" customFormat="1">
      <c r="A407" s="376"/>
      <c r="B407" s="376"/>
      <c r="C407" s="376"/>
      <c r="D407" s="376"/>
      <c r="E407" s="377"/>
      <c r="F407" s="376"/>
      <c r="G407" s="376"/>
      <c r="H407" s="376"/>
      <c r="I407" s="376"/>
      <c r="J407" s="376"/>
      <c r="K407" s="378"/>
      <c r="L407" s="378"/>
      <c r="M407" s="378"/>
      <c r="N407" s="378"/>
      <c r="O407" s="378"/>
      <c r="P407" s="378"/>
      <c r="Q407" s="378"/>
      <c r="R407" s="378"/>
      <c r="S407" s="378"/>
      <c r="T407" s="378"/>
      <c r="U407" s="378"/>
      <c r="V407" s="378"/>
      <c r="W407" s="379"/>
      <c r="X407" s="380"/>
      <c r="Y407" s="380"/>
      <c r="Z407" s="380"/>
      <c r="AA407" s="380"/>
      <c r="AB407" s="380"/>
      <c r="AC407" s="380"/>
      <c r="AD407" s="380"/>
      <c r="AE407" s="380"/>
      <c r="AF407" s="380"/>
      <c r="AG407" s="380"/>
      <c r="AH407" s="380"/>
      <c r="AI407" s="380"/>
      <c r="AJ407" s="380"/>
      <c r="AK407" s="380"/>
      <c r="AL407" s="380"/>
      <c r="AM407" s="381"/>
      <c r="AN407" s="382"/>
    </row>
    <row r="408" spans="1:40" s="383" customFormat="1">
      <c r="A408" s="376"/>
      <c r="B408" s="376"/>
      <c r="C408" s="376"/>
      <c r="D408" s="376"/>
      <c r="E408" s="377"/>
      <c r="F408" s="376"/>
      <c r="G408" s="376"/>
      <c r="H408" s="376"/>
      <c r="I408" s="376"/>
      <c r="J408" s="376"/>
      <c r="K408" s="378"/>
      <c r="L408" s="378"/>
      <c r="M408" s="378"/>
      <c r="N408" s="378"/>
      <c r="O408" s="378"/>
      <c r="P408" s="378"/>
      <c r="Q408" s="378"/>
      <c r="R408" s="378"/>
      <c r="S408" s="378"/>
      <c r="T408" s="378"/>
      <c r="U408" s="378"/>
      <c r="V408" s="378"/>
      <c r="W408" s="379"/>
      <c r="X408" s="380"/>
      <c r="Y408" s="380"/>
      <c r="Z408" s="380"/>
      <c r="AA408" s="380"/>
      <c r="AB408" s="380"/>
      <c r="AC408" s="380"/>
      <c r="AD408" s="380"/>
      <c r="AE408" s="380"/>
      <c r="AF408" s="380"/>
      <c r="AG408" s="380"/>
      <c r="AH408" s="380"/>
      <c r="AI408" s="380"/>
      <c r="AJ408" s="380"/>
      <c r="AK408" s="380"/>
      <c r="AL408" s="380"/>
      <c r="AM408" s="381"/>
      <c r="AN408" s="382"/>
    </row>
    <row r="409" spans="1:40" s="383" customFormat="1">
      <c r="A409" s="376"/>
      <c r="B409" s="376"/>
      <c r="C409" s="376"/>
      <c r="D409" s="376"/>
      <c r="E409" s="377"/>
      <c r="F409" s="376"/>
      <c r="G409" s="376"/>
      <c r="H409" s="376"/>
      <c r="I409" s="376"/>
      <c r="J409" s="376"/>
      <c r="K409" s="378"/>
      <c r="L409" s="378"/>
      <c r="M409" s="378"/>
      <c r="N409" s="378"/>
      <c r="O409" s="378"/>
      <c r="P409" s="378"/>
      <c r="Q409" s="378"/>
      <c r="R409" s="378"/>
      <c r="S409" s="378"/>
      <c r="T409" s="378"/>
      <c r="U409" s="378"/>
      <c r="V409" s="378"/>
      <c r="W409" s="379"/>
      <c r="X409" s="380"/>
      <c r="Y409" s="380"/>
      <c r="Z409" s="380"/>
      <c r="AA409" s="380"/>
      <c r="AB409" s="380"/>
      <c r="AC409" s="380"/>
      <c r="AD409" s="380"/>
      <c r="AE409" s="380"/>
      <c r="AF409" s="380"/>
      <c r="AG409" s="380"/>
      <c r="AH409" s="380"/>
      <c r="AI409" s="380"/>
      <c r="AJ409" s="380"/>
      <c r="AK409" s="380"/>
      <c r="AL409" s="380"/>
      <c r="AM409" s="381"/>
      <c r="AN409" s="382"/>
    </row>
    <row r="410" spans="1:40" s="383" customFormat="1">
      <c r="A410" s="376"/>
      <c r="B410" s="376"/>
      <c r="C410" s="376"/>
      <c r="D410" s="376"/>
      <c r="E410" s="377"/>
      <c r="F410" s="376"/>
      <c r="G410" s="376"/>
      <c r="H410" s="376"/>
      <c r="I410" s="376"/>
      <c r="J410" s="376"/>
      <c r="K410" s="378"/>
      <c r="L410" s="378"/>
      <c r="M410" s="378"/>
      <c r="N410" s="378"/>
      <c r="O410" s="378"/>
      <c r="P410" s="378"/>
      <c r="Q410" s="378"/>
      <c r="R410" s="378"/>
      <c r="S410" s="378"/>
      <c r="T410" s="378"/>
      <c r="U410" s="378"/>
      <c r="V410" s="378"/>
      <c r="W410" s="379"/>
      <c r="X410" s="380"/>
      <c r="Y410" s="380"/>
      <c r="Z410" s="380"/>
      <c r="AA410" s="380"/>
      <c r="AB410" s="380"/>
      <c r="AC410" s="380"/>
      <c r="AD410" s="380"/>
      <c r="AE410" s="380"/>
      <c r="AF410" s="380"/>
      <c r="AG410" s="380"/>
      <c r="AH410" s="380"/>
      <c r="AI410" s="380"/>
      <c r="AJ410" s="380"/>
      <c r="AK410" s="380"/>
      <c r="AL410" s="380"/>
      <c r="AM410" s="381"/>
      <c r="AN410" s="382"/>
    </row>
    <row r="411" spans="1:40" s="383" customFormat="1">
      <c r="A411" s="376"/>
      <c r="B411" s="376"/>
      <c r="C411" s="376"/>
      <c r="D411" s="376"/>
      <c r="E411" s="377"/>
      <c r="F411" s="376"/>
      <c r="G411" s="376"/>
      <c r="H411" s="376"/>
      <c r="I411" s="376"/>
      <c r="J411" s="376"/>
      <c r="K411" s="378"/>
      <c r="L411" s="378"/>
      <c r="M411" s="378"/>
      <c r="N411" s="378"/>
      <c r="O411" s="378"/>
      <c r="P411" s="378"/>
      <c r="Q411" s="378"/>
      <c r="R411" s="378"/>
      <c r="S411" s="378"/>
      <c r="T411" s="378"/>
      <c r="U411" s="378"/>
      <c r="V411" s="378"/>
      <c r="W411" s="379"/>
      <c r="X411" s="380"/>
      <c r="Y411" s="380"/>
      <c r="Z411" s="380"/>
      <c r="AA411" s="380"/>
      <c r="AB411" s="380"/>
      <c r="AC411" s="380"/>
      <c r="AD411" s="380"/>
      <c r="AE411" s="380"/>
      <c r="AF411" s="380"/>
      <c r="AG411" s="380"/>
      <c r="AH411" s="380"/>
      <c r="AI411" s="380"/>
      <c r="AJ411" s="380"/>
      <c r="AK411" s="380"/>
      <c r="AL411" s="380"/>
      <c r="AM411" s="381"/>
      <c r="AN411" s="382"/>
    </row>
    <row r="412" spans="1:40" s="383" customFormat="1">
      <c r="A412" s="376"/>
      <c r="B412" s="376"/>
      <c r="C412" s="376"/>
      <c r="D412" s="376"/>
      <c r="E412" s="377"/>
      <c r="F412" s="376"/>
      <c r="G412" s="376"/>
      <c r="H412" s="376"/>
      <c r="I412" s="376"/>
      <c r="J412" s="376"/>
      <c r="K412" s="378"/>
      <c r="L412" s="378"/>
      <c r="M412" s="378"/>
      <c r="N412" s="378"/>
      <c r="O412" s="378"/>
      <c r="P412" s="378"/>
      <c r="Q412" s="378"/>
      <c r="R412" s="378"/>
      <c r="S412" s="378"/>
      <c r="T412" s="378"/>
      <c r="U412" s="378"/>
      <c r="V412" s="378"/>
      <c r="W412" s="379"/>
      <c r="X412" s="380"/>
      <c r="Y412" s="380"/>
      <c r="Z412" s="380"/>
      <c r="AA412" s="380"/>
      <c r="AB412" s="380"/>
      <c r="AC412" s="380"/>
      <c r="AD412" s="380"/>
      <c r="AE412" s="380"/>
      <c r="AF412" s="380"/>
      <c r="AG412" s="380"/>
      <c r="AH412" s="380"/>
      <c r="AI412" s="380"/>
      <c r="AJ412" s="380"/>
      <c r="AK412" s="380"/>
      <c r="AL412" s="380"/>
      <c r="AM412" s="381"/>
      <c r="AN412" s="382"/>
    </row>
    <row r="413" spans="1:40" s="383" customFormat="1">
      <c r="A413" s="376"/>
      <c r="B413" s="376"/>
      <c r="C413" s="376"/>
      <c r="D413" s="376"/>
      <c r="E413" s="377"/>
      <c r="F413" s="376"/>
      <c r="G413" s="376"/>
      <c r="H413" s="376"/>
      <c r="I413" s="376"/>
      <c r="J413" s="376"/>
      <c r="K413" s="378"/>
      <c r="L413" s="378"/>
      <c r="M413" s="378"/>
      <c r="N413" s="378"/>
      <c r="O413" s="378"/>
      <c r="P413" s="378"/>
      <c r="Q413" s="378"/>
      <c r="R413" s="378"/>
      <c r="S413" s="378"/>
      <c r="T413" s="378"/>
      <c r="U413" s="378"/>
      <c r="V413" s="378"/>
      <c r="W413" s="379"/>
      <c r="X413" s="380"/>
      <c r="Y413" s="380"/>
      <c r="Z413" s="380"/>
      <c r="AA413" s="380"/>
      <c r="AB413" s="380"/>
      <c r="AC413" s="380"/>
      <c r="AD413" s="380"/>
      <c r="AE413" s="380"/>
      <c r="AF413" s="380"/>
      <c r="AG413" s="380"/>
      <c r="AH413" s="380"/>
      <c r="AI413" s="380"/>
      <c r="AJ413" s="380"/>
      <c r="AK413" s="380"/>
      <c r="AL413" s="380"/>
      <c r="AM413" s="381"/>
      <c r="AN413" s="382"/>
    </row>
    <row r="414" spans="1:40" s="383" customFormat="1">
      <c r="A414" s="376"/>
      <c r="B414" s="376"/>
      <c r="C414" s="376"/>
      <c r="D414" s="376"/>
      <c r="E414" s="377"/>
      <c r="F414" s="376"/>
      <c r="G414" s="376"/>
      <c r="H414" s="376"/>
      <c r="I414" s="376"/>
      <c r="J414" s="376"/>
      <c r="K414" s="378"/>
      <c r="L414" s="378"/>
      <c r="M414" s="378"/>
      <c r="N414" s="378"/>
      <c r="O414" s="378"/>
      <c r="P414" s="378"/>
      <c r="Q414" s="378"/>
      <c r="R414" s="378"/>
      <c r="S414" s="378"/>
      <c r="T414" s="378"/>
      <c r="U414" s="378"/>
      <c r="V414" s="378"/>
      <c r="W414" s="379"/>
      <c r="X414" s="380"/>
      <c r="Y414" s="380"/>
      <c r="Z414" s="380"/>
      <c r="AA414" s="380"/>
      <c r="AB414" s="380"/>
      <c r="AC414" s="380"/>
      <c r="AD414" s="380"/>
      <c r="AE414" s="380"/>
      <c r="AF414" s="380"/>
      <c r="AG414" s="380"/>
      <c r="AH414" s="380"/>
      <c r="AI414" s="380"/>
      <c r="AJ414" s="380"/>
      <c r="AK414" s="380"/>
      <c r="AL414" s="380"/>
      <c r="AM414" s="381"/>
      <c r="AN414" s="382"/>
    </row>
    <row r="415" spans="1:40" s="383" customFormat="1">
      <c r="A415" s="376"/>
      <c r="B415" s="376"/>
      <c r="C415" s="376"/>
      <c r="D415" s="376"/>
      <c r="E415" s="377"/>
      <c r="F415" s="376"/>
      <c r="G415" s="376"/>
      <c r="H415" s="376"/>
      <c r="I415" s="376"/>
      <c r="J415" s="376"/>
      <c r="K415" s="378"/>
      <c r="L415" s="378"/>
      <c r="M415" s="378"/>
      <c r="N415" s="378"/>
      <c r="O415" s="378"/>
      <c r="P415" s="378"/>
      <c r="Q415" s="378"/>
      <c r="R415" s="378"/>
      <c r="S415" s="378"/>
      <c r="T415" s="378"/>
      <c r="U415" s="378"/>
      <c r="V415" s="378"/>
      <c r="W415" s="379"/>
      <c r="X415" s="380"/>
      <c r="Y415" s="380"/>
      <c r="Z415" s="380"/>
      <c r="AA415" s="380"/>
      <c r="AB415" s="380"/>
      <c r="AC415" s="380"/>
      <c r="AD415" s="380"/>
      <c r="AE415" s="380"/>
      <c r="AF415" s="380"/>
      <c r="AG415" s="380"/>
      <c r="AH415" s="380"/>
      <c r="AI415" s="380"/>
      <c r="AJ415" s="380"/>
      <c r="AK415" s="380"/>
      <c r="AL415" s="380"/>
      <c r="AM415" s="381"/>
      <c r="AN415" s="382"/>
    </row>
    <row r="416" spans="1:40" s="383" customFormat="1">
      <c r="A416" s="376"/>
      <c r="B416" s="376"/>
      <c r="C416" s="376"/>
      <c r="D416" s="376"/>
      <c r="E416" s="377"/>
      <c r="F416" s="376"/>
      <c r="G416" s="376"/>
      <c r="H416" s="376"/>
      <c r="I416" s="376"/>
      <c r="J416" s="376"/>
      <c r="K416" s="378"/>
      <c r="L416" s="378"/>
      <c r="M416" s="378"/>
      <c r="N416" s="378"/>
      <c r="O416" s="378"/>
      <c r="P416" s="378"/>
      <c r="Q416" s="378"/>
      <c r="R416" s="378"/>
      <c r="S416" s="378"/>
      <c r="T416" s="378"/>
      <c r="U416" s="378"/>
      <c r="V416" s="378"/>
      <c r="W416" s="379"/>
      <c r="X416" s="380"/>
      <c r="Y416" s="380"/>
      <c r="Z416" s="380"/>
      <c r="AA416" s="380"/>
      <c r="AB416" s="380"/>
      <c r="AC416" s="380"/>
      <c r="AD416" s="380"/>
      <c r="AE416" s="380"/>
      <c r="AF416" s="380"/>
      <c r="AG416" s="380"/>
      <c r="AH416" s="380"/>
      <c r="AI416" s="380"/>
      <c r="AJ416" s="380"/>
      <c r="AK416" s="380"/>
      <c r="AL416" s="380"/>
      <c r="AM416" s="381"/>
      <c r="AN416" s="382"/>
    </row>
    <row r="417" spans="1:40" s="383" customFormat="1">
      <c r="A417" s="376"/>
      <c r="B417" s="376"/>
      <c r="C417" s="376"/>
      <c r="D417" s="376"/>
      <c r="E417" s="377"/>
      <c r="F417" s="376"/>
      <c r="G417" s="376"/>
      <c r="H417" s="376"/>
      <c r="I417" s="376"/>
      <c r="J417" s="376"/>
      <c r="K417" s="378"/>
      <c r="L417" s="378"/>
      <c r="M417" s="378"/>
      <c r="N417" s="378"/>
      <c r="O417" s="378"/>
      <c r="P417" s="378"/>
      <c r="Q417" s="378"/>
      <c r="R417" s="378"/>
      <c r="S417" s="378"/>
      <c r="T417" s="378"/>
      <c r="U417" s="378"/>
      <c r="V417" s="378"/>
      <c r="W417" s="379"/>
      <c r="X417" s="380"/>
      <c r="Y417" s="380"/>
      <c r="Z417" s="380"/>
      <c r="AA417" s="380"/>
      <c r="AB417" s="380"/>
      <c r="AC417" s="380"/>
      <c r="AD417" s="380"/>
      <c r="AE417" s="380"/>
      <c r="AF417" s="380"/>
      <c r="AG417" s="380"/>
      <c r="AH417" s="380"/>
      <c r="AI417" s="380"/>
      <c r="AJ417" s="380"/>
      <c r="AK417" s="380"/>
      <c r="AL417" s="380"/>
      <c r="AM417" s="381"/>
      <c r="AN417" s="382"/>
    </row>
    <row r="418" spans="1:40" s="383" customFormat="1">
      <c r="A418" s="376"/>
      <c r="B418" s="376"/>
      <c r="C418" s="376"/>
      <c r="D418" s="376"/>
      <c r="E418" s="377"/>
      <c r="F418" s="376"/>
      <c r="G418" s="376"/>
      <c r="H418" s="376"/>
      <c r="I418" s="376"/>
      <c r="J418" s="376"/>
      <c r="K418" s="378"/>
      <c r="L418" s="378"/>
      <c r="M418" s="378"/>
      <c r="N418" s="378"/>
      <c r="O418" s="378"/>
      <c r="P418" s="378"/>
      <c r="Q418" s="378"/>
      <c r="R418" s="378"/>
      <c r="S418" s="378"/>
      <c r="T418" s="378"/>
      <c r="U418" s="378"/>
      <c r="V418" s="378"/>
      <c r="W418" s="379"/>
      <c r="X418" s="380"/>
      <c r="Y418" s="380"/>
      <c r="Z418" s="380"/>
      <c r="AA418" s="380"/>
      <c r="AB418" s="380"/>
      <c r="AC418" s="380"/>
      <c r="AD418" s="380"/>
      <c r="AE418" s="380"/>
      <c r="AF418" s="380"/>
      <c r="AG418" s="380"/>
      <c r="AH418" s="380"/>
      <c r="AI418" s="380"/>
      <c r="AJ418" s="380"/>
      <c r="AK418" s="380"/>
      <c r="AL418" s="380"/>
      <c r="AM418" s="381"/>
      <c r="AN418" s="382"/>
    </row>
    <row r="419" spans="1:40" s="383" customFormat="1">
      <c r="A419" s="376"/>
      <c r="B419" s="376"/>
      <c r="C419" s="376"/>
      <c r="D419" s="376"/>
      <c r="E419" s="377"/>
      <c r="F419" s="376"/>
      <c r="G419" s="376"/>
      <c r="H419" s="376"/>
      <c r="I419" s="376"/>
      <c r="J419" s="376"/>
      <c r="K419" s="378"/>
      <c r="L419" s="378"/>
      <c r="M419" s="378"/>
      <c r="N419" s="378"/>
      <c r="O419" s="378"/>
      <c r="P419" s="378"/>
      <c r="Q419" s="378"/>
      <c r="R419" s="378"/>
      <c r="S419" s="378"/>
      <c r="T419" s="378"/>
      <c r="U419" s="378"/>
      <c r="V419" s="378"/>
      <c r="W419" s="379"/>
      <c r="X419" s="380"/>
      <c r="Y419" s="380"/>
      <c r="Z419" s="380"/>
      <c r="AA419" s="380"/>
      <c r="AB419" s="380"/>
      <c r="AC419" s="380"/>
      <c r="AD419" s="380"/>
      <c r="AE419" s="380"/>
      <c r="AF419" s="380"/>
      <c r="AG419" s="380"/>
      <c r="AH419" s="380"/>
      <c r="AI419" s="380"/>
      <c r="AJ419" s="380"/>
      <c r="AK419" s="380"/>
      <c r="AL419" s="380"/>
      <c r="AM419" s="381"/>
      <c r="AN419" s="382"/>
    </row>
    <row r="420" spans="1:40" s="383" customFormat="1">
      <c r="A420" s="376"/>
      <c r="B420" s="376"/>
      <c r="C420" s="376"/>
      <c r="D420" s="376"/>
      <c r="E420" s="377"/>
      <c r="F420" s="376"/>
      <c r="G420" s="376"/>
      <c r="H420" s="376"/>
      <c r="I420" s="376"/>
      <c r="J420" s="376"/>
      <c r="K420" s="378"/>
      <c r="L420" s="378"/>
      <c r="M420" s="378"/>
      <c r="N420" s="378"/>
      <c r="O420" s="378"/>
      <c r="P420" s="378"/>
      <c r="Q420" s="378"/>
      <c r="R420" s="378"/>
      <c r="S420" s="378"/>
      <c r="T420" s="378"/>
      <c r="U420" s="378"/>
      <c r="V420" s="378"/>
      <c r="W420" s="379"/>
      <c r="X420" s="380"/>
      <c r="Y420" s="380"/>
      <c r="Z420" s="380"/>
      <c r="AA420" s="380"/>
      <c r="AB420" s="380"/>
      <c r="AC420" s="380"/>
      <c r="AD420" s="380"/>
      <c r="AE420" s="380"/>
      <c r="AF420" s="380"/>
      <c r="AG420" s="380"/>
      <c r="AH420" s="380"/>
      <c r="AI420" s="380"/>
      <c r="AJ420" s="380"/>
      <c r="AK420" s="380"/>
      <c r="AL420" s="380"/>
      <c r="AM420" s="381"/>
      <c r="AN420" s="382"/>
    </row>
    <row r="421" spans="1:40" s="383" customFormat="1">
      <c r="A421" s="376"/>
      <c r="B421" s="376"/>
      <c r="C421" s="376"/>
      <c r="D421" s="376"/>
      <c r="E421" s="377"/>
      <c r="F421" s="376"/>
      <c r="G421" s="376"/>
      <c r="H421" s="376"/>
      <c r="I421" s="376"/>
      <c r="J421" s="376"/>
      <c r="K421" s="378"/>
      <c r="L421" s="378"/>
      <c r="M421" s="378"/>
      <c r="N421" s="378"/>
      <c r="O421" s="378"/>
      <c r="P421" s="378"/>
      <c r="Q421" s="378"/>
      <c r="R421" s="378"/>
      <c r="S421" s="378"/>
      <c r="T421" s="378"/>
      <c r="U421" s="378"/>
      <c r="V421" s="378"/>
      <c r="W421" s="379"/>
      <c r="X421" s="380"/>
      <c r="Y421" s="380"/>
      <c r="Z421" s="380"/>
      <c r="AA421" s="380"/>
      <c r="AB421" s="380"/>
      <c r="AC421" s="380"/>
      <c r="AD421" s="380"/>
      <c r="AE421" s="380"/>
      <c r="AF421" s="380"/>
      <c r="AG421" s="380"/>
      <c r="AH421" s="380"/>
      <c r="AI421" s="380"/>
      <c r="AJ421" s="380"/>
      <c r="AK421" s="380"/>
      <c r="AL421" s="380"/>
      <c r="AM421" s="381"/>
      <c r="AN421" s="382"/>
    </row>
    <row r="422" spans="1:40" s="383" customFormat="1">
      <c r="A422" s="376"/>
      <c r="B422" s="376"/>
      <c r="C422" s="376"/>
      <c r="D422" s="376"/>
      <c r="E422" s="377"/>
      <c r="F422" s="376"/>
      <c r="G422" s="376"/>
      <c r="H422" s="376"/>
      <c r="I422" s="376"/>
      <c r="J422" s="376"/>
      <c r="K422" s="378"/>
      <c r="L422" s="378"/>
      <c r="M422" s="378"/>
      <c r="N422" s="378"/>
      <c r="O422" s="378"/>
      <c r="P422" s="378"/>
      <c r="Q422" s="378"/>
      <c r="R422" s="378"/>
      <c r="S422" s="378"/>
      <c r="T422" s="378"/>
      <c r="U422" s="378"/>
      <c r="V422" s="378"/>
      <c r="W422" s="379"/>
      <c r="X422" s="380"/>
      <c r="Y422" s="380"/>
      <c r="Z422" s="380"/>
      <c r="AA422" s="380"/>
      <c r="AB422" s="380"/>
      <c r="AC422" s="380"/>
      <c r="AD422" s="380"/>
      <c r="AE422" s="380"/>
      <c r="AF422" s="380"/>
      <c r="AG422" s="380"/>
      <c r="AH422" s="380"/>
      <c r="AI422" s="380"/>
      <c r="AJ422" s="380"/>
      <c r="AK422" s="380"/>
      <c r="AL422" s="380"/>
      <c r="AM422" s="381"/>
      <c r="AN422" s="382"/>
    </row>
    <row r="423" spans="1:40" s="383" customFormat="1">
      <c r="A423" s="376"/>
      <c r="B423" s="376"/>
      <c r="C423" s="376"/>
      <c r="D423" s="376"/>
      <c r="E423" s="377"/>
      <c r="F423" s="376"/>
      <c r="G423" s="376"/>
      <c r="H423" s="376"/>
      <c r="I423" s="376"/>
      <c r="J423" s="376"/>
      <c r="K423" s="378"/>
      <c r="L423" s="378"/>
      <c r="M423" s="378"/>
      <c r="N423" s="378"/>
      <c r="O423" s="378"/>
      <c r="P423" s="378"/>
      <c r="Q423" s="378"/>
      <c r="R423" s="378"/>
      <c r="S423" s="378"/>
      <c r="T423" s="378"/>
      <c r="U423" s="378"/>
      <c r="V423" s="378"/>
      <c r="W423" s="379"/>
      <c r="X423" s="380"/>
      <c r="Y423" s="380"/>
      <c r="Z423" s="380"/>
      <c r="AA423" s="380"/>
      <c r="AB423" s="380"/>
      <c r="AC423" s="380"/>
      <c r="AD423" s="380"/>
      <c r="AE423" s="380"/>
      <c r="AF423" s="380"/>
      <c r="AG423" s="380"/>
      <c r="AH423" s="380"/>
      <c r="AI423" s="380"/>
      <c r="AJ423" s="380"/>
      <c r="AK423" s="380"/>
      <c r="AL423" s="380"/>
      <c r="AM423" s="381"/>
      <c r="AN423" s="382"/>
    </row>
    <row r="424" spans="1:40" s="383" customFormat="1">
      <c r="A424" s="376"/>
      <c r="B424" s="376"/>
      <c r="C424" s="376"/>
      <c r="D424" s="376"/>
      <c r="E424" s="377"/>
      <c r="F424" s="376"/>
      <c r="G424" s="376"/>
      <c r="H424" s="376"/>
      <c r="I424" s="376"/>
      <c r="J424" s="376"/>
      <c r="K424" s="378"/>
      <c r="L424" s="378"/>
      <c r="M424" s="378"/>
      <c r="N424" s="378"/>
      <c r="O424" s="378"/>
      <c r="P424" s="378"/>
      <c r="Q424" s="378"/>
      <c r="R424" s="378"/>
      <c r="S424" s="378"/>
      <c r="T424" s="378"/>
      <c r="U424" s="378"/>
      <c r="V424" s="378"/>
      <c r="W424" s="379"/>
      <c r="X424" s="380"/>
      <c r="Y424" s="380"/>
      <c r="Z424" s="380"/>
      <c r="AA424" s="380"/>
      <c r="AB424" s="380"/>
      <c r="AC424" s="380"/>
      <c r="AD424" s="380"/>
      <c r="AE424" s="380"/>
      <c r="AF424" s="380"/>
      <c r="AG424" s="380"/>
      <c r="AH424" s="380"/>
      <c r="AI424" s="380"/>
      <c r="AJ424" s="380"/>
      <c r="AK424" s="380"/>
      <c r="AL424" s="380"/>
      <c r="AM424" s="381"/>
      <c r="AN424" s="382"/>
    </row>
    <row r="425" spans="1:40" s="383" customFormat="1">
      <c r="A425" s="376"/>
      <c r="B425" s="376"/>
      <c r="C425" s="376"/>
      <c r="D425" s="376"/>
      <c r="E425" s="377"/>
      <c r="F425" s="376"/>
      <c r="G425" s="376"/>
      <c r="H425" s="376"/>
      <c r="I425" s="376"/>
      <c r="J425" s="376"/>
      <c r="K425" s="378"/>
      <c r="L425" s="378"/>
      <c r="M425" s="378"/>
      <c r="N425" s="378"/>
      <c r="O425" s="378"/>
      <c r="P425" s="378"/>
      <c r="Q425" s="378"/>
      <c r="R425" s="378"/>
      <c r="S425" s="378"/>
      <c r="T425" s="378"/>
      <c r="U425" s="378"/>
      <c r="V425" s="378"/>
      <c r="W425" s="379"/>
      <c r="X425" s="380"/>
      <c r="Y425" s="380"/>
      <c r="Z425" s="380"/>
      <c r="AA425" s="380"/>
      <c r="AB425" s="380"/>
      <c r="AC425" s="380"/>
      <c r="AD425" s="380"/>
      <c r="AE425" s="380"/>
      <c r="AF425" s="380"/>
      <c r="AG425" s="380"/>
      <c r="AH425" s="380"/>
      <c r="AI425" s="380"/>
      <c r="AJ425" s="380"/>
      <c r="AK425" s="380"/>
      <c r="AL425" s="380"/>
      <c r="AM425" s="381"/>
      <c r="AN425" s="382"/>
    </row>
    <row r="426" spans="1:40" s="383" customFormat="1">
      <c r="A426" s="376"/>
      <c r="B426" s="376"/>
      <c r="C426" s="376"/>
      <c r="D426" s="376"/>
      <c r="E426" s="377"/>
      <c r="F426" s="376"/>
      <c r="G426" s="376"/>
      <c r="H426" s="376"/>
      <c r="I426" s="376"/>
      <c r="J426" s="376"/>
      <c r="K426" s="378"/>
      <c r="L426" s="378"/>
      <c r="M426" s="378"/>
      <c r="N426" s="378"/>
      <c r="O426" s="378"/>
      <c r="P426" s="378"/>
      <c r="Q426" s="378"/>
      <c r="R426" s="378"/>
      <c r="S426" s="378"/>
      <c r="T426" s="378"/>
      <c r="U426" s="378"/>
      <c r="V426" s="378"/>
      <c r="W426" s="379"/>
      <c r="X426" s="380"/>
      <c r="Y426" s="380"/>
      <c r="Z426" s="380"/>
      <c r="AA426" s="380"/>
      <c r="AB426" s="380"/>
      <c r="AC426" s="380"/>
      <c r="AD426" s="380"/>
      <c r="AE426" s="380"/>
      <c r="AF426" s="380"/>
      <c r="AG426" s="380"/>
      <c r="AH426" s="380"/>
      <c r="AI426" s="380"/>
      <c r="AJ426" s="380"/>
      <c r="AK426" s="380"/>
      <c r="AL426" s="380"/>
      <c r="AM426" s="381"/>
      <c r="AN426" s="382"/>
    </row>
    <row r="427" spans="1:40" s="383" customFormat="1">
      <c r="A427" s="376"/>
      <c r="B427" s="376"/>
      <c r="C427" s="376"/>
      <c r="D427" s="376"/>
      <c r="E427" s="377"/>
      <c r="F427" s="376"/>
      <c r="G427" s="376"/>
      <c r="H427" s="376"/>
      <c r="I427" s="376"/>
      <c r="J427" s="376"/>
      <c r="K427" s="378"/>
      <c r="L427" s="378"/>
      <c r="M427" s="378"/>
      <c r="N427" s="378"/>
      <c r="O427" s="378"/>
      <c r="P427" s="378"/>
      <c r="Q427" s="378"/>
      <c r="R427" s="378"/>
      <c r="S427" s="378"/>
      <c r="T427" s="378"/>
      <c r="U427" s="378"/>
      <c r="V427" s="378"/>
      <c r="W427" s="379"/>
      <c r="X427" s="380"/>
      <c r="Y427" s="380"/>
      <c r="Z427" s="380"/>
      <c r="AA427" s="380"/>
      <c r="AB427" s="380"/>
      <c r="AC427" s="380"/>
      <c r="AD427" s="380"/>
      <c r="AE427" s="380"/>
      <c r="AF427" s="380"/>
      <c r="AG427" s="380"/>
      <c r="AH427" s="380"/>
      <c r="AI427" s="380"/>
      <c r="AJ427" s="380"/>
      <c r="AK427" s="380"/>
      <c r="AL427" s="380"/>
      <c r="AM427" s="381"/>
      <c r="AN427" s="382"/>
    </row>
    <row r="428" spans="1:40" s="383" customFormat="1">
      <c r="A428" s="376"/>
      <c r="B428" s="376"/>
      <c r="C428" s="376"/>
      <c r="D428" s="376"/>
      <c r="E428" s="377"/>
      <c r="F428" s="376"/>
      <c r="G428" s="376"/>
      <c r="H428" s="376"/>
      <c r="I428" s="376"/>
      <c r="J428" s="376"/>
      <c r="K428" s="378"/>
      <c r="L428" s="378"/>
      <c r="M428" s="378"/>
      <c r="N428" s="378"/>
      <c r="O428" s="378"/>
      <c r="P428" s="378"/>
      <c r="Q428" s="378"/>
      <c r="R428" s="378"/>
      <c r="S428" s="378"/>
      <c r="T428" s="378"/>
      <c r="U428" s="378"/>
      <c r="V428" s="378"/>
      <c r="W428" s="379"/>
      <c r="X428" s="380"/>
      <c r="Y428" s="380"/>
      <c r="Z428" s="380"/>
      <c r="AA428" s="380"/>
      <c r="AB428" s="380"/>
      <c r="AC428" s="380"/>
      <c r="AD428" s="380"/>
      <c r="AE428" s="380"/>
      <c r="AF428" s="380"/>
      <c r="AG428" s="380"/>
      <c r="AH428" s="380"/>
      <c r="AI428" s="380"/>
      <c r="AJ428" s="380"/>
      <c r="AK428" s="380"/>
      <c r="AL428" s="380"/>
      <c r="AM428" s="381"/>
      <c r="AN428" s="382"/>
    </row>
    <row r="429" spans="1:40" s="383" customFormat="1">
      <c r="A429" s="376"/>
      <c r="B429" s="376"/>
      <c r="C429" s="376"/>
      <c r="D429" s="376"/>
      <c r="E429" s="377"/>
      <c r="F429" s="376"/>
      <c r="G429" s="376"/>
      <c r="H429" s="376"/>
      <c r="I429" s="376"/>
      <c r="J429" s="376"/>
      <c r="K429" s="378"/>
      <c r="L429" s="378"/>
      <c r="M429" s="378"/>
      <c r="N429" s="378"/>
      <c r="O429" s="378"/>
      <c r="P429" s="378"/>
      <c r="Q429" s="378"/>
      <c r="R429" s="378"/>
      <c r="S429" s="378"/>
      <c r="T429" s="378"/>
      <c r="U429" s="378"/>
      <c r="V429" s="378"/>
      <c r="W429" s="379"/>
      <c r="X429" s="380"/>
      <c r="Y429" s="380"/>
      <c r="Z429" s="380"/>
      <c r="AA429" s="380"/>
      <c r="AB429" s="380"/>
      <c r="AC429" s="380"/>
      <c r="AD429" s="380"/>
      <c r="AE429" s="380"/>
      <c r="AF429" s="380"/>
      <c r="AG429" s="380"/>
      <c r="AH429" s="380"/>
      <c r="AI429" s="380"/>
      <c r="AJ429" s="380"/>
      <c r="AK429" s="380"/>
      <c r="AL429" s="380"/>
      <c r="AM429" s="381"/>
      <c r="AN429" s="382"/>
    </row>
    <row r="430" spans="1:40" s="383" customFormat="1">
      <c r="A430" s="376"/>
      <c r="B430" s="376"/>
      <c r="C430" s="376"/>
      <c r="D430" s="376"/>
      <c r="E430" s="377"/>
      <c r="F430" s="376"/>
      <c r="G430" s="376"/>
      <c r="H430" s="376"/>
      <c r="I430" s="376"/>
      <c r="J430" s="376"/>
      <c r="K430" s="378"/>
      <c r="L430" s="378"/>
      <c r="M430" s="378"/>
      <c r="N430" s="378"/>
      <c r="O430" s="378"/>
      <c r="P430" s="378"/>
      <c r="Q430" s="378"/>
      <c r="R430" s="378"/>
      <c r="S430" s="378"/>
      <c r="T430" s="378"/>
      <c r="U430" s="378"/>
      <c r="V430" s="378"/>
      <c r="W430" s="379"/>
      <c r="X430" s="380"/>
      <c r="Y430" s="380"/>
      <c r="Z430" s="380"/>
      <c r="AA430" s="380"/>
      <c r="AB430" s="380"/>
      <c r="AC430" s="380"/>
      <c r="AD430" s="380"/>
      <c r="AE430" s="380"/>
      <c r="AF430" s="380"/>
      <c r="AG430" s="380"/>
      <c r="AH430" s="380"/>
      <c r="AI430" s="380"/>
      <c r="AJ430" s="380"/>
      <c r="AK430" s="380"/>
      <c r="AL430" s="380"/>
      <c r="AM430" s="381"/>
      <c r="AN430" s="382"/>
    </row>
    <row r="431" spans="1:40" s="383" customFormat="1">
      <c r="A431" s="376"/>
      <c r="B431" s="376"/>
      <c r="C431" s="376"/>
      <c r="D431" s="376"/>
      <c r="E431" s="377"/>
      <c r="F431" s="376"/>
      <c r="G431" s="376"/>
      <c r="H431" s="376"/>
      <c r="I431" s="376"/>
      <c r="J431" s="376"/>
      <c r="K431" s="378"/>
      <c r="L431" s="378"/>
      <c r="M431" s="378"/>
      <c r="N431" s="378"/>
      <c r="O431" s="378"/>
      <c r="P431" s="378"/>
      <c r="Q431" s="378"/>
      <c r="R431" s="378"/>
      <c r="S431" s="378"/>
      <c r="T431" s="378"/>
      <c r="U431" s="378"/>
      <c r="V431" s="378"/>
      <c r="W431" s="379"/>
      <c r="X431" s="380"/>
      <c r="Y431" s="380"/>
      <c r="Z431" s="380"/>
      <c r="AA431" s="380"/>
      <c r="AB431" s="380"/>
      <c r="AC431" s="380"/>
      <c r="AD431" s="380"/>
      <c r="AE431" s="380"/>
      <c r="AF431" s="380"/>
      <c r="AG431" s="380"/>
      <c r="AH431" s="380"/>
      <c r="AI431" s="380"/>
      <c r="AJ431" s="380"/>
      <c r="AK431" s="380"/>
      <c r="AL431" s="380"/>
      <c r="AM431" s="381"/>
      <c r="AN431" s="382"/>
    </row>
    <row r="432" spans="1:40" s="383" customFormat="1">
      <c r="A432" s="376"/>
      <c r="B432" s="376"/>
      <c r="C432" s="376"/>
      <c r="D432" s="376"/>
      <c r="E432" s="377"/>
      <c r="F432" s="376"/>
      <c r="G432" s="376"/>
      <c r="H432" s="376"/>
      <c r="I432" s="376"/>
      <c r="J432" s="376"/>
      <c r="K432" s="378"/>
      <c r="L432" s="378"/>
      <c r="M432" s="378"/>
      <c r="N432" s="378"/>
      <c r="O432" s="378"/>
      <c r="P432" s="378"/>
      <c r="Q432" s="378"/>
      <c r="R432" s="378"/>
      <c r="S432" s="378"/>
      <c r="T432" s="378"/>
      <c r="U432" s="378"/>
      <c r="V432" s="378"/>
      <c r="W432" s="379"/>
      <c r="X432" s="380"/>
      <c r="Y432" s="380"/>
      <c r="Z432" s="380"/>
      <c r="AA432" s="380"/>
      <c r="AB432" s="380"/>
      <c r="AC432" s="380"/>
      <c r="AD432" s="380"/>
      <c r="AE432" s="380"/>
      <c r="AF432" s="380"/>
      <c r="AG432" s="380"/>
      <c r="AH432" s="380"/>
      <c r="AI432" s="380"/>
      <c r="AJ432" s="380"/>
      <c r="AK432" s="380"/>
      <c r="AL432" s="380"/>
      <c r="AM432" s="381"/>
      <c r="AN432" s="382"/>
    </row>
    <row r="433" spans="1:40" s="383" customFormat="1">
      <c r="A433" s="376"/>
      <c r="B433" s="376"/>
      <c r="C433" s="376"/>
      <c r="D433" s="376"/>
      <c r="E433" s="377"/>
      <c r="F433" s="376"/>
      <c r="G433" s="376"/>
      <c r="H433" s="376"/>
      <c r="I433" s="376"/>
      <c r="J433" s="376"/>
      <c r="K433" s="378"/>
      <c r="L433" s="378"/>
      <c r="M433" s="378"/>
      <c r="N433" s="378"/>
      <c r="O433" s="378"/>
      <c r="P433" s="378"/>
      <c r="Q433" s="378"/>
      <c r="R433" s="378"/>
      <c r="S433" s="378"/>
      <c r="T433" s="378"/>
      <c r="U433" s="378"/>
      <c r="V433" s="378"/>
      <c r="W433" s="379"/>
      <c r="X433" s="380"/>
      <c r="Y433" s="380"/>
      <c r="Z433" s="380"/>
      <c r="AA433" s="380"/>
      <c r="AB433" s="380"/>
      <c r="AC433" s="380"/>
      <c r="AD433" s="380"/>
      <c r="AE433" s="380"/>
      <c r="AF433" s="380"/>
      <c r="AG433" s="380"/>
      <c r="AH433" s="380"/>
      <c r="AI433" s="380"/>
      <c r="AJ433" s="380"/>
      <c r="AK433" s="380"/>
      <c r="AL433" s="380"/>
      <c r="AM433" s="381"/>
      <c r="AN433" s="382"/>
    </row>
    <row r="434" spans="1:40" s="383" customFormat="1">
      <c r="A434" s="376"/>
      <c r="B434" s="376"/>
      <c r="C434" s="376"/>
      <c r="D434" s="376"/>
      <c r="E434" s="377"/>
      <c r="F434" s="376"/>
      <c r="G434" s="376"/>
      <c r="H434" s="376"/>
      <c r="I434" s="376"/>
      <c r="J434" s="376"/>
      <c r="K434" s="378"/>
      <c r="L434" s="378"/>
      <c r="M434" s="378"/>
      <c r="N434" s="378"/>
      <c r="O434" s="378"/>
      <c r="P434" s="378"/>
      <c r="Q434" s="378"/>
      <c r="R434" s="378"/>
      <c r="S434" s="378"/>
      <c r="T434" s="378"/>
      <c r="U434" s="378"/>
      <c r="V434" s="378"/>
      <c r="W434" s="379"/>
      <c r="X434" s="380"/>
      <c r="Y434" s="380"/>
      <c r="Z434" s="380"/>
      <c r="AA434" s="380"/>
      <c r="AB434" s="380"/>
      <c r="AC434" s="380"/>
      <c r="AD434" s="380"/>
      <c r="AE434" s="380"/>
      <c r="AF434" s="380"/>
      <c r="AG434" s="380"/>
      <c r="AH434" s="380"/>
      <c r="AI434" s="380"/>
      <c r="AJ434" s="380"/>
      <c r="AK434" s="380"/>
      <c r="AL434" s="380"/>
      <c r="AM434" s="381"/>
      <c r="AN434" s="382"/>
    </row>
    <row r="435" spans="1:40" s="383" customFormat="1">
      <c r="A435" s="376"/>
      <c r="B435" s="376"/>
      <c r="C435" s="376"/>
      <c r="D435" s="376"/>
      <c r="E435" s="377"/>
      <c r="F435" s="376"/>
      <c r="G435" s="376"/>
      <c r="H435" s="376"/>
      <c r="I435" s="376"/>
      <c r="J435" s="376"/>
      <c r="K435" s="378"/>
      <c r="L435" s="378"/>
      <c r="M435" s="378"/>
      <c r="N435" s="378"/>
      <c r="O435" s="378"/>
      <c r="P435" s="378"/>
      <c r="Q435" s="378"/>
      <c r="R435" s="378"/>
      <c r="S435" s="378"/>
      <c r="T435" s="378"/>
      <c r="U435" s="378"/>
      <c r="V435" s="378"/>
      <c r="W435" s="379"/>
      <c r="X435" s="380"/>
      <c r="Y435" s="380"/>
      <c r="Z435" s="380"/>
      <c r="AA435" s="380"/>
      <c r="AB435" s="380"/>
      <c r="AC435" s="380"/>
      <c r="AD435" s="380"/>
      <c r="AE435" s="380"/>
      <c r="AF435" s="380"/>
      <c r="AG435" s="380"/>
      <c r="AH435" s="380"/>
      <c r="AI435" s="380"/>
      <c r="AJ435" s="380"/>
      <c r="AK435" s="380"/>
      <c r="AL435" s="380"/>
      <c r="AM435" s="381"/>
      <c r="AN435" s="382"/>
    </row>
    <row r="436" spans="1:40" s="383" customFormat="1">
      <c r="A436" s="376"/>
      <c r="B436" s="376"/>
      <c r="C436" s="376"/>
      <c r="D436" s="376"/>
      <c r="E436" s="377"/>
      <c r="F436" s="376"/>
      <c r="G436" s="376"/>
      <c r="H436" s="376"/>
      <c r="I436" s="376"/>
      <c r="J436" s="376"/>
      <c r="K436" s="378"/>
      <c r="L436" s="378"/>
      <c r="M436" s="378"/>
      <c r="N436" s="378"/>
      <c r="O436" s="378"/>
      <c r="P436" s="378"/>
      <c r="Q436" s="378"/>
      <c r="R436" s="378"/>
      <c r="S436" s="378"/>
      <c r="T436" s="378"/>
      <c r="U436" s="378"/>
      <c r="V436" s="378"/>
      <c r="W436" s="379"/>
      <c r="X436" s="380"/>
      <c r="Y436" s="380"/>
      <c r="Z436" s="380"/>
      <c r="AA436" s="380"/>
      <c r="AB436" s="380"/>
      <c r="AC436" s="380"/>
      <c r="AD436" s="380"/>
      <c r="AE436" s="380"/>
      <c r="AF436" s="380"/>
      <c r="AG436" s="380"/>
      <c r="AH436" s="380"/>
      <c r="AI436" s="380"/>
      <c r="AJ436" s="380"/>
      <c r="AK436" s="380"/>
      <c r="AL436" s="380"/>
      <c r="AM436" s="381"/>
      <c r="AN436" s="382"/>
    </row>
    <row r="437" spans="1:40" s="383" customFormat="1">
      <c r="A437" s="376"/>
      <c r="B437" s="376"/>
      <c r="C437" s="376"/>
      <c r="D437" s="376"/>
      <c r="E437" s="377"/>
      <c r="F437" s="376"/>
      <c r="G437" s="376"/>
      <c r="H437" s="376"/>
      <c r="I437" s="376"/>
      <c r="J437" s="376"/>
      <c r="K437" s="378"/>
      <c r="L437" s="378"/>
      <c r="M437" s="378"/>
      <c r="N437" s="378"/>
      <c r="O437" s="378"/>
      <c r="P437" s="378"/>
      <c r="Q437" s="378"/>
      <c r="R437" s="378"/>
      <c r="S437" s="378"/>
      <c r="T437" s="378"/>
      <c r="U437" s="378"/>
      <c r="V437" s="378"/>
      <c r="W437" s="379"/>
      <c r="X437" s="380"/>
      <c r="Y437" s="380"/>
      <c r="Z437" s="380"/>
      <c r="AA437" s="380"/>
      <c r="AB437" s="380"/>
      <c r="AC437" s="380"/>
      <c r="AD437" s="380"/>
      <c r="AE437" s="380"/>
      <c r="AF437" s="380"/>
      <c r="AG437" s="380"/>
      <c r="AH437" s="380"/>
      <c r="AI437" s="380"/>
      <c r="AJ437" s="380"/>
      <c r="AK437" s="380"/>
      <c r="AL437" s="380"/>
      <c r="AM437" s="381"/>
      <c r="AN437" s="382"/>
    </row>
    <row r="438" spans="1:40" s="383" customFormat="1">
      <c r="A438" s="376"/>
      <c r="B438" s="376"/>
      <c r="C438" s="376"/>
      <c r="D438" s="376"/>
      <c r="E438" s="377"/>
      <c r="F438" s="376"/>
      <c r="G438" s="376"/>
      <c r="H438" s="376"/>
      <c r="I438" s="376"/>
      <c r="J438" s="376"/>
      <c r="K438" s="378"/>
      <c r="L438" s="378"/>
      <c r="M438" s="378"/>
      <c r="N438" s="378"/>
      <c r="O438" s="378"/>
      <c r="P438" s="378"/>
      <c r="Q438" s="378"/>
      <c r="R438" s="378"/>
      <c r="S438" s="378"/>
      <c r="T438" s="378"/>
      <c r="U438" s="378"/>
      <c r="V438" s="378"/>
      <c r="W438" s="379"/>
      <c r="X438" s="380"/>
      <c r="Y438" s="380"/>
      <c r="Z438" s="380"/>
      <c r="AA438" s="380"/>
      <c r="AB438" s="380"/>
      <c r="AC438" s="380"/>
      <c r="AD438" s="380"/>
      <c r="AE438" s="380"/>
      <c r="AF438" s="380"/>
      <c r="AG438" s="380"/>
      <c r="AH438" s="380"/>
      <c r="AI438" s="380"/>
      <c r="AJ438" s="380"/>
      <c r="AK438" s="380"/>
      <c r="AL438" s="380"/>
      <c r="AM438" s="381"/>
      <c r="AN438" s="382"/>
    </row>
    <row r="439" spans="1:40" s="383" customFormat="1">
      <c r="A439" s="376"/>
      <c r="B439" s="376"/>
      <c r="C439" s="376"/>
      <c r="D439" s="376"/>
      <c r="E439" s="377"/>
      <c r="F439" s="376"/>
      <c r="G439" s="376"/>
      <c r="H439" s="376"/>
      <c r="I439" s="376"/>
      <c r="J439" s="376"/>
      <c r="K439" s="378"/>
      <c r="L439" s="378"/>
      <c r="M439" s="378"/>
      <c r="N439" s="378"/>
      <c r="O439" s="378"/>
      <c r="P439" s="378"/>
      <c r="Q439" s="378"/>
      <c r="R439" s="378"/>
      <c r="S439" s="378"/>
      <c r="T439" s="378"/>
      <c r="U439" s="378"/>
      <c r="V439" s="378"/>
      <c r="W439" s="379"/>
      <c r="X439" s="380"/>
      <c r="Y439" s="380"/>
      <c r="Z439" s="380"/>
      <c r="AA439" s="380"/>
      <c r="AB439" s="380"/>
      <c r="AC439" s="380"/>
      <c r="AD439" s="380"/>
      <c r="AE439" s="380"/>
      <c r="AF439" s="380"/>
      <c r="AG439" s="380"/>
      <c r="AH439" s="380"/>
      <c r="AI439" s="380"/>
      <c r="AJ439" s="380"/>
      <c r="AK439" s="380"/>
      <c r="AL439" s="380"/>
      <c r="AM439" s="381"/>
      <c r="AN439" s="382"/>
    </row>
    <row r="440" spans="1:40" s="383" customFormat="1">
      <c r="A440" s="376"/>
      <c r="B440" s="376"/>
      <c r="C440" s="376"/>
      <c r="D440" s="376"/>
      <c r="E440" s="377"/>
      <c r="F440" s="376"/>
      <c r="G440" s="376"/>
      <c r="H440" s="376"/>
      <c r="I440" s="376"/>
      <c r="J440" s="376"/>
      <c r="K440" s="378"/>
      <c r="L440" s="378"/>
      <c r="M440" s="378"/>
      <c r="N440" s="378"/>
      <c r="O440" s="378"/>
      <c r="P440" s="378"/>
      <c r="Q440" s="378"/>
      <c r="R440" s="378"/>
      <c r="S440" s="378"/>
      <c r="T440" s="378"/>
      <c r="U440" s="378"/>
      <c r="V440" s="378"/>
      <c r="W440" s="379"/>
      <c r="X440" s="380"/>
      <c r="Y440" s="380"/>
      <c r="Z440" s="380"/>
      <c r="AA440" s="380"/>
      <c r="AB440" s="380"/>
      <c r="AC440" s="380"/>
      <c r="AD440" s="380"/>
      <c r="AE440" s="380"/>
      <c r="AF440" s="380"/>
      <c r="AG440" s="380"/>
      <c r="AH440" s="380"/>
      <c r="AI440" s="380"/>
      <c r="AJ440" s="380"/>
      <c r="AK440" s="380"/>
      <c r="AL440" s="380"/>
      <c r="AM440" s="381"/>
      <c r="AN440" s="382"/>
    </row>
    <row r="441" spans="1:40" s="383" customFormat="1">
      <c r="A441" s="376"/>
      <c r="B441" s="376"/>
      <c r="C441" s="376"/>
      <c r="D441" s="376"/>
      <c r="E441" s="377"/>
      <c r="F441" s="376"/>
      <c r="G441" s="376"/>
      <c r="H441" s="376"/>
      <c r="I441" s="376"/>
      <c r="J441" s="376"/>
      <c r="K441" s="378"/>
      <c r="L441" s="378"/>
      <c r="M441" s="378"/>
      <c r="N441" s="378"/>
      <c r="O441" s="378"/>
      <c r="P441" s="378"/>
      <c r="Q441" s="378"/>
      <c r="R441" s="378"/>
      <c r="S441" s="378"/>
      <c r="T441" s="378"/>
      <c r="U441" s="378"/>
      <c r="V441" s="378"/>
      <c r="W441" s="379"/>
      <c r="X441" s="380"/>
      <c r="Y441" s="380"/>
      <c r="Z441" s="380"/>
      <c r="AA441" s="380"/>
      <c r="AB441" s="380"/>
      <c r="AC441" s="380"/>
      <c r="AD441" s="380"/>
      <c r="AE441" s="380"/>
      <c r="AF441" s="380"/>
      <c r="AG441" s="380"/>
      <c r="AH441" s="380"/>
      <c r="AI441" s="380"/>
      <c r="AJ441" s="380"/>
      <c r="AK441" s="380"/>
      <c r="AL441" s="380"/>
      <c r="AM441" s="381"/>
      <c r="AN441" s="382"/>
    </row>
    <row r="442" spans="1:40" s="383" customFormat="1">
      <c r="A442" s="376"/>
      <c r="B442" s="376"/>
      <c r="C442" s="376"/>
      <c r="D442" s="376"/>
      <c r="E442" s="377"/>
      <c r="F442" s="376"/>
      <c r="G442" s="376"/>
      <c r="H442" s="376"/>
      <c r="I442" s="376"/>
      <c r="J442" s="376"/>
      <c r="K442" s="378"/>
      <c r="L442" s="378"/>
      <c r="M442" s="378"/>
      <c r="N442" s="378"/>
      <c r="O442" s="378"/>
      <c r="P442" s="378"/>
      <c r="Q442" s="378"/>
      <c r="R442" s="378"/>
      <c r="S442" s="378"/>
      <c r="T442" s="378"/>
      <c r="U442" s="378"/>
      <c r="V442" s="378"/>
      <c r="W442" s="379"/>
      <c r="X442" s="380"/>
      <c r="Y442" s="380"/>
      <c r="Z442" s="380"/>
      <c r="AA442" s="380"/>
      <c r="AB442" s="380"/>
      <c r="AC442" s="380"/>
      <c r="AD442" s="380"/>
      <c r="AE442" s="380"/>
      <c r="AF442" s="380"/>
      <c r="AG442" s="380"/>
      <c r="AH442" s="380"/>
      <c r="AI442" s="380"/>
      <c r="AJ442" s="380"/>
      <c r="AK442" s="380"/>
      <c r="AL442" s="380"/>
      <c r="AM442" s="381"/>
      <c r="AN442" s="382"/>
    </row>
    <row r="443" spans="1:40" s="383" customFormat="1">
      <c r="A443" s="376"/>
      <c r="B443" s="376"/>
      <c r="C443" s="376"/>
      <c r="D443" s="376"/>
      <c r="E443" s="377"/>
      <c r="F443" s="376"/>
      <c r="G443" s="376"/>
      <c r="H443" s="376"/>
      <c r="I443" s="376"/>
      <c r="J443" s="376"/>
      <c r="K443" s="378"/>
      <c r="L443" s="378"/>
      <c r="M443" s="378"/>
      <c r="N443" s="378"/>
      <c r="O443" s="378"/>
      <c r="P443" s="378"/>
      <c r="Q443" s="378"/>
      <c r="R443" s="378"/>
      <c r="S443" s="378"/>
      <c r="T443" s="378"/>
      <c r="U443" s="378"/>
      <c r="V443" s="378"/>
      <c r="W443" s="379"/>
      <c r="X443" s="380"/>
      <c r="Y443" s="380"/>
      <c r="Z443" s="380"/>
      <c r="AA443" s="380"/>
      <c r="AB443" s="380"/>
      <c r="AC443" s="380"/>
      <c r="AD443" s="380"/>
      <c r="AE443" s="380"/>
      <c r="AF443" s="380"/>
      <c r="AG443" s="380"/>
      <c r="AH443" s="380"/>
      <c r="AI443" s="380"/>
      <c r="AJ443" s="380"/>
      <c r="AK443" s="380"/>
      <c r="AL443" s="380"/>
      <c r="AM443" s="381"/>
      <c r="AN443" s="382"/>
    </row>
    <row r="444" spans="1:40" s="383" customFormat="1">
      <c r="A444" s="376"/>
      <c r="B444" s="376"/>
      <c r="C444" s="376"/>
      <c r="D444" s="376"/>
      <c r="E444" s="377"/>
      <c r="F444" s="376"/>
      <c r="G444" s="376"/>
      <c r="H444" s="376"/>
      <c r="I444" s="376"/>
      <c r="J444" s="376"/>
      <c r="K444" s="378"/>
      <c r="L444" s="378"/>
      <c r="M444" s="378"/>
      <c r="N444" s="378"/>
      <c r="O444" s="378"/>
      <c r="P444" s="378"/>
      <c r="Q444" s="378"/>
      <c r="R444" s="378"/>
      <c r="S444" s="378"/>
      <c r="T444" s="378"/>
      <c r="U444" s="378"/>
      <c r="V444" s="378"/>
      <c r="W444" s="379"/>
      <c r="X444" s="380"/>
      <c r="Y444" s="380"/>
      <c r="Z444" s="380"/>
      <c r="AA444" s="380"/>
      <c r="AB444" s="380"/>
      <c r="AC444" s="380"/>
      <c r="AD444" s="380"/>
      <c r="AE444" s="380"/>
      <c r="AF444" s="380"/>
      <c r="AG444" s="380"/>
      <c r="AH444" s="380"/>
      <c r="AI444" s="380"/>
      <c r="AJ444" s="380"/>
      <c r="AK444" s="380"/>
      <c r="AL444" s="380"/>
      <c r="AM444" s="381"/>
      <c r="AN444" s="382"/>
    </row>
    <row r="445" spans="1:40" s="383" customFormat="1">
      <c r="A445" s="376"/>
      <c r="B445" s="376"/>
      <c r="C445" s="376"/>
      <c r="D445" s="376"/>
      <c r="E445" s="377"/>
      <c r="F445" s="376"/>
      <c r="G445" s="376"/>
      <c r="H445" s="376"/>
      <c r="I445" s="376"/>
      <c r="J445" s="376"/>
      <c r="K445" s="378"/>
      <c r="L445" s="378"/>
      <c r="M445" s="378"/>
      <c r="N445" s="378"/>
      <c r="O445" s="378"/>
      <c r="P445" s="378"/>
      <c r="Q445" s="378"/>
      <c r="R445" s="378"/>
      <c r="S445" s="378"/>
      <c r="T445" s="378"/>
      <c r="U445" s="378"/>
      <c r="V445" s="378"/>
      <c r="W445" s="379"/>
      <c r="X445" s="380"/>
      <c r="Y445" s="380"/>
      <c r="Z445" s="380"/>
      <c r="AA445" s="380"/>
      <c r="AB445" s="380"/>
      <c r="AC445" s="380"/>
      <c r="AD445" s="380"/>
      <c r="AE445" s="380"/>
      <c r="AF445" s="380"/>
      <c r="AG445" s="380"/>
      <c r="AH445" s="380"/>
      <c r="AI445" s="380"/>
      <c r="AJ445" s="380"/>
      <c r="AK445" s="380"/>
      <c r="AL445" s="380"/>
      <c r="AM445" s="381"/>
      <c r="AN445" s="382"/>
    </row>
    <row r="446" spans="1:40" s="383" customFormat="1">
      <c r="A446" s="376"/>
      <c r="B446" s="376"/>
      <c r="C446" s="376"/>
      <c r="D446" s="376"/>
      <c r="E446" s="377"/>
      <c r="F446" s="376"/>
      <c r="G446" s="376"/>
      <c r="H446" s="376"/>
      <c r="I446" s="376"/>
      <c r="J446" s="376"/>
      <c r="K446" s="378"/>
      <c r="L446" s="378"/>
      <c r="M446" s="378"/>
      <c r="N446" s="378"/>
      <c r="O446" s="378"/>
      <c r="P446" s="378"/>
      <c r="Q446" s="378"/>
      <c r="R446" s="378"/>
      <c r="S446" s="378"/>
      <c r="T446" s="378"/>
      <c r="U446" s="378"/>
      <c r="V446" s="378"/>
      <c r="W446" s="379"/>
      <c r="X446" s="380"/>
      <c r="Y446" s="380"/>
      <c r="Z446" s="380"/>
      <c r="AA446" s="380"/>
      <c r="AB446" s="380"/>
      <c r="AC446" s="380"/>
      <c r="AD446" s="380"/>
      <c r="AE446" s="380"/>
      <c r="AF446" s="380"/>
      <c r="AG446" s="380"/>
      <c r="AH446" s="380"/>
      <c r="AI446" s="380"/>
      <c r="AJ446" s="380"/>
      <c r="AK446" s="380"/>
      <c r="AL446" s="380"/>
      <c r="AM446" s="381"/>
      <c r="AN446" s="382"/>
    </row>
    <row r="447" spans="1:40" s="383" customFormat="1">
      <c r="A447" s="376"/>
      <c r="B447" s="376"/>
      <c r="C447" s="376"/>
      <c r="D447" s="376"/>
      <c r="E447" s="377"/>
      <c r="F447" s="376"/>
      <c r="G447" s="376"/>
      <c r="H447" s="376"/>
      <c r="I447" s="376"/>
      <c r="J447" s="376"/>
      <c r="K447" s="378"/>
      <c r="L447" s="378"/>
      <c r="M447" s="378"/>
      <c r="N447" s="378"/>
      <c r="O447" s="378"/>
      <c r="P447" s="378"/>
      <c r="Q447" s="378"/>
      <c r="R447" s="378"/>
      <c r="S447" s="378"/>
      <c r="T447" s="378"/>
      <c r="U447" s="378"/>
      <c r="V447" s="378"/>
      <c r="W447" s="379"/>
      <c r="X447" s="380"/>
      <c r="Y447" s="380"/>
      <c r="Z447" s="380"/>
      <c r="AA447" s="380"/>
      <c r="AB447" s="380"/>
      <c r="AC447" s="380"/>
      <c r="AD447" s="380"/>
      <c r="AE447" s="380"/>
      <c r="AF447" s="380"/>
      <c r="AG447" s="380"/>
      <c r="AH447" s="380"/>
      <c r="AI447" s="380"/>
      <c r="AJ447" s="380"/>
      <c r="AK447" s="380"/>
      <c r="AL447" s="380"/>
      <c r="AM447" s="381"/>
      <c r="AN447" s="382"/>
    </row>
    <row r="448" spans="1:40" s="383" customFormat="1">
      <c r="A448" s="376"/>
      <c r="B448" s="376"/>
      <c r="C448" s="376"/>
      <c r="D448" s="376"/>
      <c r="E448" s="377"/>
      <c r="F448" s="376"/>
      <c r="G448" s="376"/>
      <c r="H448" s="376"/>
      <c r="I448" s="376"/>
      <c r="J448" s="376"/>
      <c r="K448" s="378"/>
      <c r="L448" s="378"/>
      <c r="M448" s="378"/>
      <c r="N448" s="378"/>
      <c r="O448" s="378"/>
      <c r="P448" s="378"/>
      <c r="Q448" s="378"/>
      <c r="R448" s="378"/>
      <c r="S448" s="378"/>
      <c r="T448" s="378"/>
      <c r="U448" s="378"/>
      <c r="V448" s="378"/>
      <c r="W448" s="379"/>
      <c r="X448" s="380"/>
      <c r="Y448" s="380"/>
      <c r="Z448" s="380"/>
      <c r="AA448" s="380"/>
      <c r="AB448" s="380"/>
      <c r="AC448" s="380"/>
      <c r="AD448" s="380"/>
      <c r="AE448" s="380"/>
      <c r="AF448" s="380"/>
      <c r="AG448" s="380"/>
      <c r="AH448" s="380"/>
      <c r="AI448" s="380"/>
      <c r="AJ448" s="380"/>
      <c r="AK448" s="380"/>
      <c r="AL448" s="380"/>
      <c r="AM448" s="381"/>
      <c r="AN448" s="382"/>
    </row>
    <row r="449" spans="1:40" s="383" customFormat="1">
      <c r="A449" s="376"/>
      <c r="B449" s="376"/>
      <c r="C449" s="376"/>
      <c r="D449" s="376"/>
      <c r="E449" s="377"/>
      <c r="F449" s="376"/>
      <c r="G449" s="376"/>
      <c r="H449" s="376"/>
      <c r="I449" s="376"/>
      <c r="J449" s="376"/>
      <c r="K449" s="378"/>
      <c r="L449" s="378"/>
      <c r="M449" s="378"/>
      <c r="N449" s="378"/>
      <c r="O449" s="378"/>
      <c r="P449" s="378"/>
      <c r="Q449" s="378"/>
      <c r="R449" s="378"/>
      <c r="S449" s="378"/>
      <c r="T449" s="378"/>
      <c r="U449" s="378"/>
      <c r="V449" s="378"/>
      <c r="W449" s="379"/>
      <c r="X449" s="380"/>
      <c r="Y449" s="380"/>
      <c r="Z449" s="380"/>
      <c r="AA449" s="380"/>
      <c r="AB449" s="380"/>
      <c r="AC449" s="380"/>
      <c r="AD449" s="380"/>
      <c r="AE449" s="380"/>
      <c r="AF449" s="380"/>
      <c r="AG449" s="380"/>
      <c r="AH449" s="380"/>
      <c r="AI449" s="380"/>
      <c r="AJ449" s="380"/>
      <c r="AK449" s="380"/>
      <c r="AL449" s="380"/>
      <c r="AM449" s="381"/>
      <c r="AN449" s="382"/>
    </row>
    <row r="450" spans="1:40" s="383" customFormat="1">
      <c r="A450" s="376"/>
      <c r="B450" s="376"/>
      <c r="C450" s="376"/>
      <c r="D450" s="376"/>
      <c r="E450" s="377"/>
      <c r="F450" s="376"/>
      <c r="G450" s="376"/>
      <c r="H450" s="376"/>
      <c r="I450" s="376"/>
      <c r="J450" s="376"/>
      <c r="K450" s="378"/>
      <c r="L450" s="378"/>
      <c r="M450" s="378"/>
      <c r="N450" s="378"/>
      <c r="O450" s="378"/>
      <c r="P450" s="378"/>
      <c r="Q450" s="378"/>
      <c r="R450" s="378"/>
      <c r="S450" s="378"/>
      <c r="T450" s="378"/>
      <c r="U450" s="378"/>
      <c r="V450" s="378"/>
      <c r="W450" s="379"/>
      <c r="X450" s="380"/>
      <c r="Y450" s="380"/>
      <c r="Z450" s="380"/>
      <c r="AA450" s="380"/>
      <c r="AB450" s="380"/>
      <c r="AC450" s="380"/>
      <c r="AD450" s="380"/>
      <c r="AE450" s="380"/>
      <c r="AF450" s="380"/>
      <c r="AG450" s="380"/>
      <c r="AH450" s="380"/>
      <c r="AI450" s="380"/>
      <c r="AJ450" s="380"/>
      <c r="AK450" s="380"/>
      <c r="AL450" s="380"/>
      <c r="AM450" s="381"/>
      <c r="AN450" s="382"/>
    </row>
    <row r="451" spans="1:40" s="383" customFormat="1">
      <c r="A451" s="376"/>
      <c r="B451" s="376"/>
      <c r="C451" s="376"/>
      <c r="D451" s="376"/>
      <c r="E451" s="377"/>
      <c r="F451" s="376"/>
      <c r="G451" s="376"/>
      <c r="H451" s="376"/>
      <c r="I451" s="376"/>
      <c r="J451" s="376"/>
      <c r="K451" s="378"/>
      <c r="L451" s="378"/>
      <c r="M451" s="378"/>
      <c r="N451" s="378"/>
      <c r="O451" s="378"/>
      <c r="P451" s="378"/>
      <c r="Q451" s="378"/>
      <c r="R451" s="378"/>
      <c r="S451" s="378"/>
      <c r="T451" s="378"/>
      <c r="U451" s="378"/>
      <c r="V451" s="378"/>
      <c r="W451" s="379"/>
      <c r="X451" s="380"/>
      <c r="Y451" s="380"/>
      <c r="Z451" s="380"/>
      <c r="AA451" s="380"/>
      <c r="AB451" s="380"/>
      <c r="AC451" s="380"/>
      <c r="AD451" s="380"/>
      <c r="AE451" s="380"/>
      <c r="AF451" s="380"/>
      <c r="AG451" s="380"/>
      <c r="AH451" s="380"/>
      <c r="AI451" s="380"/>
      <c r="AJ451" s="380"/>
      <c r="AK451" s="380"/>
      <c r="AL451" s="380"/>
      <c r="AM451" s="381"/>
      <c r="AN451" s="382"/>
    </row>
    <row r="452" spans="1:40" s="383" customFormat="1">
      <c r="A452" s="376"/>
      <c r="B452" s="376"/>
      <c r="C452" s="376"/>
      <c r="D452" s="376"/>
      <c r="E452" s="377"/>
      <c r="F452" s="376"/>
      <c r="G452" s="376"/>
      <c r="H452" s="376"/>
      <c r="I452" s="376"/>
      <c r="J452" s="376"/>
      <c r="K452" s="378"/>
      <c r="L452" s="378"/>
      <c r="M452" s="378"/>
      <c r="N452" s="378"/>
      <c r="O452" s="378"/>
      <c r="P452" s="378"/>
      <c r="Q452" s="378"/>
      <c r="R452" s="378"/>
      <c r="S452" s="378"/>
      <c r="T452" s="378"/>
      <c r="U452" s="378"/>
      <c r="V452" s="378"/>
      <c r="W452" s="379"/>
      <c r="X452" s="380"/>
      <c r="Y452" s="380"/>
      <c r="Z452" s="380"/>
      <c r="AA452" s="380"/>
      <c r="AB452" s="380"/>
      <c r="AC452" s="380"/>
      <c r="AD452" s="380"/>
      <c r="AE452" s="380"/>
      <c r="AF452" s="380"/>
      <c r="AG452" s="380"/>
      <c r="AH452" s="380"/>
      <c r="AI452" s="380"/>
      <c r="AJ452" s="380"/>
      <c r="AK452" s="380"/>
      <c r="AL452" s="380"/>
      <c r="AM452" s="381"/>
      <c r="AN452" s="382"/>
    </row>
    <row r="453" spans="1:40" s="383" customFormat="1">
      <c r="A453" s="376"/>
      <c r="B453" s="376"/>
      <c r="C453" s="376"/>
      <c r="D453" s="376"/>
      <c r="E453" s="377"/>
      <c r="F453" s="376"/>
      <c r="G453" s="376"/>
      <c r="H453" s="376"/>
      <c r="I453" s="376"/>
      <c r="J453" s="376"/>
      <c r="K453" s="378"/>
      <c r="L453" s="378"/>
      <c r="M453" s="378"/>
      <c r="N453" s="378"/>
      <c r="O453" s="378"/>
      <c r="P453" s="378"/>
      <c r="Q453" s="378"/>
      <c r="R453" s="378"/>
      <c r="S453" s="378"/>
      <c r="T453" s="378"/>
      <c r="U453" s="378"/>
      <c r="V453" s="378"/>
      <c r="W453" s="379"/>
      <c r="X453" s="380"/>
      <c r="Y453" s="380"/>
      <c r="Z453" s="380"/>
      <c r="AA453" s="380"/>
      <c r="AB453" s="380"/>
      <c r="AC453" s="380"/>
      <c r="AD453" s="380"/>
      <c r="AE453" s="380"/>
      <c r="AF453" s="380"/>
      <c r="AG453" s="380"/>
      <c r="AH453" s="380"/>
      <c r="AI453" s="380"/>
      <c r="AJ453" s="380"/>
      <c r="AK453" s="380"/>
      <c r="AL453" s="380"/>
      <c r="AM453" s="381"/>
      <c r="AN453" s="382"/>
    </row>
    <row r="454" spans="1:40" s="383" customFormat="1">
      <c r="A454" s="376"/>
      <c r="B454" s="376"/>
      <c r="C454" s="376"/>
      <c r="D454" s="376"/>
      <c r="E454" s="377"/>
      <c r="F454" s="376"/>
      <c r="G454" s="376"/>
      <c r="H454" s="376"/>
      <c r="I454" s="376"/>
      <c r="J454" s="376"/>
      <c r="K454" s="378"/>
      <c r="L454" s="378"/>
      <c r="M454" s="378"/>
      <c r="N454" s="378"/>
      <c r="O454" s="378"/>
      <c r="P454" s="378"/>
      <c r="Q454" s="378"/>
      <c r="R454" s="378"/>
      <c r="S454" s="378"/>
      <c r="T454" s="378"/>
      <c r="U454" s="378"/>
      <c r="V454" s="378"/>
      <c r="W454" s="379"/>
      <c r="X454" s="380"/>
      <c r="Y454" s="380"/>
      <c r="Z454" s="380"/>
      <c r="AA454" s="380"/>
      <c r="AB454" s="380"/>
      <c r="AC454" s="380"/>
      <c r="AD454" s="380"/>
      <c r="AE454" s="380"/>
      <c r="AF454" s="380"/>
      <c r="AG454" s="380"/>
      <c r="AH454" s="380"/>
      <c r="AI454" s="380"/>
      <c r="AJ454" s="380"/>
      <c r="AK454" s="380"/>
      <c r="AL454" s="380"/>
      <c r="AM454" s="381"/>
      <c r="AN454" s="382"/>
    </row>
    <row r="455" spans="1:40" s="383" customFormat="1">
      <c r="A455" s="376"/>
      <c r="B455" s="376"/>
      <c r="C455" s="376"/>
      <c r="D455" s="376"/>
      <c r="E455" s="377"/>
      <c r="F455" s="376"/>
      <c r="G455" s="376"/>
      <c r="H455" s="376"/>
      <c r="I455" s="376"/>
      <c r="J455" s="376"/>
      <c r="K455" s="378"/>
      <c r="L455" s="378"/>
      <c r="M455" s="378"/>
      <c r="N455" s="378"/>
      <c r="O455" s="378"/>
      <c r="P455" s="378"/>
      <c r="Q455" s="378"/>
      <c r="R455" s="378"/>
      <c r="S455" s="378"/>
      <c r="T455" s="378"/>
      <c r="U455" s="378"/>
      <c r="V455" s="378"/>
      <c r="W455" s="379"/>
      <c r="X455" s="380"/>
      <c r="Y455" s="380"/>
      <c r="Z455" s="380"/>
      <c r="AA455" s="380"/>
      <c r="AB455" s="380"/>
      <c r="AC455" s="380"/>
      <c r="AD455" s="380"/>
      <c r="AE455" s="380"/>
      <c r="AF455" s="380"/>
      <c r="AG455" s="380"/>
      <c r="AH455" s="380"/>
      <c r="AI455" s="380"/>
      <c r="AJ455" s="380"/>
      <c r="AK455" s="380"/>
      <c r="AL455" s="380"/>
      <c r="AM455" s="381"/>
      <c r="AN455" s="382"/>
    </row>
    <row r="456" spans="1:40" s="383" customFormat="1">
      <c r="A456" s="376"/>
      <c r="B456" s="376"/>
      <c r="C456" s="376"/>
      <c r="D456" s="376"/>
      <c r="E456" s="377"/>
      <c r="F456" s="376"/>
      <c r="G456" s="376"/>
      <c r="H456" s="376"/>
      <c r="I456" s="376"/>
      <c r="J456" s="376"/>
      <c r="K456" s="378"/>
      <c r="L456" s="378"/>
      <c r="M456" s="378"/>
      <c r="N456" s="378"/>
      <c r="O456" s="378"/>
      <c r="P456" s="378"/>
      <c r="Q456" s="378"/>
      <c r="R456" s="378"/>
      <c r="S456" s="378"/>
      <c r="T456" s="378"/>
      <c r="U456" s="378"/>
      <c r="V456" s="378"/>
      <c r="W456" s="379"/>
      <c r="X456" s="380"/>
      <c r="Y456" s="380"/>
      <c r="Z456" s="380"/>
      <c r="AA456" s="380"/>
      <c r="AB456" s="380"/>
      <c r="AC456" s="380"/>
      <c r="AD456" s="380"/>
      <c r="AE456" s="380"/>
      <c r="AF456" s="380"/>
      <c r="AG456" s="380"/>
      <c r="AH456" s="380"/>
      <c r="AI456" s="380"/>
      <c r="AJ456" s="380"/>
      <c r="AK456" s="380"/>
      <c r="AL456" s="380"/>
      <c r="AM456" s="381"/>
      <c r="AN456" s="382"/>
    </row>
    <row r="457" spans="1:40" s="383" customFormat="1">
      <c r="A457" s="376"/>
      <c r="B457" s="376"/>
      <c r="C457" s="376"/>
      <c r="D457" s="376"/>
      <c r="E457" s="377"/>
      <c r="F457" s="376"/>
      <c r="G457" s="376"/>
      <c r="H457" s="376"/>
      <c r="I457" s="376"/>
      <c r="J457" s="376"/>
      <c r="K457" s="378"/>
      <c r="L457" s="378"/>
      <c r="M457" s="378"/>
      <c r="N457" s="378"/>
      <c r="O457" s="378"/>
      <c r="P457" s="378"/>
      <c r="Q457" s="378"/>
      <c r="R457" s="378"/>
      <c r="S457" s="378"/>
      <c r="T457" s="378"/>
      <c r="U457" s="378"/>
      <c r="V457" s="378"/>
      <c r="W457" s="379"/>
      <c r="X457" s="380"/>
      <c r="Y457" s="380"/>
      <c r="Z457" s="380"/>
      <c r="AA457" s="380"/>
      <c r="AB457" s="380"/>
      <c r="AC457" s="380"/>
      <c r="AD457" s="380"/>
      <c r="AE457" s="380"/>
      <c r="AF457" s="380"/>
      <c r="AG457" s="380"/>
      <c r="AH457" s="380"/>
      <c r="AI457" s="380"/>
      <c r="AJ457" s="380"/>
      <c r="AK457" s="380"/>
      <c r="AL457" s="380"/>
      <c r="AM457" s="381"/>
      <c r="AN457" s="382"/>
    </row>
    <row r="458" spans="1:40" s="383" customFormat="1">
      <c r="A458" s="376"/>
      <c r="B458" s="376"/>
      <c r="C458" s="376"/>
      <c r="D458" s="376"/>
      <c r="E458" s="377"/>
      <c r="F458" s="376"/>
      <c r="G458" s="376"/>
      <c r="H458" s="376"/>
      <c r="I458" s="376"/>
      <c r="J458" s="376"/>
      <c r="K458" s="378"/>
      <c r="L458" s="378"/>
      <c r="M458" s="378"/>
      <c r="N458" s="378"/>
      <c r="O458" s="378"/>
      <c r="P458" s="378"/>
      <c r="Q458" s="378"/>
      <c r="R458" s="378"/>
      <c r="S458" s="378"/>
      <c r="T458" s="378"/>
      <c r="U458" s="378"/>
      <c r="V458" s="378"/>
      <c r="W458" s="379"/>
      <c r="X458" s="380"/>
      <c r="Y458" s="380"/>
      <c r="Z458" s="380"/>
      <c r="AA458" s="380"/>
      <c r="AB458" s="380"/>
      <c r="AC458" s="380"/>
      <c r="AD458" s="380"/>
      <c r="AE458" s="380"/>
      <c r="AF458" s="380"/>
      <c r="AG458" s="380"/>
      <c r="AH458" s="380"/>
      <c r="AI458" s="380"/>
      <c r="AJ458" s="380"/>
      <c r="AK458" s="380"/>
      <c r="AL458" s="380"/>
      <c r="AM458" s="381"/>
      <c r="AN458" s="382"/>
    </row>
    <row r="459" spans="1:40" s="383" customFormat="1">
      <c r="A459" s="376"/>
      <c r="B459" s="376"/>
      <c r="C459" s="376"/>
      <c r="D459" s="376"/>
      <c r="E459" s="377"/>
      <c r="F459" s="376"/>
      <c r="G459" s="376"/>
      <c r="H459" s="376"/>
      <c r="I459" s="376"/>
      <c r="J459" s="376"/>
      <c r="K459" s="378"/>
      <c r="L459" s="378"/>
      <c r="M459" s="378"/>
      <c r="N459" s="378"/>
      <c r="O459" s="378"/>
      <c r="P459" s="378"/>
      <c r="Q459" s="378"/>
      <c r="R459" s="378"/>
      <c r="S459" s="378"/>
      <c r="T459" s="378"/>
      <c r="U459" s="378"/>
      <c r="V459" s="378"/>
      <c r="W459" s="379"/>
      <c r="X459" s="380"/>
      <c r="Y459" s="380"/>
      <c r="Z459" s="380"/>
      <c r="AA459" s="380"/>
      <c r="AB459" s="380"/>
      <c r="AC459" s="380"/>
      <c r="AD459" s="380"/>
      <c r="AE459" s="380"/>
      <c r="AF459" s="380"/>
      <c r="AG459" s="380"/>
      <c r="AH459" s="380"/>
      <c r="AI459" s="380"/>
      <c r="AJ459" s="380"/>
      <c r="AK459" s="380"/>
      <c r="AL459" s="380"/>
      <c r="AM459" s="381"/>
      <c r="AN459" s="382"/>
    </row>
    <row r="460" spans="1:40" s="383" customFormat="1">
      <c r="A460" s="376"/>
      <c r="B460" s="376"/>
      <c r="C460" s="376"/>
      <c r="D460" s="376"/>
      <c r="E460" s="377"/>
      <c r="F460" s="376"/>
      <c r="G460" s="376"/>
      <c r="H460" s="376"/>
      <c r="I460" s="376"/>
      <c r="J460" s="376"/>
      <c r="K460" s="378"/>
      <c r="L460" s="378"/>
      <c r="M460" s="378"/>
      <c r="N460" s="378"/>
      <c r="O460" s="378"/>
      <c r="P460" s="378"/>
      <c r="Q460" s="378"/>
      <c r="R460" s="378"/>
      <c r="S460" s="378"/>
      <c r="T460" s="378"/>
      <c r="U460" s="378"/>
      <c r="V460" s="378"/>
      <c r="W460" s="379"/>
      <c r="X460" s="380"/>
      <c r="Y460" s="380"/>
      <c r="Z460" s="380"/>
      <c r="AA460" s="380"/>
      <c r="AB460" s="380"/>
      <c r="AC460" s="380"/>
      <c r="AD460" s="380"/>
      <c r="AE460" s="380"/>
      <c r="AF460" s="380"/>
      <c r="AG460" s="380"/>
      <c r="AH460" s="380"/>
      <c r="AI460" s="380"/>
      <c r="AJ460" s="380"/>
      <c r="AK460" s="380"/>
      <c r="AL460" s="380"/>
      <c r="AM460" s="381"/>
      <c r="AN460" s="382"/>
    </row>
    <row r="461" spans="1:40" s="383" customFormat="1">
      <c r="A461" s="376"/>
      <c r="B461" s="376"/>
      <c r="C461" s="376"/>
      <c r="D461" s="376"/>
      <c r="E461" s="377"/>
      <c r="F461" s="376"/>
      <c r="G461" s="376"/>
      <c r="H461" s="376"/>
      <c r="I461" s="376"/>
      <c r="J461" s="376"/>
      <c r="K461" s="378"/>
      <c r="L461" s="378"/>
      <c r="M461" s="378"/>
      <c r="N461" s="378"/>
      <c r="O461" s="378"/>
      <c r="P461" s="378"/>
      <c r="Q461" s="378"/>
      <c r="R461" s="378"/>
      <c r="S461" s="378"/>
      <c r="T461" s="378"/>
      <c r="U461" s="378"/>
      <c r="V461" s="378"/>
      <c r="W461" s="379"/>
      <c r="X461" s="380"/>
      <c r="Y461" s="380"/>
      <c r="Z461" s="380"/>
      <c r="AA461" s="380"/>
      <c r="AB461" s="380"/>
      <c r="AC461" s="380"/>
      <c r="AD461" s="380"/>
      <c r="AE461" s="380"/>
      <c r="AF461" s="380"/>
      <c r="AG461" s="380"/>
      <c r="AH461" s="380"/>
      <c r="AI461" s="380"/>
      <c r="AJ461" s="380"/>
      <c r="AK461" s="380"/>
      <c r="AL461" s="380"/>
      <c r="AM461" s="381"/>
      <c r="AN461" s="382"/>
    </row>
    <row r="462" spans="1:40" s="383" customFormat="1">
      <c r="A462" s="376"/>
      <c r="B462" s="376"/>
      <c r="C462" s="376"/>
      <c r="D462" s="376"/>
      <c r="E462" s="377"/>
      <c r="F462" s="376"/>
      <c r="G462" s="376"/>
      <c r="H462" s="376"/>
      <c r="I462" s="376"/>
      <c r="J462" s="376"/>
      <c r="K462" s="378"/>
      <c r="L462" s="378"/>
      <c r="M462" s="378"/>
      <c r="N462" s="378"/>
      <c r="O462" s="378"/>
      <c r="P462" s="378"/>
      <c r="Q462" s="378"/>
      <c r="R462" s="378"/>
      <c r="S462" s="378"/>
      <c r="T462" s="378"/>
      <c r="U462" s="378"/>
      <c r="V462" s="378"/>
      <c r="W462" s="379"/>
      <c r="X462" s="380"/>
      <c r="Y462" s="380"/>
      <c r="Z462" s="380"/>
      <c r="AA462" s="380"/>
      <c r="AB462" s="380"/>
      <c r="AC462" s="380"/>
      <c r="AD462" s="380"/>
      <c r="AE462" s="380"/>
      <c r="AF462" s="380"/>
      <c r="AG462" s="380"/>
      <c r="AH462" s="380"/>
      <c r="AI462" s="380"/>
      <c r="AJ462" s="380"/>
      <c r="AK462" s="380"/>
      <c r="AL462" s="380"/>
      <c r="AM462" s="381"/>
      <c r="AN462" s="382"/>
    </row>
    <row r="463" spans="1:40" s="383" customFormat="1">
      <c r="A463" s="376"/>
      <c r="B463" s="376"/>
      <c r="C463" s="376"/>
      <c r="D463" s="376"/>
      <c r="E463" s="377"/>
      <c r="F463" s="376"/>
      <c r="G463" s="376"/>
      <c r="H463" s="376"/>
      <c r="I463" s="376"/>
      <c r="J463" s="376"/>
      <c r="K463" s="378"/>
      <c r="L463" s="378"/>
      <c r="M463" s="378"/>
      <c r="N463" s="378"/>
      <c r="O463" s="378"/>
      <c r="P463" s="378"/>
      <c r="Q463" s="378"/>
      <c r="R463" s="378"/>
      <c r="S463" s="378"/>
      <c r="T463" s="378"/>
      <c r="U463" s="378"/>
      <c r="V463" s="378"/>
      <c r="W463" s="379"/>
      <c r="X463" s="380"/>
      <c r="Y463" s="380"/>
      <c r="Z463" s="380"/>
      <c r="AA463" s="380"/>
      <c r="AB463" s="380"/>
      <c r="AC463" s="380"/>
      <c r="AD463" s="380"/>
      <c r="AE463" s="380"/>
      <c r="AF463" s="380"/>
      <c r="AG463" s="380"/>
      <c r="AH463" s="380"/>
      <c r="AI463" s="380"/>
      <c r="AJ463" s="380"/>
      <c r="AK463" s="380"/>
      <c r="AL463" s="380"/>
      <c r="AM463" s="381"/>
      <c r="AN463" s="382"/>
    </row>
    <row r="464" spans="1:40" s="383" customFormat="1">
      <c r="A464" s="376"/>
      <c r="B464" s="376"/>
      <c r="C464" s="376"/>
      <c r="D464" s="376"/>
      <c r="E464" s="377"/>
      <c r="F464" s="376"/>
      <c r="G464" s="376"/>
      <c r="H464" s="376"/>
      <c r="I464" s="376"/>
      <c r="J464" s="376"/>
      <c r="K464" s="378"/>
      <c r="L464" s="378"/>
      <c r="M464" s="378"/>
      <c r="N464" s="378"/>
      <c r="O464" s="378"/>
      <c r="P464" s="378"/>
      <c r="Q464" s="378"/>
      <c r="R464" s="378"/>
      <c r="S464" s="378"/>
      <c r="T464" s="378"/>
      <c r="U464" s="378"/>
      <c r="V464" s="378"/>
      <c r="W464" s="379"/>
      <c r="X464" s="380"/>
      <c r="Y464" s="380"/>
      <c r="Z464" s="380"/>
      <c r="AA464" s="380"/>
      <c r="AB464" s="380"/>
      <c r="AC464" s="380"/>
      <c r="AD464" s="380"/>
      <c r="AE464" s="380"/>
      <c r="AF464" s="380"/>
      <c r="AG464" s="380"/>
      <c r="AH464" s="380"/>
      <c r="AI464" s="380"/>
      <c r="AJ464" s="380"/>
      <c r="AK464" s="380"/>
      <c r="AL464" s="380"/>
      <c r="AM464" s="381"/>
      <c r="AN464" s="382"/>
    </row>
    <row r="465" spans="1:40" s="383" customFormat="1">
      <c r="A465" s="376"/>
      <c r="B465" s="376"/>
      <c r="C465" s="376"/>
      <c r="D465" s="376"/>
      <c r="E465" s="377"/>
      <c r="F465" s="376"/>
      <c r="G465" s="376"/>
      <c r="H465" s="376"/>
      <c r="I465" s="376"/>
      <c r="J465" s="376"/>
      <c r="K465" s="378"/>
      <c r="L465" s="378"/>
      <c r="M465" s="378"/>
      <c r="N465" s="378"/>
      <c r="O465" s="378"/>
      <c r="P465" s="378"/>
      <c r="Q465" s="378"/>
      <c r="R465" s="378"/>
      <c r="S465" s="378"/>
      <c r="T465" s="378"/>
      <c r="U465" s="378"/>
      <c r="V465" s="378"/>
      <c r="W465" s="379"/>
      <c r="X465" s="380"/>
      <c r="Y465" s="380"/>
      <c r="Z465" s="380"/>
      <c r="AA465" s="380"/>
      <c r="AB465" s="380"/>
      <c r="AC465" s="380"/>
      <c r="AD465" s="380"/>
      <c r="AE465" s="380"/>
      <c r="AF465" s="380"/>
      <c r="AG465" s="380"/>
      <c r="AH465" s="380"/>
      <c r="AI465" s="380"/>
      <c r="AJ465" s="380"/>
      <c r="AK465" s="380"/>
      <c r="AL465" s="380"/>
      <c r="AM465" s="381"/>
      <c r="AN465" s="382"/>
    </row>
    <row r="466" spans="1:40" s="383" customFormat="1">
      <c r="A466" s="376"/>
      <c r="B466" s="376"/>
      <c r="C466" s="376"/>
      <c r="D466" s="376"/>
      <c r="E466" s="377"/>
      <c r="F466" s="376"/>
      <c r="G466" s="376"/>
      <c r="H466" s="376"/>
      <c r="I466" s="376"/>
      <c r="J466" s="376"/>
      <c r="K466" s="378"/>
      <c r="L466" s="378"/>
      <c r="M466" s="378"/>
      <c r="N466" s="378"/>
      <c r="O466" s="378"/>
      <c r="P466" s="378"/>
      <c r="Q466" s="378"/>
      <c r="R466" s="378"/>
      <c r="S466" s="378"/>
      <c r="T466" s="378"/>
      <c r="U466" s="378"/>
      <c r="V466" s="378"/>
      <c r="W466" s="379"/>
      <c r="X466" s="380"/>
      <c r="Y466" s="380"/>
      <c r="Z466" s="380"/>
      <c r="AA466" s="380"/>
      <c r="AB466" s="380"/>
      <c r="AC466" s="380"/>
      <c r="AD466" s="380"/>
      <c r="AE466" s="380"/>
      <c r="AF466" s="380"/>
      <c r="AG466" s="380"/>
      <c r="AH466" s="380"/>
      <c r="AI466" s="380"/>
      <c r="AJ466" s="380"/>
      <c r="AK466" s="380"/>
      <c r="AL466" s="380"/>
      <c r="AM466" s="381"/>
      <c r="AN466" s="382"/>
    </row>
    <row r="467" spans="1:40" s="383" customFormat="1">
      <c r="A467" s="376"/>
      <c r="B467" s="376"/>
      <c r="C467" s="376"/>
      <c r="D467" s="376"/>
      <c r="E467" s="377"/>
      <c r="F467" s="376"/>
      <c r="G467" s="376"/>
      <c r="H467" s="376"/>
      <c r="I467" s="376"/>
      <c r="J467" s="376"/>
      <c r="K467" s="378"/>
      <c r="L467" s="378"/>
      <c r="M467" s="378"/>
      <c r="N467" s="378"/>
      <c r="O467" s="378"/>
      <c r="P467" s="378"/>
      <c r="Q467" s="378"/>
      <c r="R467" s="378"/>
      <c r="S467" s="378"/>
      <c r="T467" s="378"/>
      <c r="U467" s="378"/>
      <c r="V467" s="378"/>
      <c r="W467" s="379"/>
      <c r="X467" s="380"/>
      <c r="Y467" s="380"/>
      <c r="Z467" s="380"/>
      <c r="AA467" s="380"/>
      <c r="AB467" s="380"/>
      <c r="AC467" s="380"/>
      <c r="AD467" s="380"/>
      <c r="AE467" s="380"/>
      <c r="AF467" s="380"/>
      <c r="AG467" s="380"/>
      <c r="AH467" s="380"/>
      <c r="AI467" s="380"/>
      <c r="AJ467" s="380"/>
      <c r="AK467" s="380"/>
      <c r="AL467" s="380"/>
      <c r="AM467" s="381"/>
      <c r="AN467" s="382"/>
    </row>
    <row r="468" spans="1:40" s="383" customFormat="1">
      <c r="A468" s="376"/>
      <c r="B468" s="376"/>
      <c r="C468" s="376"/>
      <c r="D468" s="376"/>
      <c r="E468" s="377"/>
      <c r="F468" s="376"/>
      <c r="G468" s="376"/>
      <c r="H468" s="376"/>
      <c r="I468" s="376"/>
      <c r="J468" s="376"/>
      <c r="K468" s="378"/>
      <c r="L468" s="378"/>
      <c r="M468" s="378"/>
      <c r="N468" s="378"/>
      <c r="O468" s="378"/>
      <c r="P468" s="378"/>
      <c r="Q468" s="378"/>
      <c r="R468" s="378"/>
      <c r="S468" s="378"/>
      <c r="T468" s="378"/>
      <c r="U468" s="378"/>
      <c r="V468" s="378"/>
      <c r="W468" s="379"/>
      <c r="X468" s="380"/>
      <c r="Y468" s="380"/>
      <c r="Z468" s="380"/>
      <c r="AA468" s="380"/>
      <c r="AB468" s="380"/>
      <c r="AC468" s="380"/>
      <c r="AD468" s="380"/>
      <c r="AE468" s="380"/>
      <c r="AF468" s="380"/>
      <c r="AG468" s="380"/>
      <c r="AH468" s="380"/>
      <c r="AI468" s="380"/>
      <c r="AJ468" s="380"/>
      <c r="AK468" s="380"/>
      <c r="AL468" s="380"/>
      <c r="AM468" s="381"/>
      <c r="AN468" s="382"/>
    </row>
    <row r="469" spans="1:40" s="383" customFormat="1">
      <c r="A469" s="376"/>
      <c r="B469" s="376"/>
      <c r="C469" s="376"/>
      <c r="D469" s="376"/>
      <c r="E469" s="377"/>
      <c r="F469" s="376"/>
      <c r="G469" s="376"/>
      <c r="H469" s="376"/>
      <c r="I469" s="376"/>
      <c r="J469" s="376"/>
      <c r="K469" s="378"/>
      <c r="L469" s="378"/>
      <c r="M469" s="378"/>
      <c r="N469" s="378"/>
      <c r="O469" s="378"/>
      <c r="P469" s="378"/>
      <c r="Q469" s="378"/>
      <c r="R469" s="378"/>
      <c r="S469" s="378"/>
      <c r="T469" s="378"/>
      <c r="U469" s="378"/>
      <c r="V469" s="378"/>
      <c r="W469" s="379"/>
      <c r="X469" s="380"/>
      <c r="Y469" s="380"/>
      <c r="Z469" s="380"/>
      <c r="AA469" s="380"/>
      <c r="AB469" s="380"/>
      <c r="AC469" s="380"/>
      <c r="AD469" s="380"/>
      <c r="AE469" s="380"/>
      <c r="AF469" s="380"/>
      <c r="AG469" s="380"/>
      <c r="AH469" s="380"/>
      <c r="AI469" s="380"/>
      <c r="AJ469" s="380"/>
      <c r="AK469" s="380"/>
      <c r="AL469" s="380"/>
      <c r="AM469" s="381"/>
      <c r="AN469" s="382"/>
    </row>
    <row r="470" spans="1:40" s="383" customFormat="1">
      <c r="A470" s="376"/>
      <c r="B470" s="376"/>
      <c r="C470" s="376"/>
      <c r="D470" s="376"/>
      <c r="E470" s="377"/>
      <c r="F470" s="376"/>
      <c r="G470" s="376"/>
      <c r="H470" s="376"/>
      <c r="I470" s="376"/>
      <c r="J470" s="376"/>
      <c r="K470" s="378"/>
      <c r="L470" s="378"/>
      <c r="M470" s="378"/>
      <c r="N470" s="378"/>
      <c r="O470" s="378"/>
      <c r="P470" s="378"/>
      <c r="Q470" s="378"/>
      <c r="R470" s="378"/>
      <c r="S470" s="378"/>
      <c r="T470" s="378"/>
      <c r="U470" s="378"/>
      <c r="V470" s="378"/>
      <c r="W470" s="379"/>
      <c r="X470" s="380"/>
      <c r="Y470" s="380"/>
      <c r="Z470" s="380"/>
      <c r="AA470" s="380"/>
      <c r="AB470" s="380"/>
      <c r="AC470" s="380"/>
      <c r="AD470" s="380"/>
      <c r="AE470" s="380"/>
      <c r="AF470" s="380"/>
      <c r="AG470" s="380"/>
      <c r="AH470" s="380"/>
      <c r="AI470" s="380"/>
      <c r="AJ470" s="380"/>
      <c r="AK470" s="380"/>
      <c r="AL470" s="380"/>
      <c r="AM470" s="381"/>
      <c r="AN470" s="382"/>
    </row>
    <row r="471" spans="1:40" s="383" customFormat="1">
      <c r="A471" s="376"/>
      <c r="B471" s="376"/>
      <c r="C471" s="376"/>
      <c r="D471" s="376"/>
      <c r="E471" s="377"/>
      <c r="F471" s="376"/>
      <c r="G471" s="376"/>
      <c r="H471" s="376"/>
      <c r="I471" s="376"/>
      <c r="J471" s="376"/>
      <c r="K471" s="378"/>
      <c r="L471" s="378"/>
      <c r="M471" s="378"/>
      <c r="N471" s="378"/>
      <c r="O471" s="378"/>
      <c r="P471" s="378"/>
      <c r="Q471" s="378"/>
      <c r="R471" s="378"/>
      <c r="S471" s="378"/>
      <c r="T471" s="378"/>
      <c r="U471" s="378"/>
      <c r="V471" s="378"/>
      <c r="W471" s="379"/>
      <c r="X471" s="380"/>
      <c r="Y471" s="380"/>
      <c r="Z471" s="380"/>
      <c r="AA471" s="380"/>
      <c r="AB471" s="380"/>
      <c r="AC471" s="380"/>
      <c r="AD471" s="380"/>
      <c r="AE471" s="380"/>
      <c r="AF471" s="380"/>
      <c r="AG471" s="380"/>
      <c r="AH471" s="380"/>
      <c r="AI471" s="380"/>
      <c r="AJ471" s="380"/>
      <c r="AK471" s="380"/>
      <c r="AL471" s="380"/>
      <c r="AM471" s="381"/>
      <c r="AN471" s="382"/>
    </row>
    <row r="472" spans="1:40" s="383" customFormat="1">
      <c r="A472" s="376"/>
      <c r="B472" s="376"/>
      <c r="C472" s="376"/>
      <c r="D472" s="376"/>
      <c r="E472" s="377"/>
      <c r="F472" s="376"/>
      <c r="G472" s="376"/>
      <c r="H472" s="376"/>
      <c r="I472" s="376"/>
      <c r="J472" s="376"/>
      <c r="K472" s="378"/>
      <c r="L472" s="378"/>
      <c r="M472" s="378"/>
      <c r="N472" s="378"/>
      <c r="O472" s="378"/>
      <c r="P472" s="378"/>
      <c r="Q472" s="378"/>
      <c r="R472" s="378"/>
      <c r="S472" s="378"/>
      <c r="T472" s="378"/>
      <c r="U472" s="378"/>
      <c r="V472" s="378"/>
      <c r="W472" s="379"/>
      <c r="X472" s="380"/>
      <c r="Y472" s="380"/>
      <c r="Z472" s="380"/>
      <c r="AA472" s="380"/>
      <c r="AB472" s="380"/>
      <c r="AC472" s="380"/>
      <c r="AD472" s="380"/>
      <c r="AE472" s="380"/>
      <c r="AF472" s="380"/>
      <c r="AG472" s="380"/>
      <c r="AH472" s="380"/>
      <c r="AI472" s="380"/>
      <c r="AJ472" s="380"/>
      <c r="AK472" s="380"/>
      <c r="AL472" s="380"/>
      <c r="AM472" s="381"/>
      <c r="AN472" s="382"/>
    </row>
    <row r="473" spans="1:40" s="383" customFormat="1">
      <c r="A473" s="376"/>
      <c r="B473" s="376"/>
      <c r="C473" s="376"/>
      <c r="D473" s="376"/>
      <c r="E473" s="377"/>
      <c r="F473" s="376"/>
      <c r="G473" s="376"/>
      <c r="H473" s="376"/>
      <c r="I473" s="376"/>
      <c r="J473" s="376"/>
      <c r="K473" s="378"/>
      <c r="L473" s="378"/>
      <c r="M473" s="378"/>
      <c r="N473" s="378"/>
      <c r="O473" s="378"/>
      <c r="P473" s="378"/>
      <c r="Q473" s="378"/>
      <c r="R473" s="378"/>
      <c r="S473" s="378"/>
      <c r="T473" s="378"/>
      <c r="U473" s="378"/>
      <c r="V473" s="378"/>
      <c r="W473" s="379"/>
      <c r="X473" s="380"/>
      <c r="Y473" s="380"/>
      <c r="Z473" s="380"/>
      <c r="AA473" s="380"/>
      <c r="AB473" s="380"/>
      <c r="AC473" s="380"/>
      <c r="AD473" s="380"/>
      <c r="AE473" s="380"/>
      <c r="AF473" s="380"/>
      <c r="AG473" s="380"/>
      <c r="AH473" s="380"/>
      <c r="AI473" s="380"/>
      <c r="AJ473" s="380"/>
      <c r="AK473" s="380"/>
      <c r="AL473" s="380"/>
      <c r="AM473" s="381"/>
      <c r="AN473" s="382"/>
    </row>
    <row r="474" spans="1:40" s="383" customFormat="1">
      <c r="A474" s="376"/>
      <c r="B474" s="376"/>
      <c r="C474" s="376"/>
      <c r="D474" s="376"/>
      <c r="E474" s="377"/>
      <c r="F474" s="376"/>
      <c r="G474" s="376"/>
      <c r="H474" s="376"/>
      <c r="I474" s="376"/>
      <c r="J474" s="376"/>
      <c r="K474" s="378"/>
      <c r="L474" s="378"/>
      <c r="M474" s="378"/>
      <c r="N474" s="378"/>
      <c r="O474" s="378"/>
      <c r="P474" s="378"/>
      <c r="Q474" s="378"/>
      <c r="R474" s="378"/>
      <c r="S474" s="378"/>
      <c r="T474" s="378"/>
      <c r="U474" s="378"/>
      <c r="V474" s="378"/>
      <c r="W474" s="379"/>
      <c r="X474" s="380"/>
      <c r="Y474" s="380"/>
      <c r="Z474" s="380"/>
      <c r="AA474" s="380"/>
      <c r="AB474" s="380"/>
      <c r="AC474" s="380"/>
      <c r="AD474" s="380"/>
      <c r="AE474" s="380"/>
      <c r="AF474" s="380"/>
      <c r="AG474" s="380"/>
      <c r="AH474" s="380"/>
      <c r="AI474" s="380"/>
      <c r="AJ474" s="380"/>
      <c r="AK474" s="380"/>
      <c r="AL474" s="380"/>
      <c r="AM474" s="381"/>
      <c r="AN474" s="382"/>
    </row>
    <row r="475" spans="1:40" s="383" customFormat="1">
      <c r="A475" s="376"/>
      <c r="B475" s="376"/>
      <c r="C475" s="376"/>
      <c r="D475" s="376"/>
      <c r="E475" s="377"/>
      <c r="F475" s="376"/>
      <c r="G475" s="376"/>
      <c r="H475" s="376"/>
      <c r="I475" s="376"/>
      <c r="J475" s="376"/>
      <c r="K475" s="378"/>
      <c r="L475" s="378"/>
      <c r="M475" s="378"/>
      <c r="N475" s="378"/>
      <c r="O475" s="378"/>
      <c r="P475" s="378"/>
      <c r="Q475" s="378"/>
      <c r="R475" s="378"/>
      <c r="S475" s="378"/>
      <c r="T475" s="378"/>
      <c r="U475" s="378"/>
      <c r="V475" s="378"/>
      <c r="W475" s="379"/>
      <c r="X475" s="380"/>
      <c r="Y475" s="380"/>
      <c r="Z475" s="380"/>
      <c r="AA475" s="380"/>
      <c r="AB475" s="380"/>
      <c r="AC475" s="380"/>
      <c r="AD475" s="380"/>
      <c r="AE475" s="380"/>
      <c r="AF475" s="380"/>
      <c r="AG475" s="380"/>
      <c r="AH475" s="380"/>
      <c r="AI475" s="380"/>
      <c r="AJ475" s="380"/>
      <c r="AK475" s="380"/>
      <c r="AL475" s="380"/>
      <c r="AM475" s="381"/>
      <c r="AN475" s="382"/>
    </row>
    <row r="476" spans="1:40" s="383" customFormat="1">
      <c r="A476" s="376"/>
      <c r="B476" s="376"/>
      <c r="C476" s="376"/>
      <c r="D476" s="376"/>
      <c r="E476" s="377"/>
      <c r="F476" s="376"/>
      <c r="G476" s="376"/>
      <c r="H476" s="376"/>
      <c r="I476" s="376"/>
      <c r="J476" s="376"/>
      <c r="K476" s="378"/>
      <c r="L476" s="378"/>
      <c r="M476" s="378"/>
      <c r="N476" s="378"/>
      <c r="O476" s="378"/>
      <c r="P476" s="378"/>
      <c r="Q476" s="378"/>
      <c r="R476" s="378"/>
      <c r="S476" s="378"/>
      <c r="T476" s="378"/>
      <c r="U476" s="378"/>
      <c r="V476" s="378"/>
      <c r="W476" s="379"/>
      <c r="X476" s="380"/>
      <c r="Y476" s="380"/>
      <c r="Z476" s="380"/>
      <c r="AA476" s="380"/>
      <c r="AB476" s="380"/>
      <c r="AC476" s="380"/>
      <c r="AD476" s="380"/>
      <c r="AE476" s="380"/>
      <c r="AF476" s="380"/>
      <c r="AG476" s="380"/>
      <c r="AH476" s="380"/>
      <c r="AI476" s="380"/>
      <c r="AJ476" s="380"/>
      <c r="AK476" s="380"/>
      <c r="AL476" s="380"/>
      <c r="AM476" s="381"/>
      <c r="AN476" s="382"/>
    </row>
    <row r="477" spans="1:40" s="383" customFormat="1">
      <c r="A477" s="376"/>
      <c r="B477" s="376"/>
      <c r="C477" s="376"/>
      <c r="D477" s="376"/>
      <c r="E477" s="377"/>
      <c r="F477" s="376"/>
      <c r="G477" s="376"/>
      <c r="H477" s="376"/>
      <c r="I477" s="376"/>
      <c r="J477" s="376"/>
      <c r="K477" s="378"/>
      <c r="L477" s="378"/>
      <c r="M477" s="378"/>
      <c r="N477" s="378"/>
      <c r="O477" s="378"/>
      <c r="P477" s="378"/>
      <c r="Q477" s="378"/>
      <c r="R477" s="378"/>
      <c r="S477" s="378"/>
      <c r="T477" s="378"/>
      <c r="U477" s="378"/>
      <c r="V477" s="378"/>
      <c r="W477" s="379"/>
      <c r="X477" s="380"/>
      <c r="Y477" s="380"/>
      <c r="Z477" s="380"/>
      <c r="AA477" s="380"/>
      <c r="AB477" s="380"/>
      <c r="AC477" s="380"/>
      <c r="AD477" s="380"/>
      <c r="AE477" s="380"/>
      <c r="AF477" s="380"/>
      <c r="AG477" s="380"/>
      <c r="AH477" s="380"/>
      <c r="AI477" s="380"/>
      <c r="AJ477" s="380"/>
      <c r="AK477" s="380"/>
      <c r="AL477" s="380"/>
      <c r="AM477" s="381"/>
      <c r="AN477" s="382"/>
    </row>
    <row r="478" spans="1:40" s="383" customFormat="1">
      <c r="A478" s="376"/>
      <c r="B478" s="376"/>
      <c r="C478" s="376"/>
      <c r="D478" s="376"/>
      <c r="E478" s="377"/>
      <c r="F478" s="376"/>
      <c r="G478" s="376"/>
      <c r="H478" s="376"/>
      <c r="I478" s="376"/>
      <c r="J478" s="376"/>
      <c r="K478" s="378"/>
      <c r="L478" s="378"/>
      <c r="M478" s="378"/>
      <c r="N478" s="378"/>
      <c r="O478" s="378"/>
      <c r="P478" s="378"/>
      <c r="Q478" s="378"/>
      <c r="R478" s="378"/>
      <c r="S478" s="378"/>
      <c r="T478" s="378"/>
      <c r="U478" s="378"/>
      <c r="V478" s="378"/>
      <c r="W478" s="379"/>
      <c r="X478" s="380"/>
      <c r="Y478" s="380"/>
      <c r="Z478" s="380"/>
      <c r="AA478" s="380"/>
      <c r="AB478" s="380"/>
      <c r="AC478" s="380"/>
      <c r="AD478" s="380"/>
      <c r="AE478" s="380"/>
      <c r="AF478" s="380"/>
      <c r="AG478" s="380"/>
      <c r="AH478" s="380"/>
      <c r="AI478" s="380"/>
      <c r="AJ478" s="380"/>
      <c r="AK478" s="380"/>
      <c r="AL478" s="380"/>
      <c r="AM478" s="381"/>
      <c r="AN478" s="382"/>
    </row>
    <row r="479" spans="1:40" s="383" customFormat="1">
      <c r="A479" s="376"/>
      <c r="B479" s="376"/>
      <c r="C479" s="376"/>
      <c r="D479" s="376"/>
      <c r="E479" s="377"/>
      <c r="F479" s="376"/>
      <c r="G479" s="376"/>
      <c r="H479" s="376"/>
      <c r="I479" s="376"/>
      <c r="J479" s="376"/>
      <c r="K479" s="378"/>
      <c r="L479" s="378"/>
      <c r="M479" s="378"/>
      <c r="N479" s="378"/>
      <c r="O479" s="378"/>
      <c r="P479" s="378"/>
      <c r="Q479" s="378"/>
      <c r="R479" s="378"/>
      <c r="S479" s="378"/>
      <c r="T479" s="378"/>
      <c r="U479" s="378"/>
      <c r="V479" s="378"/>
      <c r="W479" s="379"/>
      <c r="X479" s="380"/>
      <c r="Y479" s="380"/>
      <c r="Z479" s="380"/>
      <c r="AA479" s="380"/>
      <c r="AB479" s="380"/>
      <c r="AC479" s="380"/>
      <c r="AD479" s="380"/>
      <c r="AE479" s="380"/>
      <c r="AF479" s="380"/>
      <c r="AG479" s="380"/>
      <c r="AH479" s="380"/>
      <c r="AI479" s="380"/>
      <c r="AJ479" s="380"/>
      <c r="AK479" s="380"/>
      <c r="AL479" s="380"/>
      <c r="AM479" s="381"/>
      <c r="AN479" s="382"/>
    </row>
    <row r="480" spans="1:40" s="383" customFormat="1">
      <c r="A480" s="376"/>
      <c r="B480" s="376"/>
      <c r="C480" s="376"/>
      <c r="D480" s="376"/>
      <c r="E480" s="377"/>
      <c r="F480" s="376"/>
      <c r="G480" s="376"/>
      <c r="H480" s="376"/>
      <c r="I480" s="376"/>
      <c r="J480" s="376"/>
      <c r="K480" s="378"/>
      <c r="L480" s="378"/>
      <c r="M480" s="378"/>
      <c r="N480" s="378"/>
      <c r="O480" s="378"/>
      <c r="P480" s="378"/>
      <c r="Q480" s="378"/>
      <c r="R480" s="378"/>
      <c r="S480" s="378"/>
      <c r="T480" s="378"/>
      <c r="U480" s="378"/>
      <c r="V480" s="378"/>
      <c r="W480" s="379"/>
      <c r="X480" s="380"/>
      <c r="Y480" s="380"/>
      <c r="Z480" s="380"/>
      <c r="AA480" s="380"/>
      <c r="AB480" s="380"/>
      <c r="AC480" s="380"/>
      <c r="AD480" s="380"/>
      <c r="AE480" s="380"/>
      <c r="AF480" s="380"/>
      <c r="AG480" s="380"/>
      <c r="AH480" s="380"/>
      <c r="AI480" s="380"/>
      <c r="AJ480" s="380"/>
      <c r="AK480" s="380"/>
      <c r="AL480" s="380"/>
      <c r="AM480" s="381"/>
      <c r="AN480" s="382"/>
    </row>
    <row r="481" spans="1:40" s="383" customFormat="1">
      <c r="A481" s="376"/>
      <c r="B481" s="376"/>
      <c r="C481" s="376"/>
      <c r="D481" s="376"/>
      <c r="E481" s="377"/>
      <c r="F481" s="376"/>
      <c r="G481" s="376"/>
      <c r="H481" s="376"/>
      <c r="I481" s="376"/>
      <c r="J481" s="376"/>
      <c r="K481" s="378"/>
      <c r="L481" s="378"/>
      <c r="M481" s="378"/>
      <c r="N481" s="378"/>
      <c r="O481" s="378"/>
      <c r="P481" s="378"/>
      <c r="Q481" s="378"/>
      <c r="R481" s="378"/>
      <c r="S481" s="378"/>
      <c r="T481" s="378"/>
      <c r="U481" s="378"/>
      <c r="V481" s="378"/>
      <c r="W481" s="379"/>
      <c r="X481" s="380"/>
      <c r="Y481" s="380"/>
      <c r="Z481" s="380"/>
      <c r="AA481" s="380"/>
      <c r="AB481" s="380"/>
      <c r="AC481" s="380"/>
      <c r="AD481" s="380"/>
      <c r="AE481" s="380"/>
      <c r="AF481" s="380"/>
      <c r="AG481" s="380"/>
      <c r="AH481" s="380"/>
      <c r="AI481" s="380"/>
      <c r="AJ481" s="380"/>
      <c r="AK481" s="380"/>
      <c r="AL481" s="380"/>
      <c r="AM481" s="381"/>
      <c r="AN481" s="382"/>
    </row>
    <row r="482" spans="1:40" s="383" customFormat="1">
      <c r="A482" s="376"/>
      <c r="B482" s="376"/>
      <c r="C482" s="376"/>
      <c r="D482" s="376"/>
      <c r="E482" s="377"/>
      <c r="F482" s="376"/>
      <c r="G482" s="376"/>
      <c r="H482" s="376"/>
      <c r="I482" s="376"/>
      <c r="J482" s="376"/>
      <c r="K482" s="378"/>
      <c r="L482" s="378"/>
      <c r="M482" s="378"/>
      <c r="N482" s="378"/>
      <c r="O482" s="378"/>
      <c r="P482" s="378"/>
      <c r="Q482" s="378"/>
      <c r="R482" s="378"/>
      <c r="S482" s="378"/>
      <c r="T482" s="378"/>
      <c r="U482" s="378"/>
      <c r="V482" s="378"/>
      <c r="W482" s="379"/>
      <c r="X482" s="380"/>
      <c r="Y482" s="380"/>
      <c r="Z482" s="380"/>
      <c r="AA482" s="380"/>
      <c r="AB482" s="380"/>
      <c r="AC482" s="380"/>
      <c r="AD482" s="380"/>
      <c r="AE482" s="380"/>
      <c r="AF482" s="380"/>
      <c r="AG482" s="380"/>
      <c r="AH482" s="380"/>
      <c r="AI482" s="380"/>
      <c r="AJ482" s="380"/>
      <c r="AK482" s="380"/>
      <c r="AL482" s="380"/>
      <c r="AM482" s="381"/>
      <c r="AN482" s="382"/>
    </row>
    <row r="483" spans="1:40" s="383" customFormat="1">
      <c r="A483" s="376"/>
      <c r="B483" s="376"/>
      <c r="C483" s="376"/>
      <c r="D483" s="376"/>
      <c r="E483" s="377"/>
      <c r="F483" s="376"/>
      <c r="G483" s="376"/>
      <c r="H483" s="376"/>
      <c r="I483" s="376"/>
      <c r="J483" s="376"/>
      <c r="K483" s="378"/>
      <c r="L483" s="378"/>
      <c r="M483" s="378"/>
      <c r="N483" s="378"/>
      <c r="O483" s="378"/>
      <c r="P483" s="378"/>
      <c r="Q483" s="378"/>
      <c r="R483" s="378"/>
      <c r="S483" s="378"/>
      <c r="T483" s="378"/>
      <c r="U483" s="378"/>
      <c r="V483" s="378"/>
      <c r="W483" s="379"/>
      <c r="X483" s="380"/>
      <c r="Y483" s="380"/>
      <c r="Z483" s="380"/>
      <c r="AA483" s="380"/>
      <c r="AB483" s="380"/>
      <c r="AC483" s="380"/>
      <c r="AD483" s="380"/>
      <c r="AE483" s="380"/>
      <c r="AF483" s="380"/>
      <c r="AG483" s="380"/>
      <c r="AH483" s="380"/>
      <c r="AI483" s="380"/>
      <c r="AJ483" s="380"/>
      <c r="AK483" s="380"/>
      <c r="AL483" s="380"/>
      <c r="AM483" s="381"/>
      <c r="AN483" s="382"/>
    </row>
    <row r="484" spans="1:40" s="383" customFormat="1">
      <c r="A484" s="376"/>
      <c r="B484" s="376"/>
      <c r="C484" s="376"/>
      <c r="D484" s="376"/>
      <c r="E484" s="377"/>
      <c r="F484" s="376"/>
      <c r="G484" s="376"/>
      <c r="H484" s="376"/>
      <c r="I484" s="376"/>
      <c r="J484" s="376"/>
      <c r="K484" s="378"/>
      <c r="L484" s="378"/>
      <c r="M484" s="378"/>
      <c r="N484" s="378"/>
      <c r="O484" s="378"/>
      <c r="P484" s="378"/>
      <c r="Q484" s="378"/>
      <c r="R484" s="378"/>
      <c r="S484" s="378"/>
      <c r="T484" s="378"/>
      <c r="U484" s="378"/>
      <c r="V484" s="378"/>
      <c r="W484" s="379"/>
      <c r="X484" s="380"/>
      <c r="Y484" s="380"/>
      <c r="Z484" s="380"/>
      <c r="AA484" s="380"/>
      <c r="AB484" s="380"/>
      <c r="AC484" s="380"/>
      <c r="AD484" s="380"/>
      <c r="AE484" s="380"/>
      <c r="AF484" s="380"/>
      <c r="AG484" s="380"/>
      <c r="AH484" s="380"/>
      <c r="AI484" s="380"/>
      <c r="AJ484" s="380"/>
      <c r="AK484" s="380"/>
      <c r="AL484" s="380"/>
      <c r="AM484" s="381"/>
      <c r="AN484" s="382"/>
    </row>
    <row r="485" spans="1:40" s="383" customFormat="1">
      <c r="A485" s="376"/>
      <c r="B485" s="376"/>
      <c r="C485" s="376"/>
      <c r="D485" s="376"/>
      <c r="E485" s="377"/>
      <c r="F485" s="376"/>
      <c r="G485" s="376"/>
      <c r="H485" s="376"/>
      <c r="I485" s="376"/>
      <c r="J485" s="376"/>
      <c r="K485" s="378"/>
      <c r="L485" s="378"/>
      <c r="M485" s="378"/>
      <c r="N485" s="378"/>
      <c r="O485" s="378"/>
      <c r="P485" s="378"/>
      <c r="Q485" s="378"/>
      <c r="R485" s="378"/>
      <c r="S485" s="378"/>
      <c r="T485" s="378"/>
      <c r="U485" s="378"/>
      <c r="V485" s="378"/>
      <c r="W485" s="379"/>
      <c r="X485" s="380"/>
      <c r="Y485" s="380"/>
      <c r="Z485" s="380"/>
      <c r="AA485" s="380"/>
      <c r="AB485" s="380"/>
      <c r="AC485" s="380"/>
      <c r="AD485" s="380"/>
      <c r="AE485" s="380"/>
      <c r="AF485" s="380"/>
      <c r="AG485" s="380"/>
      <c r="AH485" s="380"/>
      <c r="AI485" s="380"/>
      <c r="AJ485" s="380"/>
      <c r="AK485" s="380"/>
      <c r="AL485" s="380"/>
      <c r="AM485" s="381"/>
      <c r="AN485" s="382"/>
    </row>
    <row r="486" spans="1:40" s="383" customFormat="1">
      <c r="A486" s="376"/>
      <c r="B486" s="376"/>
      <c r="C486" s="376"/>
      <c r="D486" s="376"/>
      <c r="E486" s="377"/>
      <c r="F486" s="376"/>
      <c r="G486" s="376"/>
      <c r="H486" s="376"/>
      <c r="I486" s="376"/>
      <c r="J486" s="376"/>
      <c r="K486" s="378"/>
      <c r="L486" s="378"/>
      <c r="M486" s="378"/>
      <c r="N486" s="378"/>
      <c r="O486" s="378"/>
      <c r="P486" s="378"/>
      <c r="Q486" s="378"/>
      <c r="R486" s="378"/>
      <c r="S486" s="378"/>
      <c r="T486" s="378"/>
      <c r="U486" s="378"/>
      <c r="V486" s="378"/>
      <c r="W486" s="379"/>
      <c r="X486" s="380"/>
      <c r="Y486" s="380"/>
      <c r="Z486" s="380"/>
      <c r="AA486" s="380"/>
      <c r="AB486" s="380"/>
      <c r="AC486" s="380"/>
      <c r="AD486" s="380"/>
      <c r="AE486" s="380"/>
      <c r="AF486" s="380"/>
      <c r="AG486" s="380"/>
      <c r="AH486" s="380"/>
      <c r="AI486" s="380"/>
      <c r="AJ486" s="380"/>
      <c r="AK486" s="380"/>
      <c r="AL486" s="380"/>
      <c r="AM486" s="381"/>
      <c r="AN486" s="382"/>
    </row>
    <row r="487" spans="1:40" s="383" customFormat="1">
      <c r="A487" s="376"/>
      <c r="B487" s="376"/>
      <c r="C487" s="376"/>
      <c r="D487" s="376"/>
      <c r="E487" s="377"/>
      <c r="F487" s="376"/>
      <c r="G487" s="376"/>
      <c r="H487" s="376"/>
      <c r="I487" s="376"/>
      <c r="J487" s="376"/>
      <c r="K487" s="378"/>
      <c r="L487" s="378"/>
      <c r="M487" s="378"/>
      <c r="N487" s="378"/>
      <c r="O487" s="378"/>
      <c r="P487" s="378"/>
      <c r="Q487" s="378"/>
      <c r="R487" s="378"/>
      <c r="S487" s="378"/>
      <c r="T487" s="378"/>
      <c r="U487" s="378"/>
      <c r="V487" s="378"/>
      <c r="W487" s="379"/>
      <c r="X487" s="380"/>
      <c r="Y487" s="380"/>
      <c r="Z487" s="380"/>
      <c r="AA487" s="380"/>
      <c r="AB487" s="380"/>
      <c r="AC487" s="380"/>
      <c r="AD487" s="380"/>
      <c r="AE487" s="380"/>
      <c r="AF487" s="380"/>
      <c r="AG487" s="380"/>
      <c r="AH487" s="380"/>
      <c r="AI487" s="380"/>
      <c r="AJ487" s="380"/>
      <c r="AK487" s="380"/>
      <c r="AL487" s="380"/>
      <c r="AM487" s="381"/>
      <c r="AN487" s="382"/>
    </row>
    <row r="488" spans="1:40" s="383" customFormat="1">
      <c r="A488" s="376"/>
      <c r="B488" s="376"/>
      <c r="C488" s="376"/>
      <c r="D488" s="376"/>
      <c r="E488" s="377"/>
      <c r="F488" s="376"/>
      <c r="G488" s="376"/>
      <c r="H488" s="376"/>
      <c r="I488" s="376"/>
      <c r="J488" s="376"/>
      <c r="K488" s="378"/>
      <c r="L488" s="378"/>
      <c r="M488" s="378"/>
      <c r="N488" s="378"/>
      <c r="O488" s="378"/>
      <c r="P488" s="378"/>
      <c r="Q488" s="378"/>
      <c r="R488" s="378"/>
      <c r="S488" s="378"/>
      <c r="T488" s="378"/>
      <c r="U488" s="378"/>
      <c r="V488" s="378"/>
      <c r="W488" s="379"/>
      <c r="X488" s="380"/>
      <c r="Y488" s="380"/>
      <c r="Z488" s="380"/>
      <c r="AA488" s="380"/>
      <c r="AB488" s="380"/>
      <c r="AC488" s="380"/>
      <c r="AD488" s="380"/>
      <c r="AE488" s="380"/>
      <c r="AF488" s="380"/>
      <c r="AG488" s="380"/>
      <c r="AH488" s="380"/>
      <c r="AI488" s="380"/>
      <c r="AJ488" s="380"/>
      <c r="AK488" s="380"/>
      <c r="AL488" s="380"/>
      <c r="AM488" s="381"/>
      <c r="AN488" s="382"/>
    </row>
    <row r="489" spans="1:40" s="383" customFormat="1">
      <c r="A489" s="376"/>
      <c r="B489" s="376"/>
      <c r="C489" s="376"/>
      <c r="D489" s="376"/>
      <c r="E489" s="377"/>
      <c r="F489" s="376"/>
      <c r="G489" s="376"/>
      <c r="H489" s="376"/>
      <c r="I489" s="376"/>
      <c r="J489" s="376"/>
      <c r="K489" s="378"/>
      <c r="L489" s="378"/>
      <c r="M489" s="378"/>
      <c r="N489" s="378"/>
      <c r="O489" s="378"/>
      <c r="P489" s="378"/>
      <c r="Q489" s="378"/>
      <c r="R489" s="378"/>
      <c r="S489" s="378"/>
      <c r="T489" s="378"/>
      <c r="U489" s="378"/>
      <c r="V489" s="378"/>
      <c r="W489" s="379"/>
      <c r="X489" s="380"/>
      <c r="Y489" s="380"/>
      <c r="Z489" s="380"/>
      <c r="AA489" s="380"/>
      <c r="AB489" s="380"/>
      <c r="AC489" s="380"/>
      <c r="AD489" s="380"/>
      <c r="AE489" s="380"/>
      <c r="AF489" s="380"/>
      <c r="AG489" s="380"/>
      <c r="AH489" s="380"/>
      <c r="AI489" s="380"/>
      <c r="AJ489" s="380"/>
      <c r="AK489" s="380"/>
      <c r="AL489" s="380"/>
      <c r="AM489" s="381"/>
      <c r="AN489" s="382"/>
    </row>
    <row r="490" spans="1:40" s="383" customFormat="1">
      <c r="A490" s="376"/>
      <c r="B490" s="376"/>
      <c r="C490" s="376"/>
      <c r="D490" s="376"/>
      <c r="E490" s="377"/>
      <c r="F490" s="376"/>
      <c r="G490" s="376"/>
      <c r="H490" s="376"/>
      <c r="I490" s="376"/>
      <c r="J490" s="376"/>
      <c r="K490" s="378"/>
      <c r="L490" s="378"/>
      <c r="M490" s="378"/>
      <c r="N490" s="378"/>
      <c r="O490" s="378"/>
      <c r="P490" s="378"/>
      <c r="Q490" s="378"/>
      <c r="R490" s="378"/>
      <c r="S490" s="378"/>
      <c r="T490" s="378"/>
      <c r="U490" s="378"/>
      <c r="V490" s="378"/>
      <c r="W490" s="379"/>
      <c r="X490" s="380"/>
      <c r="Y490" s="380"/>
      <c r="Z490" s="380"/>
      <c r="AA490" s="380"/>
      <c r="AB490" s="380"/>
      <c r="AC490" s="380"/>
      <c r="AD490" s="380"/>
      <c r="AE490" s="380"/>
      <c r="AF490" s="380"/>
      <c r="AG490" s="380"/>
      <c r="AH490" s="380"/>
      <c r="AI490" s="380"/>
      <c r="AJ490" s="380"/>
      <c r="AK490" s="380"/>
      <c r="AL490" s="380"/>
      <c r="AM490" s="381"/>
      <c r="AN490" s="382"/>
    </row>
    <row r="491" spans="1:40" s="383" customFormat="1">
      <c r="A491" s="376"/>
      <c r="B491" s="376"/>
      <c r="C491" s="376"/>
      <c r="D491" s="376"/>
      <c r="E491" s="377"/>
      <c r="F491" s="376"/>
      <c r="G491" s="376"/>
      <c r="H491" s="376"/>
      <c r="I491" s="376"/>
      <c r="J491" s="376"/>
      <c r="K491" s="378"/>
      <c r="L491" s="378"/>
      <c r="M491" s="378"/>
      <c r="N491" s="378"/>
      <c r="O491" s="378"/>
      <c r="P491" s="378"/>
      <c r="Q491" s="378"/>
      <c r="R491" s="378"/>
      <c r="S491" s="378"/>
      <c r="T491" s="378"/>
      <c r="U491" s="378"/>
      <c r="V491" s="378"/>
      <c r="W491" s="379"/>
      <c r="X491" s="380"/>
      <c r="Y491" s="380"/>
      <c r="Z491" s="380"/>
      <c r="AA491" s="380"/>
      <c r="AB491" s="380"/>
      <c r="AC491" s="380"/>
      <c r="AD491" s="380"/>
      <c r="AE491" s="380"/>
      <c r="AF491" s="380"/>
      <c r="AG491" s="380"/>
      <c r="AH491" s="380"/>
      <c r="AI491" s="380"/>
      <c r="AJ491" s="380"/>
      <c r="AK491" s="380"/>
      <c r="AL491" s="380"/>
      <c r="AM491" s="381"/>
      <c r="AN491" s="382"/>
    </row>
    <row r="492" spans="1:40" s="383" customFormat="1">
      <c r="A492" s="376"/>
      <c r="B492" s="376"/>
      <c r="C492" s="376"/>
      <c r="D492" s="376"/>
      <c r="E492" s="377"/>
      <c r="F492" s="376"/>
      <c r="G492" s="376"/>
      <c r="H492" s="376"/>
      <c r="I492" s="376"/>
      <c r="J492" s="376"/>
      <c r="K492" s="378"/>
      <c r="L492" s="378"/>
      <c r="M492" s="378"/>
      <c r="N492" s="378"/>
      <c r="O492" s="378"/>
      <c r="P492" s="378"/>
      <c r="Q492" s="378"/>
      <c r="R492" s="378"/>
      <c r="S492" s="378"/>
      <c r="T492" s="378"/>
      <c r="U492" s="378"/>
      <c r="V492" s="378"/>
      <c r="W492" s="379"/>
      <c r="X492" s="380"/>
      <c r="Y492" s="380"/>
      <c r="Z492" s="380"/>
      <c r="AA492" s="380"/>
      <c r="AB492" s="380"/>
      <c r="AC492" s="380"/>
      <c r="AD492" s="380"/>
      <c r="AE492" s="380"/>
      <c r="AF492" s="380"/>
      <c r="AG492" s="380"/>
      <c r="AH492" s="380"/>
      <c r="AI492" s="380"/>
      <c r="AJ492" s="380"/>
      <c r="AK492" s="380"/>
      <c r="AL492" s="380"/>
      <c r="AM492" s="381"/>
      <c r="AN492" s="382"/>
    </row>
    <row r="493" spans="1:40" s="383" customFormat="1">
      <c r="A493" s="376"/>
      <c r="B493" s="376"/>
      <c r="C493" s="376"/>
      <c r="D493" s="376"/>
      <c r="E493" s="377"/>
      <c r="F493" s="376"/>
      <c r="G493" s="376"/>
      <c r="H493" s="376"/>
      <c r="I493" s="376"/>
      <c r="J493" s="376"/>
      <c r="K493" s="378"/>
      <c r="L493" s="378"/>
      <c r="M493" s="378"/>
      <c r="N493" s="378"/>
      <c r="O493" s="378"/>
      <c r="P493" s="378"/>
      <c r="Q493" s="378"/>
      <c r="R493" s="378"/>
      <c r="S493" s="378"/>
      <c r="T493" s="378"/>
      <c r="U493" s="378"/>
      <c r="V493" s="378"/>
      <c r="W493" s="379"/>
      <c r="X493" s="380"/>
      <c r="Y493" s="380"/>
      <c r="Z493" s="380"/>
      <c r="AA493" s="380"/>
      <c r="AB493" s="380"/>
      <c r="AC493" s="380"/>
      <c r="AD493" s="380"/>
      <c r="AE493" s="380"/>
      <c r="AF493" s="380"/>
      <c r="AG493" s="380"/>
      <c r="AH493" s="380"/>
      <c r="AI493" s="380"/>
      <c r="AJ493" s="380"/>
      <c r="AK493" s="380"/>
      <c r="AL493" s="380"/>
      <c r="AM493" s="381"/>
      <c r="AN493" s="382"/>
    </row>
    <row r="494" spans="1:40" s="383" customFormat="1">
      <c r="A494" s="376"/>
      <c r="B494" s="376"/>
      <c r="C494" s="376"/>
      <c r="D494" s="376"/>
      <c r="E494" s="377"/>
      <c r="F494" s="376"/>
      <c r="G494" s="376"/>
      <c r="H494" s="376"/>
      <c r="I494" s="376"/>
      <c r="J494" s="376"/>
      <c r="K494" s="378"/>
      <c r="L494" s="378"/>
      <c r="M494" s="378"/>
      <c r="N494" s="378"/>
      <c r="O494" s="378"/>
      <c r="P494" s="378"/>
      <c r="Q494" s="378"/>
      <c r="R494" s="378"/>
      <c r="S494" s="378"/>
      <c r="T494" s="378"/>
      <c r="U494" s="378"/>
      <c r="V494" s="378"/>
      <c r="W494" s="379"/>
      <c r="X494" s="380"/>
      <c r="Y494" s="380"/>
      <c r="Z494" s="380"/>
      <c r="AA494" s="380"/>
      <c r="AB494" s="380"/>
      <c r="AC494" s="380"/>
      <c r="AD494" s="380"/>
      <c r="AE494" s="380"/>
      <c r="AF494" s="380"/>
      <c r="AG494" s="380"/>
      <c r="AH494" s="380"/>
      <c r="AI494" s="380"/>
      <c r="AJ494" s="380"/>
      <c r="AK494" s="380"/>
      <c r="AL494" s="380"/>
      <c r="AM494" s="381"/>
      <c r="AN494" s="382"/>
    </row>
    <row r="495" spans="1:40" s="383" customFormat="1">
      <c r="A495" s="376"/>
      <c r="B495" s="376"/>
      <c r="C495" s="376"/>
      <c r="D495" s="376"/>
      <c r="E495" s="377"/>
      <c r="F495" s="376"/>
      <c r="G495" s="376"/>
      <c r="H495" s="376"/>
      <c r="I495" s="376"/>
      <c r="J495" s="376"/>
      <c r="K495" s="378"/>
      <c r="L495" s="378"/>
      <c r="M495" s="378"/>
      <c r="N495" s="378"/>
      <c r="O495" s="378"/>
      <c r="P495" s="378"/>
      <c r="Q495" s="378"/>
      <c r="R495" s="378"/>
      <c r="S495" s="378"/>
      <c r="T495" s="378"/>
      <c r="U495" s="378"/>
      <c r="V495" s="378"/>
      <c r="W495" s="379"/>
      <c r="X495" s="380"/>
      <c r="Y495" s="380"/>
      <c r="Z495" s="380"/>
      <c r="AA495" s="380"/>
      <c r="AB495" s="380"/>
      <c r="AC495" s="380"/>
      <c r="AD495" s="380"/>
      <c r="AE495" s="380"/>
      <c r="AF495" s="380"/>
      <c r="AG495" s="380"/>
      <c r="AH495" s="380"/>
      <c r="AI495" s="380"/>
      <c r="AJ495" s="380"/>
      <c r="AK495" s="380"/>
      <c r="AL495" s="380"/>
      <c r="AM495" s="381"/>
      <c r="AN495" s="382"/>
    </row>
    <row r="496" spans="1:40" s="383" customFormat="1">
      <c r="A496" s="376"/>
      <c r="B496" s="376"/>
      <c r="C496" s="376"/>
      <c r="D496" s="376"/>
      <c r="E496" s="377"/>
      <c r="F496" s="376"/>
      <c r="G496" s="376"/>
      <c r="H496" s="376"/>
      <c r="I496" s="376"/>
      <c r="J496" s="376"/>
      <c r="K496" s="378"/>
      <c r="L496" s="378"/>
      <c r="M496" s="378"/>
      <c r="N496" s="378"/>
      <c r="O496" s="378"/>
      <c r="P496" s="378"/>
      <c r="Q496" s="378"/>
      <c r="R496" s="378"/>
      <c r="S496" s="378"/>
      <c r="T496" s="378"/>
      <c r="U496" s="378"/>
      <c r="V496" s="378"/>
      <c r="W496" s="379"/>
      <c r="X496" s="380"/>
      <c r="Y496" s="380"/>
      <c r="Z496" s="380"/>
      <c r="AA496" s="380"/>
      <c r="AB496" s="380"/>
      <c r="AC496" s="380"/>
      <c r="AD496" s="380"/>
      <c r="AE496" s="380"/>
      <c r="AF496" s="380"/>
      <c r="AG496" s="380"/>
      <c r="AH496" s="380"/>
      <c r="AI496" s="380"/>
      <c r="AJ496" s="380"/>
      <c r="AK496" s="380"/>
      <c r="AL496" s="380"/>
      <c r="AM496" s="381"/>
      <c r="AN496" s="382"/>
    </row>
    <row r="497" spans="1:40" s="383" customFormat="1">
      <c r="A497" s="376"/>
      <c r="B497" s="376"/>
      <c r="C497" s="376"/>
      <c r="D497" s="376"/>
      <c r="E497" s="377"/>
      <c r="F497" s="376"/>
      <c r="G497" s="376"/>
      <c r="H497" s="376"/>
      <c r="I497" s="376"/>
      <c r="J497" s="376"/>
      <c r="K497" s="378"/>
      <c r="L497" s="378"/>
      <c r="M497" s="378"/>
      <c r="N497" s="378"/>
      <c r="O497" s="378"/>
      <c r="P497" s="378"/>
      <c r="Q497" s="378"/>
      <c r="R497" s="378"/>
      <c r="S497" s="378"/>
      <c r="T497" s="378"/>
      <c r="U497" s="378"/>
      <c r="V497" s="378"/>
      <c r="W497" s="379"/>
      <c r="X497" s="380"/>
      <c r="Y497" s="380"/>
      <c r="Z497" s="380"/>
      <c r="AA497" s="380"/>
      <c r="AB497" s="380"/>
      <c r="AC497" s="380"/>
      <c r="AD497" s="380"/>
      <c r="AE497" s="380"/>
      <c r="AF497" s="380"/>
      <c r="AG497" s="380"/>
      <c r="AH497" s="380"/>
      <c r="AI497" s="380"/>
      <c r="AJ497" s="380"/>
      <c r="AK497" s="380"/>
      <c r="AL497" s="380"/>
      <c r="AM497" s="381"/>
      <c r="AN497" s="382"/>
    </row>
    <row r="498" spans="1:40" s="383" customFormat="1">
      <c r="A498" s="376"/>
      <c r="B498" s="376"/>
      <c r="C498" s="376"/>
      <c r="D498" s="376"/>
      <c r="E498" s="377"/>
      <c r="F498" s="376"/>
      <c r="G498" s="376"/>
      <c r="H498" s="376"/>
      <c r="I498" s="376"/>
      <c r="J498" s="376"/>
      <c r="K498" s="378"/>
      <c r="L498" s="378"/>
      <c r="M498" s="378"/>
      <c r="N498" s="378"/>
      <c r="O498" s="378"/>
      <c r="P498" s="378"/>
      <c r="Q498" s="378"/>
      <c r="R498" s="378"/>
      <c r="S498" s="378"/>
      <c r="T498" s="378"/>
      <c r="U498" s="378"/>
      <c r="V498" s="378"/>
      <c r="W498" s="379"/>
      <c r="X498" s="380"/>
      <c r="Y498" s="380"/>
      <c r="Z498" s="380"/>
      <c r="AA498" s="380"/>
      <c r="AB498" s="380"/>
      <c r="AC498" s="380"/>
      <c r="AD498" s="380"/>
      <c r="AE498" s="380"/>
      <c r="AF498" s="380"/>
      <c r="AG498" s="380"/>
      <c r="AH498" s="380"/>
      <c r="AI498" s="380"/>
      <c r="AJ498" s="380"/>
      <c r="AK498" s="380"/>
      <c r="AL498" s="380"/>
      <c r="AM498" s="381"/>
      <c r="AN498" s="382"/>
    </row>
    <row r="499" spans="1:40" s="383" customFormat="1">
      <c r="A499" s="376"/>
      <c r="B499" s="376"/>
      <c r="C499" s="376"/>
      <c r="D499" s="376"/>
      <c r="E499" s="377"/>
      <c r="F499" s="376"/>
      <c r="G499" s="376"/>
      <c r="H499" s="376"/>
      <c r="I499" s="376"/>
      <c r="J499" s="376"/>
      <c r="K499" s="378"/>
      <c r="L499" s="378"/>
      <c r="M499" s="378"/>
      <c r="N499" s="378"/>
      <c r="O499" s="378"/>
      <c r="P499" s="378"/>
      <c r="Q499" s="378"/>
      <c r="R499" s="378"/>
      <c r="S499" s="378"/>
      <c r="T499" s="378"/>
      <c r="U499" s="378"/>
      <c r="V499" s="378"/>
      <c r="W499" s="379"/>
      <c r="X499" s="380"/>
      <c r="Y499" s="380"/>
      <c r="Z499" s="380"/>
      <c r="AA499" s="380"/>
      <c r="AB499" s="380"/>
      <c r="AC499" s="380"/>
      <c r="AD499" s="380"/>
      <c r="AE499" s="380"/>
      <c r="AF499" s="380"/>
      <c r="AG499" s="380"/>
      <c r="AH499" s="380"/>
      <c r="AI499" s="380"/>
      <c r="AJ499" s="380"/>
      <c r="AK499" s="380"/>
      <c r="AL499" s="380"/>
      <c r="AM499" s="381"/>
      <c r="AN499" s="382"/>
    </row>
    <row r="500" spans="1:40" s="383" customFormat="1">
      <c r="A500" s="376"/>
      <c r="B500" s="376"/>
      <c r="C500" s="376"/>
      <c r="D500" s="376"/>
      <c r="E500" s="377"/>
      <c r="F500" s="376"/>
      <c r="G500" s="376"/>
      <c r="H500" s="376"/>
      <c r="I500" s="376"/>
      <c r="J500" s="376"/>
      <c r="K500" s="378"/>
      <c r="L500" s="378"/>
      <c r="M500" s="378"/>
      <c r="N500" s="378"/>
      <c r="O500" s="378"/>
      <c r="P500" s="378"/>
      <c r="Q500" s="378"/>
      <c r="R500" s="378"/>
      <c r="S500" s="378"/>
      <c r="T500" s="378"/>
      <c r="U500" s="378"/>
      <c r="V500" s="378"/>
      <c r="W500" s="379"/>
      <c r="X500" s="380"/>
      <c r="Y500" s="380"/>
      <c r="Z500" s="380"/>
      <c r="AA500" s="380"/>
      <c r="AB500" s="380"/>
      <c r="AC500" s="380"/>
      <c r="AD500" s="380"/>
      <c r="AE500" s="380"/>
      <c r="AF500" s="380"/>
      <c r="AG500" s="380"/>
      <c r="AH500" s="380"/>
      <c r="AI500" s="380"/>
      <c r="AJ500" s="380"/>
      <c r="AK500" s="380"/>
      <c r="AL500" s="380"/>
      <c r="AM500" s="381"/>
      <c r="AN500" s="382"/>
    </row>
    <row r="501" spans="1:40" s="383" customFormat="1">
      <c r="A501" s="376"/>
      <c r="B501" s="376"/>
      <c r="C501" s="376"/>
      <c r="D501" s="376"/>
      <c r="E501" s="377"/>
      <c r="F501" s="376"/>
      <c r="G501" s="376"/>
      <c r="H501" s="376"/>
      <c r="I501" s="376"/>
      <c r="J501" s="376"/>
      <c r="K501" s="378"/>
      <c r="L501" s="378"/>
      <c r="M501" s="378"/>
      <c r="N501" s="378"/>
      <c r="O501" s="378"/>
      <c r="P501" s="378"/>
      <c r="Q501" s="378"/>
      <c r="R501" s="378"/>
      <c r="S501" s="378"/>
      <c r="T501" s="378"/>
      <c r="U501" s="378"/>
      <c r="V501" s="378"/>
      <c r="W501" s="379"/>
      <c r="X501" s="380"/>
      <c r="Y501" s="380"/>
      <c r="Z501" s="380"/>
      <c r="AA501" s="380"/>
      <c r="AB501" s="380"/>
      <c r="AC501" s="380"/>
      <c r="AD501" s="380"/>
      <c r="AE501" s="380"/>
      <c r="AF501" s="380"/>
      <c r="AG501" s="380"/>
      <c r="AH501" s="380"/>
      <c r="AI501" s="380"/>
      <c r="AJ501" s="380"/>
      <c r="AK501" s="380"/>
      <c r="AL501" s="380"/>
      <c r="AM501" s="381"/>
      <c r="AN501" s="382"/>
    </row>
    <row r="502" spans="1:40" s="383" customFormat="1">
      <c r="A502" s="376"/>
      <c r="B502" s="376"/>
      <c r="C502" s="376"/>
      <c r="D502" s="376"/>
      <c r="E502" s="377"/>
      <c r="F502" s="376"/>
      <c r="G502" s="376"/>
      <c r="H502" s="376"/>
      <c r="I502" s="376"/>
      <c r="J502" s="376"/>
      <c r="K502" s="378"/>
      <c r="L502" s="378"/>
      <c r="M502" s="378"/>
      <c r="N502" s="378"/>
      <c r="O502" s="378"/>
      <c r="P502" s="378"/>
      <c r="Q502" s="378"/>
      <c r="R502" s="378"/>
      <c r="S502" s="378"/>
      <c r="T502" s="378"/>
      <c r="U502" s="378"/>
      <c r="V502" s="378"/>
      <c r="W502" s="379"/>
      <c r="X502" s="380"/>
      <c r="Y502" s="380"/>
      <c r="Z502" s="380"/>
      <c r="AA502" s="380"/>
      <c r="AB502" s="380"/>
      <c r="AC502" s="380"/>
      <c r="AD502" s="380"/>
      <c r="AE502" s="380"/>
      <c r="AF502" s="380"/>
      <c r="AG502" s="380"/>
      <c r="AH502" s="380"/>
      <c r="AI502" s="380"/>
      <c r="AJ502" s="380"/>
      <c r="AK502" s="380"/>
      <c r="AL502" s="380"/>
      <c r="AM502" s="381"/>
      <c r="AN502" s="382"/>
    </row>
    <row r="503" spans="1:40" s="383" customFormat="1">
      <c r="A503" s="376"/>
      <c r="B503" s="376"/>
      <c r="C503" s="376"/>
      <c r="D503" s="376"/>
      <c r="E503" s="377"/>
      <c r="F503" s="376"/>
      <c r="G503" s="376"/>
      <c r="H503" s="376"/>
      <c r="I503" s="376"/>
      <c r="J503" s="376"/>
      <c r="K503" s="378"/>
      <c r="L503" s="378"/>
      <c r="M503" s="378"/>
      <c r="N503" s="378"/>
      <c r="O503" s="378"/>
      <c r="P503" s="378"/>
      <c r="Q503" s="378"/>
      <c r="R503" s="378"/>
      <c r="S503" s="378"/>
      <c r="T503" s="378"/>
      <c r="U503" s="378"/>
      <c r="V503" s="378"/>
      <c r="W503" s="379"/>
      <c r="X503" s="380"/>
      <c r="Y503" s="380"/>
      <c r="Z503" s="380"/>
      <c r="AA503" s="380"/>
      <c r="AB503" s="380"/>
      <c r="AC503" s="380"/>
      <c r="AD503" s="380"/>
      <c r="AE503" s="380"/>
      <c r="AF503" s="380"/>
      <c r="AG503" s="380"/>
      <c r="AH503" s="380"/>
      <c r="AI503" s="380"/>
      <c r="AJ503" s="380"/>
      <c r="AK503" s="380"/>
      <c r="AL503" s="380"/>
      <c r="AM503" s="381"/>
      <c r="AN503" s="382"/>
    </row>
    <row r="504" spans="1:40" s="383" customFormat="1">
      <c r="A504" s="376"/>
      <c r="B504" s="376"/>
      <c r="C504" s="376"/>
      <c r="D504" s="376"/>
      <c r="E504" s="377"/>
      <c r="F504" s="376"/>
      <c r="G504" s="376"/>
      <c r="H504" s="376"/>
      <c r="I504" s="376"/>
      <c r="J504" s="376"/>
      <c r="K504" s="378"/>
      <c r="L504" s="378"/>
      <c r="M504" s="378"/>
      <c r="N504" s="378"/>
      <c r="O504" s="378"/>
      <c r="P504" s="378"/>
      <c r="Q504" s="378"/>
      <c r="R504" s="378"/>
      <c r="S504" s="378"/>
      <c r="T504" s="378"/>
      <c r="U504" s="378"/>
      <c r="V504" s="378"/>
      <c r="W504" s="379"/>
      <c r="X504" s="380"/>
      <c r="Y504" s="380"/>
      <c r="Z504" s="380"/>
      <c r="AA504" s="380"/>
      <c r="AB504" s="380"/>
      <c r="AC504" s="380"/>
      <c r="AD504" s="380"/>
      <c r="AE504" s="380"/>
      <c r="AF504" s="380"/>
      <c r="AG504" s="380"/>
      <c r="AH504" s="380"/>
      <c r="AI504" s="380"/>
      <c r="AJ504" s="380"/>
      <c r="AK504" s="380"/>
      <c r="AL504" s="380"/>
      <c r="AM504" s="381"/>
      <c r="AN504" s="382"/>
    </row>
    <row r="505" spans="1:40" s="383" customFormat="1">
      <c r="A505" s="376"/>
      <c r="B505" s="376"/>
      <c r="C505" s="376"/>
      <c r="D505" s="376"/>
      <c r="E505" s="377"/>
      <c r="F505" s="376"/>
      <c r="G505" s="376"/>
      <c r="H505" s="376"/>
      <c r="I505" s="376"/>
      <c r="J505" s="376"/>
      <c r="K505" s="378"/>
      <c r="L505" s="378"/>
      <c r="M505" s="378"/>
      <c r="N505" s="378"/>
      <c r="O505" s="378"/>
      <c r="P505" s="378"/>
      <c r="Q505" s="378"/>
      <c r="R505" s="378"/>
      <c r="S505" s="378"/>
      <c r="T505" s="378"/>
      <c r="U505" s="378"/>
      <c r="V505" s="378"/>
      <c r="W505" s="379"/>
      <c r="X505" s="380"/>
      <c r="Y505" s="380"/>
      <c r="Z505" s="380"/>
      <c r="AA505" s="380"/>
      <c r="AB505" s="380"/>
      <c r="AC505" s="380"/>
      <c r="AD505" s="380"/>
      <c r="AE505" s="380"/>
      <c r="AF505" s="380"/>
      <c r="AG505" s="380"/>
      <c r="AH505" s="380"/>
      <c r="AI505" s="380"/>
      <c r="AJ505" s="380"/>
      <c r="AK505" s="380"/>
      <c r="AL505" s="380"/>
      <c r="AM505" s="381"/>
      <c r="AN505" s="382"/>
    </row>
    <row r="506" spans="1:40" s="383" customFormat="1">
      <c r="A506" s="376"/>
      <c r="B506" s="376"/>
      <c r="C506" s="376"/>
      <c r="D506" s="376"/>
      <c r="E506" s="377"/>
      <c r="F506" s="376"/>
      <c r="G506" s="376"/>
      <c r="H506" s="376"/>
      <c r="I506" s="376"/>
      <c r="J506" s="376"/>
      <c r="K506" s="378"/>
      <c r="L506" s="378"/>
      <c r="M506" s="378"/>
      <c r="N506" s="378"/>
      <c r="O506" s="378"/>
      <c r="P506" s="378"/>
      <c r="Q506" s="378"/>
      <c r="R506" s="378"/>
      <c r="S506" s="378"/>
      <c r="T506" s="378"/>
      <c r="U506" s="378"/>
      <c r="V506" s="378"/>
      <c r="W506" s="379"/>
      <c r="X506" s="380"/>
      <c r="Y506" s="380"/>
      <c r="Z506" s="380"/>
      <c r="AA506" s="380"/>
      <c r="AB506" s="380"/>
      <c r="AC506" s="380"/>
      <c r="AD506" s="380"/>
      <c r="AE506" s="380"/>
      <c r="AF506" s="380"/>
      <c r="AG506" s="380"/>
      <c r="AH506" s="380"/>
      <c r="AI506" s="380"/>
      <c r="AJ506" s="380"/>
      <c r="AK506" s="380"/>
      <c r="AL506" s="380"/>
      <c r="AM506" s="381"/>
      <c r="AN506" s="382"/>
    </row>
    <row r="507" spans="1:40" s="383" customFormat="1">
      <c r="A507" s="376"/>
      <c r="B507" s="376"/>
      <c r="C507" s="376"/>
      <c r="D507" s="376"/>
      <c r="E507" s="377"/>
      <c r="F507" s="376"/>
      <c r="G507" s="376"/>
      <c r="H507" s="376"/>
      <c r="I507" s="376"/>
      <c r="J507" s="376"/>
      <c r="K507" s="378"/>
      <c r="L507" s="378"/>
      <c r="M507" s="378"/>
      <c r="N507" s="378"/>
      <c r="O507" s="378"/>
      <c r="P507" s="378"/>
      <c r="Q507" s="378"/>
      <c r="R507" s="378"/>
      <c r="S507" s="378"/>
      <c r="T507" s="378"/>
      <c r="U507" s="378"/>
      <c r="V507" s="378"/>
      <c r="W507" s="379"/>
      <c r="X507" s="380"/>
      <c r="Y507" s="380"/>
      <c r="Z507" s="380"/>
      <c r="AA507" s="380"/>
      <c r="AB507" s="380"/>
      <c r="AC507" s="380"/>
      <c r="AD507" s="380"/>
      <c r="AE507" s="380"/>
      <c r="AF507" s="380"/>
      <c r="AG507" s="380"/>
      <c r="AH507" s="380"/>
      <c r="AI507" s="380"/>
      <c r="AJ507" s="380"/>
      <c r="AK507" s="380"/>
      <c r="AL507" s="380"/>
      <c r="AM507" s="381"/>
      <c r="AN507" s="382"/>
    </row>
    <row r="508" spans="1:40" s="383" customFormat="1">
      <c r="A508" s="376"/>
      <c r="B508" s="376"/>
      <c r="C508" s="376"/>
      <c r="D508" s="376"/>
      <c r="E508" s="377"/>
      <c r="F508" s="376"/>
      <c r="G508" s="376"/>
      <c r="H508" s="376"/>
      <c r="I508" s="376"/>
      <c r="J508" s="376"/>
      <c r="K508" s="378"/>
      <c r="L508" s="378"/>
      <c r="M508" s="378"/>
      <c r="N508" s="378"/>
      <c r="O508" s="378"/>
      <c r="P508" s="378"/>
      <c r="Q508" s="378"/>
      <c r="R508" s="378"/>
      <c r="S508" s="378"/>
      <c r="T508" s="378"/>
      <c r="U508" s="378"/>
      <c r="V508" s="378"/>
      <c r="W508" s="379"/>
      <c r="X508" s="380"/>
      <c r="Y508" s="380"/>
      <c r="Z508" s="380"/>
      <c r="AA508" s="380"/>
      <c r="AB508" s="380"/>
      <c r="AC508" s="380"/>
      <c r="AD508" s="380"/>
      <c r="AE508" s="380"/>
      <c r="AF508" s="380"/>
      <c r="AG508" s="380"/>
      <c r="AH508" s="380"/>
      <c r="AI508" s="380"/>
      <c r="AJ508" s="380"/>
      <c r="AK508" s="380"/>
      <c r="AL508" s="380"/>
      <c r="AM508" s="381"/>
      <c r="AN508" s="382"/>
    </row>
    <row r="509" spans="1:40" s="383" customFormat="1">
      <c r="A509" s="376"/>
      <c r="B509" s="376"/>
      <c r="C509" s="376"/>
      <c r="D509" s="376"/>
      <c r="E509" s="377"/>
      <c r="F509" s="376"/>
      <c r="G509" s="376"/>
      <c r="H509" s="376"/>
      <c r="I509" s="376"/>
      <c r="J509" s="376"/>
      <c r="K509" s="378"/>
      <c r="L509" s="378"/>
      <c r="M509" s="378"/>
      <c r="N509" s="378"/>
      <c r="O509" s="378"/>
      <c r="P509" s="378"/>
      <c r="Q509" s="378"/>
      <c r="R509" s="378"/>
      <c r="S509" s="378"/>
      <c r="T509" s="378"/>
      <c r="U509" s="378"/>
      <c r="V509" s="378"/>
      <c r="W509" s="379"/>
      <c r="X509" s="380"/>
      <c r="Y509" s="380"/>
      <c r="Z509" s="380"/>
      <c r="AA509" s="380"/>
      <c r="AB509" s="380"/>
      <c r="AC509" s="380"/>
      <c r="AD509" s="380"/>
      <c r="AE509" s="380"/>
      <c r="AF509" s="380"/>
      <c r="AG509" s="380"/>
      <c r="AH509" s="380"/>
      <c r="AI509" s="380"/>
      <c r="AJ509" s="380"/>
      <c r="AK509" s="380"/>
      <c r="AL509" s="380"/>
      <c r="AM509" s="381"/>
      <c r="AN509" s="382"/>
    </row>
    <row r="510" spans="1:40" s="383" customFormat="1">
      <c r="A510" s="376"/>
      <c r="B510" s="376"/>
      <c r="C510" s="376"/>
      <c r="D510" s="376"/>
      <c r="E510" s="377"/>
      <c r="F510" s="376"/>
      <c r="G510" s="376"/>
      <c r="H510" s="376"/>
      <c r="I510" s="376"/>
      <c r="J510" s="376"/>
      <c r="K510" s="378"/>
      <c r="L510" s="378"/>
      <c r="M510" s="378"/>
      <c r="N510" s="378"/>
      <c r="O510" s="378"/>
      <c r="P510" s="378"/>
      <c r="Q510" s="378"/>
      <c r="R510" s="378"/>
      <c r="S510" s="378"/>
      <c r="T510" s="378"/>
      <c r="U510" s="378"/>
      <c r="V510" s="378"/>
      <c r="W510" s="379"/>
      <c r="X510" s="380"/>
      <c r="Y510" s="380"/>
      <c r="Z510" s="380"/>
      <c r="AA510" s="380"/>
      <c r="AB510" s="380"/>
      <c r="AC510" s="380"/>
      <c r="AD510" s="380"/>
      <c r="AE510" s="380"/>
      <c r="AF510" s="380"/>
      <c r="AG510" s="380"/>
      <c r="AH510" s="380"/>
      <c r="AI510" s="380"/>
      <c r="AJ510" s="380"/>
      <c r="AK510" s="380"/>
      <c r="AL510" s="380"/>
      <c r="AM510" s="381"/>
      <c r="AN510" s="382"/>
    </row>
    <row r="511" spans="1:40" s="383" customFormat="1">
      <c r="A511" s="376"/>
      <c r="B511" s="376"/>
      <c r="C511" s="376"/>
      <c r="D511" s="376"/>
      <c r="E511" s="377"/>
      <c r="F511" s="376"/>
      <c r="G511" s="376"/>
      <c r="H511" s="376"/>
      <c r="I511" s="376"/>
      <c r="J511" s="376"/>
      <c r="K511" s="378"/>
      <c r="L511" s="378"/>
      <c r="M511" s="378"/>
      <c r="N511" s="378"/>
      <c r="O511" s="378"/>
      <c r="P511" s="378"/>
      <c r="Q511" s="378"/>
      <c r="R511" s="378"/>
      <c r="S511" s="378"/>
      <c r="T511" s="378"/>
      <c r="U511" s="378"/>
      <c r="V511" s="378"/>
      <c r="W511" s="379"/>
      <c r="X511" s="380"/>
      <c r="Y511" s="380"/>
      <c r="Z511" s="380"/>
      <c r="AA511" s="380"/>
      <c r="AB511" s="380"/>
      <c r="AC511" s="380"/>
      <c r="AD511" s="380"/>
      <c r="AE511" s="380"/>
      <c r="AF511" s="380"/>
      <c r="AG511" s="380"/>
      <c r="AH511" s="380"/>
      <c r="AI511" s="380"/>
      <c r="AJ511" s="380"/>
      <c r="AK511" s="380"/>
      <c r="AL511" s="380"/>
      <c r="AM511" s="381"/>
      <c r="AN511" s="382"/>
    </row>
    <row r="512" spans="1:40" s="383" customFormat="1">
      <c r="A512" s="376"/>
      <c r="B512" s="376"/>
      <c r="C512" s="376"/>
      <c r="D512" s="376"/>
      <c r="E512" s="377"/>
      <c r="F512" s="376"/>
      <c r="G512" s="376"/>
      <c r="H512" s="376"/>
      <c r="I512" s="376"/>
      <c r="J512" s="376"/>
      <c r="K512" s="378"/>
      <c r="L512" s="378"/>
      <c r="M512" s="378"/>
      <c r="N512" s="378"/>
      <c r="O512" s="378"/>
      <c r="P512" s="378"/>
      <c r="Q512" s="378"/>
      <c r="R512" s="378"/>
      <c r="S512" s="378"/>
      <c r="T512" s="378"/>
      <c r="U512" s="378"/>
      <c r="V512" s="378"/>
      <c r="W512" s="379"/>
      <c r="X512" s="380"/>
      <c r="Y512" s="380"/>
      <c r="Z512" s="380"/>
      <c r="AA512" s="380"/>
      <c r="AB512" s="380"/>
      <c r="AC512" s="380"/>
      <c r="AD512" s="380"/>
      <c r="AE512" s="380"/>
      <c r="AF512" s="380"/>
      <c r="AG512" s="380"/>
      <c r="AH512" s="380"/>
      <c r="AI512" s="380"/>
      <c r="AJ512" s="380"/>
      <c r="AK512" s="380"/>
      <c r="AL512" s="380"/>
      <c r="AM512" s="381"/>
      <c r="AN512" s="382"/>
    </row>
    <row r="513" spans="1:40" s="383" customFormat="1">
      <c r="A513" s="376"/>
      <c r="B513" s="376"/>
      <c r="C513" s="376"/>
      <c r="D513" s="376"/>
      <c r="E513" s="377"/>
      <c r="F513" s="376"/>
      <c r="G513" s="376"/>
      <c r="H513" s="376"/>
      <c r="I513" s="376"/>
      <c r="J513" s="376"/>
      <c r="K513" s="378"/>
      <c r="L513" s="378"/>
      <c r="M513" s="378"/>
      <c r="N513" s="378"/>
      <c r="O513" s="378"/>
      <c r="P513" s="378"/>
      <c r="Q513" s="378"/>
      <c r="R513" s="378"/>
      <c r="S513" s="378"/>
      <c r="T513" s="378"/>
      <c r="U513" s="378"/>
      <c r="V513" s="378"/>
      <c r="W513" s="379"/>
      <c r="X513" s="380"/>
      <c r="Y513" s="380"/>
      <c r="Z513" s="380"/>
      <c r="AA513" s="380"/>
      <c r="AB513" s="380"/>
      <c r="AC513" s="380"/>
      <c r="AD513" s="380"/>
      <c r="AE513" s="380"/>
      <c r="AF513" s="380"/>
      <c r="AG513" s="380"/>
      <c r="AH513" s="380"/>
      <c r="AI513" s="380"/>
      <c r="AJ513" s="380"/>
      <c r="AK513" s="380"/>
      <c r="AL513" s="380"/>
      <c r="AM513" s="381"/>
      <c r="AN513" s="382"/>
    </row>
    <row r="514" spans="1:40" s="383" customFormat="1">
      <c r="A514" s="376"/>
      <c r="B514" s="376"/>
      <c r="C514" s="376"/>
      <c r="D514" s="376"/>
      <c r="E514" s="377"/>
      <c r="F514" s="376"/>
      <c r="G514" s="376"/>
      <c r="H514" s="376"/>
      <c r="I514" s="376"/>
      <c r="J514" s="376"/>
      <c r="K514" s="378"/>
      <c r="L514" s="378"/>
      <c r="M514" s="378"/>
      <c r="N514" s="378"/>
      <c r="O514" s="378"/>
      <c r="P514" s="378"/>
      <c r="Q514" s="378"/>
      <c r="R514" s="378"/>
      <c r="S514" s="378"/>
      <c r="T514" s="378"/>
      <c r="U514" s="378"/>
      <c r="V514" s="378"/>
      <c r="W514" s="379"/>
      <c r="X514" s="380"/>
      <c r="Y514" s="380"/>
      <c r="Z514" s="380"/>
      <c r="AA514" s="380"/>
      <c r="AB514" s="380"/>
      <c r="AC514" s="380"/>
      <c r="AD514" s="380"/>
      <c r="AE514" s="380"/>
      <c r="AF514" s="380"/>
      <c r="AG514" s="380"/>
      <c r="AH514" s="380"/>
      <c r="AI514" s="380"/>
      <c r="AJ514" s="380"/>
      <c r="AK514" s="380"/>
      <c r="AL514" s="380"/>
      <c r="AM514" s="381"/>
      <c r="AN514" s="382"/>
    </row>
    <row r="515" spans="1:40" s="383" customFormat="1">
      <c r="A515" s="376"/>
      <c r="B515" s="376"/>
      <c r="C515" s="376"/>
      <c r="D515" s="376"/>
      <c r="E515" s="377"/>
      <c r="F515" s="376"/>
      <c r="G515" s="376"/>
      <c r="H515" s="376"/>
      <c r="I515" s="376"/>
      <c r="J515" s="376"/>
      <c r="K515" s="378"/>
      <c r="L515" s="378"/>
      <c r="M515" s="378"/>
      <c r="N515" s="378"/>
      <c r="O515" s="378"/>
      <c r="P515" s="378"/>
      <c r="Q515" s="378"/>
      <c r="R515" s="378"/>
      <c r="S515" s="378"/>
      <c r="T515" s="378"/>
      <c r="U515" s="378"/>
      <c r="V515" s="378"/>
      <c r="W515" s="379"/>
      <c r="X515" s="380"/>
      <c r="Y515" s="380"/>
      <c r="Z515" s="380"/>
      <c r="AA515" s="380"/>
      <c r="AB515" s="380"/>
      <c r="AC515" s="380"/>
      <c r="AD515" s="380"/>
      <c r="AE515" s="380"/>
      <c r="AF515" s="380"/>
      <c r="AG515" s="380"/>
      <c r="AH515" s="380"/>
      <c r="AI515" s="380"/>
      <c r="AJ515" s="380"/>
      <c r="AK515" s="380"/>
      <c r="AL515" s="380"/>
      <c r="AM515" s="381"/>
      <c r="AN515" s="382"/>
    </row>
    <row r="516" spans="1:40" s="383" customFormat="1">
      <c r="A516" s="376"/>
      <c r="B516" s="376"/>
      <c r="C516" s="376"/>
      <c r="D516" s="376"/>
      <c r="E516" s="377"/>
      <c r="F516" s="376"/>
      <c r="G516" s="376"/>
      <c r="H516" s="376"/>
      <c r="I516" s="376"/>
      <c r="J516" s="376"/>
      <c r="K516" s="378"/>
      <c r="L516" s="378"/>
      <c r="M516" s="378"/>
      <c r="N516" s="378"/>
      <c r="O516" s="378"/>
      <c r="P516" s="378"/>
      <c r="Q516" s="378"/>
      <c r="R516" s="378"/>
      <c r="S516" s="378"/>
      <c r="T516" s="378"/>
      <c r="U516" s="378"/>
      <c r="V516" s="378"/>
      <c r="W516" s="379"/>
      <c r="X516" s="380"/>
      <c r="Y516" s="380"/>
      <c r="Z516" s="380"/>
      <c r="AA516" s="380"/>
      <c r="AB516" s="380"/>
      <c r="AC516" s="380"/>
      <c r="AD516" s="380"/>
      <c r="AE516" s="380"/>
      <c r="AF516" s="380"/>
      <c r="AG516" s="380"/>
      <c r="AH516" s="380"/>
      <c r="AI516" s="380"/>
      <c r="AJ516" s="380"/>
      <c r="AK516" s="380"/>
      <c r="AL516" s="380"/>
      <c r="AM516" s="381"/>
      <c r="AN516" s="382"/>
    </row>
    <row r="517" spans="1:40" s="383" customFormat="1">
      <c r="A517" s="376"/>
      <c r="B517" s="376"/>
      <c r="C517" s="376"/>
      <c r="D517" s="376"/>
      <c r="E517" s="377"/>
      <c r="F517" s="376"/>
      <c r="G517" s="376"/>
      <c r="H517" s="376"/>
      <c r="I517" s="376"/>
      <c r="J517" s="376"/>
      <c r="K517" s="378"/>
      <c r="L517" s="378"/>
      <c r="M517" s="378"/>
      <c r="N517" s="378"/>
      <c r="O517" s="378"/>
      <c r="P517" s="378"/>
      <c r="Q517" s="378"/>
      <c r="R517" s="378"/>
      <c r="S517" s="378"/>
      <c r="T517" s="378"/>
      <c r="U517" s="378"/>
      <c r="V517" s="378"/>
      <c r="W517" s="379"/>
      <c r="X517" s="380"/>
      <c r="Y517" s="380"/>
      <c r="Z517" s="380"/>
      <c r="AA517" s="380"/>
      <c r="AB517" s="380"/>
      <c r="AC517" s="380"/>
      <c r="AD517" s="380"/>
      <c r="AE517" s="380"/>
      <c r="AF517" s="380"/>
      <c r="AG517" s="380"/>
      <c r="AH517" s="380"/>
      <c r="AI517" s="380"/>
      <c r="AJ517" s="380"/>
      <c r="AK517" s="380"/>
      <c r="AL517" s="380"/>
      <c r="AM517" s="381"/>
      <c r="AN517" s="382"/>
    </row>
    <row r="518" spans="1:40" s="383" customFormat="1">
      <c r="A518" s="376"/>
      <c r="B518" s="376"/>
      <c r="C518" s="376"/>
      <c r="D518" s="376"/>
      <c r="E518" s="377"/>
      <c r="F518" s="376"/>
      <c r="G518" s="376"/>
      <c r="H518" s="376"/>
      <c r="I518" s="376"/>
      <c r="J518" s="376"/>
      <c r="K518" s="378"/>
      <c r="L518" s="378"/>
      <c r="M518" s="378"/>
      <c r="N518" s="378"/>
      <c r="O518" s="378"/>
      <c r="P518" s="378"/>
      <c r="Q518" s="378"/>
      <c r="R518" s="378"/>
      <c r="S518" s="378"/>
      <c r="T518" s="378"/>
      <c r="U518" s="378"/>
      <c r="V518" s="378"/>
      <c r="W518" s="379"/>
      <c r="X518" s="380"/>
      <c r="Y518" s="380"/>
      <c r="Z518" s="380"/>
      <c r="AA518" s="380"/>
      <c r="AB518" s="380"/>
      <c r="AC518" s="380"/>
      <c r="AD518" s="380"/>
      <c r="AE518" s="380"/>
      <c r="AF518" s="380"/>
      <c r="AG518" s="380"/>
      <c r="AH518" s="380"/>
      <c r="AI518" s="380"/>
      <c r="AJ518" s="380"/>
      <c r="AK518" s="380"/>
      <c r="AL518" s="380"/>
      <c r="AM518" s="381"/>
      <c r="AN518" s="382"/>
    </row>
    <row r="519" spans="1:40" s="383" customFormat="1">
      <c r="A519" s="376"/>
      <c r="B519" s="376"/>
      <c r="C519" s="376"/>
      <c r="D519" s="376"/>
      <c r="E519" s="377"/>
      <c r="F519" s="376"/>
      <c r="G519" s="376"/>
      <c r="H519" s="376"/>
      <c r="I519" s="376"/>
      <c r="J519" s="376"/>
      <c r="K519" s="378"/>
      <c r="L519" s="378"/>
      <c r="M519" s="378"/>
      <c r="N519" s="378"/>
      <c r="O519" s="378"/>
      <c r="P519" s="378"/>
      <c r="Q519" s="378"/>
      <c r="R519" s="378"/>
      <c r="S519" s="378"/>
      <c r="T519" s="378"/>
      <c r="U519" s="378"/>
      <c r="V519" s="378"/>
      <c r="W519" s="379"/>
      <c r="X519" s="380"/>
      <c r="Y519" s="380"/>
      <c r="Z519" s="380"/>
      <c r="AA519" s="380"/>
      <c r="AB519" s="380"/>
      <c r="AC519" s="380"/>
      <c r="AD519" s="380"/>
      <c r="AE519" s="380"/>
      <c r="AF519" s="380"/>
      <c r="AG519" s="380"/>
      <c r="AH519" s="380"/>
      <c r="AI519" s="380"/>
      <c r="AJ519" s="380"/>
      <c r="AK519" s="380"/>
      <c r="AL519" s="380"/>
      <c r="AM519" s="381"/>
      <c r="AN519" s="382"/>
    </row>
    <row r="520" spans="1:40" s="383" customFormat="1">
      <c r="A520" s="376"/>
      <c r="B520" s="376"/>
      <c r="C520" s="376"/>
      <c r="D520" s="376"/>
      <c r="E520" s="377"/>
      <c r="F520" s="376"/>
      <c r="G520" s="376"/>
      <c r="H520" s="376"/>
      <c r="I520" s="376"/>
      <c r="J520" s="376"/>
      <c r="K520" s="378"/>
      <c r="L520" s="378"/>
      <c r="M520" s="378"/>
      <c r="N520" s="378"/>
      <c r="O520" s="378"/>
      <c r="P520" s="378"/>
      <c r="Q520" s="378"/>
      <c r="R520" s="378"/>
      <c r="S520" s="378"/>
      <c r="T520" s="378"/>
      <c r="U520" s="378"/>
      <c r="V520" s="378"/>
      <c r="W520" s="379"/>
      <c r="X520" s="380"/>
      <c r="Y520" s="380"/>
      <c r="Z520" s="380"/>
      <c r="AA520" s="380"/>
      <c r="AB520" s="380"/>
      <c r="AC520" s="380"/>
      <c r="AD520" s="380"/>
      <c r="AE520" s="380"/>
      <c r="AF520" s="380"/>
      <c r="AG520" s="380"/>
      <c r="AH520" s="380"/>
      <c r="AI520" s="380"/>
      <c r="AJ520" s="380"/>
      <c r="AK520" s="380"/>
      <c r="AL520" s="380"/>
      <c r="AM520" s="381"/>
      <c r="AN520" s="382"/>
    </row>
    <row r="521" spans="1:40" s="383" customFormat="1">
      <c r="A521" s="376"/>
      <c r="B521" s="376"/>
      <c r="C521" s="376"/>
      <c r="D521" s="376"/>
      <c r="E521" s="377"/>
      <c r="F521" s="376"/>
      <c r="G521" s="376"/>
      <c r="H521" s="376"/>
      <c r="I521" s="376"/>
      <c r="J521" s="376"/>
      <c r="K521" s="378"/>
      <c r="L521" s="378"/>
      <c r="M521" s="378"/>
      <c r="N521" s="378"/>
      <c r="O521" s="378"/>
      <c r="P521" s="378"/>
      <c r="Q521" s="378"/>
      <c r="R521" s="378"/>
      <c r="S521" s="378"/>
      <c r="T521" s="378"/>
      <c r="U521" s="378"/>
      <c r="V521" s="378"/>
      <c r="W521" s="379"/>
      <c r="X521" s="380"/>
      <c r="Y521" s="380"/>
      <c r="Z521" s="380"/>
      <c r="AA521" s="380"/>
      <c r="AB521" s="380"/>
      <c r="AC521" s="380"/>
      <c r="AD521" s="380"/>
      <c r="AE521" s="380"/>
      <c r="AF521" s="380"/>
      <c r="AG521" s="380"/>
      <c r="AH521" s="380"/>
      <c r="AI521" s="380"/>
      <c r="AJ521" s="380"/>
      <c r="AK521" s="380"/>
      <c r="AL521" s="380"/>
      <c r="AM521" s="381"/>
      <c r="AN521" s="382"/>
    </row>
    <row r="522" spans="1:40" s="383" customFormat="1">
      <c r="A522" s="376"/>
      <c r="B522" s="376"/>
      <c r="C522" s="376"/>
      <c r="D522" s="376"/>
      <c r="E522" s="377"/>
      <c r="F522" s="376"/>
      <c r="G522" s="376"/>
      <c r="H522" s="376"/>
      <c r="I522" s="376"/>
      <c r="J522" s="376"/>
      <c r="K522" s="378"/>
      <c r="L522" s="378"/>
      <c r="M522" s="378"/>
      <c r="N522" s="378"/>
      <c r="O522" s="378"/>
      <c r="P522" s="378"/>
      <c r="Q522" s="378"/>
      <c r="R522" s="378"/>
      <c r="S522" s="378"/>
      <c r="T522" s="378"/>
      <c r="U522" s="378"/>
      <c r="V522" s="378"/>
      <c r="W522" s="379"/>
      <c r="X522" s="380"/>
      <c r="Y522" s="380"/>
      <c r="Z522" s="380"/>
      <c r="AA522" s="380"/>
      <c r="AB522" s="380"/>
      <c r="AC522" s="380"/>
      <c r="AD522" s="380"/>
      <c r="AE522" s="380"/>
      <c r="AF522" s="380"/>
      <c r="AG522" s="380"/>
      <c r="AH522" s="380"/>
      <c r="AI522" s="380"/>
      <c r="AJ522" s="380"/>
      <c r="AK522" s="380"/>
      <c r="AL522" s="380"/>
      <c r="AM522" s="381"/>
      <c r="AN522" s="382"/>
    </row>
    <row r="523" spans="1:40" s="383" customFormat="1">
      <c r="A523" s="376"/>
      <c r="B523" s="376"/>
      <c r="C523" s="376"/>
      <c r="D523" s="376"/>
      <c r="E523" s="377"/>
      <c r="F523" s="376"/>
      <c r="G523" s="376"/>
      <c r="H523" s="376"/>
      <c r="I523" s="376"/>
      <c r="J523" s="376"/>
      <c r="K523" s="378"/>
      <c r="L523" s="378"/>
      <c r="M523" s="378"/>
      <c r="N523" s="378"/>
      <c r="O523" s="378"/>
      <c r="P523" s="378"/>
      <c r="Q523" s="378"/>
      <c r="R523" s="378"/>
      <c r="S523" s="378"/>
      <c r="T523" s="378"/>
      <c r="U523" s="378"/>
      <c r="V523" s="378"/>
      <c r="W523" s="379"/>
      <c r="X523" s="380"/>
      <c r="Y523" s="380"/>
      <c r="Z523" s="380"/>
      <c r="AA523" s="380"/>
      <c r="AB523" s="380"/>
      <c r="AC523" s="380"/>
      <c r="AD523" s="380"/>
      <c r="AE523" s="380"/>
      <c r="AF523" s="380"/>
      <c r="AG523" s="380"/>
      <c r="AH523" s="380"/>
      <c r="AI523" s="380"/>
      <c r="AJ523" s="380"/>
      <c r="AK523" s="380"/>
      <c r="AL523" s="380"/>
      <c r="AM523" s="381"/>
      <c r="AN523" s="382"/>
    </row>
    <row r="524" spans="1:40" s="383" customFormat="1">
      <c r="A524" s="376"/>
      <c r="B524" s="376"/>
      <c r="C524" s="376"/>
      <c r="D524" s="376"/>
      <c r="E524" s="377"/>
      <c r="F524" s="376"/>
      <c r="G524" s="376"/>
      <c r="H524" s="376"/>
      <c r="I524" s="376"/>
      <c r="J524" s="376"/>
      <c r="K524" s="378"/>
      <c r="L524" s="378"/>
      <c r="M524" s="378"/>
      <c r="N524" s="378"/>
      <c r="O524" s="378"/>
      <c r="P524" s="378"/>
      <c r="Q524" s="378"/>
      <c r="R524" s="378"/>
      <c r="S524" s="378"/>
      <c r="T524" s="378"/>
      <c r="U524" s="378"/>
      <c r="V524" s="378"/>
      <c r="W524" s="379"/>
      <c r="X524" s="380"/>
      <c r="Y524" s="380"/>
      <c r="Z524" s="380"/>
      <c r="AA524" s="380"/>
      <c r="AB524" s="380"/>
      <c r="AC524" s="380"/>
      <c r="AD524" s="380"/>
      <c r="AE524" s="380"/>
      <c r="AF524" s="380"/>
      <c r="AG524" s="380"/>
      <c r="AH524" s="380"/>
      <c r="AI524" s="380"/>
      <c r="AJ524" s="380"/>
      <c r="AK524" s="380"/>
      <c r="AL524" s="380"/>
      <c r="AM524" s="381"/>
      <c r="AN524" s="382"/>
    </row>
    <row r="525" spans="1:40" s="383" customFormat="1">
      <c r="A525" s="376"/>
      <c r="B525" s="376"/>
      <c r="C525" s="376"/>
      <c r="D525" s="376"/>
      <c r="E525" s="377"/>
      <c r="F525" s="376"/>
      <c r="G525" s="376"/>
      <c r="H525" s="376"/>
      <c r="I525" s="376"/>
      <c r="J525" s="376"/>
      <c r="K525" s="378"/>
      <c r="L525" s="378"/>
      <c r="M525" s="378"/>
      <c r="N525" s="378"/>
      <c r="O525" s="378"/>
      <c r="P525" s="378"/>
      <c r="Q525" s="378"/>
      <c r="R525" s="378"/>
      <c r="S525" s="378"/>
      <c r="T525" s="378"/>
      <c r="U525" s="378"/>
      <c r="V525" s="378"/>
      <c r="W525" s="379"/>
      <c r="X525" s="380"/>
      <c r="Y525" s="380"/>
      <c r="Z525" s="380"/>
      <c r="AA525" s="380"/>
      <c r="AB525" s="380"/>
      <c r="AC525" s="380"/>
      <c r="AD525" s="380"/>
      <c r="AE525" s="380"/>
      <c r="AF525" s="380"/>
      <c r="AG525" s="380"/>
      <c r="AH525" s="380"/>
      <c r="AI525" s="380"/>
      <c r="AJ525" s="380"/>
      <c r="AK525" s="380"/>
      <c r="AL525" s="380"/>
      <c r="AM525" s="381"/>
      <c r="AN525" s="382"/>
    </row>
    <row r="526" spans="1:40" s="383" customFormat="1">
      <c r="A526" s="376"/>
      <c r="B526" s="376"/>
      <c r="C526" s="376"/>
      <c r="D526" s="376"/>
      <c r="E526" s="377"/>
      <c r="F526" s="376"/>
      <c r="G526" s="376"/>
      <c r="H526" s="376"/>
      <c r="I526" s="376"/>
      <c r="J526" s="376"/>
      <c r="K526" s="378"/>
      <c r="L526" s="378"/>
      <c r="M526" s="378"/>
      <c r="N526" s="378"/>
      <c r="O526" s="378"/>
      <c r="P526" s="378"/>
      <c r="Q526" s="378"/>
      <c r="R526" s="378"/>
      <c r="S526" s="378"/>
      <c r="T526" s="378"/>
      <c r="U526" s="378"/>
      <c r="V526" s="378"/>
      <c r="W526" s="379"/>
      <c r="X526" s="380"/>
      <c r="Y526" s="380"/>
      <c r="Z526" s="380"/>
      <c r="AA526" s="380"/>
      <c r="AB526" s="380"/>
      <c r="AC526" s="380"/>
      <c r="AD526" s="380"/>
      <c r="AE526" s="380"/>
      <c r="AF526" s="380"/>
      <c r="AG526" s="380"/>
      <c r="AH526" s="380"/>
      <c r="AI526" s="380"/>
      <c r="AJ526" s="380"/>
      <c r="AK526" s="380"/>
      <c r="AL526" s="380"/>
      <c r="AM526" s="381"/>
      <c r="AN526" s="382"/>
    </row>
    <row r="527" spans="1:40" s="383" customFormat="1">
      <c r="A527" s="376"/>
      <c r="B527" s="376"/>
      <c r="C527" s="376"/>
      <c r="D527" s="376"/>
      <c r="E527" s="377"/>
      <c r="F527" s="376"/>
      <c r="G527" s="376"/>
      <c r="H527" s="376"/>
      <c r="I527" s="376"/>
      <c r="J527" s="376"/>
      <c r="K527" s="378"/>
      <c r="L527" s="378"/>
      <c r="M527" s="378"/>
      <c r="N527" s="378"/>
      <c r="O527" s="378"/>
      <c r="P527" s="378"/>
      <c r="Q527" s="378"/>
      <c r="R527" s="378"/>
      <c r="S527" s="378"/>
      <c r="T527" s="378"/>
      <c r="U527" s="378"/>
      <c r="V527" s="378"/>
      <c r="W527" s="379"/>
      <c r="X527" s="380"/>
      <c r="Y527" s="380"/>
      <c r="Z527" s="380"/>
      <c r="AA527" s="380"/>
      <c r="AB527" s="380"/>
      <c r="AC527" s="380"/>
      <c r="AD527" s="380"/>
      <c r="AE527" s="380"/>
      <c r="AF527" s="380"/>
      <c r="AG527" s="380"/>
      <c r="AH527" s="380"/>
      <c r="AI527" s="380"/>
      <c r="AJ527" s="380"/>
      <c r="AK527" s="380"/>
      <c r="AL527" s="380"/>
      <c r="AM527" s="381"/>
      <c r="AN527" s="382"/>
    </row>
    <row r="528" spans="1:40" s="383" customFormat="1">
      <c r="A528" s="376"/>
      <c r="B528" s="376"/>
      <c r="C528" s="376"/>
      <c r="D528" s="376"/>
      <c r="E528" s="377"/>
      <c r="F528" s="376"/>
      <c r="G528" s="376"/>
      <c r="H528" s="376"/>
      <c r="I528" s="376"/>
      <c r="J528" s="376"/>
      <c r="K528" s="378"/>
      <c r="L528" s="378"/>
      <c r="M528" s="378"/>
      <c r="N528" s="378"/>
      <c r="O528" s="378"/>
      <c r="P528" s="378"/>
      <c r="Q528" s="378"/>
      <c r="R528" s="378"/>
      <c r="S528" s="378"/>
      <c r="T528" s="378"/>
      <c r="U528" s="378"/>
      <c r="V528" s="378"/>
      <c r="W528" s="379"/>
      <c r="X528" s="380"/>
      <c r="Y528" s="380"/>
      <c r="Z528" s="380"/>
      <c r="AA528" s="380"/>
      <c r="AB528" s="380"/>
      <c r="AC528" s="380"/>
      <c r="AD528" s="380"/>
      <c r="AE528" s="380"/>
      <c r="AF528" s="380"/>
      <c r="AG528" s="380"/>
      <c r="AH528" s="380"/>
      <c r="AI528" s="380"/>
      <c r="AJ528" s="380"/>
      <c r="AK528" s="380"/>
      <c r="AL528" s="380"/>
      <c r="AM528" s="381"/>
      <c r="AN528" s="382"/>
    </row>
    <row r="529" spans="1:40" s="383" customFormat="1">
      <c r="A529" s="376"/>
      <c r="B529" s="376"/>
      <c r="C529" s="376"/>
      <c r="D529" s="376"/>
      <c r="E529" s="377"/>
      <c r="F529" s="376"/>
      <c r="G529" s="376"/>
      <c r="H529" s="376"/>
      <c r="I529" s="376"/>
      <c r="J529" s="376"/>
      <c r="K529" s="378"/>
      <c r="L529" s="378"/>
      <c r="M529" s="378"/>
      <c r="N529" s="378"/>
      <c r="O529" s="378"/>
      <c r="P529" s="378"/>
      <c r="Q529" s="378"/>
      <c r="R529" s="378"/>
      <c r="S529" s="378"/>
      <c r="T529" s="378"/>
      <c r="U529" s="378"/>
      <c r="V529" s="378"/>
      <c r="W529" s="379"/>
      <c r="X529" s="380"/>
      <c r="Y529" s="380"/>
      <c r="Z529" s="380"/>
      <c r="AA529" s="380"/>
      <c r="AB529" s="380"/>
      <c r="AC529" s="380"/>
      <c r="AD529" s="380"/>
      <c r="AE529" s="380"/>
      <c r="AF529" s="380"/>
      <c r="AG529" s="380"/>
      <c r="AH529" s="380"/>
      <c r="AI529" s="380"/>
      <c r="AJ529" s="380"/>
      <c r="AK529" s="380"/>
      <c r="AL529" s="380"/>
      <c r="AM529" s="381"/>
      <c r="AN529" s="382"/>
    </row>
    <row r="530" spans="1:40" s="383" customFormat="1">
      <c r="A530" s="376"/>
      <c r="B530" s="376"/>
      <c r="C530" s="376"/>
      <c r="D530" s="376"/>
      <c r="E530" s="377"/>
      <c r="F530" s="376"/>
      <c r="G530" s="376"/>
      <c r="H530" s="376"/>
      <c r="I530" s="376"/>
      <c r="J530" s="376"/>
      <c r="K530" s="378"/>
      <c r="L530" s="378"/>
      <c r="M530" s="378"/>
      <c r="N530" s="378"/>
      <c r="O530" s="378"/>
      <c r="P530" s="378"/>
      <c r="Q530" s="378"/>
      <c r="R530" s="378"/>
      <c r="S530" s="378"/>
      <c r="T530" s="378"/>
      <c r="U530" s="378"/>
      <c r="V530" s="378"/>
      <c r="W530" s="379"/>
      <c r="X530" s="380"/>
      <c r="Y530" s="380"/>
      <c r="Z530" s="380"/>
      <c r="AA530" s="380"/>
      <c r="AB530" s="380"/>
      <c r="AC530" s="380"/>
      <c r="AD530" s="380"/>
      <c r="AE530" s="380"/>
      <c r="AF530" s="380"/>
      <c r="AG530" s="380"/>
      <c r="AH530" s="380"/>
      <c r="AI530" s="380"/>
      <c r="AJ530" s="380"/>
      <c r="AK530" s="380"/>
      <c r="AL530" s="380"/>
      <c r="AM530" s="381"/>
      <c r="AN530" s="382"/>
    </row>
    <row r="531" spans="1:40" s="383" customFormat="1">
      <c r="A531" s="376"/>
      <c r="B531" s="376"/>
      <c r="C531" s="376"/>
      <c r="D531" s="376"/>
      <c r="E531" s="377"/>
      <c r="F531" s="376"/>
      <c r="G531" s="376"/>
      <c r="H531" s="376"/>
      <c r="I531" s="376"/>
      <c r="J531" s="376"/>
      <c r="K531" s="378"/>
      <c r="L531" s="378"/>
      <c r="M531" s="378"/>
      <c r="N531" s="378"/>
      <c r="O531" s="378"/>
      <c r="P531" s="378"/>
      <c r="Q531" s="378"/>
      <c r="R531" s="378"/>
      <c r="S531" s="378"/>
      <c r="T531" s="378"/>
      <c r="U531" s="378"/>
      <c r="V531" s="378"/>
      <c r="W531" s="379"/>
      <c r="X531" s="380"/>
      <c r="Y531" s="380"/>
      <c r="Z531" s="380"/>
      <c r="AA531" s="380"/>
      <c r="AB531" s="380"/>
      <c r="AC531" s="380"/>
      <c r="AD531" s="380"/>
      <c r="AE531" s="380"/>
      <c r="AF531" s="380"/>
      <c r="AG531" s="380"/>
      <c r="AH531" s="380"/>
      <c r="AI531" s="380"/>
      <c r="AJ531" s="380"/>
      <c r="AK531" s="380"/>
      <c r="AL531" s="380"/>
      <c r="AM531" s="381"/>
      <c r="AN531" s="382"/>
    </row>
    <row r="532" spans="1:40" s="383" customFormat="1">
      <c r="A532" s="376"/>
      <c r="B532" s="376"/>
      <c r="C532" s="376"/>
      <c r="D532" s="376"/>
      <c r="E532" s="377"/>
      <c r="F532" s="376"/>
      <c r="G532" s="376"/>
      <c r="H532" s="376"/>
      <c r="I532" s="376"/>
      <c r="J532" s="376"/>
      <c r="K532" s="378"/>
      <c r="L532" s="378"/>
      <c r="M532" s="378"/>
      <c r="N532" s="378"/>
      <c r="O532" s="378"/>
      <c r="P532" s="378"/>
      <c r="Q532" s="378"/>
      <c r="R532" s="378"/>
      <c r="S532" s="378"/>
      <c r="T532" s="378"/>
      <c r="U532" s="378"/>
      <c r="V532" s="378"/>
      <c r="W532" s="379"/>
      <c r="X532" s="380"/>
      <c r="Y532" s="380"/>
      <c r="Z532" s="380"/>
      <c r="AA532" s="380"/>
      <c r="AB532" s="380"/>
      <c r="AC532" s="380"/>
      <c r="AD532" s="380"/>
      <c r="AE532" s="380"/>
      <c r="AF532" s="380"/>
      <c r="AG532" s="380"/>
      <c r="AH532" s="380"/>
      <c r="AI532" s="380"/>
      <c r="AJ532" s="380"/>
      <c r="AK532" s="380"/>
      <c r="AL532" s="380"/>
      <c r="AM532" s="381"/>
      <c r="AN532" s="382"/>
    </row>
    <row r="533" spans="1:40" s="383" customFormat="1">
      <c r="A533" s="376"/>
      <c r="B533" s="376"/>
      <c r="C533" s="376"/>
      <c r="D533" s="376"/>
      <c r="E533" s="377"/>
      <c r="F533" s="376"/>
      <c r="G533" s="376"/>
      <c r="H533" s="376"/>
      <c r="I533" s="376"/>
      <c r="J533" s="376"/>
      <c r="K533" s="378"/>
      <c r="L533" s="378"/>
      <c r="M533" s="378"/>
      <c r="N533" s="378"/>
      <c r="O533" s="378"/>
      <c r="P533" s="378"/>
      <c r="Q533" s="378"/>
      <c r="R533" s="378"/>
      <c r="S533" s="378"/>
      <c r="T533" s="378"/>
      <c r="U533" s="378"/>
      <c r="V533" s="378"/>
      <c r="W533" s="379"/>
      <c r="X533" s="380"/>
      <c r="Y533" s="380"/>
      <c r="Z533" s="380"/>
      <c r="AA533" s="380"/>
      <c r="AB533" s="380"/>
      <c r="AC533" s="380"/>
      <c r="AD533" s="380"/>
      <c r="AE533" s="380"/>
      <c r="AF533" s="380"/>
      <c r="AG533" s="380"/>
      <c r="AH533" s="380"/>
      <c r="AI533" s="380"/>
      <c r="AJ533" s="380"/>
      <c r="AK533" s="380"/>
      <c r="AL533" s="380"/>
      <c r="AM533" s="381"/>
      <c r="AN533" s="382"/>
    </row>
    <row r="534" spans="1:40" s="383" customFormat="1">
      <c r="A534" s="376"/>
      <c r="B534" s="376"/>
      <c r="C534" s="376"/>
      <c r="D534" s="376"/>
      <c r="E534" s="377"/>
      <c r="F534" s="376"/>
      <c r="G534" s="376"/>
      <c r="H534" s="376"/>
      <c r="I534" s="376"/>
      <c r="J534" s="376"/>
      <c r="K534" s="378"/>
      <c r="L534" s="378"/>
      <c r="M534" s="378"/>
      <c r="N534" s="378"/>
      <c r="O534" s="378"/>
      <c r="P534" s="378"/>
      <c r="Q534" s="378"/>
      <c r="R534" s="378"/>
      <c r="S534" s="378"/>
      <c r="T534" s="378"/>
      <c r="U534" s="378"/>
      <c r="V534" s="378"/>
      <c r="W534" s="379"/>
      <c r="X534" s="380"/>
      <c r="Y534" s="380"/>
      <c r="Z534" s="380"/>
      <c r="AA534" s="380"/>
      <c r="AB534" s="380"/>
      <c r="AC534" s="380"/>
      <c r="AD534" s="380"/>
      <c r="AE534" s="380"/>
      <c r="AF534" s="380"/>
      <c r="AG534" s="380"/>
      <c r="AH534" s="380"/>
      <c r="AI534" s="380"/>
      <c r="AJ534" s="380"/>
      <c r="AK534" s="380"/>
      <c r="AL534" s="380"/>
      <c r="AM534" s="381"/>
      <c r="AN534" s="382"/>
    </row>
    <row r="535" spans="1:40" s="383" customFormat="1">
      <c r="A535" s="376"/>
      <c r="B535" s="376"/>
      <c r="C535" s="376"/>
      <c r="D535" s="376"/>
      <c r="E535" s="377"/>
      <c r="F535" s="376"/>
      <c r="G535" s="376"/>
      <c r="H535" s="376"/>
      <c r="I535" s="376"/>
      <c r="J535" s="376"/>
      <c r="K535" s="378"/>
      <c r="L535" s="378"/>
      <c r="M535" s="378"/>
      <c r="N535" s="378"/>
      <c r="O535" s="378"/>
      <c r="P535" s="378"/>
      <c r="Q535" s="378"/>
      <c r="R535" s="378"/>
      <c r="S535" s="378"/>
      <c r="T535" s="378"/>
      <c r="U535" s="378"/>
      <c r="V535" s="378"/>
      <c r="W535" s="379"/>
      <c r="X535" s="380"/>
      <c r="Y535" s="380"/>
      <c r="Z535" s="380"/>
      <c r="AA535" s="380"/>
      <c r="AB535" s="380"/>
      <c r="AC535" s="380"/>
      <c r="AD535" s="380"/>
      <c r="AE535" s="380"/>
      <c r="AF535" s="380"/>
      <c r="AG535" s="380"/>
      <c r="AH535" s="380"/>
      <c r="AI535" s="380"/>
      <c r="AJ535" s="380"/>
      <c r="AK535" s="380"/>
      <c r="AL535" s="380"/>
      <c r="AM535" s="381"/>
      <c r="AN535" s="382"/>
    </row>
    <row r="536" spans="1:40" s="383" customFormat="1">
      <c r="A536" s="376"/>
      <c r="B536" s="376"/>
      <c r="C536" s="376"/>
      <c r="D536" s="376"/>
      <c r="E536" s="377"/>
      <c r="F536" s="376"/>
      <c r="G536" s="376"/>
      <c r="H536" s="376"/>
      <c r="I536" s="376"/>
      <c r="J536" s="376"/>
      <c r="K536" s="378"/>
      <c r="L536" s="378"/>
      <c r="M536" s="378"/>
      <c r="N536" s="378"/>
      <c r="O536" s="378"/>
      <c r="P536" s="378"/>
      <c r="Q536" s="378"/>
      <c r="R536" s="378"/>
      <c r="S536" s="378"/>
      <c r="T536" s="378"/>
      <c r="U536" s="378"/>
      <c r="V536" s="378"/>
      <c r="W536" s="379"/>
      <c r="X536" s="380"/>
      <c r="Y536" s="380"/>
      <c r="Z536" s="380"/>
      <c r="AA536" s="380"/>
      <c r="AB536" s="380"/>
      <c r="AC536" s="380"/>
      <c r="AD536" s="380"/>
      <c r="AE536" s="380"/>
      <c r="AF536" s="380"/>
      <c r="AG536" s="380"/>
      <c r="AH536" s="380"/>
      <c r="AI536" s="380"/>
      <c r="AJ536" s="380"/>
      <c r="AK536" s="380"/>
      <c r="AL536" s="380"/>
      <c r="AM536" s="381"/>
      <c r="AN536" s="382"/>
    </row>
    <row r="537" spans="1:40" s="383" customFormat="1">
      <c r="A537" s="376"/>
      <c r="B537" s="376"/>
      <c r="C537" s="376"/>
      <c r="D537" s="376"/>
      <c r="E537" s="377"/>
      <c r="F537" s="376"/>
      <c r="G537" s="376"/>
      <c r="H537" s="376"/>
      <c r="I537" s="376"/>
      <c r="J537" s="376"/>
      <c r="K537" s="378"/>
      <c r="L537" s="378"/>
      <c r="M537" s="378"/>
      <c r="N537" s="378"/>
      <c r="O537" s="378"/>
      <c r="P537" s="378"/>
      <c r="Q537" s="378"/>
      <c r="R537" s="378"/>
      <c r="S537" s="378"/>
      <c r="T537" s="378"/>
      <c r="U537" s="378"/>
      <c r="V537" s="378"/>
      <c r="W537" s="379"/>
      <c r="X537" s="380"/>
      <c r="Y537" s="380"/>
      <c r="Z537" s="380"/>
      <c r="AA537" s="380"/>
      <c r="AB537" s="380"/>
      <c r="AC537" s="380"/>
      <c r="AD537" s="380"/>
      <c r="AE537" s="380"/>
      <c r="AF537" s="380"/>
      <c r="AG537" s="380"/>
      <c r="AH537" s="380"/>
      <c r="AI537" s="380"/>
      <c r="AJ537" s="380"/>
      <c r="AK537" s="380"/>
      <c r="AL537" s="380"/>
      <c r="AM537" s="381"/>
      <c r="AN537" s="382"/>
    </row>
    <row r="538" spans="1:40" s="383" customFormat="1">
      <c r="A538" s="376"/>
      <c r="B538" s="376"/>
      <c r="C538" s="376"/>
      <c r="D538" s="376"/>
      <c r="E538" s="377"/>
      <c r="F538" s="376"/>
      <c r="G538" s="376"/>
      <c r="H538" s="376"/>
      <c r="I538" s="376"/>
      <c r="J538" s="376"/>
      <c r="K538" s="378"/>
      <c r="L538" s="378"/>
      <c r="M538" s="378"/>
      <c r="N538" s="378"/>
      <c r="O538" s="378"/>
      <c r="P538" s="378"/>
      <c r="Q538" s="378"/>
      <c r="R538" s="378"/>
      <c r="S538" s="378"/>
      <c r="T538" s="378"/>
      <c r="U538" s="378"/>
      <c r="V538" s="378"/>
      <c r="W538" s="379"/>
      <c r="X538" s="380"/>
      <c r="Y538" s="380"/>
      <c r="Z538" s="380"/>
      <c r="AA538" s="380"/>
      <c r="AB538" s="380"/>
      <c r="AC538" s="380"/>
      <c r="AD538" s="380"/>
      <c r="AE538" s="380"/>
      <c r="AF538" s="380"/>
      <c r="AG538" s="380"/>
      <c r="AH538" s="380"/>
      <c r="AI538" s="380"/>
      <c r="AJ538" s="380"/>
      <c r="AK538" s="380"/>
      <c r="AL538" s="380"/>
      <c r="AM538" s="381"/>
      <c r="AN538" s="382"/>
    </row>
    <row r="539" spans="1:40" s="383" customFormat="1">
      <c r="A539" s="376"/>
      <c r="B539" s="376"/>
      <c r="C539" s="376"/>
      <c r="D539" s="376"/>
      <c r="E539" s="377"/>
      <c r="F539" s="376"/>
      <c r="G539" s="376"/>
      <c r="H539" s="376"/>
      <c r="I539" s="376"/>
      <c r="J539" s="376"/>
      <c r="K539" s="378"/>
      <c r="L539" s="378"/>
      <c r="M539" s="378"/>
      <c r="N539" s="378"/>
      <c r="O539" s="378"/>
      <c r="P539" s="378"/>
      <c r="Q539" s="378"/>
      <c r="R539" s="378"/>
      <c r="S539" s="378"/>
      <c r="T539" s="378"/>
      <c r="U539" s="378"/>
      <c r="V539" s="378"/>
      <c r="W539" s="379"/>
      <c r="X539" s="380"/>
      <c r="Y539" s="380"/>
      <c r="Z539" s="380"/>
      <c r="AA539" s="380"/>
      <c r="AB539" s="380"/>
      <c r="AC539" s="380"/>
      <c r="AD539" s="380"/>
      <c r="AE539" s="380"/>
      <c r="AF539" s="380"/>
      <c r="AG539" s="380"/>
      <c r="AH539" s="380"/>
      <c r="AI539" s="380"/>
      <c r="AJ539" s="380"/>
      <c r="AK539" s="380"/>
      <c r="AL539" s="380"/>
      <c r="AM539" s="381"/>
      <c r="AN539" s="382"/>
    </row>
    <row r="540" spans="1:40" s="383" customFormat="1">
      <c r="A540" s="376"/>
      <c r="B540" s="376"/>
      <c r="C540" s="376"/>
      <c r="D540" s="376"/>
      <c r="E540" s="377"/>
      <c r="F540" s="376"/>
      <c r="G540" s="376"/>
      <c r="H540" s="376"/>
      <c r="I540" s="376"/>
      <c r="J540" s="376"/>
      <c r="K540" s="378"/>
      <c r="L540" s="378"/>
      <c r="M540" s="378"/>
      <c r="N540" s="378"/>
      <c r="O540" s="378"/>
      <c r="P540" s="378"/>
      <c r="Q540" s="378"/>
      <c r="R540" s="378"/>
      <c r="S540" s="378"/>
      <c r="T540" s="378"/>
      <c r="U540" s="378"/>
      <c r="V540" s="378"/>
      <c r="W540" s="379"/>
      <c r="X540" s="380"/>
      <c r="Y540" s="380"/>
      <c r="Z540" s="380"/>
      <c r="AA540" s="380"/>
      <c r="AB540" s="380"/>
      <c r="AC540" s="380"/>
      <c r="AD540" s="380"/>
      <c r="AE540" s="380"/>
      <c r="AF540" s="380"/>
      <c r="AG540" s="380"/>
      <c r="AH540" s="380"/>
      <c r="AI540" s="380"/>
      <c r="AJ540" s="380"/>
      <c r="AK540" s="380"/>
      <c r="AL540" s="380"/>
      <c r="AM540" s="381"/>
      <c r="AN540" s="382"/>
    </row>
    <row r="541" spans="1:40" s="383" customFormat="1">
      <c r="A541" s="376"/>
      <c r="B541" s="376"/>
      <c r="C541" s="376"/>
      <c r="D541" s="376"/>
      <c r="E541" s="377"/>
      <c r="F541" s="376"/>
      <c r="G541" s="376"/>
      <c r="H541" s="376"/>
      <c r="I541" s="376"/>
      <c r="J541" s="376"/>
      <c r="K541" s="378"/>
      <c r="L541" s="378"/>
      <c r="M541" s="378"/>
      <c r="N541" s="378"/>
      <c r="O541" s="378"/>
      <c r="P541" s="378"/>
      <c r="Q541" s="378"/>
      <c r="R541" s="378"/>
      <c r="S541" s="378"/>
      <c r="T541" s="378"/>
      <c r="U541" s="378"/>
      <c r="V541" s="378"/>
      <c r="W541" s="379"/>
      <c r="X541" s="380"/>
      <c r="Y541" s="380"/>
      <c r="Z541" s="380"/>
      <c r="AA541" s="380"/>
      <c r="AB541" s="380"/>
      <c r="AC541" s="380"/>
      <c r="AD541" s="380"/>
      <c r="AE541" s="380"/>
      <c r="AF541" s="380"/>
      <c r="AG541" s="380"/>
      <c r="AH541" s="380"/>
      <c r="AI541" s="380"/>
      <c r="AJ541" s="380"/>
      <c r="AK541" s="380"/>
      <c r="AL541" s="380"/>
      <c r="AM541" s="381"/>
      <c r="AN541" s="382"/>
    </row>
    <row r="542" spans="1:40" s="383" customFormat="1">
      <c r="A542" s="376"/>
      <c r="B542" s="376"/>
      <c r="C542" s="376"/>
      <c r="D542" s="376"/>
      <c r="E542" s="377"/>
      <c r="F542" s="376"/>
      <c r="G542" s="376"/>
      <c r="H542" s="376"/>
      <c r="I542" s="376"/>
      <c r="J542" s="376"/>
      <c r="K542" s="378"/>
      <c r="L542" s="378"/>
      <c r="M542" s="378"/>
      <c r="N542" s="378"/>
      <c r="O542" s="378"/>
      <c r="P542" s="378"/>
      <c r="Q542" s="378"/>
      <c r="R542" s="378"/>
      <c r="S542" s="378"/>
      <c r="T542" s="378"/>
      <c r="U542" s="378"/>
      <c r="V542" s="378"/>
      <c r="W542" s="379"/>
      <c r="X542" s="380"/>
      <c r="Y542" s="380"/>
      <c r="Z542" s="380"/>
      <c r="AA542" s="380"/>
      <c r="AB542" s="380"/>
      <c r="AC542" s="380"/>
      <c r="AD542" s="380"/>
      <c r="AE542" s="380"/>
      <c r="AF542" s="380"/>
      <c r="AG542" s="380"/>
      <c r="AH542" s="380"/>
      <c r="AI542" s="380"/>
      <c r="AJ542" s="380"/>
      <c r="AK542" s="380"/>
      <c r="AL542" s="380"/>
      <c r="AM542" s="381"/>
      <c r="AN542" s="382"/>
    </row>
    <row r="543" spans="1:40" s="383" customFormat="1">
      <c r="A543" s="376"/>
      <c r="B543" s="376"/>
      <c r="C543" s="376"/>
      <c r="D543" s="376"/>
      <c r="E543" s="377"/>
      <c r="F543" s="376"/>
      <c r="G543" s="376"/>
      <c r="H543" s="376"/>
      <c r="I543" s="376"/>
      <c r="J543" s="376"/>
      <c r="K543" s="378"/>
      <c r="L543" s="378"/>
      <c r="M543" s="378"/>
      <c r="N543" s="378"/>
      <c r="O543" s="378"/>
      <c r="P543" s="378"/>
      <c r="Q543" s="378"/>
      <c r="R543" s="378"/>
      <c r="S543" s="378"/>
      <c r="T543" s="378"/>
      <c r="U543" s="378"/>
      <c r="V543" s="378"/>
      <c r="W543" s="379"/>
      <c r="X543" s="380"/>
      <c r="Y543" s="380"/>
      <c r="Z543" s="380"/>
      <c r="AA543" s="380"/>
      <c r="AB543" s="380"/>
      <c r="AC543" s="380"/>
      <c r="AD543" s="380"/>
      <c r="AE543" s="380"/>
      <c r="AF543" s="380"/>
      <c r="AG543" s="380"/>
      <c r="AH543" s="380"/>
      <c r="AI543" s="380"/>
      <c r="AJ543" s="380"/>
      <c r="AK543" s="380"/>
      <c r="AL543" s="380"/>
      <c r="AM543" s="381"/>
      <c r="AN543" s="382"/>
    </row>
    <row r="544" spans="1:40" s="383" customFormat="1">
      <c r="A544" s="376"/>
      <c r="B544" s="376"/>
      <c r="C544" s="376"/>
      <c r="D544" s="376"/>
      <c r="E544" s="377"/>
      <c r="F544" s="376"/>
      <c r="G544" s="376"/>
      <c r="H544" s="376"/>
      <c r="I544" s="376"/>
      <c r="J544" s="376"/>
      <c r="K544" s="378"/>
      <c r="L544" s="378"/>
      <c r="M544" s="378"/>
      <c r="N544" s="378"/>
      <c r="O544" s="378"/>
      <c r="P544" s="378"/>
      <c r="Q544" s="378"/>
      <c r="R544" s="378"/>
      <c r="S544" s="378"/>
      <c r="T544" s="378"/>
      <c r="U544" s="378"/>
      <c r="V544" s="378"/>
      <c r="W544" s="379"/>
      <c r="X544" s="380"/>
      <c r="Y544" s="380"/>
      <c r="Z544" s="380"/>
      <c r="AA544" s="380"/>
      <c r="AB544" s="380"/>
      <c r="AC544" s="380"/>
      <c r="AD544" s="380"/>
      <c r="AE544" s="380"/>
      <c r="AF544" s="380"/>
      <c r="AG544" s="380"/>
      <c r="AH544" s="380"/>
      <c r="AI544" s="380"/>
      <c r="AJ544" s="380"/>
      <c r="AK544" s="380"/>
      <c r="AL544" s="380"/>
      <c r="AM544" s="381"/>
      <c r="AN544" s="382"/>
    </row>
    <row r="545" spans="1:40" s="383" customFormat="1">
      <c r="A545" s="376"/>
      <c r="B545" s="376"/>
      <c r="C545" s="376"/>
      <c r="D545" s="376"/>
      <c r="E545" s="377"/>
      <c r="F545" s="376"/>
      <c r="G545" s="376"/>
      <c r="H545" s="376"/>
      <c r="I545" s="376"/>
      <c r="J545" s="376"/>
      <c r="K545" s="378"/>
      <c r="L545" s="378"/>
      <c r="M545" s="378"/>
      <c r="N545" s="378"/>
      <c r="O545" s="378"/>
      <c r="P545" s="378"/>
      <c r="Q545" s="378"/>
      <c r="R545" s="378"/>
      <c r="S545" s="378"/>
      <c r="T545" s="378"/>
      <c r="U545" s="378"/>
      <c r="V545" s="378"/>
      <c r="W545" s="379"/>
      <c r="X545" s="380"/>
      <c r="Y545" s="380"/>
      <c r="Z545" s="380"/>
      <c r="AA545" s="380"/>
      <c r="AB545" s="380"/>
      <c r="AC545" s="380"/>
      <c r="AD545" s="380"/>
      <c r="AE545" s="380"/>
      <c r="AF545" s="380"/>
      <c r="AG545" s="380"/>
      <c r="AH545" s="380"/>
      <c r="AI545" s="380"/>
      <c r="AJ545" s="380"/>
      <c r="AK545" s="380"/>
      <c r="AL545" s="380"/>
      <c r="AM545" s="381"/>
      <c r="AN545" s="382"/>
    </row>
    <row r="546" spans="1:40" s="383" customFormat="1">
      <c r="A546" s="376"/>
      <c r="B546" s="376"/>
      <c r="C546" s="376"/>
      <c r="D546" s="376"/>
      <c r="E546" s="377"/>
      <c r="F546" s="376"/>
      <c r="G546" s="376"/>
      <c r="H546" s="376"/>
      <c r="I546" s="376"/>
      <c r="J546" s="376"/>
      <c r="K546" s="378"/>
      <c r="L546" s="378"/>
      <c r="M546" s="378"/>
      <c r="N546" s="378"/>
      <c r="O546" s="378"/>
      <c r="P546" s="378"/>
      <c r="Q546" s="378"/>
      <c r="R546" s="378"/>
      <c r="S546" s="378"/>
      <c r="T546" s="378"/>
      <c r="U546" s="378"/>
      <c r="V546" s="378"/>
      <c r="W546" s="379"/>
      <c r="X546" s="380"/>
      <c r="Y546" s="380"/>
      <c r="Z546" s="380"/>
      <c r="AA546" s="380"/>
      <c r="AB546" s="380"/>
      <c r="AC546" s="380"/>
      <c r="AD546" s="380"/>
      <c r="AE546" s="380"/>
      <c r="AF546" s="380"/>
      <c r="AG546" s="380"/>
      <c r="AH546" s="380"/>
      <c r="AI546" s="380"/>
      <c r="AJ546" s="380"/>
      <c r="AK546" s="380"/>
      <c r="AL546" s="380"/>
      <c r="AM546" s="381"/>
      <c r="AN546" s="382"/>
    </row>
    <row r="547" spans="1:40" s="383" customFormat="1">
      <c r="A547" s="376"/>
      <c r="B547" s="376"/>
      <c r="C547" s="376"/>
      <c r="D547" s="376"/>
      <c r="E547" s="377"/>
      <c r="F547" s="376"/>
      <c r="G547" s="376"/>
      <c r="H547" s="376"/>
      <c r="I547" s="376"/>
      <c r="J547" s="376"/>
      <c r="K547" s="378"/>
      <c r="L547" s="378"/>
      <c r="M547" s="378"/>
      <c r="N547" s="378"/>
      <c r="O547" s="378"/>
      <c r="P547" s="378"/>
      <c r="Q547" s="378"/>
      <c r="R547" s="378"/>
      <c r="S547" s="378"/>
      <c r="T547" s="378"/>
      <c r="U547" s="378"/>
      <c r="V547" s="378"/>
      <c r="W547" s="379"/>
      <c r="X547" s="380"/>
      <c r="Y547" s="380"/>
      <c r="Z547" s="380"/>
      <c r="AA547" s="380"/>
      <c r="AB547" s="380"/>
      <c r="AC547" s="380"/>
      <c r="AD547" s="380"/>
      <c r="AE547" s="380"/>
      <c r="AF547" s="380"/>
      <c r="AG547" s="380"/>
      <c r="AH547" s="380"/>
      <c r="AI547" s="380"/>
      <c r="AJ547" s="380"/>
      <c r="AK547" s="380"/>
      <c r="AL547" s="380"/>
      <c r="AM547" s="381"/>
      <c r="AN547" s="382"/>
    </row>
    <row r="548" spans="1:40" s="383" customFormat="1">
      <c r="A548" s="376"/>
      <c r="B548" s="376"/>
      <c r="C548" s="376"/>
      <c r="D548" s="376"/>
      <c r="E548" s="377"/>
      <c r="F548" s="376"/>
      <c r="G548" s="376"/>
      <c r="H548" s="376"/>
      <c r="I548" s="376"/>
      <c r="J548" s="376"/>
      <c r="K548" s="378"/>
      <c r="L548" s="378"/>
      <c r="M548" s="378"/>
      <c r="N548" s="378"/>
      <c r="O548" s="378"/>
      <c r="P548" s="378"/>
      <c r="Q548" s="378"/>
      <c r="R548" s="378"/>
      <c r="S548" s="378"/>
      <c r="T548" s="378"/>
      <c r="U548" s="378"/>
      <c r="V548" s="378"/>
      <c r="W548" s="379"/>
      <c r="X548" s="380"/>
      <c r="Y548" s="380"/>
      <c r="Z548" s="380"/>
      <c r="AA548" s="380"/>
      <c r="AB548" s="380"/>
      <c r="AC548" s="380"/>
      <c r="AD548" s="380"/>
      <c r="AE548" s="380"/>
      <c r="AF548" s="380"/>
      <c r="AG548" s="380"/>
      <c r="AH548" s="380"/>
      <c r="AI548" s="380"/>
      <c r="AJ548" s="380"/>
      <c r="AK548" s="380"/>
      <c r="AL548" s="380"/>
      <c r="AM548" s="381"/>
      <c r="AN548" s="382"/>
    </row>
    <row r="549" spans="1:40" s="383" customFormat="1">
      <c r="A549" s="376"/>
      <c r="B549" s="376"/>
      <c r="C549" s="376"/>
      <c r="D549" s="376"/>
      <c r="E549" s="377"/>
      <c r="F549" s="376"/>
      <c r="G549" s="376"/>
      <c r="H549" s="376"/>
      <c r="I549" s="376"/>
      <c r="J549" s="376"/>
      <c r="K549" s="378"/>
      <c r="L549" s="378"/>
      <c r="M549" s="378"/>
      <c r="N549" s="378"/>
      <c r="O549" s="378"/>
      <c r="P549" s="378"/>
      <c r="Q549" s="378"/>
      <c r="R549" s="378"/>
      <c r="S549" s="378"/>
      <c r="T549" s="378"/>
      <c r="U549" s="378"/>
      <c r="V549" s="378"/>
      <c r="W549" s="379"/>
      <c r="X549" s="380"/>
      <c r="Y549" s="380"/>
      <c r="Z549" s="380"/>
      <c r="AA549" s="380"/>
      <c r="AB549" s="380"/>
      <c r="AC549" s="380"/>
      <c r="AD549" s="380"/>
      <c r="AE549" s="380"/>
      <c r="AF549" s="380"/>
      <c r="AG549" s="380"/>
      <c r="AH549" s="380"/>
      <c r="AI549" s="380"/>
      <c r="AJ549" s="380"/>
      <c r="AK549" s="380"/>
      <c r="AL549" s="380"/>
      <c r="AM549" s="381"/>
      <c r="AN549" s="382"/>
    </row>
    <row r="550" spans="1:40" s="383" customFormat="1">
      <c r="A550" s="376"/>
      <c r="B550" s="376"/>
      <c r="C550" s="376"/>
      <c r="D550" s="376"/>
      <c r="E550" s="377"/>
      <c r="F550" s="376"/>
      <c r="G550" s="376"/>
      <c r="H550" s="376"/>
      <c r="I550" s="376"/>
      <c r="J550" s="376"/>
      <c r="K550" s="378"/>
      <c r="L550" s="378"/>
      <c r="M550" s="378"/>
      <c r="N550" s="378"/>
      <c r="O550" s="378"/>
      <c r="P550" s="378"/>
      <c r="Q550" s="378"/>
      <c r="R550" s="378"/>
      <c r="S550" s="378"/>
      <c r="T550" s="378"/>
      <c r="U550" s="378"/>
      <c r="V550" s="378"/>
      <c r="W550" s="379"/>
      <c r="X550" s="380"/>
      <c r="Y550" s="380"/>
      <c r="Z550" s="380"/>
      <c r="AA550" s="380"/>
      <c r="AB550" s="380"/>
      <c r="AC550" s="380"/>
      <c r="AD550" s="380"/>
      <c r="AE550" s="380"/>
      <c r="AF550" s="380"/>
      <c r="AG550" s="380"/>
      <c r="AH550" s="380"/>
      <c r="AI550" s="380"/>
      <c r="AJ550" s="380"/>
      <c r="AK550" s="380"/>
      <c r="AL550" s="380"/>
      <c r="AM550" s="381"/>
      <c r="AN550" s="382"/>
    </row>
    <row r="551" spans="1:40" s="383" customFormat="1">
      <c r="A551" s="376"/>
      <c r="B551" s="376"/>
      <c r="C551" s="376"/>
      <c r="D551" s="376"/>
      <c r="E551" s="377"/>
      <c r="F551" s="376"/>
      <c r="G551" s="376"/>
      <c r="H551" s="376"/>
      <c r="I551" s="376"/>
      <c r="J551" s="376"/>
      <c r="K551" s="378"/>
      <c r="L551" s="378"/>
      <c r="M551" s="378"/>
      <c r="N551" s="378"/>
      <c r="O551" s="378"/>
      <c r="P551" s="378"/>
      <c r="Q551" s="378"/>
      <c r="R551" s="378"/>
      <c r="S551" s="378"/>
      <c r="T551" s="378"/>
      <c r="U551" s="378"/>
      <c r="V551" s="378"/>
      <c r="W551" s="379"/>
      <c r="X551" s="380"/>
      <c r="Y551" s="380"/>
      <c r="Z551" s="380"/>
      <c r="AA551" s="380"/>
      <c r="AB551" s="380"/>
      <c r="AC551" s="380"/>
      <c r="AD551" s="380"/>
      <c r="AE551" s="380"/>
      <c r="AF551" s="380"/>
      <c r="AG551" s="380"/>
      <c r="AH551" s="380"/>
      <c r="AI551" s="380"/>
      <c r="AJ551" s="380"/>
      <c r="AK551" s="380"/>
      <c r="AL551" s="380"/>
      <c r="AM551" s="381"/>
      <c r="AN551" s="382"/>
    </row>
    <row r="552" spans="1:40" s="383" customFormat="1">
      <c r="A552" s="376"/>
      <c r="B552" s="376"/>
      <c r="C552" s="376"/>
      <c r="D552" s="376"/>
      <c r="E552" s="377"/>
      <c r="F552" s="376"/>
      <c r="G552" s="376"/>
      <c r="H552" s="376"/>
      <c r="I552" s="376"/>
      <c r="J552" s="376"/>
      <c r="K552" s="378"/>
      <c r="L552" s="378"/>
      <c r="M552" s="378"/>
      <c r="N552" s="378"/>
      <c r="O552" s="378"/>
      <c r="P552" s="378"/>
      <c r="Q552" s="378"/>
      <c r="R552" s="378"/>
      <c r="S552" s="378"/>
      <c r="T552" s="378"/>
      <c r="U552" s="378"/>
      <c r="V552" s="378"/>
      <c r="W552" s="379"/>
      <c r="X552" s="380"/>
      <c r="Y552" s="380"/>
      <c r="Z552" s="380"/>
      <c r="AA552" s="380"/>
      <c r="AB552" s="380"/>
      <c r="AC552" s="380"/>
      <c r="AD552" s="380"/>
      <c r="AE552" s="380"/>
      <c r="AF552" s="380"/>
      <c r="AG552" s="380"/>
      <c r="AH552" s="380"/>
      <c r="AI552" s="380"/>
      <c r="AJ552" s="380"/>
      <c r="AK552" s="380"/>
      <c r="AL552" s="380"/>
      <c r="AM552" s="381"/>
      <c r="AN552" s="382"/>
    </row>
    <row r="553" spans="1:40" s="383" customFormat="1">
      <c r="A553" s="376"/>
      <c r="B553" s="376"/>
      <c r="C553" s="376"/>
      <c r="D553" s="376"/>
      <c r="E553" s="377"/>
      <c r="F553" s="376"/>
      <c r="G553" s="376"/>
      <c r="H553" s="376"/>
      <c r="I553" s="376"/>
      <c r="J553" s="376"/>
      <c r="K553" s="378"/>
      <c r="L553" s="378"/>
      <c r="M553" s="378"/>
      <c r="N553" s="378"/>
      <c r="O553" s="378"/>
      <c r="P553" s="378"/>
      <c r="Q553" s="378"/>
      <c r="R553" s="378"/>
      <c r="S553" s="378"/>
      <c r="T553" s="378"/>
      <c r="U553" s="378"/>
      <c r="V553" s="378"/>
      <c r="W553" s="379"/>
      <c r="X553" s="380"/>
      <c r="Y553" s="380"/>
      <c r="Z553" s="380"/>
      <c r="AA553" s="380"/>
      <c r="AB553" s="380"/>
      <c r="AC553" s="380"/>
      <c r="AD553" s="380"/>
      <c r="AE553" s="380"/>
      <c r="AF553" s="380"/>
      <c r="AG553" s="380"/>
      <c r="AH553" s="380"/>
      <c r="AI553" s="380"/>
      <c r="AJ553" s="380"/>
      <c r="AK553" s="380"/>
      <c r="AL553" s="380"/>
      <c r="AM553" s="381"/>
      <c r="AN553" s="382"/>
    </row>
    <row r="554" spans="1:40" s="383" customFormat="1">
      <c r="A554" s="376"/>
      <c r="B554" s="376"/>
      <c r="C554" s="376"/>
      <c r="D554" s="376"/>
      <c r="E554" s="377"/>
      <c r="F554" s="376"/>
      <c r="G554" s="376"/>
      <c r="H554" s="376"/>
      <c r="I554" s="376"/>
      <c r="J554" s="376"/>
      <c r="K554" s="378"/>
      <c r="L554" s="378"/>
      <c r="M554" s="378"/>
      <c r="N554" s="378"/>
      <c r="O554" s="378"/>
      <c r="P554" s="378"/>
      <c r="Q554" s="378"/>
      <c r="R554" s="378"/>
      <c r="S554" s="378"/>
      <c r="T554" s="378"/>
      <c r="U554" s="378"/>
      <c r="V554" s="378"/>
      <c r="W554" s="379"/>
      <c r="X554" s="380"/>
      <c r="Y554" s="380"/>
      <c r="Z554" s="380"/>
      <c r="AA554" s="380"/>
      <c r="AB554" s="380"/>
      <c r="AC554" s="380"/>
      <c r="AD554" s="380"/>
      <c r="AE554" s="380"/>
      <c r="AF554" s="380"/>
      <c r="AG554" s="380"/>
      <c r="AH554" s="380"/>
      <c r="AI554" s="380"/>
      <c r="AJ554" s="380"/>
      <c r="AK554" s="380"/>
      <c r="AL554" s="380"/>
      <c r="AM554" s="381"/>
      <c r="AN554" s="382"/>
    </row>
    <row r="555" spans="1:40" s="383" customFormat="1">
      <c r="A555" s="376"/>
      <c r="B555" s="376"/>
      <c r="C555" s="376"/>
      <c r="D555" s="376"/>
      <c r="E555" s="377"/>
      <c r="F555" s="376"/>
      <c r="G555" s="376"/>
      <c r="H555" s="376"/>
      <c r="I555" s="376"/>
      <c r="J555" s="376"/>
      <c r="K555" s="378"/>
      <c r="L555" s="378"/>
      <c r="M555" s="378"/>
      <c r="N555" s="378"/>
      <c r="O555" s="378"/>
      <c r="P555" s="378"/>
      <c r="Q555" s="378"/>
      <c r="R555" s="378"/>
      <c r="S555" s="378"/>
      <c r="T555" s="378"/>
      <c r="U555" s="378"/>
      <c r="V555" s="378"/>
      <c r="W555" s="379"/>
      <c r="X555" s="380"/>
      <c r="Y555" s="380"/>
      <c r="Z555" s="380"/>
      <c r="AA555" s="380"/>
      <c r="AB555" s="380"/>
      <c r="AC555" s="380"/>
      <c r="AD555" s="380"/>
      <c r="AE555" s="380"/>
      <c r="AF555" s="380"/>
      <c r="AG555" s="380"/>
      <c r="AH555" s="380"/>
      <c r="AI555" s="380"/>
      <c r="AJ555" s="380"/>
      <c r="AK555" s="380"/>
      <c r="AL555" s="380"/>
      <c r="AM555" s="381"/>
      <c r="AN555" s="382"/>
    </row>
    <row r="556" spans="1:40" s="383" customFormat="1">
      <c r="A556" s="376"/>
      <c r="B556" s="376"/>
      <c r="C556" s="376"/>
      <c r="D556" s="376"/>
      <c r="E556" s="377"/>
      <c r="F556" s="376"/>
      <c r="G556" s="376"/>
      <c r="H556" s="376"/>
      <c r="I556" s="376"/>
      <c r="J556" s="376"/>
      <c r="K556" s="378"/>
      <c r="L556" s="378"/>
      <c r="M556" s="378"/>
      <c r="N556" s="378"/>
      <c r="O556" s="378"/>
      <c r="P556" s="378"/>
      <c r="Q556" s="378"/>
      <c r="R556" s="378"/>
      <c r="S556" s="378"/>
      <c r="T556" s="378"/>
      <c r="U556" s="378"/>
      <c r="V556" s="378"/>
      <c r="W556" s="379"/>
      <c r="X556" s="380"/>
      <c r="Y556" s="380"/>
      <c r="Z556" s="380"/>
      <c r="AA556" s="380"/>
      <c r="AB556" s="380"/>
      <c r="AC556" s="380"/>
      <c r="AD556" s="380"/>
      <c r="AE556" s="380"/>
      <c r="AF556" s="380"/>
      <c r="AG556" s="380"/>
      <c r="AH556" s="380"/>
      <c r="AI556" s="380"/>
      <c r="AJ556" s="380"/>
      <c r="AK556" s="380"/>
      <c r="AL556" s="380"/>
      <c r="AM556" s="381"/>
      <c r="AN556" s="382"/>
    </row>
    <row r="557" spans="1:40" s="383" customFormat="1">
      <c r="A557" s="376"/>
      <c r="B557" s="376"/>
      <c r="C557" s="376"/>
      <c r="D557" s="376"/>
      <c r="E557" s="377"/>
      <c r="F557" s="376"/>
      <c r="G557" s="376"/>
      <c r="H557" s="376"/>
      <c r="I557" s="376"/>
      <c r="J557" s="376"/>
      <c r="K557" s="378"/>
      <c r="L557" s="378"/>
      <c r="M557" s="378"/>
      <c r="N557" s="378"/>
      <c r="O557" s="378"/>
      <c r="P557" s="378"/>
      <c r="Q557" s="378"/>
      <c r="R557" s="378"/>
      <c r="S557" s="378"/>
      <c r="T557" s="378"/>
      <c r="U557" s="378"/>
      <c r="V557" s="378"/>
      <c r="W557" s="379"/>
      <c r="X557" s="380"/>
      <c r="Y557" s="380"/>
      <c r="Z557" s="380"/>
      <c r="AA557" s="380"/>
      <c r="AB557" s="380"/>
      <c r="AC557" s="380"/>
      <c r="AD557" s="380"/>
      <c r="AE557" s="380"/>
      <c r="AF557" s="380"/>
      <c r="AG557" s="380"/>
      <c r="AH557" s="380"/>
      <c r="AI557" s="380"/>
      <c r="AJ557" s="380"/>
      <c r="AK557" s="380"/>
      <c r="AL557" s="380"/>
      <c r="AM557" s="381"/>
      <c r="AN557" s="382"/>
    </row>
    <row r="558" spans="1:40" s="383" customFormat="1">
      <c r="A558" s="376"/>
      <c r="B558" s="376"/>
      <c r="C558" s="376"/>
      <c r="D558" s="376"/>
      <c r="E558" s="377"/>
      <c r="F558" s="376"/>
      <c r="G558" s="376"/>
      <c r="H558" s="376"/>
      <c r="I558" s="376"/>
      <c r="J558" s="376"/>
      <c r="K558" s="378"/>
      <c r="L558" s="378"/>
      <c r="M558" s="378"/>
      <c r="N558" s="378"/>
      <c r="O558" s="378"/>
      <c r="P558" s="378"/>
      <c r="Q558" s="378"/>
      <c r="R558" s="378"/>
      <c r="S558" s="378"/>
      <c r="T558" s="378"/>
      <c r="U558" s="378"/>
      <c r="V558" s="378"/>
      <c r="W558" s="379"/>
      <c r="X558" s="380"/>
      <c r="Y558" s="380"/>
      <c r="Z558" s="380"/>
      <c r="AA558" s="380"/>
      <c r="AB558" s="380"/>
      <c r="AC558" s="380"/>
      <c r="AD558" s="380"/>
      <c r="AE558" s="380"/>
      <c r="AF558" s="380"/>
      <c r="AG558" s="380"/>
      <c r="AH558" s="380"/>
      <c r="AI558" s="380"/>
      <c r="AJ558" s="380"/>
      <c r="AK558" s="380"/>
      <c r="AL558" s="380"/>
      <c r="AM558" s="381"/>
      <c r="AN558" s="382"/>
    </row>
    <row r="559" spans="1:40" s="383" customFormat="1">
      <c r="A559" s="376"/>
      <c r="B559" s="376"/>
      <c r="C559" s="376"/>
      <c r="D559" s="376"/>
      <c r="E559" s="377"/>
      <c r="F559" s="376"/>
      <c r="G559" s="376"/>
      <c r="H559" s="376"/>
      <c r="I559" s="376"/>
      <c r="J559" s="376"/>
      <c r="K559" s="378"/>
      <c r="L559" s="378"/>
      <c r="M559" s="378"/>
      <c r="N559" s="378"/>
      <c r="O559" s="378"/>
      <c r="P559" s="378"/>
      <c r="Q559" s="378"/>
      <c r="R559" s="378"/>
      <c r="S559" s="378"/>
      <c r="T559" s="378"/>
      <c r="U559" s="378"/>
      <c r="V559" s="378"/>
      <c r="W559" s="379"/>
      <c r="X559" s="380"/>
      <c r="Y559" s="380"/>
      <c r="Z559" s="380"/>
      <c r="AA559" s="380"/>
      <c r="AB559" s="380"/>
      <c r="AC559" s="380"/>
      <c r="AD559" s="380"/>
      <c r="AE559" s="380"/>
      <c r="AF559" s="380"/>
      <c r="AG559" s="380"/>
      <c r="AH559" s="380"/>
      <c r="AI559" s="380"/>
      <c r="AJ559" s="380"/>
      <c r="AK559" s="380"/>
      <c r="AL559" s="380"/>
      <c r="AM559" s="381"/>
      <c r="AN559" s="382"/>
    </row>
    <row r="560" spans="1:40" s="383" customFormat="1">
      <c r="A560" s="376"/>
      <c r="B560" s="376"/>
      <c r="C560" s="376"/>
      <c r="D560" s="376"/>
      <c r="E560" s="377"/>
      <c r="F560" s="376"/>
      <c r="G560" s="376"/>
      <c r="H560" s="376"/>
      <c r="I560" s="376"/>
      <c r="J560" s="376"/>
      <c r="K560" s="378"/>
      <c r="L560" s="378"/>
      <c r="M560" s="378"/>
      <c r="N560" s="378"/>
      <c r="O560" s="378"/>
      <c r="P560" s="378"/>
      <c r="Q560" s="378"/>
      <c r="R560" s="378"/>
      <c r="S560" s="378"/>
      <c r="T560" s="378"/>
      <c r="U560" s="378"/>
      <c r="V560" s="378"/>
      <c r="W560" s="379"/>
      <c r="X560" s="380"/>
      <c r="Y560" s="380"/>
      <c r="Z560" s="380"/>
      <c r="AA560" s="380"/>
      <c r="AB560" s="380"/>
      <c r="AC560" s="380"/>
      <c r="AD560" s="380"/>
      <c r="AE560" s="380"/>
      <c r="AF560" s="380"/>
      <c r="AG560" s="380"/>
      <c r="AH560" s="380"/>
      <c r="AI560" s="380"/>
      <c r="AJ560" s="380"/>
      <c r="AK560" s="380"/>
      <c r="AL560" s="380"/>
      <c r="AM560" s="381"/>
      <c r="AN560" s="382"/>
    </row>
    <row r="561" spans="1:40" s="383" customFormat="1">
      <c r="A561" s="376"/>
      <c r="B561" s="376"/>
      <c r="C561" s="376"/>
      <c r="D561" s="376"/>
      <c r="E561" s="377"/>
      <c r="F561" s="376"/>
      <c r="G561" s="376"/>
      <c r="H561" s="376"/>
      <c r="I561" s="376"/>
      <c r="J561" s="376"/>
      <c r="K561" s="378"/>
      <c r="L561" s="378"/>
      <c r="M561" s="378"/>
      <c r="N561" s="378"/>
      <c r="O561" s="378"/>
      <c r="P561" s="378"/>
      <c r="Q561" s="378"/>
      <c r="R561" s="378"/>
      <c r="S561" s="378"/>
      <c r="T561" s="378"/>
      <c r="U561" s="378"/>
      <c r="V561" s="378"/>
      <c r="W561" s="379"/>
      <c r="X561" s="380"/>
      <c r="Y561" s="380"/>
      <c r="Z561" s="380"/>
      <c r="AA561" s="380"/>
      <c r="AB561" s="380"/>
      <c r="AC561" s="380"/>
      <c r="AD561" s="380"/>
      <c r="AE561" s="380"/>
      <c r="AF561" s="380"/>
      <c r="AG561" s="380"/>
      <c r="AH561" s="380"/>
      <c r="AI561" s="380"/>
      <c r="AJ561" s="380"/>
      <c r="AK561" s="380"/>
      <c r="AL561" s="380"/>
      <c r="AM561" s="381"/>
      <c r="AN561" s="382"/>
    </row>
    <row r="562" spans="1:40" s="383" customFormat="1">
      <c r="A562" s="376"/>
      <c r="B562" s="376"/>
      <c r="C562" s="376"/>
      <c r="D562" s="376"/>
      <c r="E562" s="377"/>
      <c r="F562" s="376"/>
      <c r="G562" s="376"/>
      <c r="H562" s="376"/>
      <c r="I562" s="376"/>
      <c r="J562" s="376"/>
      <c r="K562" s="378"/>
      <c r="L562" s="378"/>
      <c r="M562" s="378"/>
      <c r="N562" s="378"/>
      <c r="O562" s="378"/>
      <c r="P562" s="378"/>
      <c r="Q562" s="378"/>
      <c r="R562" s="378"/>
      <c r="S562" s="378"/>
      <c r="T562" s="378"/>
      <c r="U562" s="378"/>
      <c r="V562" s="378"/>
      <c r="W562" s="379"/>
      <c r="X562" s="380"/>
      <c r="Y562" s="380"/>
      <c r="Z562" s="380"/>
      <c r="AA562" s="380"/>
      <c r="AB562" s="380"/>
      <c r="AC562" s="380"/>
      <c r="AD562" s="380"/>
      <c r="AE562" s="380"/>
      <c r="AF562" s="380"/>
      <c r="AG562" s="380"/>
      <c r="AH562" s="380"/>
      <c r="AI562" s="380"/>
      <c r="AJ562" s="380"/>
      <c r="AK562" s="380"/>
      <c r="AL562" s="380"/>
      <c r="AM562" s="381"/>
      <c r="AN562" s="382"/>
    </row>
    <row r="563" spans="1:40" s="383" customFormat="1">
      <c r="A563" s="376"/>
      <c r="B563" s="376"/>
      <c r="C563" s="376"/>
      <c r="D563" s="376"/>
      <c r="E563" s="377"/>
      <c r="F563" s="376"/>
      <c r="G563" s="376"/>
      <c r="H563" s="376"/>
      <c r="I563" s="376"/>
      <c r="J563" s="376"/>
      <c r="K563" s="378"/>
      <c r="L563" s="378"/>
      <c r="M563" s="378"/>
      <c r="N563" s="378"/>
      <c r="O563" s="378"/>
      <c r="P563" s="378"/>
      <c r="Q563" s="378"/>
      <c r="R563" s="378"/>
      <c r="S563" s="378"/>
      <c r="T563" s="378"/>
      <c r="U563" s="378"/>
      <c r="V563" s="378"/>
      <c r="W563" s="379"/>
      <c r="X563" s="380"/>
      <c r="Y563" s="380"/>
      <c r="Z563" s="380"/>
      <c r="AA563" s="380"/>
      <c r="AB563" s="380"/>
      <c r="AC563" s="380"/>
      <c r="AD563" s="380"/>
      <c r="AE563" s="380"/>
      <c r="AF563" s="380"/>
      <c r="AG563" s="380"/>
      <c r="AH563" s="380"/>
      <c r="AI563" s="380"/>
      <c r="AJ563" s="380"/>
      <c r="AK563" s="380"/>
      <c r="AL563" s="380"/>
      <c r="AM563" s="381"/>
      <c r="AN563" s="382"/>
    </row>
    <row r="564" spans="1:40" s="383" customFormat="1">
      <c r="A564" s="376"/>
      <c r="B564" s="376"/>
      <c r="C564" s="376"/>
      <c r="D564" s="376"/>
      <c r="E564" s="377"/>
      <c r="F564" s="376"/>
      <c r="G564" s="376"/>
      <c r="H564" s="376"/>
      <c r="I564" s="376"/>
      <c r="J564" s="376"/>
      <c r="K564" s="378"/>
      <c r="L564" s="378"/>
      <c r="M564" s="378"/>
      <c r="N564" s="378"/>
      <c r="O564" s="378"/>
      <c r="P564" s="378"/>
      <c r="Q564" s="378"/>
      <c r="R564" s="378"/>
      <c r="S564" s="378"/>
      <c r="T564" s="378"/>
      <c r="U564" s="378"/>
      <c r="V564" s="378"/>
      <c r="W564" s="379"/>
      <c r="X564" s="380"/>
      <c r="Y564" s="380"/>
      <c r="Z564" s="380"/>
      <c r="AA564" s="380"/>
      <c r="AB564" s="380"/>
      <c r="AC564" s="380"/>
      <c r="AD564" s="380"/>
      <c r="AE564" s="380"/>
      <c r="AF564" s="380"/>
      <c r="AG564" s="380"/>
      <c r="AH564" s="380"/>
      <c r="AI564" s="380"/>
      <c r="AJ564" s="380"/>
      <c r="AK564" s="380"/>
      <c r="AL564" s="380"/>
      <c r="AM564" s="381"/>
      <c r="AN564" s="382"/>
    </row>
    <row r="565" spans="1:40" s="383" customFormat="1">
      <c r="A565" s="376"/>
      <c r="B565" s="376"/>
      <c r="C565" s="376"/>
      <c r="D565" s="376"/>
      <c r="E565" s="377"/>
      <c r="F565" s="376"/>
      <c r="G565" s="376"/>
      <c r="H565" s="376"/>
      <c r="I565" s="376"/>
      <c r="J565" s="376"/>
      <c r="K565" s="378"/>
      <c r="L565" s="378"/>
      <c r="M565" s="378"/>
      <c r="N565" s="378"/>
      <c r="O565" s="378"/>
      <c r="P565" s="378"/>
      <c r="Q565" s="378"/>
      <c r="R565" s="378"/>
      <c r="S565" s="378"/>
      <c r="T565" s="378"/>
      <c r="U565" s="378"/>
      <c r="V565" s="378"/>
      <c r="W565" s="379"/>
      <c r="X565" s="380"/>
      <c r="Y565" s="380"/>
      <c r="Z565" s="380"/>
      <c r="AA565" s="380"/>
      <c r="AB565" s="380"/>
      <c r="AC565" s="380"/>
      <c r="AD565" s="380"/>
      <c r="AE565" s="380"/>
      <c r="AF565" s="380"/>
      <c r="AG565" s="380"/>
      <c r="AH565" s="380"/>
      <c r="AI565" s="380"/>
      <c r="AJ565" s="380"/>
      <c r="AK565" s="380"/>
      <c r="AL565" s="380"/>
      <c r="AM565" s="381"/>
      <c r="AN565" s="382"/>
    </row>
    <row r="566" spans="1:40" s="383" customFormat="1">
      <c r="A566" s="376"/>
      <c r="B566" s="376"/>
      <c r="C566" s="376"/>
      <c r="D566" s="376"/>
      <c r="E566" s="377"/>
      <c r="F566" s="376"/>
      <c r="G566" s="376"/>
      <c r="H566" s="376"/>
      <c r="I566" s="376"/>
      <c r="J566" s="376"/>
      <c r="K566" s="378"/>
      <c r="L566" s="378"/>
      <c r="M566" s="378"/>
      <c r="N566" s="378"/>
      <c r="O566" s="378"/>
      <c r="P566" s="378"/>
      <c r="Q566" s="378"/>
      <c r="R566" s="378"/>
      <c r="S566" s="378"/>
      <c r="T566" s="378"/>
      <c r="U566" s="378"/>
      <c r="V566" s="378"/>
      <c r="W566" s="379"/>
      <c r="X566" s="380"/>
      <c r="Y566" s="380"/>
      <c r="Z566" s="380"/>
      <c r="AA566" s="380"/>
      <c r="AB566" s="380"/>
      <c r="AC566" s="380"/>
      <c r="AD566" s="380"/>
      <c r="AE566" s="380"/>
      <c r="AF566" s="380"/>
      <c r="AG566" s="380"/>
      <c r="AH566" s="380"/>
      <c r="AI566" s="380"/>
      <c r="AJ566" s="380"/>
      <c r="AK566" s="380"/>
      <c r="AL566" s="380"/>
      <c r="AM566" s="381"/>
      <c r="AN566" s="382"/>
    </row>
    <row r="567" spans="1:40" s="383" customFormat="1">
      <c r="A567" s="376"/>
      <c r="B567" s="376"/>
      <c r="C567" s="376"/>
      <c r="D567" s="376"/>
      <c r="E567" s="377"/>
      <c r="F567" s="376"/>
      <c r="G567" s="376"/>
      <c r="H567" s="376"/>
      <c r="I567" s="376"/>
      <c r="J567" s="376"/>
      <c r="K567" s="378"/>
      <c r="L567" s="378"/>
      <c r="M567" s="378"/>
      <c r="N567" s="378"/>
      <c r="O567" s="378"/>
      <c r="P567" s="378"/>
      <c r="Q567" s="378"/>
      <c r="R567" s="378"/>
      <c r="S567" s="378"/>
      <c r="T567" s="378"/>
      <c r="U567" s="378"/>
      <c r="V567" s="378"/>
      <c r="W567" s="379"/>
      <c r="X567" s="380"/>
      <c r="Y567" s="380"/>
      <c r="Z567" s="380"/>
      <c r="AA567" s="380"/>
      <c r="AB567" s="380"/>
      <c r="AC567" s="380"/>
      <c r="AD567" s="380"/>
      <c r="AE567" s="380"/>
      <c r="AF567" s="380"/>
      <c r="AG567" s="380"/>
      <c r="AH567" s="380"/>
      <c r="AI567" s="380"/>
      <c r="AJ567" s="380"/>
      <c r="AK567" s="380"/>
      <c r="AL567" s="380"/>
      <c r="AM567" s="381"/>
      <c r="AN567" s="382"/>
    </row>
    <row r="568" spans="1:40" s="383" customFormat="1">
      <c r="A568" s="376"/>
      <c r="B568" s="376"/>
      <c r="C568" s="376"/>
      <c r="D568" s="376"/>
      <c r="E568" s="377"/>
      <c r="F568" s="376"/>
      <c r="G568" s="376"/>
      <c r="H568" s="376"/>
      <c r="I568" s="376"/>
      <c r="J568" s="376"/>
      <c r="K568" s="378"/>
      <c r="L568" s="378"/>
      <c r="M568" s="378"/>
      <c r="N568" s="378"/>
      <c r="O568" s="378"/>
      <c r="P568" s="378"/>
      <c r="Q568" s="378"/>
      <c r="R568" s="378"/>
      <c r="S568" s="378"/>
      <c r="T568" s="378"/>
      <c r="U568" s="378"/>
      <c r="V568" s="378"/>
      <c r="W568" s="379"/>
      <c r="X568" s="380"/>
      <c r="Y568" s="380"/>
      <c r="Z568" s="380"/>
      <c r="AA568" s="380"/>
      <c r="AB568" s="380"/>
      <c r="AC568" s="380"/>
      <c r="AD568" s="380"/>
      <c r="AE568" s="380"/>
      <c r="AF568" s="380"/>
      <c r="AG568" s="380"/>
      <c r="AH568" s="380"/>
      <c r="AI568" s="380"/>
      <c r="AJ568" s="380"/>
      <c r="AK568" s="380"/>
      <c r="AL568" s="380"/>
      <c r="AM568" s="381"/>
      <c r="AN568" s="382"/>
    </row>
    <row r="569" spans="1:40" s="383" customFormat="1">
      <c r="A569" s="376"/>
      <c r="B569" s="376"/>
      <c r="C569" s="376"/>
      <c r="D569" s="376"/>
      <c r="E569" s="377"/>
      <c r="F569" s="376"/>
      <c r="G569" s="376"/>
      <c r="H569" s="376"/>
      <c r="I569" s="376"/>
      <c r="J569" s="376"/>
      <c r="K569" s="378"/>
      <c r="L569" s="378"/>
      <c r="M569" s="378"/>
      <c r="N569" s="378"/>
      <c r="O569" s="378"/>
      <c r="P569" s="378"/>
      <c r="Q569" s="378"/>
      <c r="R569" s="378"/>
      <c r="S569" s="378"/>
      <c r="T569" s="378"/>
      <c r="U569" s="378"/>
      <c r="V569" s="378"/>
      <c r="W569" s="379"/>
      <c r="X569" s="380"/>
      <c r="Y569" s="380"/>
      <c r="Z569" s="380"/>
      <c r="AA569" s="380"/>
      <c r="AB569" s="380"/>
      <c r="AC569" s="380"/>
      <c r="AD569" s="380"/>
      <c r="AE569" s="380"/>
      <c r="AF569" s="380"/>
      <c r="AG569" s="380"/>
      <c r="AH569" s="380"/>
      <c r="AI569" s="380"/>
      <c r="AJ569" s="380"/>
      <c r="AK569" s="380"/>
      <c r="AL569" s="380"/>
      <c r="AM569" s="381"/>
      <c r="AN569" s="382"/>
    </row>
    <row r="570" spans="1:40" s="383" customFormat="1">
      <c r="A570" s="376"/>
      <c r="B570" s="376"/>
      <c r="C570" s="376"/>
      <c r="D570" s="376"/>
      <c r="E570" s="377"/>
      <c r="F570" s="376"/>
      <c r="G570" s="376"/>
      <c r="H570" s="376"/>
      <c r="I570" s="376"/>
      <c r="J570" s="376"/>
      <c r="K570" s="378"/>
      <c r="L570" s="378"/>
      <c r="M570" s="378"/>
      <c r="N570" s="378"/>
      <c r="O570" s="378"/>
      <c r="P570" s="378"/>
      <c r="Q570" s="378"/>
      <c r="R570" s="378"/>
      <c r="S570" s="378"/>
      <c r="T570" s="378"/>
      <c r="U570" s="378"/>
      <c r="V570" s="378"/>
      <c r="W570" s="379"/>
      <c r="X570" s="380"/>
      <c r="Y570" s="380"/>
      <c r="Z570" s="380"/>
      <c r="AA570" s="380"/>
      <c r="AB570" s="380"/>
      <c r="AC570" s="380"/>
      <c r="AD570" s="380"/>
      <c r="AE570" s="380"/>
      <c r="AF570" s="380"/>
      <c r="AG570" s="380"/>
      <c r="AH570" s="380"/>
      <c r="AI570" s="380"/>
      <c r="AJ570" s="380"/>
      <c r="AK570" s="380"/>
      <c r="AL570" s="380"/>
      <c r="AM570" s="381"/>
      <c r="AN570" s="382"/>
    </row>
    <row r="571" spans="1:40" s="383" customFormat="1">
      <c r="A571" s="376"/>
      <c r="B571" s="376"/>
      <c r="C571" s="376"/>
      <c r="D571" s="376"/>
      <c r="E571" s="377"/>
      <c r="F571" s="376"/>
      <c r="G571" s="376"/>
      <c r="H571" s="376"/>
      <c r="I571" s="376"/>
      <c r="J571" s="376"/>
      <c r="K571" s="378"/>
      <c r="L571" s="378"/>
      <c r="M571" s="378"/>
      <c r="N571" s="378"/>
      <c r="O571" s="378"/>
      <c r="P571" s="378"/>
      <c r="Q571" s="378"/>
      <c r="R571" s="378"/>
      <c r="S571" s="378"/>
      <c r="T571" s="378"/>
      <c r="U571" s="378"/>
      <c r="V571" s="378"/>
      <c r="W571" s="379"/>
      <c r="X571" s="380"/>
      <c r="Y571" s="380"/>
      <c r="Z571" s="380"/>
      <c r="AA571" s="380"/>
      <c r="AB571" s="380"/>
      <c r="AC571" s="380"/>
      <c r="AD571" s="380"/>
      <c r="AE571" s="380"/>
      <c r="AF571" s="380"/>
      <c r="AG571" s="380"/>
      <c r="AH571" s="380"/>
      <c r="AI571" s="380"/>
      <c r="AJ571" s="380"/>
      <c r="AK571" s="380"/>
      <c r="AL571" s="380"/>
      <c r="AM571" s="381"/>
      <c r="AN571" s="382"/>
    </row>
    <row r="572" spans="1:40" s="383" customFormat="1">
      <c r="A572" s="376"/>
      <c r="B572" s="376"/>
      <c r="C572" s="376"/>
      <c r="D572" s="376"/>
      <c r="E572" s="377"/>
      <c r="F572" s="376"/>
      <c r="G572" s="376"/>
      <c r="H572" s="376"/>
      <c r="I572" s="376"/>
      <c r="J572" s="376"/>
      <c r="K572" s="378"/>
      <c r="L572" s="378"/>
      <c r="M572" s="378"/>
      <c r="N572" s="378"/>
      <c r="O572" s="378"/>
      <c r="P572" s="378"/>
      <c r="Q572" s="378"/>
      <c r="R572" s="378"/>
      <c r="S572" s="378"/>
      <c r="T572" s="378"/>
      <c r="U572" s="378"/>
      <c r="V572" s="378"/>
      <c r="W572" s="379"/>
      <c r="X572" s="380"/>
      <c r="Y572" s="380"/>
      <c r="Z572" s="380"/>
      <c r="AA572" s="380"/>
      <c r="AB572" s="380"/>
      <c r="AC572" s="380"/>
      <c r="AD572" s="380"/>
      <c r="AE572" s="380"/>
      <c r="AF572" s="380"/>
      <c r="AG572" s="380"/>
      <c r="AH572" s="380"/>
      <c r="AI572" s="380"/>
      <c r="AJ572" s="380"/>
      <c r="AK572" s="380"/>
      <c r="AL572" s="380"/>
      <c r="AM572" s="381"/>
      <c r="AN572" s="382"/>
    </row>
    <row r="573" spans="1:40" s="383" customFormat="1">
      <c r="A573" s="376"/>
      <c r="B573" s="376"/>
      <c r="C573" s="376"/>
      <c r="D573" s="376"/>
      <c r="E573" s="377"/>
      <c r="F573" s="376"/>
      <c r="G573" s="376"/>
      <c r="H573" s="376"/>
      <c r="I573" s="376"/>
      <c r="J573" s="376"/>
      <c r="K573" s="378"/>
      <c r="L573" s="378"/>
      <c r="M573" s="378"/>
      <c r="N573" s="378"/>
      <c r="O573" s="378"/>
      <c r="P573" s="378"/>
      <c r="Q573" s="378"/>
      <c r="R573" s="378"/>
      <c r="S573" s="378"/>
      <c r="T573" s="378"/>
      <c r="U573" s="378"/>
      <c r="V573" s="378"/>
      <c r="W573" s="379"/>
      <c r="X573" s="380"/>
      <c r="Y573" s="380"/>
      <c r="Z573" s="380"/>
      <c r="AA573" s="380"/>
      <c r="AB573" s="380"/>
      <c r="AC573" s="380"/>
      <c r="AD573" s="380"/>
      <c r="AE573" s="380"/>
      <c r="AF573" s="380"/>
      <c r="AG573" s="380"/>
      <c r="AH573" s="380"/>
      <c r="AI573" s="380"/>
      <c r="AJ573" s="380"/>
      <c r="AK573" s="380"/>
      <c r="AL573" s="380"/>
      <c r="AM573" s="381"/>
      <c r="AN573" s="382"/>
    </row>
    <row r="574" spans="1:40" s="383" customFormat="1">
      <c r="A574" s="376"/>
      <c r="B574" s="376"/>
      <c r="C574" s="376"/>
      <c r="D574" s="376"/>
      <c r="E574" s="377"/>
      <c r="F574" s="376"/>
      <c r="G574" s="376"/>
      <c r="H574" s="376"/>
      <c r="I574" s="376"/>
      <c r="J574" s="376"/>
      <c r="K574" s="378"/>
      <c r="L574" s="378"/>
      <c r="M574" s="378"/>
      <c r="N574" s="378"/>
      <c r="O574" s="378"/>
      <c r="P574" s="378"/>
      <c r="Q574" s="378"/>
      <c r="R574" s="378"/>
      <c r="S574" s="378"/>
      <c r="T574" s="378"/>
      <c r="U574" s="378"/>
      <c r="V574" s="378"/>
      <c r="W574" s="379"/>
      <c r="X574" s="380"/>
      <c r="Y574" s="380"/>
      <c r="Z574" s="380"/>
      <c r="AA574" s="380"/>
      <c r="AB574" s="380"/>
      <c r="AC574" s="380"/>
      <c r="AD574" s="380"/>
      <c r="AE574" s="380"/>
      <c r="AF574" s="380"/>
      <c r="AG574" s="380"/>
      <c r="AH574" s="380"/>
      <c r="AI574" s="380"/>
      <c r="AJ574" s="380"/>
      <c r="AK574" s="380"/>
      <c r="AL574" s="380"/>
      <c r="AM574" s="381"/>
      <c r="AN574" s="382"/>
    </row>
    <row r="575" spans="1:40" s="383" customFormat="1">
      <c r="A575" s="376"/>
      <c r="B575" s="376"/>
      <c r="C575" s="376"/>
      <c r="D575" s="376"/>
      <c r="E575" s="377"/>
      <c r="F575" s="376"/>
      <c r="G575" s="376"/>
      <c r="H575" s="376"/>
      <c r="I575" s="376"/>
      <c r="J575" s="376"/>
      <c r="K575" s="378"/>
      <c r="L575" s="378"/>
      <c r="M575" s="378"/>
      <c r="N575" s="378"/>
      <c r="O575" s="378"/>
      <c r="P575" s="378"/>
      <c r="Q575" s="378"/>
      <c r="R575" s="378"/>
      <c r="S575" s="378"/>
      <c r="T575" s="378"/>
      <c r="U575" s="378"/>
      <c r="V575" s="378"/>
      <c r="W575" s="379"/>
      <c r="X575" s="380"/>
      <c r="Y575" s="380"/>
      <c r="Z575" s="380"/>
      <c r="AA575" s="380"/>
      <c r="AB575" s="380"/>
      <c r="AC575" s="380"/>
      <c r="AD575" s="380"/>
      <c r="AE575" s="380"/>
      <c r="AF575" s="380"/>
      <c r="AG575" s="380"/>
      <c r="AH575" s="380"/>
      <c r="AI575" s="380"/>
      <c r="AJ575" s="380"/>
      <c r="AK575" s="380"/>
      <c r="AL575" s="380"/>
      <c r="AM575" s="381"/>
      <c r="AN575" s="382"/>
    </row>
    <row r="576" spans="1:40" s="383" customFormat="1">
      <c r="A576" s="376"/>
      <c r="B576" s="376"/>
      <c r="C576" s="376"/>
      <c r="D576" s="376"/>
      <c r="E576" s="377"/>
      <c r="F576" s="376"/>
      <c r="G576" s="376"/>
      <c r="H576" s="376"/>
      <c r="I576" s="376"/>
      <c r="J576" s="376"/>
      <c r="K576" s="378"/>
      <c r="L576" s="378"/>
      <c r="M576" s="378"/>
      <c r="N576" s="378"/>
      <c r="O576" s="378"/>
      <c r="P576" s="378"/>
      <c r="Q576" s="378"/>
      <c r="R576" s="378"/>
      <c r="S576" s="378"/>
      <c r="T576" s="378"/>
      <c r="U576" s="378"/>
      <c r="V576" s="378"/>
      <c r="W576" s="379"/>
      <c r="X576" s="380"/>
      <c r="Y576" s="380"/>
      <c r="Z576" s="380"/>
      <c r="AA576" s="380"/>
      <c r="AB576" s="380"/>
      <c r="AC576" s="380"/>
      <c r="AD576" s="380"/>
      <c r="AE576" s="380"/>
      <c r="AF576" s="380"/>
      <c r="AG576" s="380"/>
      <c r="AH576" s="380"/>
      <c r="AI576" s="380"/>
      <c r="AJ576" s="380"/>
      <c r="AK576" s="380"/>
      <c r="AL576" s="380"/>
      <c r="AM576" s="381"/>
      <c r="AN576" s="382"/>
    </row>
    <row r="577" spans="1:40" s="383" customFormat="1">
      <c r="A577" s="376"/>
      <c r="B577" s="376"/>
      <c r="C577" s="376"/>
      <c r="D577" s="376"/>
      <c r="E577" s="377"/>
      <c r="F577" s="376"/>
      <c r="G577" s="376"/>
      <c r="H577" s="376"/>
      <c r="I577" s="376"/>
      <c r="J577" s="376"/>
      <c r="K577" s="378"/>
      <c r="L577" s="378"/>
      <c r="M577" s="378"/>
      <c r="N577" s="378"/>
      <c r="O577" s="378"/>
      <c r="P577" s="378"/>
      <c r="Q577" s="378"/>
      <c r="R577" s="378"/>
      <c r="S577" s="378"/>
      <c r="T577" s="378"/>
      <c r="U577" s="378"/>
      <c r="V577" s="378"/>
      <c r="W577" s="379"/>
      <c r="X577" s="380"/>
      <c r="Y577" s="380"/>
      <c r="Z577" s="380"/>
      <c r="AA577" s="380"/>
      <c r="AB577" s="380"/>
      <c r="AC577" s="380"/>
      <c r="AD577" s="380"/>
      <c r="AE577" s="380"/>
      <c r="AF577" s="380"/>
      <c r="AG577" s="380"/>
      <c r="AH577" s="380"/>
      <c r="AI577" s="380"/>
      <c r="AJ577" s="380"/>
      <c r="AK577" s="380"/>
      <c r="AL577" s="380"/>
      <c r="AM577" s="381"/>
      <c r="AN577" s="382"/>
    </row>
    <row r="578" spans="1:40" s="383" customFormat="1">
      <c r="A578" s="376"/>
      <c r="B578" s="376"/>
      <c r="C578" s="376"/>
      <c r="D578" s="376"/>
      <c r="E578" s="377"/>
      <c r="F578" s="376"/>
      <c r="G578" s="376"/>
      <c r="H578" s="376"/>
      <c r="I578" s="376"/>
      <c r="J578" s="376"/>
      <c r="K578" s="378"/>
      <c r="L578" s="378"/>
      <c r="M578" s="378"/>
      <c r="N578" s="378"/>
      <c r="O578" s="378"/>
      <c r="P578" s="378"/>
      <c r="Q578" s="378"/>
      <c r="R578" s="378"/>
      <c r="S578" s="378"/>
      <c r="T578" s="378"/>
      <c r="U578" s="378"/>
      <c r="V578" s="378"/>
      <c r="W578" s="379"/>
      <c r="X578" s="380"/>
      <c r="Y578" s="380"/>
      <c r="Z578" s="380"/>
      <c r="AA578" s="380"/>
      <c r="AB578" s="380"/>
      <c r="AC578" s="380"/>
      <c r="AD578" s="380"/>
      <c r="AE578" s="380"/>
      <c r="AF578" s="380"/>
      <c r="AG578" s="380"/>
      <c r="AH578" s="380"/>
      <c r="AI578" s="380"/>
      <c r="AJ578" s="380"/>
      <c r="AK578" s="380"/>
      <c r="AL578" s="380"/>
      <c r="AM578" s="381"/>
      <c r="AN578" s="382"/>
    </row>
    <row r="579" spans="1:40" s="383" customFormat="1">
      <c r="A579" s="376"/>
      <c r="B579" s="376"/>
      <c r="C579" s="376"/>
      <c r="D579" s="376"/>
      <c r="E579" s="377"/>
      <c r="F579" s="376"/>
      <c r="G579" s="376"/>
      <c r="H579" s="376"/>
      <c r="I579" s="376"/>
      <c r="J579" s="376"/>
      <c r="K579" s="378"/>
      <c r="L579" s="378"/>
      <c r="M579" s="378"/>
      <c r="N579" s="378"/>
      <c r="O579" s="378"/>
      <c r="P579" s="378"/>
      <c r="Q579" s="378"/>
      <c r="R579" s="378"/>
      <c r="S579" s="378"/>
      <c r="T579" s="378"/>
      <c r="U579" s="378"/>
      <c r="V579" s="378"/>
      <c r="W579" s="379"/>
      <c r="X579" s="380"/>
      <c r="Y579" s="380"/>
      <c r="Z579" s="380"/>
      <c r="AA579" s="380"/>
      <c r="AB579" s="380"/>
      <c r="AC579" s="380"/>
      <c r="AD579" s="380"/>
      <c r="AE579" s="380"/>
      <c r="AF579" s="380"/>
      <c r="AG579" s="380"/>
      <c r="AH579" s="380"/>
      <c r="AI579" s="380"/>
      <c r="AJ579" s="380"/>
      <c r="AK579" s="380"/>
      <c r="AL579" s="380"/>
      <c r="AM579" s="381"/>
      <c r="AN579" s="382"/>
    </row>
    <row r="580" spans="1:40" s="383" customFormat="1">
      <c r="A580" s="376"/>
      <c r="B580" s="376"/>
      <c r="C580" s="376"/>
      <c r="D580" s="376"/>
      <c r="E580" s="377"/>
      <c r="F580" s="376"/>
      <c r="G580" s="376"/>
      <c r="H580" s="376"/>
      <c r="I580" s="376"/>
      <c r="J580" s="376"/>
      <c r="K580" s="378"/>
      <c r="L580" s="378"/>
      <c r="M580" s="378"/>
      <c r="N580" s="378"/>
      <c r="O580" s="378"/>
      <c r="P580" s="378"/>
      <c r="Q580" s="378"/>
      <c r="R580" s="378"/>
      <c r="S580" s="378"/>
      <c r="T580" s="378"/>
      <c r="U580" s="378"/>
      <c r="V580" s="378"/>
      <c r="W580" s="379"/>
      <c r="X580" s="380"/>
      <c r="Y580" s="380"/>
      <c r="Z580" s="380"/>
      <c r="AA580" s="380"/>
      <c r="AB580" s="380"/>
      <c r="AC580" s="380"/>
      <c r="AD580" s="380"/>
      <c r="AE580" s="380"/>
      <c r="AF580" s="380"/>
      <c r="AG580" s="380"/>
      <c r="AH580" s="380"/>
      <c r="AI580" s="380"/>
      <c r="AJ580" s="380"/>
      <c r="AK580" s="380"/>
      <c r="AL580" s="380"/>
      <c r="AM580" s="381"/>
      <c r="AN580" s="382"/>
    </row>
    <row r="581" spans="1:40" s="383" customFormat="1">
      <c r="A581" s="376"/>
      <c r="B581" s="376"/>
      <c r="C581" s="376"/>
      <c r="D581" s="376"/>
      <c r="E581" s="377"/>
      <c r="F581" s="376"/>
      <c r="G581" s="376"/>
      <c r="H581" s="376"/>
      <c r="I581" s="376"/>
      <c r="J581" s="376"/>
      <c r="K581" s="378"/>
      <c r="L581" s="378"/>
      <c r="M581" s="378"/>
      <c r="N581" s="378"/>
      <c r="O581" s="378"/>
      <c r="P581" s="378"/>
      <c r="Q581" s="378"/>
      <c r="R581" s="378"/>
      <c r="S581" s="378"/>
      <c r="T581" s="378"/>
      <c r="U581" s="378"/>
      <c r="V581" s="378"/>
      <c r="W581" s="379"/>
      <c r="X581" s="380"/>
      <c r="Y581" s="380"/>
      <c r="Z581" s="380"/>
      <c r="AA581" s="380"/>
      <c r="AB581" s="380"/>
      <c r="AC581" s="380"/>
      <c r="AD581" s="380"/>
      <c r="AE581" s="380"/>
      <c r="AF581" s="380"/>
      <c r="AG581" s="380"/>
      <c r="AH581" s="380"/>
      <c r="AI581" s="380"/>
      <c r="AJ581" s="380"/>
      <c r="AK581" s="380"/>
      <c r="AL581" s="380"/>
      <c r="AM581" s="381"/>
      <c r="AN581" s="382"/>
    </row>
    <row r="582" spans="1:40" s="383" customFormat="1">
      <c r="A582" s="376"/>
      <c r="B582" s="376"/>
      <c r="C582" s="376"/>
      <c r="D582" s="376"/>
      <c r="E582" s="377"/>
      <c r="F582" s="376"/>
      <c r="G582" s="376"/>
      <c r="H582" s="376"/>
      <c r="I582" s="376"/>
      <c r="J582" s="376"/>
      <c r="K582" s="378"/>
      <c r="L582" s="378"/>
      <c r="M582" s="378"/>
      <c r="N582" s="378"/>
      <c r="O582" s="378"/>
      <c r="P582" s="378"/>
      <c r="Q582" s="378"/>
      <c r="R582" s="378"/>
      <c r="S582" s="378"/>
      <c r="T582" s="378"/>
      <c r="U582" s="378"/>
      <c r="V582" s="378"/>
      <c r="W582" s="379"/>
      <c r="X582" s="380"/>
      <c r="Y582" s="380"/>
      <c r="Z582" s="380"/>
      <c r="AA582" s="380"/>
      <c r="AB582" s="380"/>
      <c r="AC582" s="380"/>
      <c r="AD582" s="380"/>
      <c r="AE582" s="380"/>
      <c r="AF582" s="380"/>
      <c r="AG582" s="380"/>
      <c r="AH582" s="380"/>
      <c r="AI582" s="380"/>
      <c r="AJ582" s="380"/>
      <c r="AK582" s="380"/>
      <c r="AL582" s="380"/>
      <c r="AM582" s="381"/>
      <c r="AN582" s="382"/>
    </row>
    <row r="583" spans="1:40" s="383" customFormat="1">
      <c r="A583" s="376"/>
      <c r="B583" s="376"/>
      <c r="C583" s="376"/>
      <c r="D583" s="376"/>
      <c r="E583" s="377"/>
      <c r="F583" s="376"/>
      <c r="G583" s="376"/>
      <c r="H583" s="376"/>
      <c r="I583" s="376"/>
      <c r="J583" s="376"/>
      <c r="K583" s="378"/>
      <c r="L583" s="378"/>
      <c r="M583" s="378"/>
      <c r="N583" s="378"/>
      <c r="O583" s="378"/>
      <c r="P583" s="378"/>
      <c r="Q583" s="378"/>
      <c r="R583" s="378"/>
      <c r="S583" s="378"/>
      <c r="T583" s="378"/>
      <c r="U583" s="378"/>
      <c r="V583" s="378"/>
      <c r="W583" s="379"/>
      <c r="X583" s="380"/>
      <c r="Y583" s="380"/>
      <c r="Z583" s="380"/>
      <c r="AA583" s="380"/>
      <c r="AB583" s="380"/>
      <c r="AC583" s="380"/>
      <c r="AD583" s="380"/>
      <c r="AE583" s="380"/>
      <c r="AF583" s="380"/>
      <c r="AG583" s="380"/>
      <c r="AH583" s="380"/>
      <c r="AI583" s="380"/>
      <c r="AJ583" s="380"/>
      <c r="AK583" s="380"/>
      <c r="AL583" s="380"/>
      <c r="AM583" s="381"/>
      <c r="AN583" s="382"/>
    </row>
    <row r="584" spans="1:40" s="383" customFormat="1">
      <c r="A584" s="376"/>
      <c r="B584" s="376"/>
      <c r="C584" s="376"/>
      <c r="D584" s="376"/>
      <c r="E584" s="377"/>
      <c r="F584" s="376"/>
      <c r="G584" s="376"/>
      <c r="H584" s="376"/>
      <c r="I584" s="376"/>
      <c r="J584" s="376"/>
      <c r="K584" s="378"/>
      <c r="L584" s="378"/>
      <c r="M584" s="378"/>
      <c r="N584" s="378"/>
      <c r="O584" s="378"/>
      <c r="P584" s="378"/>
      <c r="Q584" s="378"/>
      <c r="R584" s="378"/>
      <c r="S584" s="378"/>
      <c r="T584" s="378"/>
      <c r="U584" s="378"/>
      <c r="V584" s="378"/>
      <c r="W584" s="379"/>
      <c r="X584" s="380"/>
      <c r="Y584" s="380"/>
      <c r="Z584" s="380"/>
      <c r="AA584" s="380"/>
      <c r="AB584" s="380"/>
      <c r="AC584" s="380"/>
      <c r="AD584" s="380"/>
      <c r="AE584" s="380"/>
      <c r="AF584" s="380"/>
      <c r="AG584" s="380"/>
      <c r="AH584" s="380"/>
      <c r="AI584" s="380"/>
      <c r="AJ584" s="380"/>
      <c r="AK584" s="380"/>
      <c r="AL584" s="380"/>
      <c r="AM584" s="381"/>
      <c r="AN584" s="382"/>
    </row>
    <row r="585" spans="1:40" s="383" customFormat="1">
      <c r="A585" s="376"/>
      <c r="B585" s="376"/>
      <c r="C585" s="376"/>
      <c r="D585" s="376"/>
      <c r="E585" s="377"/>
      <c r="F585" s="376"/>
      <c r="G585" s="376"/>
      <c r="H585" s="376"/>
      <c r="I585" s="376"/>
      <c r="J585" s="376"/>
      <c r="K585" s="378"/>
      <c r="L585" s="378"/>
      <c r="M585" s="378"/>
      <c r="N585" s="378"/>
      <c r="O585" s="378"/>
      <c r="P585" s="378"/>
      <c r="Q585" s="378"/>
      <c r="R585" s="378"/>
      <c r="S585" s="378"/>
      <c r="T585" s="378"/>
      <c r="U585" s="378"/>
      <c r="V585" s="378"/>
      <c r="W585" s="379"/>
      <c r="X585" s="380"/>
      <c r="Y585" s="380"/>
      <c r="Z585" s="380"/>
      <c r="AA585" s="380"/>
      <c r="AB585" s="380"/>
      <c r="AC585" s="380"/>
      <c r="AD585" s="380"/>
      <c r="AE585" s="380"/>
      <c r="AF585" s="380"/>
      <c r="AG585" s="380"/>
      <c r="AH585" s="380"/>
      <c r="AI585" s="380"/>
      <c r="AJ585" s="380"/>
      <c r="AK585" s="380"/>
      <c r="AL585" s="380"/>
      <c r="AM585" s="381"/>
      <c r="AN585" s="382"/>
    </row>
    <row r="586" spans="1:40" s="383" customFormat="1">
      <c r="A586" s="376"/>
      <c r="B586" s="376"/>
      <c r="C586" s="376"/>
      <c r="D586" s="376"/>
      <c r="E586" s="377"/>
      <c r="F586" s="376"/>
      <c r="G586" s="376"/>
      <c r="H586" s="376"/>
      <c r="I586" s="376"/>
      <c r="J586" s="376"/>
      <c r="K586" s="378"/>
      <c r="L586" s="378"/>
      <c r="M586" s="378"/>
      <c r="N586" s="378"/>
      <c r="O586" s="378"/>
      <c r="P586" s="378"/>
      <c r="Q586" s="378"/>
      <c r="R586" s="378"/>
      <c r="S586" s="378"/>
      <c r="T586" s="378"/>
      <c r="U586" s="378"/>
      <c r="V586" s="378"/>
      <c r="W586" s="379"/>
      <c r="X586" s="380"/>
      <c r="Y586" s="380"/>
      <c r="Z586" s="380"/>
      <c r="AA586" s="380"/>
      <c r="AB586" s="380"/>
      <c r="AC586" s="380"/>
      <c r="AD586" s="380"/>
      <c r="AE586" s="380"/>
      <c r="AF586" s="380"/>
      <c r="AG586" s="380"/>
      <c r="AH586" s="380"/>
      <c r="AI586" s="380"/>
      <c r="AJ586" s="380"/>
      <c r="AK586" s="380"/>
      <c r="AL586" s="380"/>
      <c r="AM586" s="381"/>
      <c r="AN586" s="382"/>
    </row>
    <row r="587" spans="1:40" s="383" customFormat="1">
      <c r="A587" s="376"/>
      <c r="B587" s="376"/>
      <c r="C587" s="376"/>
      <c r="D587" s="376"/>
      <c r="E587" s="377"/>
      <c r="F587" s="376"/>
      <c r="G587" s="376"/>
      <c r="H587" s="376"/>
      <c r="I587" s="376"/>
      <c r="J587" s="376"/>
      <c r="K587" s="378"/>
      <c r="L587" s="378"/>
      <c r="M587" s="378"/>
      <c r="N587" s="378"/>
      <c r="O587" s="378"/>
      <c r="P587" s="378"/>
      <c r="Q587" s="378"/>
      <c r="R587" s="378"/>
      <c r="S587" s="378"/>
      <c r="T587" s="378"/>
      <c r="U587" s="378"/>
      <c r="V587" s="378"/>
      <c r="W587" s="379"/>
      <c r="X587" s="380"/>
      <c r="Y587" s="380"/>
      <c r="Z587" s="380"/>
      <c r="AA587" s="380"/>
      <c r="AB587" s="380"/>
      <c r="AC587" s="380"/>
      <c r="AD587" s="380"/>
      <c r="AE587" s="380"/>
      <c r="AF587" s="380"/>
      <c r="AG587" s="380"/>
      <c r="AH587" s="380"/>
      <c r="AI587" s="380"/>
      <c r="AJ587" s="380"/>
      <c r="AK587" s="380"/>
      <c r="AL587" s="380"/>
      <c r="AM587" s="381"/>
      <c r="AN587" s="382"/>
    </row>
    <row r="588" spans="1:40" s="383" customFormat="1">
      <c r="A588" s="376"/>
      <c r="B588" s="376"/>
      <c r="C588" s="376"/>
      <c r="D588" s="376"/>
      <c r="E588" s="377"/>
      <c r="F588" s="376"/>
      <c r="G588" s="376"/>
      <c r="H588" s="376"/>
      <c r="I588" s="376"/>
      <c r="J588" s="376"/>
      <c r="K588" s="378"/>
      <c r="L588" s="378"/>
      <c r="M588" s="378"/>
      <c r="N588" s="378"/>
      <c r="O588" s="378"/>
      <c r="P588" s="378"/>
      <c r="Q588" s="378"/>
      <c r="R588" s="378"/>
      <c r="S588" s="378"/>
      <c r="T588" s="378"/>
      <c r="U588" s="378"/>
      <c r="V588" s="378"/>
      <c r="W588" s="379"/>
      <c r="X588" s="380"/>
      <c r="Y588" s="380"/>
      <c r="Z588" s="380"/>
      <c r="AA588" s="380"/>
      <c r="AB588" s="380"/>
      <c r="AC588" s="380"/>
      <c r="AD588" s="380"/>
      <c r="AE588" s="380"/>
      <c r="AF588" s="380"/>
      <c r="AG588" s="380"/>
      <c r="AH588" s="380"/>
      <c r="AI588" s="380"/>
      <c r="AJ588" s="380"/>
      <c r="AK588" s="380"/>
      <c r="AL588" s="380"/>
      <c r="AM588" s="381"/>
      <c r="AN588" s="382"/>
    </row>
    <row r="589" spans="1:40" s="383" customFormat="1">
      <c r="A589" s="376"/>
      <c r="B589" s="376"/>
      <c r="C589" s="376"/>
      <c r="D589" s="376"/>
      <c r="E589" s="377"/>
      <c r="F589" s="376"/>
      <c r="G589" s="376"/>
      <c r="H589" s="376"/>
      <c r="I589" s="376"/>
      <c r="J589" s="376"/>
      <c r="K589" s="378"/>
      <c r="L589" s="378"/>
      <c r="M589" s="378"/>
      <c r="N589" s="378"/>
      <c r="O589" s="378"/>
      <c r="P589" s="378"/>
      <c r="Q589" s="378"/>
      <c r="R589" s="378"/>
      <c r="S589" s="378"/>
      <c r="T589" s="378"/>
      <c r="U589" s="378"/>
      <c r="V589" s="378"/>
      <c r="W589" s="379"/>
      <c r="X589" s="380"/>
      <c r="Y589" s="380"/>
      <c r="Z589" s="380"/>
      <c r="AA589" s="380"/>
      <c r="AB589" s="380"/>
      <c r="AC589" s="380"/>
      <c r="AD589" s="380"/>
      <c r="AE589" s="380"/>
      <c r="AF589" s="380"/>
      <c r="AG589" s="380"/>
      <c r="AH589" s="380"/>
      <c r="AI589" s="380"/>
      <c r="AJ589" s="380"/>
      <c r="AK589" s="380"/>
      <c r="AL589" s="380"/>
      <c r="AM589" s="381"/>
      <c r="AN589" s="382"/>
    </row>
    <row r="590" spans="1:40" s="383" customFormat="1">
      <c r="A590" s="376"/>
      <c r="B590" s="376"/>
      <c r="C590" s="376"/>
      <c r="D590" s="376"/>
      <c r="E590" s="377"/>
      <c r="F590" s="376"/>
      <c r="G590" s="376"/>
      <c r="H590" s="376"/>
      <c r="I590" s="376"/>
      <c r="J590" s="376"/>
      <c r="K590" s="378"/>
      <c r="L590" s="378"/>
      <c r="M590" s="378"/>
      <c r="N590" s="378"/>
      <c r="O590" s="378"/>
      <c r="P590" s="378"/>
      <c r="Q590" s="378"/>
      <c r="R590" s="378"/>
      <c r="S590" s="378"/>
      <c r="T590" s="378"/>
      <c r="U590" s="378"/>
      <c r="V590" s="378"/>
      <c r="W590" s="379"/>
      <c r="X590" s="380"/>
      <c r="Y590" s="380"/>
      <c r="Z590" s="380"/>
      <c r="AA590" s="380"/>
      <c r="AB590" s="380"/>
      <c r="AC590" s="380"/>
      <c r="AD590" s="380"/>
      <c r="AE590" s="380"/>
      <c r="AF590" s="380"/>
      <c r="AG590" s="380"/>
      <c r="AH590" s="380"/>
      <c r="AI590" s="380"/>
      <c r="AJ590" s="380"/>
      <c r="AK590" s="380"/>
      <c r="AL590" s="380"/>
      <c r="AM590" s="381"/>
      <c r="AN590" s="382"/>
    </row>
    <row r="591" spans="1:40" s="383" customFormat="1">
      <c r="A591" s="376"/>
      <c r="B591" s="376"/>
      <c r="C591" s="376"/>
      <c r="D591" s="376"/>
      <c r="E591" s="377"/>
      <c r="F591" s="376"/>
      <c r="G591" s="376"/>
      <c r="H591" s="376"/>
      <c r="I591" s="376"/>
      <c r="J591" s="376"/>
      <c r="K591" s="378"/>
      <c r="L591" s="378"/>
      <c r="M591" s="378"/>
      <c r="N591" s="378"/>
      <c r="O591" s="378"/>
      <c r="P591" s="378"/>
      <c r="Q591" s="378"/>
      <c r="R591" s="378"/>
      <c r="S591" s="378"/>
      <c r="T591" s="378"/>
      <c r="U591" s="378"/>
      <c r="V591" s="378"/>
      <c r="W591" s="379"/>
      <c r="X591" s="380"/>
      <c r="Y591" s="380"/>
      <c r="Z591" s="380"/>
      <c r="AA591" s="380"/>
      <c r="AB591" s="380"/>
      <c r="AC591" s="380"/>
      <c r="AD591" s="380"/>
      <c r="AE591" s="380"/>
      <c r="AF591" s="380"/>
      <c r="AG591" s="380"/>
      <c r="AH591" s="380"/>
      <c r="AI591" s="380"/>
      <c r="AJ591" s="380"/>
      <c r="AK591" s="380"/>
      <c r="AL591" s="380"/>
      <c r="AM591" s="381"/>
      <c r="AN591" s="382"/>
    </row>
    <row r="592" spans="1:40" s="383" customFormat="1">
      <c r="A592" s="376"/>
      <c r="B592" s="376"/>
      <c r="C592" s="376"/>
      <c r="D592" s="376"/>
      <c r="E592" s="377"/>
      <c r="F592" s="376"/>
      <c r="G592" s="376"/>
      <c r="H592" s="376"/>
      <c r="I592" s="376"/>
      <c r="J592" s="376"/>
      <c r="K592" s="378"/>
      <c r="L592" s="378"/>
      <c r="M592" s="378"/>
      <c r="N592" s="378"/>
      <c r="O592" s="378"/>
      <c r="P592" s="378"/>
      <c r="Q592" s="378"/>
      <c r="R592" s="378"/>
      <c r="S592" s="378"/>
      <c r="T592" s="378"/>
      <c r="U592" s="378"/>
      <c r="V592" s="378"/>
      <c r="W592" s="379"/>
      <c r="X592" s="380"/>
      <c r="Y592" s="380"/>
      <c r="Z592" s="380"/>
      <c r="AA592" s="380"/>
      <c r="AB592" s="380"/>
      <c r="AC592" s="380"/>
      <c r="AD592" s="380"/>
      <c r="AE592" s="380"/>
      <c r="AF592" s="380"/>
      <c r="AG592" s="380"/>
      <c r="AH592" s="380"/>
      <c r="AI592" s="380"/>
      <c r="AJ592" s="380"/>
      <c r="AK592" s="380"/>
      <c r="AL592" s="380"/>
      <c r="AM592" s="381"/>
      <c r="AN592" s="382"/>
    </row>
    <row r="593" spans="1:40" s="383" customFormat="1">
      <c r="A593" s="376"/>
      <c r="B593" s="376"/>
      <c r="C593" s="376"/>
      <c r="D593" s="376"/>
      <c r="E593" s="377"/>
      <c r="F593" s="376"/>
      <c r="G593" s="376"/>
      <c r="H593" s="376"/>
      <c r="I593" s="376"/>
      <c r="J593" s="376"/>
      <c r="K593" s="378"/>
      <c r="L593" s="378"/>
      <c r="M593" s="378"/>
      <c r="N593" s="378"/>
      <c r="O593" s="378"/>
      <c r="P593" s="378"/>
      <c r="Q593" s="378"/>
      <c r="R593" s="378"/>
      <c r="S593" s="378"/>
      <c r="T593" s="378"/>
      <c r="U593" s="378"/>
      <c r="V593" s="378"/>
      <c r="W593" s="379"/>
      <c r="X593" s="380"/>
      <c r="Y593" s="380"/>
      <c r="Z593" s="380"/>
      <c r="AA593" s="380"/>
      <c r="AB593" s="380"/>
      <c r="AC593" s="380"/>
      <c r="AD593" s="380"/>
      <c r="AE593" s="380"/>
      <c r="AF593" s="380"/>
      <c r="AG593" s="380"/>
      <c r="AH593" s="380"/>
      <c r="AI593" s="380"/>
      <c r="AJ593" s="380"/>
      <c r="AK593" s="380"/>
      <c r="AL593" s="380"/>
      <c r="AM593" s="381"/>
      <c r="AN593" s="382"/>
    </row>
    <row r="594" spans="1:40" s="383" customFormat="1">
      <c r="A594" s="376"/>
      <c r="B594" s="376"/>
      <c r="C594" s="376"/>
      <c r="D594" s="376"/>
      <c r="E594" s="377"/>
      <c r="F594" s="376"/>
      <c r="G594" s="376"/>
      <c r="H594" s="376"/>
      <c r="I594" s="376"/>
      <c r="J594" s="376"/>
      <c r="K594" s="378"/>
      <c r="L594" s="378"/>
      <c r="M594" s="378"/>
      <c r="N594" s="378"/>
      <c r="O594" s="378"/>
      <c r="P594" s="378"/>
      <c r="Q594" s="378"/>
      <c r="R594" s="378"/>
      <c r="S594" s="378"/>
      <c r="T594" s="378"/>
      <c r="U594" s="378"/>
      <c r="V594" s="378"/>
      <c r="W594" s="379"/>
      <c r="X594" s="380"/>
      <c r="Y594" s="380"/>
      <c r="Z594" s="380"/>
      <c r="AA594" s="380"/>
      <c r="AB594" s="380"/>
      <c r="AC594" s="380"/>
      <c r="AD594" s="380"/>
      <c r="AE594" s="380"/>
      <c r="AF594" s="380"/>
      <c r="AG594" s="380"/>
      <c r="AH594" s="380"/>
      <c r="AI594" s="380"/>
      <c r="AJ594" s="380"/>
      <c r="AK594" s="380"/>
      <c r="AL594" s="380"/>
      <c r="AM594" s="381"/>
      <c r="AN594" s="382"/>
    </row>
    <row r="595" spans="1:40" s="383" customFormat="1">
      <c r="A595" s="376"/>
      <c r="B595" s="376"/>
      <c r="C595" s="376"/>
      <c r="D595" s="376"/>
      <c r="E595" s="377"/>
      <c r="F595" s="376"/>
      <c r="G595" s="376"/>
      <c r="H595" s="376"/>
      <c r="I595" s="376"/>
      <c r="J595" s="376"/>
      <c r="K595" s="378"/>
      <c r="L595" s="378"/>
      <c r="M595" s="378"/>
      <c r="N595" s="378"/>
      <c r="O595" s="378"/>
      <c r="P595" s="378"/>
      <c r="Q595" s="378"/>
      <c r="R595" s="378"/>
      <c r="S595" s="378"/>
      <c r="T595" s="378"/>
      <c r="U595" s="378"/>
      <c r="V595" s="378"/>
      <c r="W595" s="379"/>
      <c r="X595" s="380"/>
      <c r="Y595" s="380"/>
      <c r="Z595" s="380"/>
      <c r="AA595" s="380"/>
      <c r="AB595" s="380"/>
      <c r="AC595" s="380"/>
      <c r="AD595" s="380"/>
      <c r="AE595" s="380"/>
      <c r="AF595" s="380"/>
      <c r="AG595" s="380"/>
      <c r="AH595" s="380"/>
      <c r="AI595" s="380"/>
      <c r="AJ595" s="380"/>
      <c r="AK595" s="380"/>
      <c r="AL595" s="380"/>
      <c r="AM595" s="381"/>
      <c r="AN595" s="382"/>
    </row>
    <row r="596" spans="1:40" s="383" customFormat="1">
      <c r="A596" s="376"/>
      <c r="B596" s="376"/>
      <c r="C596" s="376"/>
      <c r="D596" s="376"/>
      <c r="E596" s="377"/>
      <c r="F596" s="376"/>
      <c r="G596" s="376"/>
      <c r="H596" s="376"/>
      <c r="I596" s="376"/>
      <c r="J596" s="376"/>
      <c r="K596" s="378"/>
      <c r="L596" s="378"/>
      <c r="M596" s="378"/>
      <c r="N596" s="378"/>
      <c r="O596" s="378"/>
      <c r="P596" s="378"/>
      <c r="Q596" s="378"/>
      <c r="R596" s="378"/>
      <c r="S596" s="378"/>
      <c r="T596" s="378"/>
      <c r="U596" s="378"/>
      <c r="V596" s="378"/>
      <c r="W596" s="379"/>
      <c r="X596" s="380"/>
      <c r="Y596" s="380"/>
      <c r="Z596" s="380"/>
      <c r="AA596" s="380"/>
      <c r="AB596" s="380"/>
      <c r="AC596" s="380"/>
      <c r="AD596" s="380"/>
      <c r="AE596" s="380"/>
      <c r="AF596" s="380"/>
      <c r="AG596" s="380"/>
      <c r="AH596" s="380"/>
      <c r="AI596" s="380"/>
      <c r="AJ596" s="380"/>
      <c r="AK596" s="380"/>
      <c r="AL596" s="380"/>
      <c r="AM596" s="381"/>
      <c r="AN596" s="382"/>
    </row>
    <row r="597" spans="1:40" s="383" customFormat="1">
      <c r="A597" s="376"/>
      <c r="B597" s="376"/>
      <c r="C597" s="376"/>
      <c r="D597" s="376"/>
      <c r="E597" s="377"/>
      <c r="F597" s="376"/>
      <c r="G597" s="376"/>
      <c r="H597" s="376"/>
      <c r="I597" s="376"/>
      <c r="J597" s="376"/>
      <c r="K597" s="378"/>
      <c r="L597" s="378"/>
      <c r="M597" s="378"/>
      <c r="N597" s="378"/>
      <c r="O597" s="378"/>
      <c r="P597" s="378"/>
      <c r="Q597" s="378"/>
      <c r="R597" s="378"/>
      <c r="S597" s="378"/>
      <c r="T597" s="378"/>
      <c r="U597" s="378"/>
      <c r="V597" s="378"/>
      <c r="W597" s="379"/>
      <c r="X597" s="380"/>
      <c r="Y597" s="380"/>
      <c r="Z597" s="380"/>
      <c r="AA597" s="380"/>
      <c r="AB597" s="380"/>
      <c r="AC597" s="380"/>
      <c r="AD597" s="380"/>
      <c r="AE597" s="380"/>
      <c r="AF597" s="380"/>
      <c r="AG597" s="380"/>
      <c r="AH597" s="380"/>
      <c r="AI597" s="380"/>
      <c r="AJ597" s="380"/>
      <c r="AK597" s="380"/>
      <c r="AL597" s="380"/>
      <c r="AM597" s="381"/>
      <c r="AN597" s="382"/>
    </row>
    <row r="598" spans="1:40" s="383" customFormat="1">
      <c r="A598" s="376"/>
      <c r="B598" s="376"/>
      <c r="C598" s="376"/>
      <c r="D598" s="376"/>
      <c r="E598" s="377"/>
      <c r="F598" s="376"/>
      <c r="G598" s="376"/>
      <c r="H598" s="376"/>
      <c r="I598" s="376"/>
      <c r="J598" s="376"/>
      <c r="K598" s="378"/>
      <c r="L598" s="378"/>
      <c r="M598" s="378"/>
      <c r="N598" s="378"/>
      <c r="O598" s="378"/>
      <c r="P598" s="378"/>
      <c r="Q598" s="378"/>
      <c r="R598" s="378"/>
      <c r="S598" s="378"/>
      <c r="T598" s="378"/>
      <c r="U598" s="378"/>
      <c r="V598" s="378"/>
      <c r="W598" s="379"/>
      <c r="X598" s="380"/>
      <c r="Y598" s="380"/>
      <c r="Z598" s="380"/>
      <c r="AA598" s="380"/>
      <c r="AB598" s="380"/>
      <c r="AC598" s="380"/>
      <c r="AD598" s="380"/>
      <c r="AE598" s="380"/>
      <c r="AF598" s="380"/>
      <c r="AG598" s="380"/>
      <c r="AH598" s="380"/>
      <c r="AI598" s="380"/>
      <c r="AJ598" s="380"/>
      <c r="AK598" s="380"/>
      <c r="AL598" s="380"/>
      <c r="AM598" s="381"/>
      <c r="AN598" s="382"/>
    </row>
    <row r="599" spans="1:40" s="383" customFormat="1">
      <c r="A599" s="376"/>
      <c r="B599" s="376"/>
      <c r="C599" s="376"/>
      <c r="D599" s="376"/>
      <c r="E599" s="377"/>
      <c r="F599" s="376"/>
      <c r="G599" s="376"/>
      <c r="H599" s="376"/>
      <c r="I599" s="376"/>
      <c r="J599" s="376"/>
      <c r="K599" s="378"/>
      <c r="L599" s="378"/>
      <c r="M599" s="378"/>
      <c r="N599" s="378"/>
      <c r="O599" s="378"/>
      <c r="P599" s="378"/>
      <c r="Q599" s="378"/>
      <c r="R599" s="378"/>
      <c r="S599" s="378"/>
      <c r="T599" s="378"/>
      <c r="U599" s="378"/>
      <c r="V599" s="378"/>
      <c r="W599" s="379"/>
      <c r="X599" s="380"/>
      <c r="Y599" s="380"/>
      <c r="Z599" s="380"/>
      <c r="AA599" s="380"/>
      <c r="AB599" s="380"/>
      <c r="AC599" s="380"/>
      <c r="AD599" s="380"/>
      <c r="AE599" s="380"/>
      <c r="AF599" s="380"/>
      <c r="AG599" s="380"/>
      <c r="AH599" s="380"/>
      <c r="AI599" s="380"/>
      <c r="AJ599" s="380"/>
      <c r="AK599" s="380"/>
      <c r="AL599" s="380"/>
      <c r="AM599" s="381"/>
      <c r="AN599" s="382"/>
    </row>
    <row r="600" spans="1:40" s="383" customFormat="1">
      <c r="A600" s="376"/>
      <c r="B600" s="376"/>
      <c r="C600" s="376"/>
      <c r="D600" s="376"/>
      <c r="E600" s="377"/>
      <c r="F600" s="376"/>
      <c r="G600" s="376"/>
      <c r="H600" s="376"/>
      <c r="I600" s="376"/>
      <c r="J600" s="376"/>
      <c r="K600" s="378"/>
      <c r="L600" s="378"/>
      <c r="M600" s="378"/>
      <c r="N600" s="378"/>
      <c r="O600" s="378"/>
      <c r="P600" s="378"/>
      <c r="Q600" s="378"/>
      <c r="R600" s="378"/>
      <c r="S600" s="378"/>
      <c r="T600" s="378"/>
      <c r="U600" s="378"/>
      <c r="V600" s="378"/>
      <c r="W600" s="379"/>
      <c r="X600" s="380"/>
      <c r="Y600" s="380"/>
      <c r="Z600" s="380"/>
      <c r="AA600" s="380"/>
      <c r="AB600" s="380"/>
      <c r="AC600" s="380"/>
      <c r="AD600" s="380"/>
      <c r="AE600" s="380"/>
      <c r="AF600" s="380"/>
      <c r="AG600" s="380"/>
      <c r="AH600" s="380"/>
      <c r="AI600" s="380"/>
      <c r="AJ600" s="380"/>
      <c r="AK600" s="380"/>
      <c r="AL600" s="380"/>
      <c r="AM600" s="381"/>
      <c r="AN600" s="382"/>
    </row>
    <row r="601" spans="1:40" s="383" customFormat="1">
      <c r="A601" s="376"/>
      <c r="B601" s="376"/>
      <c r="C601" s="376"/>
      <c r="D601" s="376"/>
      <c r="E601" s="377"/>
      <c r="F601" s="376"/>
      <c r="G601" s="376"/>
      <c r="H601" s="376"/>
      <c r="I601" s="376"/>
      <c r="J601" s="376"/>
      <c r="K601" s="378"/>
      <c r="L601" s="378"/>
      <c r="M601" s="378"/>
      <c r="N601" s="378"/>
      <c r="O601" s="378"/>
      <c r="P601" s="378"/>
      <c r="Q601" s="378"/>
      <c r="R601" s="378"/>
      <c r="S601" s="378"/>
      <c r="T601" s="378"/>
      <c r="U601" s="378"/>
      <c r="V601" s="378"/>
      <c r="W601" s="379"/>
      <c r="X601" s="380"/>
      <c r="Y601" s="380"/>
      <c r="Z601" s="380"/>
      <c r="AA601" s="380"/>
      <c r="AB601" s="380"/>
      <c r="AC601" s="380"/>
      <c r="AD601" s="380"/>
      <c r="AE601" s="380"/>
      <c r="AF601" s="380"/>
      <c r="AG601" s="380"/>
      <c r="AH601" s="380"/>
      <c r="AI601" s="380"/>
      <c r="AJ601" s="380"/>
      <c r="AK601" s="380"/>
      <c r="AL601" s="380"/>
      <c r="AM601" s="381"/>
      <c r="AN601" s="382"/>
    </row>
    <row r="602" spans="1:40" s="383" customFormat="1">
      <c r="A602" s="376"/>
      <c r="B602" s="376"/>
      <c r="C602" s="376"/>
      <c r="D602" s="376"/>
      <c r="E602" s="377"/>
      <c r="F602" s="376"/>
      <c r="G602" s="376"/>
      <c r="H602" s="376"/>
      <c r="I602" s="376"/>
      <c r="J602" s="376"/>
      <c r="K602" s="378"/>
      <c r="L602" s="378"/>
      <c r="M602" s="378"/>
      <c r="N602" s="378"/>
      <c r="O602" s="378"/>
      <c r="P602" s="378"/>
      <c r="Q602" s="378"/>
      <c r="R602" s="378"/>
      <c r="S602" s="378"/>
      <c r="T602" s="378"/>
      <c r="U602" s="378"/>
      <c r="V602" s="378"/>
      <c r="W602" s="379"/>
      <c r="X602" s="380"/>
      <c r="Y602" s="380"/>
      <c r="Z602" s="380"/>
      <c r="AA602" s="380"/>
      <c r="AB602" s="380"/>
      <c r="AC602" s="380"/>
      <c r="AD602" s="380"/>
      <c r="AE602" s="380"/>
      <c r="AF602" s="380"/>
      <c r="AG602" s="380"/>
      <c r="AH602" s="380"/>
      <c r="AI602" s="380"/>
      <c r="AJ602" s="380"/>
      <c r="AK602" s="380"/>
      <c r="AL602" s="380"/>
      <c r="AM602" s="381"/>
      <c r="AN602" s="382"/>
    </row>
    <row r="603" spans="1:40" s="383" customFormat="1">
      <c r="A603" s="376"/>
      <c r="B603" s="376"/>
      <c r="C603" s="376"/>
      <c r="D603" s="376"/>
      <c r="E603" s="377"/>
      <c r="F603" s="376"/>
      <c r="G603" s="376"/>
      <c r="H603" s="376"/>
      <c r="I603" s="376"/>
      <c r="J603" s="376"/>
      <c r="K603" s="378"/>
      <c r="L603" s="378"/>
      <c r="M603" s="378"/>
      <c r="N603" s="378"/>
      <c r="O603" s="378"/>
      <c r="P603" s="378"/>
      <c r="Q603" s="378"/>
      <c r="R603" s="378"/>
      <c r="S603" s="378"/>
      <c r="T603" s="378"/>
      <c r="U603" s="378"/>
      <c r="V603" s="378"/>
      <c r="W603" s="379"/>
      <c r="X603" s="380"/>
      <c r="Y603" s="380"/>
      <c r="Z603" s="380"/>
      <c r="AA603" s="380"/>
      <c r="AB603" s="380"/>
      <c r="AC603" s="380"/>
      <c r="AD603" s="380"/>
      <c r="AE603" s="380"/>
      <c r="AF603" s="380"/>
      <c r="AG603" s="380"/>
      <c r="AH603" s="380"/>
      <c r="AI603" s="380"/>
      <c r="AJ603" s="380"/>
      <c r="AK603" s="380"/>
      <c r="AL603" s="380"/>
      <c r="AM603" s="381"/>
      <c r="AN603" s="382"/>
    </row>
    <row r="604" spans="1:40" s="383" customFormat="1">
      <c r="A604" s="376"/>
      <c r="B604" s="376"/>
      <c r="C604" s="376"/>
      <c r="D604" s="376"/>
      <c r="E604" s="377"/>
      <c r="F604" s="376"/>
      <c r="G604" s="376"/>
      <c r="H604" s="376"/>
      <c r="I604" s="376"/>
      <c r="J604" s="376"/>
      <c r="K604" s="378"/>
      <c r="L604" s="378"/>
      <c r="M604" s="378"/>
      <c r="N604" s="378"/>
      <c r="O604" s="378"/>
      <c r="P604" s="378"/>
      <c r="Q604" s="378"/>
      <c r="R604" s="378"/>
      <c r="S604" s="378"/>
      <c r="T604" s="378"/>
      <c r="U604" s="378"/>
      <c r="V604" s="378"/>
      <c r="W604" s="379"/>
      <c r="X604" s="380"/>
      <c r="Y604" s="380"/>
      <c r="Z604" s="380"/>
      <c r="AA604" s="380"/>
      <c r="AB604" s="380"/>
      <c r="AC604" s="380"/>
      <c r="AD604" s="380"/>
      <c r="AE604" s="380"/>
      <c r="AF604" s="380"/>
      <c r="AG604" s="380"/>
      <c r="AH604" s="380"/>
      <c r="AI604" s="380"/>
      <c r="AJ604" s="380"/>
      <c r="AK604" s="380"/>
      <c r="AL604" s="380"/>
      <c r="AM604" s="381"/>
      <c r="AN604" s="382"/>
    </row>
    <row r="605" spans="1:40" s="383" customFormat="1">
      <c r="A605" s="376"/>
      <c r="B605" s="376"/>
      <c r="C605" s="376"/>
      <c r="D605" s="376"/>
      <c r="E605" s="377"/>
      <c r="F605" s="376"/>
      <c r="G605" s="376"/>
      <c r="H605" s="376"/>
      <c r="I605" s="376"/>
      <c r="J605" s="376"/>
      <c r="K605" s="378"/>
      <c r="L605" s="378"/>
      <c r="M605" s="378"/>
      <c r="N605" s="378"/>
      <c r="O605" s="378"/>
      <c r="P605" s="378"/>
      <c r="Q605" s="378"/>
      <c r="R605" s="378"/>
      <c r="S605" s="378"/>
      <c r="T605" s="378"/>
      <c r="U605" s="378"/>
      <c r="V605" s="378"/>
      <c r="W605" s="379"/>
      <c r="X605" s="380"/>
      <c r="Y605" s="380"/>
      <c r="Z605" s="380"/>
      <c r="AA605" s="380"/>
      <c r="AB605" s="380"/>
      <c r="AC605" s="380"/>
      <c r="AD605" s="380"/>
      <c r="AE605" s="380"/>
      <c r="AF605" s="380"/>
      <c r="AG605" s="380"/>
      <c r="AH605" s="380"/>
      <c r="AI605" s="380"/>
      <c r="AJ605" s="380"/>
      <c r="AK605" s="380"/>
      <c r="AL605" s="380"/>
      <c r="AM605" s="381"/>
      <c r="AN605" s="382"/>
    </row>
    <row r="606" spans="1:40" s="383" customFormat="1">
      <c r="A606" s="376"/>
      <c r="B606" s="376"/>
      <c r="C606" s="376"/>
      <c r="D606" s="376"/>
      <c r="E606" s="377"/>
      <c r="F606" s="376"/>
      <c r="G606" s="376"/>
      <c r="H606" s="376"/>
      <c r="I606" s="376"/>
      <c r="J606" s="376"/>
      <c r="K606" s="378"/>
      <c r="L606" s="378"/>
      <c r="M606" s="378"/>
      <c r="N606" s="378"/>
      <c r="O606" s="378"/>
      <c r="P606" s="378"/>
      <c r="Q606" s="378"/>
      <c r="R606" s="378"/>
      <c r="S606" s="378"/>
      <c r="T606" s="378"/>
      <c r="U606" s="378"/>
      <c r="V606" s="378"/>
      <c r="W606" s="379"/>
      <c r="X606" s="380"/>
      <c r="Y606" s="380"/>
      <c r="Z606" s="380"/>
      <c r="AA606" s="380"/>
      <c r="AB606" s="380"/>
      <c r="AC606" s="380"/>
      <c r="AD606" s="380"/>
      <c r="AE606" s="380"/>
      <c r="AF606" s="380"/>
      <c r="AG606" s="380"/>
      <c r="AH606" s="380"/>
      <c r="AI606" s="380"/>
      <c r="AJ606" s="380"/>
      <c r="AK606" s="380"/>
      <c r="AL606" s="380"/>
      <c r="AM606" s="381"/>
      <c r="AN606" s="382"/>
    </row>
    <row r="607" spans="1:40" s="383" customFormat="1">
      <c r="A607" s="376"/>
      <c r="B607" s="376"/>
      <c r="C607" s="376"/>
      <c r="D607" s="376"/>
      <c r="E607" s="377"/>
      <c r="F607" s="376"/>
      <c r="G607" s="376"/>
      <c r="H607" s="376"/>
      <c r="I607" s="376"/>
      <c r="J607" s="376"/>
      <c r="K607" s="378"/>
      <c r="L607" s="378"/>
      <c r="M607" s="378"/>
      <c r="N607" s="378"/>
      <c r="O607" s="378"/>
      <c r="P607" s="378"/>
      <c r="Q607" s="378"/>
      <c r="R607" s="378"/>
      <c r="S607" s="378"/>
      <c r="T607" s="378"/>
      <c r="U607" s="378"/>
      <c r="V607" s="378"/>
      <c r="W607" s="379"/>
      <c r="X607" s="380"/>
      <c r="Y607" s="380"/>
      <c r="Z607" s="380"/>
      <c r="AA607" s="380"/>
      <c r="AB607" s="380"/>
      <c r="AC607" s="380"/>
      <c r="AD607" s="380"/>
      <c r="AE607" s="380"/>
      <c r="AF607" s="380"/>
      <c r="AG607" s="380"/>
      <c r="AH607" s="380"/>
      <c r="AI607" s="380"/>
      <c r="AJ607" s="380"/>
      <c r="AK607" s="380"/>
      <c r="AL607" s="380"/>
      <c r="AM607" s="381"/>
      <c r="AN607" s="382"/>
    </row>
    <row r="608" spans="1:40" s="383" customFormat="1">
      <c r="A608" s="376"/>
      <c r="B608" s="376"/>
      <c r="C608" s="376"/>
      <c r="D608" s="376"/>
      <c r="E608" s="377"/>
      <c r="F608" s="376"/>
      <c r="G608" s="376"/>
      <c r="H608" s="376"/>
      <c r="I608" s="376"/>
      <c r="J608" s="376"/>
      <c r="K608" s="378"/>
      <c r="L608" s="378"/>
      <c r="M608" s="378"/>
      <c r="N608" s="378"/>
      <c r="O608" s="378"/>
      <c r="P608" s="378"/>
      <c r="Q608" s="378"/>
      <c r="R608" s="378"/>
      <c r="S608" s="378"/>
      <c r="T608" s="378"/>
      <c r="U608" s="378"/>
      <c r="V608" s="378"/>
      <c r="W608" s="379"/>
      <c r="X608" s="380"/>
      <c r="Y608" s="380"/>
      <c r="Z608" s="380"/>
      <c r="AA608" s="380"/>
      <c r="AB608" s="380"/>
      <c r="AC608" s="380"/>
      <c r="AD608" s="380"/>
      <c r="AE608" s="380"/>
      <c r="AF608" s="380"/>
      <c r="AG608" s="380"/>
      <c r="AH608" s="380"/>
      <c r="AI608" s="380"/>
      <c r="AJ608" s="380"/>
      <c r="AK608" s="380"/>
      <c r="AL608" s="380"/>
      <c r="AM608" s="381"/>
      <c r="AN608" s="382"/>
    </row>
    <row r="609" spans="1:40" s="383" customFormat="1">
      <c r="A609" s="376"/>
      <c r="B609" s="376"/>
      <c r="C609" s="376"/>
      <c r="D609" s="376"/>
      <c r="E609" s="377"/>
      <c r="F609" s="376"/>
      <c r="G609" s="376"/>
      <c r="H609" s="376"/>
      <c r="I609" s="376"/>
      <c r="J609" s="376"/>
      <c r="K609" s="378"/>
      <c r="L609" s="378"/>
      <c r="M609" s="378"/>
      <c r="N609" s="378"/>
      <c r="O609" s="378"/>
      <c r="P609" s="378"/>
      <c r="Q609" s="378"/>
      <c r="R609" s="378"/>
      <c r="S609" s="378"/>
      <c r="T609" s="378"/>
      <c r="U609" s="378"/>
      <c r="V609" s="378"/>
      <c r="W609" s="379"/>
      <c r="X609" s="380"/>
      <c r="Y609" s="380"/>
      <c r="Z609" s="380"/>
      <c r="AA609" s="380"/>
      <c r="AB609" s="380"/>
      <c r="AC609" s="380"/>
      <c r="AD609" s="380"/>
      <c r="AE609" s="380"/>
      <c r="AF609" s="380"/>
      <c r="AG609" s="380"/>
      <c r="AH609" s="380"/>
      <c r="AI609" s="380"/>
      <c r="AJ609" s="380"/>
      <c r="AK609" s="380"/>
      <c r="AL609" s="380"/>
      <c r="AM609" s="381"/>
      <c r="AN609" s="382"/>
    </row>
    <row r="610" spans="1:40" s="383" customFormat="1">
      <c r="A610" s="376"/>
      <c r="B610" s="376"/>
      <c r="C610" s="376"/>
      <c r="D610" s="376"/>
      <c r="E610" s="377"/>
      <c r="F610" s="376"/>
      <c r="G610" s="376"/>
      <c r="H610" s="376"/>
      <c r="I610" s="376"/>
      <c r="J610" s="376"/>
      <c r="K610" s="378"/>
      <c r="L610" s="378"/>
      <c r="M610" s="378"/>
      <c r="N610" s="378"/>
      <c r="O610" s="378"/>
      <c r="P610" s="378"/>
      <c r="Q610" s="378"/>
      <c r="R610" s="378"/>
      <c r="S610" s="378"/>
      <c r="T610" s="378"/>
      <c r="U610" s="378"/>
      <c r="V610" s="378"/>
      <c r="W610" s="379"/>
      <c r="X610" s="380"/>
      <c r="Y610" s="380"/>
      <c r="Z610" s="380"/>
      <c r="AA610" s="380"/>
      <c r="AB610" s="380"/>
      <c r="AC610" s="380"/>
      <c r="AD610" s="380"/>
      <c r="AE610" s="380"/>
      <c r="AF610" s="380"/>
      <c r="AG610" s="380"/>
      <c r="AH610" s="380"/>
      <c r="AI610" s="380"/>
      <c r="AJ610" s="380"/>
      <c r="AK610" s="380"/>
      <c r="AL610" s="380"/>
      <c r="AM610" s="381"/>
      <c r="AN610" s="382"/>
    </row>
    <row r="611" spans="1:40" s="383" customFormat="1">
      <c r="A611" s="376"/>
      <c r="B611" s="376"/>
      <c r="C611" s="376"/>
      <c r="D611" s="376"/>
      <c r="E611" s="377"/>
      <c r="F611" s="376"/>
      <c r="G611" s="376"/>
      <c r="H611" s="376"/>
      <c r="I611" s="376"/>
      <c r="J611" s="376"/>
      <c r="K611" s="378"/>
      <c r="L611" s="378"/>
      <c r="M611" s="378"/>
      <c r="N611" s="378"/>
      <c r="O611" s="378"/>
      <c r="P611" s="378"/>
      <c r="Q611" s="378"/>
      <c r="R611" s="378"/>
      <c r="S611" s="378"/>
      <c r="T611" s="378"/>
      <c r="U611" s="378"/>
      <c r="V611" s="378"/>
      <c r="W611" s="379"/>
      <c r="X611" s="380"/>
      <c r="Y611" s="380"/>
      <c r="Z611" s="380"/>
      <c r="AA611" s="380"/>
      <c r="AB611" s="380"/>
      <c r="AC611" s="380"/>
      <c r="AD611" s="380"/>
      <c r="AE611" s="380"/>
      <c r="AF611" s="380"/>
      <c r="AG611" s="380"/>
      <c r="AH611" s="380"/>
      <c r="AI611" s="380"/>
      <c r="AJ611" s="380"/>
      <c r="AK611" s="380"/>
      <c r="AL611" s="380"/>
      <c r="AM611" s="381"/>
      <c r="AN611" s="382"/>
    </row>
    <row r="612" spans="1:40" s="383" customFormat="1">
      <c r="A612" s="376"/>
      <c r="B612" s="376"/>
      <c r="C612" s="376"/>
      <c r="D612" s="376"/>
      <c r="E612" s="377"/>
      <c r="F612" s="376"/>
      <c r="G612" s="376"/>
      <c r="H612" s="376"/>
      <c r="I612" s="376"/>
      <c r="J612" s="376"/>
      <c r="K612" s="378"/>
      <c r="L612" s="378"/>
      <c r="M612" s="378"/>
      <c r="N612" s="378"/>
      <c r="O612" s="378"/>
      <c r="P612" s="378"/>
      <c r="Q612" s="378"/>
      <c r="R612" s="378"/>
      <c r="S612" s="378"/>
      <c r="T612" s="378"/>
      <c r="U612" s="378"/>
      <c r="V612" s="378"/>
      <c r="W612" s="379"/>
      <c r="X612" s="380"/>
      <c r="Y612" s="380"/>
      <c r="Z612" s="380"/>
      <c r="AA612" s="380"/>
      <c r="AB612" s="380"/>
      <c r="AC612" s="380"/>
      <c r="AD612" s="380"/>
      <c r="AE612" s="380"/>
      <c r="AF612" s="380"/>
      <c r="AG612" s="380"/>
      <c r="AH612" s="380"/>
      <c r="AI612" s="380"/>
      <c r="AJ612" s="380"/>
      <c r="AK612" s="380"/>
      <c r="AL612" s="380"/>
      <c r="AM612" s="381"/>
      <c r="AN612" s="382"/>
    </row>
    <row r="613" spans="1:40" s="383" customFormat="1">
      <c r="A613" s="376"/>
      <c r="B613" s="376"/>
      <c r="C613" s="376"/>
      <c r="D613" s="376"/>
      <c r="E613" s="377"/>
      <c r="F613" s="376"/>
      <c r="G613" s="376"/>
      <c r="H613" s="376"/>
      <c r="I613" s="376"/>
      <c r="J613" s="376"/>
      <c r="K613" s="378"/>
      <c r="L613" s="378"/>
      <c r="M613" s="378"/>
      <c r="N613" s="378"/>
      <c r="O613" s="378"/>
      <c r="P613" s="378"/>
      <c r="Q613" s="378"/>
      <c r="R613" s="378"/>
      <c r="S613" s="378"/>
      <c r="T613" s="378"/>
      <c r="U613" s="378"/>
      <c r="V613" s="378"/>
      <c r="W613" s="379"/>
      <c r="X613" s="380"/>
      <c r="Y613" s="380"/>
      <c r="Z613" s="380"/>
      <c r="AA613" s="380"/>
      <c r="AB613" s="380"/>
      <c r="AC613" s="380"/>
      <c r="AD613" s="380"/>
      <c r="AE613" s="380"/>
      <c r="AF613" s="380"/>
      <c r="AG613" s="380"/>
      <c r="AH613" s="380"/>
      <c r="AI613" s="380"/>
      <c r="AJ613" s="380"/>
      <c r="AK613" s="380"/>
      <c r="AL613" s="380"/>
      <c r="AM613" s="381"/>
      <c r="AN613" s="382"/>
    </row>
    <row r="614" spans="1:40" s="383" customFormat="1">
      <c r="A614" s="376"/>
      <c r="B614" s="376"/>
      <c r="C614" s="376"/>
      <c r="D614" s="376"/>
      <c r="E614" s="377"/>
      <c r="F614" s="376"/>
      <c r="G614" s="376"/>
      <c r="H614" s="376"/>
      <c r="I614" s="376"/>
      <c r="J614" s="376"/>
      <c r="K614" s="378"/>
      <c r="L614" s="378"/>
      <c r="M614" s="378"/>
      <c r="N614" s="378"/>
      <c r="O614" s="378"/>
      <c r="P614" s="378"/>
      <c r="Q614" s="378"/>
      <c r="R614" s="378"/>
      <c r="S614" s="378"/>
      <c r="T614" s="378"/>
      <c r="U614" s="378"/>
      <c r="V614" s="378"/>
      <c r="W614" s="379"/>
      <c r="X614" s="380"/>
      <c r="Y614" s="380"/>
      <c r="Z614" s="380"/>
      <c r="AA614" s="380"/>
      <c r="AB614" s="380"/>
      <c r="AC614" s="380"/>
      <c r="AD614" s="380"/>
      <c r="AE614" s="380"/>
      <c r="AF614" s="380"/>
      <c r="AG614" s="380"/>
      <c r="AH614" s="380"/>
      <c r="AI614" s="380"/>
      <c r="AJ614" s="380"/>
      <c r="AK614" s="380"/>
      <c r="AL614" s="380"/>
      <c r="AM614" s="381"/>
      <c r="AN614" s="382"/>
    </row>
    <row r="615" spans="1:40" s="383" customFormat="1">
      <c r="A615" s="376"/>
      <c r="B615" s="376"/>
      <c r="C615" s="376"/>
      <c r="D615" s="376"/>
      <c r="E615" s="377"/>
      <c r="F615" s="376"/>
      <c r="G615" s="376"/>
      <c r="H615" s="376"/>
      <c r="I615" s="376"/>
      <c r="J615" s="376"/>
      <c r="K615" s="378"/>
      <c r="L615" s="378"/>
      <c r="M615" s="378"/>
      <c r="N615" s="378"/>
      <c r="O615" s="378"/>
      <c r="P615" s="378"/>
      <c r="Q615" s="378"/>
      <c r="R615" s="378"/>
      <c r="S615" s="378"/>
      <c r="T615" s="378"/>
      <c r="U615" s="378"/>
      <c r="V615" s="378"/>
      <c r="W615" s="379"/>
      <c r="X615" s="380"/>
      <c r="Y615" s="380"/>
      <c r="Z615" s="380"/>
      <c r="AA615" s="380"/>
      <c r="AB615" s="380"/>
      <c r="AC615" s="380"/>
      <c r="AD615" s="380"/>
      <c r="AE615" s="380"/>
      <c r="AF615" s="380"/>
      <c r="AG615" s="380"/>
      <c r="AH615" s="380"/>
      <c r="AI615" s="380"/>
      <c r="AJ615" s="380"/>
      <c r="AK615" s="380"/>
      <c r="AL615" s="380"/>
      <c r="AM615" s="381"/>
      <c r="AN615" s="382"/>
    </row>
  </sheetData>
  <sheetProtection formatCells="0" formatColumns="0" formatRows="0" insertColumns="0" insertRows="0" insertHyperlinks="0" deleteColumns="0" deleteRows="0" sort="0" autoFilter="0" pivotTables="0"/>
  <mergeCells count="184">
    <mergeCell ref="E55:E57"/>
    <mergeCell ref="D41:D43"/>
    <mergeCell ref="F31:F33"/>
    <mergeCell ref="A31:C33"/>
    <mergeCell ref="A41:C43"/>
    <mergeCell ref="D31:D33"/>
    <mergeCell ref="A36:C36"/>
    <mergeCell ref="J41:K41"/>
    <mergeCell ref="F41:F43"/>
    <mergeCell ref="A53:B53"/>
    <mergeCell ref="A50:C50"/>
    <mergeCell ref="A54:B54"/>
    <mergeCell ref="I31:I33"/>
    <mergeCell ref="J32:J33"/>
    <mergeCell ref="C54:AN54"/>
    <mergeCell ref="E41:E43"/>
    <mergeCell ref="H41:H43"/>
    <mergeCell ref="G41:G43"/>
    <mergeCell ref="G31:G33"/>
    <mergeCell ref="E31:E33"/>
    <mergeCell ref="S32:X32"/>
    <mergeCell ref="Y32:AD32"/>
    <mergeCell ref="AN31:AN32"/>
    <mergeCell ref="H31:H33"/>
    <mergeCell ref="L62:AJ62"/>
    <mergeCell ref="AK62:AM63"/>
    <mergeCell ref="H55:H57"/>
    <mergeCell ref="L63:R63"/>
    <mergeCell ref="AN62:AN63"/>
    <mergeCell ref="J63:J64"/>
    <mergeCell ref="K63:K64"/>
    <mergeCell ref="K56:K57"/>
    <mergeCell ref="F55:F57"/>
    <mergeCell ref="G55:G57"/>
    <mergeCell ref="I55:I57"/>
    <mergeCell ref="AN55:AN56"/>
    <mergeCell ref="J56:J57"/>
    <mergeCell ref="AE63:AJ63"/>
    <mergeCell ref="S56:X56"/>
    <mergeCell ref="L56:R56"/>
    <mergeCell ref="E77:I77"/>
    <mergeCell ref="Y56:AD56"/>
    <mergeCell ref="AE56:AJ56"/>
    <mergeCell ref="C39:AN39"/>
    <mergeCell ref="S63:X63"/>
    <mergeCell ref="Y63:AD63"/>
    <mergeCell ref="C53:AN53"/>
    <mergeCell ref="A58:C58"/>
    <mergeCell ref="A65:C65"/>
    <mergeCell ref="AK55:AM56"/>
    <mergeCell ref="A55:C57"/>
    <mergeCell ref="D55:D57"/>
    <mergeCell ref="J55:K55"/>
    <mergeCell ref="L55:AJ55"/>
    <mergeCell ref="A61:B61"/>
    <mergeCell ref="C61:AN61"/>
    <mergeCell ref="A62:C64"/>
    <mergeCell ref="D62:D64"/>
    <mergeCell ref="E62:E64"/>
    <mergeCell ref="F62:F64"/>
    <mergeCell ref="G62:G64"/>
    <mergeCell ref="H62:H64"/>
    <mergeCell ref="I62:I64"/>
    <mergeCell ref="J62:K62"/>
    <mergeCell ref="A1:B3"/>
    <mergeCell ref="A5:B6"/>
    <mergeCell ref="A39:B39"/>
    <mergeCell ref="C19:Q19"/>
    <mergeCell ref="C10:H10"/>
    <mergeCell ref="J10:X10"/>
    <mergeCell ref="K70:K71"/>
    <mergeCell ref="L70:R70"/>
    <mergeCell ref="S70:X70"/>
    <mergeCell ref="C1:AN1"/>
    <mergeCell ref="C2:AN2"/>
    <mergeCell ref="C3:AN3"/>
    <mergeCell ref="A49:C49"/>
    <mergeCell ref="A47:C47"/>
    <mergeCell ref="A48:C48"/>
    <mergeCell ref="C40:AN40"/>
    <mergeCell ref="A44:C44"/>
    <mergeCell ref="AD9:AN9"/>
    <mergeCell ref="I8:I11"/>
    <mergeCell ref="J8:X8"/>
    <mergeCell ref="C11:H11"/>
    <mergeCell ref="AK5:AM6"/>
    <mergeCell ref="C5:AJ6"/>
    <mergeCell ref="C9:H9"/>
    <mergeCell ref="AE42:AJ42"/>
    <mergeCell ref="A34:C34"/>
    <mergeCell ref="A35:C35"/>
    <mergeCell ref="K32:K33"/>
    <mergeCell ref="AE19:AN19"/>
    <mergeCell ref="S14:AC14"/>
    <mergeCell ref="S15:AC15"/>
    <mergeCell ref="S16:AC16"/>
    <mergeCell ref="S17:AC17"/>
    <mergeCell ref="S18:AC18"/>
    <mergeCell ref="S19:AC19"/>
    <mergeCell ref="C14:Q14"/>
    <mergeCell ref="J42:J43"/>
    <mergeCell ref="K42:K43"/>
    <mergeCell ref="L42:R42"/>
    <mergeCell ref="A30:B30"/>
    <mergeCell ref="AK31:AM32"/>
    <mergeCell ref="I41:I43"/>
    <mergeCell ref="AN41:AN42"/>
    <mergeCell ref="J31:K31"/>
    <mergeCell ref="L41:AJ41"/>
    <mergeCell ref="AK41:AM42"/>
    <mergeCell ref="L32:R32"/>
    <mergeCell ref="L31:AJ31"/>
    <mergeCell ref="AN5:AN6"/>
    <mergeCell ref="AD11:AN11"/>
    <mergeCell ref="A13:B19"/>
    <mergeCell ref="C13:Q13"/>
    <mergeCell ref="R13:R19"/>
    <mergeCell ref="C15:Q15"/>
    <mergeCell ref="C16:Q16"/>
    <mergeCell ref="C17:Q17"/>
    <mergeCell ref="C18:Q18"/>
    <mergeCell ref="AD13:AD19"/>
    <mergeCell ref="AE13:AN13"/>
    <mergeCell ref="AE14:AN14"/>
    <mergeCell ref="AE15:AN15"/>
    <mergeCell ref="AE16:AN16"/>
    <mergeCell ref="AE17:AN17"/>
    <mergeCell ref="AE18:AN18"/>
    <mergeCell ref="AD8:AN8"/>
    <mergeCell ref="A8:B11"/>
    <mergeCell ref="C8:H8"/>
    <mergeCell ref="AD10:AN10"/>
    <mergeCell ref="S13:AC13"/>
    <mergeCell ref="J9:X9"/>
    <mergeCell ref="J11:X11"/>
    <mergeCell ref="Y8:AC11"/>
    <mergeCell ref="C30:AN30"/>
    <mergeCell ref="A46:C46"/>
    <mergeCell ref="A21:B21"/>
    <mergeCell ref="C21:AN21"/>
    <mergeCell ref="D22:D24"/>
    <mergeCell ref="E22:E24"/>
    <mergeCell ref="F22:F24"/>
    <mergeCell ref="G22:G24"/>
    <mergeCell ref="H22:H24"/>
    <mergeCell ref="I22:I24"/>
    <mergeCell ref="J22:K22"/>
    <mergeCell ref="L22:AJ22"/>
    <mergeCell ref="AK22:AM23"/>
    <mergeCell ref="AN22:AN23"/>
    <mergeCell ref="J23:J24"/>
    <mergeCell ref="K23:K24"/>
    <mergeCell ref="L23:R23"/>
    <mergeCell ref="S23:X23"/>
    <mergeCell ref="Y23:AD23"/>
    <mergeCell ref="AE23:AJ23"/>
    <mergeCell ref="A45:C45"/>
    <mergeCell ref="AE32:AJ32"/>
    <mergeCell ref="S42:X42"/>
    <mergeCell ref="Y42:AD42"/>
    <mergeCell ref="A40:B40"/>
    <mergeCell ref="A75:B75"/>
    <mergeCell ref="A22:A24"/>
    <mergeCell ref="B25:C25"/>
    <mergeCell ref="B26:C26"/>
    <mergeCell ref="B27:C27"/>
    <mergeCell ref="B22:C24"/>
    <mergeCell ref="A72:C72"/>
    <mergeCell ref="A68:B68"/>
    <mergeCell ref="C68:AN68"/>
    <mergeCell ref="A69:C71"/>
    <mergeCell ref="D69:D71"/>
    <mergeCell ref="E69:E71"/>
    <mergeCell ref="F69:F71"/>
    <mergeCell ref="G69:G71"/>
    <mergeCell ref="H69:H71"/>
    <mergeCell ref="I69:I71"/>
    <mergeCell ref="J69:K69"/>
    <mergeCell ref="L69:AJ69"/>
    <mergeCell ref="AK69:AM70"/>
    <mergeCell ref="AN69:AN70"/>
    <mergeCell ref="J70:J71"/>
    <mergeCell ref="Y70:AD70"/>
    <mergeCell ref="AE70:AJ70"/>
  </mergeCells>
  <conditionalFormatting sqref="AM54:AM56">
    <cfRule type="iconSet" priority="225">
      <iconSet iconSet="3TrafficLights2">
        <cfvo type="percent" val="0"/>
        <cfvo type="num" val="0.7"/>
        <cfvo type="num" val="0.9"/>
      </iconSet>
    </cfRule>
    <cfRule type="cellIs" dxfId="185" priority="226" stopIfTrue="1" operator="greaterThan">
      <formula>0.9</formula>
    </cfRule>
    <cfRule type="cellIs" dxfId="184" priority="227" stopIfTrue="1" operator="between">
      <formula>0.7</formula>
      <formula>0.89</formula>
    </cfRule>
    <cfRule type="cellIs" dxfId="183" priority="228" stopIfTrue="1" operator="between">
      <formula>0</formula>
      <formula>0.69</formula>
    </cfRule>
  </conditionalFormatting>
  <conditionalFormatting sqref="AM40">
    <cfRule type="iconSet" priority="201">
      <iconSet iconSet="3TrafficLights2">
        <cfvo type="percent" val="0"/>
        <cfvo type="num" val="0.7"/>
        <cfvo type="num" val="0.9"/>
      </iconSet>
    </cfRule>
    <cfRule type="cellIs" dxfId="182" priority="202" stopIfTrue="1" operator="greaterThan">
      <formula>0.9</formula>
    </cfRule>
    <cfRule type="cellIs" dxfId="181" priority="203" stopIfTrue="1" operator="between">
      <formula>0.7</formula>
      <formula>0.89</formula>
    </cfRule>
    <cfRule type="cellIs" dxfId="180" priority="204" stopIfTrue="1" operator="between">
      <formula>0</formula>
      <formula>0.69</formula>
    </cfRule>
  </conditionalFormatting>
  <conditionalFormatting sqref="AM41:AM42 AM31:AM32">
    <cfRule type="iconSet" priority="489">
      <iconSet iconSet="3TrafficLights2">
        <cfvo type="percent" val="0"/>
        <cfvo type="num" val="0.7"/>
        <cfvo type="num" val="0.9"/>
      </iconSet>
    </cfRule>
    <cfRule type="cellIs" dxfId="179" priority="490" stopIfTrue="1" operator="greaterThan">
      <formula>0.9</formula>
    </cfRule>
    <cfRule type="cellIs" dxfId="178" priority="491" stopIfTrue="1" operator="between">
      <formula>0.7</formula>
      <formula>0.89</formula>
    </cfRule>
    <cfRule type="cellIs" dxfId="177" priority="492" stopIfTrue="1" operator="between">
      <formula>0</formula>
      <formula>0.69</formula>
    </cfRule>
  </conditionalFormatting>
  <conditionalFormatting sqref="AM34">
    <cfRule type="iconSet" priority="141">
      <iconSet iconSet="3TrafficLights2">
        <cfvo type="percent" val="0"/>
        <cfvo type="num" val="0.7"/>
        <cfvo type="num" val="0.9"/>
      </iconSet>
    </cfRule>
    <cfRule type="cellIs" dxfId="176" priority="142" stopIfTrue="1" operator="greaterThan">
      <formula>0.9</formula>
    </cfRule>
    <cfRule type="cellIs" dxfId="175" priority="143" stopIfTrue="1" operator="between">
      <formula>0.7</formula>
      <formula>0.89</formula>
    </cfRule>
    <cfRule type="cellIs" dxfId="174" priority="144" stopIfTrue="1" operator="between">
      <formula>0</formula>
      <formula>0.69</formula>
    </cfRule>
  </conditionalFormatting>
  <conditionalFormatting sqref="AM61">
    <cfRule type="iconSet" priority="113">
      <iconSet iconSet="3TrafficLights2">
        <cfvo type="percent" val="0"/>
        <cfvo type="num" val="0.7"/>
        <cfvo type="num" val="0.9"/>
      </iconSet>
    </cfRule>
    <cfRule type="cellIs" dxfId="173" priority="114" stopIfTrue="1" operator="greaterThan">
      <formula>0.9</formula>
    </cfRule>
    <cfRule type="cellIs" dxfId="172" priority="115" stopIfTrue="1" operator="between">
      <formula>0.7</formula>
      <formula>0.89</formula>
    </cfRule>
    <cfRule type="cellIs" dxfId="171" priority="116" stopIfTrue="1" operator="between">
      <formula>0</formula>
      <formula>0.69</formula>
    </cfRule>
  </conditionalFormatting>
  <conditionalFormatting sqref="AM62:AM63">
    <cfRule type="iconSet" priority="117">
      <iconSet iconSet="3TrafficLights2">
        <cfvo type="percent" val="0"/>
        <cfvo type="num" val="0.7"/>
        <cfvo type="num" val="0.9"/>
      </iconSet>
    </cfRule>
    <cfRule type="cellIs" dxfId="170" priority="118" stopIfTrue="1" operator="greaterThan">
      <formula>0.9</formula>
    </cfRule>
    <cfRule type="cellIs" dxfId="169" priority="119" stopIfTrue="1" operator="between">
      <formula>0.7</formula>
      <formula>0.89</formula>
    </cfRule>
    <cfRule type="cellIs" dxfId="168" priority="120" stopIfTrue="1" operator="between">
      <formula>0</formula>
      <formula>0.69</formula>
    </cfRule>
  </conditionalFormatting>
  <conditionalFormatting sqref="AM65">
    <cfRule type="iconSet" priority="101">
      <iconSet iconSet="3TrafficLights2">
        <cfvo type="percent" val="0"/>
        <cfvo type="num" val="0.7"/>
        <cfvo type="num" val="0.9"/>
      </iconSet>
    </cfRule>
    <cfRule type="cellIs" dxfId="167" priority="102" stopIfTrue="1" operator="greaterThan">
      <formula>0.9</formula>
    </cfRule>
    <cfRule type="cellIs" dxfId="166" priority="103" stopIfTrue="1" operator="between">
      <formula>0.7</formula>
      <formula>0.89</formula>
    </cfRule>
    <cfRule type="cellIs" dxfId="165" priority="104" stopIfTrue="1" operator="between">
      <formula>0</formula>
      <formula>0.69</formula>
    </cfRule>
  </conditionalFormatting>
  <conditionalFormatting sqref="AM44:AM50">
    <cfRule type="iconSet" priority="505">
      <iconSet iconSet="3TrafficLights2">
        <cfvo type="percent" val="0"/>
        <cfvo type="num" val="0.7"/>
        <cfvo type="num" val="0.9"/>
      </iconSet>
    </cfRule>
    <cfRule type="cellIs" dxfId="164" priority="506" stopIfTrue="1" operator="greaterThan">
      <formula>0.9</formula>
    </cfRule>
    <cfRule type="cellIs" dxfId="163" priority="507" stopIfTrue="1" operator="between">
      <formula>0.7</formula>
      <formula>0.89</formula>
    </cfRule>
    <cfRule type="cellIs" dxfId="162" priority="508" stopIfTrue="1" operator="between">
      <formula>0</formula>
      <formula>0.69</formula>
    </cfRule>
  </conditionalFormatting>
  <conditionalFormatting sqref="AM21">
    <cfRule type="iconSet" priority="89">
      <iconSet iconSet="3TrafficLights2">
        <cfvo type="percent" val="0"/>
        <cfvo type="num" val="0.7"/>
        <cfvo type="num" val="0.9"/>
      </iconSet>
    </cfRule>
    <cfRule type="cellIs" dxfId="161" priority="90" stopIfTrue="1" operator="greaterThan">
      <formula>0.9</formula>
    </cfRule>
    <cfRule type="cellIs" dxfId="160" priority="91" stopIfTrue="1" operator="between">
      <formula>0.7</formula>
      <formula>0.89</formula>
    </cfRule>
    <cfRule type="cellIs" dxfId="159" priority="92" stopIfTrue="1" operator="between">
      <formula>0</formula>
      <formula>0.69</formula>
    </cfRule>
  </conditionalFormatting>
  <conditionalFormatting sqref="AM22:AM23">
    <cfRule type="iconSet" priority="93">
      <iconSet iconSet="3TrafficLights2">
        <cfvo type="percent" val="0"/>
        <cfvo type="num" val="0.7"/>
        <cfvo type="num" val="0.9"/>
      </iconSet>
    </cfRule>
    <cfRule type="cellIs" dxfId="158" priority="94" stopIfTrue="1" operator="greaterThan">
      <formula>0.9</formula>
    </cfRule>
    <cfRule type="cellIs" dxfId="157" priority="95" stopIfTrue="1" operator="between">
      <formula>0.7</formula>
      <formula>0.89</formula>
    </cfRule>
    <cfRule type="cellIs" dxfId="156" priority="96" stopIfTrue="1" operator="between">
      <formula>0</formula>
      <formula>0.69</formula>
    </cfRule>
  </conditionalFormatting>
  <conditionalFormatting sqref="AM25">
    <cfRule type="iconSet" priority="85">
      <iconSet iconSet="3TrafficLights2">
        <cfvo type="percent" val="0"/>
        <cfvo type="num" val="0.7"/>
        <cfvo type="num" val="0.9"/>
      </iconSet>
    </cfRule>
    <cfRule type="cellIs" dxfId="155" priority="86" stopIfTrue="1" operator="greaterThan">
      <formula>0.9</formula>
    </cfRule>
    <cfRule type="cellIs" dxfId="154" priority="87" stopIfTrue="1" operator="between">
      <formula>0.7</formula>
      <formula>0.89</formula>
    </cfRule>
    <cfRule type="cellIs" dxfId="153" priority="88" stopIfTrue="1" operator="between">
      <formula>0</formula>
      <formula>0.69</formula>
    </cfRule>
  </conditionalFormatting>
  <conditionalFormatting sqref="AM26">
    <cfRule type="iconSet" priority="77">
      <iconSet iconSet="3TrafficLights2">
        <cfvo type="percent" val="0"/>
        <cfvo type="num" val="0.7"/>
        <cfvo type="num" val="0.9"/>
      </iconSet>
    </cfRule>
    <cfRule type="cellIs" dxfId="152" priority="78" stopIfTrue="1" operator="greaterThan">
      <formula>0.9</formula>
    </cfRule>
    <cfRule type="cellIs" dxfId="151" priority="79" stopIfTrue="1" operator="between">
      <formula>0.7</formula>
      <formula>0.89</formula>
    </cfRule>
    <cfRule type="cellIs" dxfId="150" priority="80" stopIfTrue="1" operator="between">
      <formula>0</formula>
      <formula>0.69</formula>
    </cfRule>
  </conditionalFormatting>
  <conditionalFormatting sqref="AM27">
    <cfRule type="iconSet" priority="73">
      <iconSet iconSet="3TrafficLights2">
        <cfvo type="percent" val="0"/>
        <cfvo type="num" val="0.7"/>
        <cfvo type="num" val="0.9"/>
      </iconSet>
    </cfRule>
    <cfRule type="cellIs" dxfId="149" priority="74" stopIfTrue="1" operator="greaterThan">
      <formula>0.9</formula>
    </cfRule>
    <cfRule type="cellIs" dxfId="148" priority="75" stopIfTrue="1" operator="between">
      <formula>0.7</formula>
      <formula>0.89</formula>
    </cfRule>
    <cfRule type="cellIs" dxfId="147" priority="76" stopIfTrue="1" operator="between">
      <formula>0</formula>
      <formula>0.69</formula>
    </cfRule>
  </conditionalFormatting>
  <conditionalFormatting sqref="AM68">
    <cfRule type="iconSet" priority="65">
      <iconSet iconSet="3TrafficLights2">
        <cfvo type="percent" val="0"/>
        <cfvo type="num" val="0.7"/>
        <cfvo type="num" val="0.9"/>
      </iconSet>
    </cfRule>
    <cfRule type="cellIs" dxfId="146" priority="66" stopIfTrue="1" operator="greaterThan">
      <formula>0.9</formula>
    </cfRule>
    <cfRule type="cellIs" dxfId="145" priority="67" stopIfTrue="1" operator="between">
      <formula>0.7</formula>
      <formula>0.89</formula>
    </cfRule>
    <cfRule type="cellIs" dxfId="144" priority="68" stopIfTrue="1" operator="between">
      <formula>0</formula>
      <formula>0.69</formula>
    </cfRule>
  </conditionalFormatting>
  <conditionalFormatting sqref="AM69:AM70">
    <cfRule type="iconSet" priority="69">
      <iconSet iconSet="3TrafficLights2">
        <cfvo type="percent" val="0"/>
        <cfvo type="num" val="0.7"/>
        <cfvo type="num" val="0.9"/>
      </iconSet>
    </cfRule>
    <cfRule type="cellIs" dxfId="143" priority="70" stopIfTrue="1" operator="greaterThan">
      <formula>0.9</formula>
    </cfRule>
    <cfRule type="cellIs" dxfId="142" priority="71" stopIfTrue="1" operator="between">
      <formula>0.7</formula>
      <formula>0.89</formula>
    </cfRule>
    <cfRule type="cellIs" dxfId="141" priority="72" stopIfTrue="1" operator="between">
      <formula>0</formula>
      <formula>0.69</formula>
    </cfRule>
  </conditionalFormatting>
  <conditionalFormatting sqref="AM72">
    <cfRule type="iconSet" priority="49">
      <iconSet iconSet="3TrafficLights2">
        <cfvo type="percent" val="0"/>
        <cfvo type="num" val="0.7"/>
        <cfvo type="num" val="0.9"/>
      </iconSet>
    </cfRule>
    <cfRule type="cellIs" dxfId="140" priority="50" stopIfTrue="1" operator="greaterThan">
      <formula>0.9</formula>
    </cfRule>
    <cfRule type="cellIs" dxfId="139" priority="51" stopIfTrue="1" operator="between">
      <formula>0.7</formula>
      <formula>0.89</formula>
    </cfRule>
    <cfRule type="cellIs" dxfId="138" priority="52" stopIfTrue="1" operator="between">
      <formula>0</formula>
      <formula>0.69</formula>
    </cfRule>
  </conditionalFormatting>
  <conditionalFormatting sqref="AM30">
    <cfRule type="iconSet" priority="45">
      <iconSet iconSet="3TrafficLights2">
        <cfvo type="percent" val="0"/>
        <cfvo type="num" val="0.7"/>
        <cfvo type="num" val="0.9"/>
      </iconSet>
    </cfRule>
    <cfRule type="cellIs" dxfId="137" priority="46" stopIfTrue="1" operator="greaterThan">
      <formula>0.9</formula>
    </cfRule>
    <cfRule type="cellIs" dxfId="136" priority="47" stopIfTrue="1" operator="between">
      <formula>0.7</formula>
      <formula>0.89</formula>
    </cfRule>
    <cfRule type="cellIs" dxfId="135" priority="48" stopIfTrue="1" operator="between">
      <formula>0</formula>
      <formula>0.69</formula>
    </cfRule>
  </conditionalFormatting>
  <conditionalFormatting sqref="AM39">
    <cfRule type="iconSet" priority="41">
      <iconSet iconSet="3TrafficLights2">
        <cfvo type="percent" val="0"/>
        <cfvo type="num" val="0.7"/>
        <cfvo type="num" val="0.9"/>
      </iconSet>
    </cfRule>
    <cfRule type="cellIs" dxfId="134" priority="42" stopIfTrue="1" operator="greaterThan">
      <formula>0.9</formula>
    </cfRule>
    <cfRule type="cellIs" dxfId="133" priority="43" stopIfTrue="1" operator="between">
      <formula>0.7</formula>
      <formula>0.89</formula>
    </cfRule>
    <cfRule type="cellIs" dxfId="132" priority="44" stopIfTrue="1" operator="between">
      <formula>0</formula>
      <formula>0.69</formula>
    </cfRule>
  </conditionalFormatting>
  <conditionalFormatting sqref="AM53">
    <cfRule type="iconSet" priority="37">
      <iconSet iconSet="3TrafficLights2">
        <cfvo type="percent" val="0"/>
        <cfvo type="num" val="0.7"/>
        <cfvo type="num" val="0.9"/>
      </iconSet>
    </cfRule>
    <cfRule type="cellIs" dxfId="131" priority="38" stopIfTrue="1" operator="greaterThan">
      <formula>0.9</formula>
    </cfRule>
    <cfRule type="cellIs" dxfId="130" priority="39" stopIfTrue="1" operator="between">
      <formula>0.7</formula>
      <formula>0.89</formula>
    </cfRule>
    <cfRule type="cellIs" dxfId="129" priority="40" stopIfTrue="1" operator="between">
      <formula>0</formula>
      <formula>0.69</formula>
    </cfRule>
  </conditionalFormatting>
  <conditionalFormatting sqref="AM58">
    <cfRule type="iconSet" priority="509">
      <iconSet iconSet="3TrafficLights2">
        <cfvo type="percent" val="0"/>
        <cfvo type="num" val="0.7"/>
        <cfvo type="num" val="0.9"/>
      </iconSet>
    </cfRule>
    <cfRule type="cellIs" dxfId="128" priority="510" stopIfTrue="1" operator="greaterThan">
      <formula>0.9</formula>
    </cfRule>
    <cfRule type="cellIs" dxfId="127" priority="511" stopIfTrue="1" operator="between">
      <formula>0.7</formula>
      <formula>0.89</formula>
    </cfRule>
    <cfRule type="cellIs" dxfId="126" priority="512" stopIfTrue="1" operator="between">
      <formula>0</formula>
      <formula>0.69</formula>
    </cfRule>
  </conditionalFormatting>
  <conditionalFormatting sqref="AM35">
    <cfRule type="iconSet" priority="517">
      <iconSet iconSet="3TrafficLights2">
        <cfvo type="percent" val="0"/>
        <cfvo type="num" val="0.7"/>
        <cfvo type="num" val="0.9"/>
      </iconSet>
    </cfRule>
    <cfRule type="cellIs" dxfId="125" priority="518" stopIfTrue="1" operator="greaterThan">
      <formula>0.9</formula>
    </cfRule>
    <cfRule type="cellIs" dxfId="124" priority="519" stopIfTrue="1" operator="between">
      <formula>0.7</formula>
      <formula>0.89</formula>
    </cfRule>
    <cfRule type="cellIs" dxfId="123" priority="520" stopIfTrue="1" operator="between">
      <formula>0</formula>
      <formula>0.69</formula>
    </cfRule>
  </conditionalFormatting>
  <conditionalFormatting sqref="AM36">
    <cfRule type="iconSet" priority="1">
      <iconSet iconSet="3TrafficLights2">
        <cfvo type="percent" val="0"/>
        <cfvo type="num" val="0.7"/>
        <cfvo type="num" val="0.9"/>
      </iconSet>
    </cfRule>
    <cfRule type="cellIs" dxfId="122" priority="2" stopIfTrue="1" operator="greaterThan">
      <formula>0.9</formula>
    </cfRule>
    <cfRule type="cellIs" dxfId="121" priority="3" stopIfTrue="1" operator="between">
      <formula>0.7</formula>
      <formula>0.89</formula>
    </cfRule>
    <cfRule type="cellIs" dxfId="120" priority="4" stopIfTrue="1" operator="between">
      <formula>0</formula>
      <formula>0.69</formula>
    </cfRule>
  </conditionalFormatting>
  <dataValidations count="1">
    <dataValidation type="list" allowBlank="1" showInputMessage="1" showErrorMessage="1" sqref="G73">
      <formula1>procesos</formula1>
    </dataValidation>
  </dataValidations>
  <pageMargins left="0.39370078740157483" right="0.39370078740157483" top="0.39370078740157483" bottom="0.39370078740157483" header="0.31496062992125984" footer="0.19685039370078741"/>
  <pageSetup paperSize="122" scale="14" fitToHeight="0" orientation="landscape" horizontalDpi="300" verticalDpi="300" r:id="rId1"/>
  <headerFooter>
    <oddFooter>&amp;L&amp;D&amp;C&amp;F&amp;R&amp;N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Listas!$B$44:$B$49</xm:f>
          </x14:formula1>
          <xm:sqref>G74 G21:G24 G68:G71 G28:G33 G37:G43 G51:G57 G59:G64 G66</xm:sqref>
        </x14:dataValidation>
        <x14:dataValidation type="list" allowBlank="1" showInputMessage="1" showErrorMessage="1">
          <x14:formula1>
            <xm:f>Listas!$B$14:$B$29</xm:f>
          </x14:formula1>
          <xm:sqref>G25:G27 G72 G44:G50 G58 G65 G34:G36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7"/>
  <sheetViews>
    <sheetView showGridLines="0" topLeftCell="S30" zoomScale="60" zoomScaleNormal="60" zoomScaleSheetLayoutView="87" workbookViewId="0">
      <selection activeCell="W33" sqref="W33"/>
    </sheetView>
  </sheetViews>
  <sheetFormatPr baseColWidth="10" defaultColWidth="11.42578125" defaultRowHeight="15.75"/>
  <cols>
    <col min="1" max="1" width="6.85546875" style="384" customWidth="1"/>
    <col min="2" max="2" width="19.7109375" style="384" customWidth="1"/>
    <col min="3" max="3" width="35.5703125" style="384" customWidth="1"/>
    <col min="4" max="4" width="43.85546875" style="384" customWidth="1"/>
    <col min="5" max="5" width="14.140625" style="385" customWidth="1"/>
    <col min="6" max="6" width="26.42578125" style="384" customWidth="1"/>
    <col min="7" max="7" width="21.5703125" style="384" customWidth="1"/>
    <col min="8" max="8" width="26.85546875" style="384" customWidth="1"/>
    <col min="9" max="9" width="21.140625" style="384" customWidth="1"/>
    <col min="10" max="10" width="17.5703125" style="384" customWidth="1"/>
    <col min="11" max="11" width="20.5703125" style="386" customWidth="1"/>
    <col min="12" max="13" width="10.7109375" style="386" customWidth="1"/>
    <col min="14" max="14" width="85.7109375" style="386" customWidth="1"/>
    <col min="15" max="15" width="10.7109375" style="386" customWidth="1"/>
    <col min="16" max="16" width="10.7109375" style="388" customWidth="1"/>
    <col min="17" max="17" width="85.7109375" style="388" customWidth="1"/>
    <col min="18" max="18" width="10.140625" style="388" customWidth="1"/>
    <col min="19" max="19" width="10.5703125" style="388" customWidth="1"/>
    <col min="20" max="20" width="85.7109375" style="388" customWidth="1"/>
    <col min="21" max="21" width="7.85546875" style="388" bestFit="1" customWidth="1"/>
    <col min="22" max="22" width="8.140625" style="388" customWidth="1"/>
    <col min="23" max="23" width="73" style="388" customWidth="1"/>
    <col min="24" max="25" width="15.7109375" style="388" customWidth="1"/>
    <col min="26" max="26" width="19.5703125" style="388" customWidth="1"/>
    <col min="27" max="27" width="69" style="390" customWidth="1"/>
    <col min="28" max="16384" width="11.42578125" style="366"/>
  </cols>
  <sheetData>
    <row r="1" spans="1:27" ht="32.25" customHeight="1">
      <c r="A1" s="740"/>
      <c r="B1" s="741"/>
      <c r="C1" s="754" t="str">
        <f>+'Marco General'!C1:I1</f>
        <v>INSTITUTO DISTRITAL DE PATRIMONIO CULTURAL</v>
      </c>
      <c r="D1" s="755"/>
      <c r="E1" s="755"/>
      <c r="F1" s="755"/>
      <c r="G1" s="755"/>
      <c r="H1" s="755"/>
      <c r="I1" s="755"/>
      <c r="J1" s="755"/>
      <c r="K1" s="755"/>
      <c r="L1" s="755"/>
      <c r="M1" s="755"/>
      <c r="N1" s="755"/>
      <c r="O1" s="755"/>
      <c r="P1" s="755"/>
      <c r="Q1" s="755"/>
      <c r="R1" s="755"/>
      <c r="S1" s="755"/>
      <c r="T1" s="755"/>
      <c r="U1" s="755"/>
      <c r="V1" s="755"/>
      <c r="W1" s="755"/>
      <c r="X1" s="755"/>
      <c r="Y1" s="755"/>
      <c r="Z1" s="755"/>
      <c r="AA1" s="756"/>
    </row>
    <row r="2" spans="1:27" ht="32.25" customHeight="1">
      <c r="A2" s="742"/>
      <c r="B2" s="743"/>
      <c r="C2" s="757" t="str">
        <f>+'Marco General'!C2:I2</f>
        <v>PROCESO DE DIRECCIONAMIENTO ESTRATEGICO</v>
      </c>
      <c r="D2" s="758"/>
      <c r="E2" s="758"/>
      <c r="F2" s="758"/>
      <c r="G2" s="758"/>
      <c r="H2" s="758"/>
      <c r="I2" s="758"/>
      <c r="J2" s="758"/>
      <c r="K2" s="758"/>
      <c r="L2" s="758"/>
      <c r="M2" s="758"/>
      <c r="N2" s="758"/>
      <c r="O2" s="758"/>
      <c r="P2" s="758"/>
      <c r="Q2" s="758"/>
      <c r="R2" s="758"/>
      <c r="S2" s="758"/>
      <c r="T2" s="758"/>
      <c r="U2" s="758"/>
      <c r="V2" s="758"/>
      <c r="W2" s="758"/>
      <c r="X2" s="758"/>
      <c r="Y2" s="758"/>
      <c r="Z2" s="758"/>
      <c r="AA2" s="759"/>
    </row>
    <row r="3" spans="1:27" ht="29.25" customHeight="1" thickBot="1">
      <c r="A3" s="744"/>
      <c r="B3" s="745"/>
      <c r="C3" s="760" t="str">
        <f>+'Marco General'!C3:I3</f>
        <v>PLAN OPERATIVO ANUAL POR DEPENDENCIAS / PROCESOS</v>
      </c>
      <c r="D3" s="761"/>
      <c r="E3" s="761"/>
      <c r="F3" s="761"/>
      <c r="G3" s="761"/>
      <c r="H3" s="761"/>
      <c r="I3" s="761"/>
      <c r="J3" s="761"/>
      <c r="K3" s="761"/>
      <c r="L3" s="761"/>
      <c r="M3" s="761"/>
      <c r="N3" s="761"/>
      <c r="O3" s="761"/>
      <c r="P3" s="761"/>
      <c r="Q3" s="761"/>
      <c r="R3" s="761"/>
      <c r="S3" s="761"/>
      <c r="T3" s="761"/>
      <c r="U3" s="761"/>
      <c r="V3" s="761"/>
      <c r="W3" s="761"/>
      <c r="X3" s="761"/>
      <c r="Y3" s="761"/>
      <c r="Z3" s="761"/>
      <c r="AA3" s="762"/>
    </row>
    <row r="4" spans="1:27">
      <c r="A4" s="367"/>
      <c r="B4" s="368"/>
      <c r="C4" s="368"/>
      <c r="D4" s="368"/>
      <c r="E4" s="249"/>
      <c r="F4" s="345"/>
      <c r="G4" s="368"/>
      <c r="H4" s="368"/>
      <c r="I4" s="368"/>
      <c r="J4" s="368"/>
      <c r="K4" s="369"/>
      <c r="L4" s="370"/>
      <c r="M4" s="370"/>
      <c r="N4" s="370"/>
      <c r="O4" s="370"/>
      <c r="P4" s="370"/>
      <c r="Q4" s="370"/>
      <c r="R4" s="370"/>
      <c r="S4" s="370"/>
      <c r="T4" s="370"/>
      <c r="U4" s="370"/>
      <c r="V4" s="370"/>
      <c r="W4" s="370"/>
      <c r="X4" s="370"/>
      <c r="Y4" s="370"/>
      <c r="Z4" s="370"/>
      <c r="AA4" s="373"/>
    </row>
    <row r="5" spans="1:27" ht="15">
      <c r="A5" s="821" t="s">
        <v>1</v>
      </c>
      <c r="B5" s="814"/>
      <c r="C5" s="767" t="str">
        <f>+'Marco General'!C8</f>
        <v>Subdirección de Gestión Territorial</v>
      </c>
      <c r="D5" s="767"/>
      <c r="E5" s="767"/>
      <c r="F5" s="767"/>
      <c r="G5" s="767"/>
      <c r="H5" s="767"/>
      <c r="I5" s="767"/>
      <c r="J5" s="767"/>
      <c r="K5" s="767"/>
      <c r="L5" s="814" t="s">
        <v>11</v>
      </c>
      <c r="M5" s="814"/>
      <c r="N5" s="820" t="str">
        <f>+'Marco General'!C10</f>
        <v>Gestión Territorial del Patrimonio Cultural</v>
      </c>
      <c r="O5" s="820"/>
      <c r="P5" s="820"/>
      <c r="Q5" s="820"/>
      <c r="R5" s="814" t="s">
        <v>11</v>
      </c>
      <c r="S5" s="814"/>
      <c r="T5" s="822">
        <f>+'Marco General'!D10</f>
        <v>0</v>
      </c>
      <c r="U5" s="751"/>
      <c r="V5" s="751"/>
      <c r="W5" s="751"/>
      <c r="X5" s="751"/>
      <c r="Y5" s="823"/>
      <c r="Z5" s="814" t="s">
        <v>0</v>
      </c>
      <c r="AA5" s="819">
        <v>2019</v>
      </c>
    </row>
    <row r="6" spans="1:27" ht="15">
      <c r="A6" s="821"/>
      <c r="B6" s="814"/>
      <c r="C6" s="767"/>
      <c r="D6" s="767"/>
      <c r="E6" s="767"/>
      <c r="F6" s="767"/>
      <c r="G6" s="767"/>
      <c r="H6" s="767"/>
      <c r="I6" s="767"/>
      <c r="J6" s="767"/>
      <c r="K6" s="767"/>
      <c r="L6" s="814"/>
      <c r="M6" s="814"/>
      <c r="N6" s="820">
        <f>+'Marco General'!C11</f>
        <v>0</v>
      </c>
      <c r="O6" s="820"/>
      <c r="P6" s="820"/>
      <c r="Q6" s="820"/>
      <c r="R6" s="814"/>
      <c r="S6" s="814"/>
      <c r="T6" s="822">
        <f>+'Marco General'!D11</f>
        <v>0</v>
      </c>
      <c r="U6" s="751"/>
      <c r="V6" s="751"/>
      <c r="W6" s="751"/>
      <c r="X6" s="751"/>
      <c r="Y6" s="823"/>
      <c r="Z6" s="814"/>
      <c r="AA6" s="819"/>
    </row>
    <row r="7" spans="1:27">
      <c r="A7" s="7"/>
      <c r="B7" s="209"/>
      <c r="C7" s="209"/>
      <c r="D7" s="209"/>
      <c r="E7" s="249"/>
      <c r="F7" s="268"/>
      <c r="G7" s="209"/>
      <c r="H7" s="209"/>
      <c r="I7" s="216"/>
      <c r="J7" s="210"/>
      <c r="K7" s="210"/>
      <c r="L7" s="216"/>
      <c r="M7" s="216"/>
      <c r="N7" s="216"/>
      <c r="O7" s="216"/>
      <c r="P7" s="216"/>
      <c r="Q7" s="216"/>
      <c r="R7" s="216"/>
      <c r="S7" s="216"/>
      <c r="T7" s="216"/>
      <c r="U7" s="216"/>
      <c r="V7" s="216"/>
      <c r="W7" s="216"/>
      <c r="X7" s="216"/>
      <c r="Y7" s="216"/>
      <c r="Z7" s="216"/>
      <c r="AA7" s="305"/>
    </row>
    <row r="8" spans="1:27" s="375" customFormat="1" ht="15">
      <c r="A8" s="455"/>
      <c r="B8" s="211"/>
      <c r="C8" s="211"/>
      <c r="D8" s="211"/>
      <c r="E8" s="250"/>
      <c r="F8" s="211"/>
      <c r="G8" s="211"/>
      <c r="H8" s="211"/>
      <c r="I8" s="211"/>
      <c r="J8" s="211"/>
      <c r="K8" s="374"/>
      <c r="L8" s="211"/>
      <c r="M8" s="211"/>
      <c r="N8" s="211"/>
      <c r="O8" s="211"/>
      <c r="P8" s="211"/>
      <c r="Q8" s="211"/>
      <c r="R8" s="211"/>
      <c r="S8" s="211"/>
      <c r="T8" s="211"/>
      <c r="U8" s="211"/>
      <c r="V8" s="211"/>
      <c r="W8" s="211"/>
      <c r="X8" s="211"/>
      <c r="Y8" s="211"/>
      <c r="Z8" s="211"/>
      <c r="AA8" s="307"/>
    </row>
    <row r="9" spans="1:27" s="255" customFormat="1" thickBot="1">
      <c r="A9" s="746" t="s">
        <v>2</v>
      </c>
      <c r="B9" s="747"/>
      <c r="C9" s="811" t="s">
        <v>118</v>
      </c>
      <c r="D9" s="812"/>
      <c r="E9" s="812"/>
      <c r="F9" s="812"/>
      <c r="G9" s="812"/>
      <c r="H9" s="812"/>
      <c r="I9" s="812"/>
      <c r="J9" s="812"/>
      <c r="K9" s="812"/>
      <c r="L9" s="812"/>
      <c r="M9" s="812"/>
      <c r="N9" s="812"/>
      <c r="O9" s="812"/>
      <c r="P9" s="812"/>
      <c r="Q9" s="812"/>
      <c r="R9" s="812"/>
      <c r="S9" s="812"/>
      <c r="T9" s="812"/>
      <c r="U9" s="812"/>
      <c r="V9" s="812"/>
      <c r="W9" s="812"/>
      <c r="X9" s="812"/>
      <c r="Y9" s="812"/>
      <c r="Z9" s="812"/>
      <c r="AA9" s="813"/>
    </row>
    <row r="10" spans="1:27" s="255" customFormat="1" ht="15">
      <c r="A10" s="801" t="s">
        <v>13</v>
      </c>
      <c r="B10" s="802"/>
      <c r="C10" s="802"/>
      <c r="D10" s="810" t="s">
        <v>170</v>
      </c>
      <c r="E10" s="815" t="s">
        <v>21</v>
      </c>
      <c r="F10" s="810" t="s">
        <v>160</v>
      </c>
      <c r="G10" s="810" t="s">
        <v>171</v>
      </c>
      <c r="H10" s="802" t="s">
        <v>14</v>
      </c>
      <c r="I10" s="802" t="s">
        <v>20</v>
      </c>
      <c r="J10" s="818" t="s">
        <v>15</v>
      </c>
      <c r="K10" s="818"/>
      <c r="L10" s="818" t="s">
        <v>164</v>
      </c>
      <c r="M10" s="818"/>
      <c r="N10" s="818"/>
      <c r="O10" s="818"/>
      <c r="P10" s="818"/>
      <c r="Q10" s="818"/>
      <c r="R10" s="818"/>
      <c r="S10" s="818"/>
      <c r="T10" s="818"/>
      <c r="U10" s="818"/>
      <c r="V10" s="818"/>
      <c r="W10" s="818"/>
      <c r="X10" s="802" t="s">
        <v>7</v>
      </c>
      <c r="Y10" s="802"/>
      <c r="Z10" s="802"/>
      <c r="AA10" s="824" t="s">
        <v>19</v>
      </c>
    </row>
    <row r="11" spans="1:27" s="255" customFormat="1" ht="15">
      <c r="A11" s="803"/>
      <c r="B11" s="778"/>
      <c r="C11" s="778"/>
      <c r="D11" s="789"/>
      <c r="E11" s="816"/>
      <c r="F11" s="789"/>
      <c r="G11" s="789"/>
      <c r="H11" s="778"/>
      <c r="I11" s="778"/>
      <c r="J11" s="809" t="s">
        <v>16</v>
      </c>
      <c r="K11" s="778" t="s">
        <v>17</v>
      </c>
      <c r="L11" s="778" t="s">
        <v>3</v>
      </c>
      <c r="M11" s="778"/>
      <c r="N11" s="778"/>
      <c r="O11" s="778" t="s">
        <v>4</v>
      </c>
      <c r="P11" s="778"/>
      <c r="Q11" s="778"/>
      <c r="R11" s="778" t="s">
        <v>5</v>
      </c>
      <c r="S11" s="778"/>
      <c r="T11" s="778"/>
      <c r="U11" s="778" t="s">
        <v>6</v>
      </c>
      <c r="V11" s="778"/>
      <c r="W11" s="778"/>
      <c r="X11" s="778"/>
      <c r="Y11" s="778"/>
      <c r="Z11" s="778"/>
      <c r="AA11" s="825"/>
    </row>
    <row r="12" spans="1:27" s="255" customFormat="1" ht="30">
      <c r="A12" s="803"/>
      <c r="B12" s="778"/>
      <c r="C12" s="778"/>
      <c r="D12" s="790"/>
      <c r="E12" s="817"/>
      <c r="F12" s="790"/>
      <c r="G12" s="790"/>
      <c r="H12" s="778"/>
      <c r="I12" s="778"/>
      <c r="J12" s="809"/>
      <c r="K12" s="778"/>
      <c r="L12" s="338" t="s">
        <v>9</v>
      </c>
      <c r="M12" s="338" t="s">
        <v>8</v>
      </c>
      <c r="N12" s="338" t="s">
        <v>18</v>
      </c>
      <c r="O12" s="338" t="s">
        <v>9</v>
      </c>
      <c r="P12" s="338" t="s">
        <v>8</v>
      </c>
      <c r="Q12" s="338" t="s">
        <v>18</v>
      </c>
      <c r="R12" s="338" t="s">
        <v>9</v>
      </c>
      <c r="S12" s="338" t="s">
        <v>8</v>
      </c>
      <c r="T12" s="338" t="s">
        <v>18</v>
      </c>
      <c r="U12" s="338" t="s">
        <v>9</v>
      </c>
      <c r="V12" s="338" t="s">
        <v>8</v>
      </c>
      <c r="W12" s="338" t="s">
        <v>18</v>
      </c>
      <c r="X12" s="338" t="s">
        <v>162</v>
      </c>
      <c r="Y12" s="8" t="s">
        <v>163</v>
      </c>
      <c r="Z12" s="8" t="s">
        <v>161</v>
      </c>
      <c r="AA12" s="336" t="s">
        <v>10</v>
      </c>
    </row>
    <row r="13" spans="1:27" s="255" customFormat="1" ht="205.5" customHeight="1">
      <c r="A13" s="806" t="s">
        <v>533</v>
      </c>
      <c r="B13" s="807"/>
      <c r="C13" s="808"/>
      <c r="D13" s="43" t="s">
        <v>534</v>
      </c>
      <c r="E13" s="42">
        <f t="shared" ref="E13:E20" si="0">ROUND((100/COUNTA($A$13:$C$21)/100),3)</f>
        <v>0.111</v>
      </c>
      <c r="F13" s="40" t="s">
        <v>213</v>
      </c>
      <c r="G13" s="43" t="s">
        <v>536</v>
      </c>
      <c r="H13" s="40" t="s">
        <v>253</v>
      </c>
      <c r="I13" s="40" t="s">
        <v>653</v>
      </c>
      <c r="J13" s="37">
        <v>43486</v>
      </c>
      <c r="K13" s="37">
        <v>43830</v>
      </c>
      <c r="L13" s="48">
        <v>0.25</v>
      </c>
      <c r="M13" s="48">
        <v>0.25</v>
      </c>
      <c r="N13" s="339" t="s">
        <v>712</v>
      </c>
      <c r="O13" s="48">
        <v>0.25</v>
      </c>
      <c r="P13" s="48">
        <v>0.25</v>
      </c>
      <c r="Q13" s="339" t="s">
        <v>745</v>
      </c>
      <c r="R13" s="48">
        <v>0.25</v>
      </c>
      <c r="S13" s="48">
        <v>0.25</v>
      </c>
      <c r="T13" s="520" t="s">
        <v>836</v>
      </c>
      <c r="U13" s="48">
        <v>0.25</v>
      </c>
      <c r="V13" s="48">
        <v>0.25</v>
      </c>
      <c r="W13" s="43" t="s">
        <v>854</v>
      </c>
      <c r="X13" s="300">
        <f t="shared" ref="X13:X21" si="1">+SUM(L13,O13,R13,U13)</f>
        <v>1</v>
      </c>
      <c r="Y13" s="300">
        <f t="shared" ref="Y13:Y16" si="2">+SUM(M13,P13,S13,V13)</f>
        <v>1</v>
      </c>
      <c r="Z13" s="32">
        <f t="shared" ref="Z13:Z16" si="3">IFERROR(Y13/X13,"")</f>
        <v>1</v>
      </c>
      <c r="AA13" s="303" t="s">
        <v>706</v>
      </c>
    </row>
    <row r="14" spans="1:27" s="255" customFormat="1" ht="166.5" customHeight="1">
      <c r="A14" s="804" t="s">
        <v>638</v>
      </c>
      <c r="B14" s="805"/>
      <c r="C14" s="805"/>
      <c r="D14" s="339" t="s">
        <v>535</v>
      </c>
      <c r="E14" s="42">
        <f t="shared" si="0"/>
        <v>0.111</v>
      </c>
      <c r="F14" s="40" t="s">
        <v>297</v>
      </c>
      <c r="G14" s="43" t="s">
        <v>536</v>
      </c>
      <c r="H14" s="40" t="s">
        <v>679</v>
      </c>
      <c r="I14" s="40" t="s">
        <v>653</v>
      </c>
      <c r="J14" s="37">
        <v>43486</v>
      </c>
      <c r="K14" s="37">
        <v>43830</v>
      </c>
      <c r="L14" s="40">
        <v>3</v>
      </c>
      <c r="M14" s="40">
        <v>3</v>
      </c>
      <c r="N14" s="43" t="s">
        <v>713</v>
      </c>
      <c r="O14" s="40">
        <v>3</v>
      </c>
      <c r="P14" s="40">
        <v>3</v>
      </c>
      <c r="Q14" s="43" t="s">
        <v>742</v>
      </c>
      <c r="R14" s="40">
        <v>3</v>
      </c>
      <c r="S14" s="40">
        <v>3</v>
      </c>
      <c r="T14" s="43" t="s">
        <v>828</v>
      </c>
      <c r="U14" s="40">
        <v>3</v>
      </c>
      <c r="V14" s="40">
        <v>3</v>
      </c>
      <c r="W14" s="43" t="s">
        <v>855</v>
      </c>
      <c r="X14" s="564">
        <f t="shared" si="1"/>
        <v>12</v>
      </c>
      <c r="Y14" s="564">
        <f t="shared" si="2"/>
        <v>12</v>
      </c>
      <c r="Z14" s="32">
        <f t="shared" si="3"/>
        <v>1</v>
      </c>
      <c r="AA14" s="303" t="s">
        <v>706</v>
      </c>
    </row>
    <row r="15" spans="1:27" s="256" customFormat="1" ht="193.5" customHeight="1">
      <c r="A15" s="799" t="s">
        <v>717</v>
      </c>
      <c r="B15" s="800"/>
      <c r="C15" s="800"/>
      <c r="D15" s="257" t="s">
        <v>719</v>
      </c>
      <c r="E15" s="42">
        <f t="shared" si="0"/>
        <v>0.111</v>
      </c>
      <c r="F15" s="40" t="s">
        <v>720</v>
      </c>
      <c r="G15" s="43" t="s">
        <v>536</v>
      </c>
      <c r="H15" s="40" t="s">
        <v>718</v>
      </c>
      <c r="I15" s="40" t="s">
        <v>653</v>
      </c>
      <c r="J15" s="37">
        <v>43497</v>
      </c>
      <c r="K15" s="37">
        <v>43830</v>
      </c>
      <c r="L15" s="48">
        <v>0.25</v>
      </c>
      <c r="M15" s="48">
        <v>0.25</v>
      </c>
      <c r="N15" s="43" t="s">
        <v>708</v>
      </c>
      <c r="O15" s="48">
        <v>0.25</v>
      </c>
      <c r="P15" s="48">
        <v>0.25</v>
      </c>
      <c r="Q15" s="43" t="s">
        <v>744</v>
      </c>
      <c r="R15" s="48">
        <v>0.25</v>
      </c>
      <c r="S15" s="48">
        <v>0.25</v>
      </c>
      <c r="T15" s="520" t="s">
        <v>832</v>
      </c>
      <c r="U15" s="48">
        <v>0.25</v>
      </c>
      <c r="V15" s="48">
        <v>0.25</v>
      </c>
      <c r="W15" s="559" t="s">
        <v>856</v>
      </c>
      <c r="X15" s="300">
        <f t="shared" si="1"/>
        <v>1</v>
      </c>
      <c r="Y15" s="301">
        <f>+SUM(M15,P15,S15,V15)</f>
        <v>1</v>
      </c>
      <c r="Z15" s="32">
        <f>IFERROR(Y15/X15,"")</f>
        <v>1</v>
      </c>
      <c r="AA15" s="303" t="s">
        <v>706</v>
      </c>
    </row>
    <row r="16" spans="1:27" s="255" customFormat="1" ht="159.75" customHeight="1">
      <c r="A16" s="804" t="s">
        <v>648</v>
      </c>
      <c r="B16" s="805"/>
      <c r="C16" s="805"/>
      <c r="D16" s="339" t="s">
        <v>645</v>
      </c>
      <c r="E16" s="42">
        <f t="shared" si="0"/>
        <v>0.111</v>
      </c>
      <c r="F16" s="40" t="s">
        <v>644</v>
      </c>
      <c r="G16" s="43" t="s">
        <v>536</v>
      </c>
      <c r="H16" s="40" t="s">
        <v>657</v>
      </c>
      <c r="I16" s="40" t="s">
        <v>653</v>
      </c>
      <c r="J16" s="37">
        <v>43486</v>
      </c>
      <c r="K16" s="37">
        <v>43830</v>
      </c>
      <c r="L16" s="48">
        <v>0.25</v>
      </c>
      <c r="M16" s="48">
        <v>0.25</v>
      </c>
      <c r="N16" s="43" t="s">
        <v>835</v>
      </c>
      <c r="O16" s="48">
        <v>0.25</v>
      </c>
      <c r="P16" s="48">
        <v>0.25</v>
      </c>
      <c r="Q16" s="43" t="s">
        <v>746</v>
      </c>
      <c r="R16" s="48">
        <v>0.25</v>
      </c>
      <c r="S16" s="48">
        <v>0.25</v>
      </c>
      <c r="T16" s="43" t="s">
        <v>829</v>
      </c>
      <c r="U16" s="48">
        <v>0.25</v>
      </c>
      <c r="V16" s="48">
        <v>0.25</v>
      </c>
      <c r="W16" s="43" t="s">
        <v>857</v>
      </c>
      <c r="X16" s="301">
        <f t="shared" si="1"/>
        <v>1</v>
      </c>
      <c r="Y16" s="301">
        <f t="shared" si="2"/>
        <v>1</v>
      </c>
      <c r="Z16" s="32">
        <f t="shared" si="3"/>
        <v>1</v>
      </c>
      <c r="AA16" s="303" t="s">
        <v>706</v>
      </c>
    </row>
    <row r="17" spans="1:27" s="256" customFormat="1" ht="171">
      <c r="A17" s="799" t="s">
        <v>643</v>
      </c>
      <c r="B17" s="800"/>
      <c r="C17" s="800"/>
      <c r="D17" s="257" t="s">
        <v>669</v>
      </c>
      <c r="E17" s="42">
        <f t="shared" si="0"/>
        <v>0.111</v>
      </c>
      <c r="F17" s="40" t="s">
        <v>668</v>
      </c>
      <c r="G17" s="43" t="s">
        <v>536</v>
      </c>
      <c r="H17" s="40" t="s">
        <v>658</v>
      </c>
      <c r="I17" s="40" t="s">
        <v>537</v>
      </c>
      <c r="J17" s="37">
        <v>43486</v>
      </c>
      <c r="K17" s="37">
        <v>43830</v>
      </c>
      <c r="L17" s="48">
        <v>0.25</v>
      </c>
      <c r="M17" s="48">
        <v>0.25</v>
      </c>
      <c r="N17" s="43" t="s">
        <v>709</v>
      </c>
      <c r="O17" s="48">
        <v>0.25</v>
      </c>
      <c r="P17" s="48">
        <v>0.25</v>
      </c>
      <c r="Q17" s="43" t="s">
        <v>747</v>
      </c>
      <c r="R17" s="48">
        <v>0.25</v>
      </c>
      <c r="S17" s="48">
        <v>0.25</v>
      </c>
      <c r="T17" s="43" t="s">
        <v>837</v>
      </c>
      <c r="U17" s="48">
        <v>0.25</v>
      </c>
      <c r="V17" s="48">
        <v>0.25</v>
      </c>
      <c r="W17" s="43" t="s">
        <v>869</v>
      </c>
      <c r="X17" s="300">
        <f t="shared" si="1"/>
        <v>1</v>
      </c>
      <c r="Y17" s="301">
        <f t="shared" ref="Y17:Y19" si="4">+SUM(M17,P17,S17,V17)</f>
        <v>1</v>
      </c>
      <c r="Z17" s="32">
        <f>IFERROR(Y17/X17,"")</f>
        <v>1</v>
      </c>
      <c r="AA17" s="303" t="s">
        <v>706</v>
      </c>
    </row>
    <row r="18" spans="1:27" s="256" customFormat="1" ht="201.75" customHeight="1">
      <c r="A18" s="799" t="s">
        <v>634</v>
      </c>
      <c r="B18" s="800"/>
      <c r="C18" s="800"/>
      <c r="D18" s="257" t="s">
        <v>635</v>
      </c>
      <c r="E18" s="42">
        <f t="shared" si="0"/>
        <v>0.111</v>
      </c>
      <c r="F18" s="40" t="s">
        <v>654</v>
      </c>
      <c r="G18" s="40" t="s">
        <v>31</v>
      </c>
      <c r="H18" s="40" t="s">
        <v>659</v>
      </c>
      <c r="I18" s="40" t="s">
        <v>616</v>
      </c>
      <c r="J18" s="37">
        <v>43486</v>
      </c>
      <c r="K18" s="37">
        <v>43830</v>
      </c>
      <c r="L18" s="48">
        <v>0.25</v>
      </c>
      <c r="M18" s="48">
        <v>0.25</v>
      </c>
      <c r="N18" s="43" t="s">
        <v>710</v>
      </c>
      <c r="O18" s="48">
        <v>0.25</v>
      </c>
      <c r="P18" s="48">
        <v>0.25</v>
      </c>
      <c r="Q18" s="43" t="s">
        <v>748</v>
      </c>
      <c r="R18" s="48">
        <v>0.25</v>
      </c>
      <c r="S18" s="48">
        <v>0.25</v>
      </c>
      <c r="T18" s="43" t="s">
        <v>821</v>
      </c>
      <c r="U18" s="48">
        <v>0.25</v>
      </c>
      <c r="V18" s="48">
        <v>0.25</v>
      </c>
      <c r="W18" s="43" t="s">
        <v>859</v>
      </c>
      <c r="X18" s="300">
        <f t="shared" si="1"/>
        <v>1</v>
      </c>
      <c r="Y18" s="301">
        <f t="shared" si="4"/>
        <v>1</v>
      </c>
      <c r="Z18" s="32">
        <f>IFERROR(Y18/X18,"")</f>
        <v>1</v>
      </c>
      <c r="AA18" s="303" t="s">
        <v>706</v>
      </c>
    </row>
    <row r="19" spans="1:27" s="256" customFormat="1" ht="128.25">
      <c r="A19" s="799" t="s">
        <v>627</v>
      </c>
      <c r="B19" s="800"/>
      <c r="C19" s="800"/>
      <c r="D19" s="339" t="s">
        <v>646</v>
      </c>
      <c r="E19" s="42">
        <f t="shared" si="0"/>
        <v>0.111</v>
      </c>
      <c r="F19" s="40" t="s">
        <v>626</v>
      </c>
      <c r="G19" s="40" t="s">
        <v>31</v>
      </c>
      <c r="H19" s="49" t="s">
        <v>622</v>
      </c>
      <c r="I19" s="40" t="s">
        <v>621</v>
      </c>
      <c r="J19" s="37">
        <v>43486</v>
      </c>
      <c r="K19" s="37">
        <v>43830</v>
      </c>
      <c r="L19" s="48">
        <v>0.25</v>
      </c>
      <c r="M19" s="48">
        <v>0.25</v>
      </c>
      <c r="N19" s="43" t="s">
        <v>680</v>
      </c>
      <c r="O19" s="48">
        <v>0.25</v>
      </c>
      <c r="P19" s="48">
        <v>0.25</v>
      </c>
      <c r="Q19" s="339" t="s">
        <v>750</v>
      </c>
      <c r="R19" s="48">
        <v>0.25</v>
      </c>
      <c r="S19" s="48">
        <v>0.25</v>
      </c>
      <c r="T19" s="521" t="s">
        <v>827</v>
      </c>
      <c r="U19" s="48">
        <v>0.25</v>
      </c>
      <c r="V19" s="48">
        <v>0.25</v>
      </c>
      <c r="W19" s="559" t="s">
        <v>867</v>
      </c>
      <c r="X19" s="300">
        <f t="shared" si="1"/>
        <v>1</v>
      </c>
      <c r="Y19" s="301">
        <f t="shared" si="4"/>
        <v>1</v>
      </c>
      <c r="Z19" s="32">
        <f>IFERROR(Y19/X19,"")</f>
        <v>1</v>
      </c>
      <c r="AA19" s="303" t="s">
        <v>706</v>
      </c>
    </row>
    <row r="20" spans="1:27" s="256" customFormat="1" ht="128.25">
      <c r="A20" s="793" t="s">
        <v>628</v>
      </c>
      <c r="B20" s="794"/>
      <c r="C20" s="795"/>
      <c r="D20" s="257" t="s">
        <v>647</v>
      </c>
      <c r="E20" s="42">
        <f t="shared" si="0"/>
        <v>0.111</v>
      </c>
      <c r="F20" s="40" t="s">
        <v>629</v>
      </c>
      <c r="G20" s="40" t="s">
        <v>630</v>
      </c>
      <c r="H20" s="40" t="s">
        <v>622</v>
      </c>
      <c r="I20" s="40" t="s">
        <v>621</v>
      </c>
      <c r="J20" s="37">
        <v>43486</v>
      </c>
      <c r="K20" s="37">
        <v>43830</v>
      </c>
      <c r="L20" s="40"/>
      <c r="M20" s="40"/>
      <c r="N20" s="43" t="s">
        <v>725</v>
      </c>
      <c r="O20" s="40"/>
      <c r="P20" s="40"/>
      <c r="Q20" s="339" t="s">
        <v>749</v>
      </c>
      <c r="R20" s="40"/>
      <c r="S20" s="40">
        <v>3</v>
      </c>
      <c r="T20" s="43" t="s">
        <v>852</v>
      </c>
      <c r="U20" s="40">
        <v>3</v>
      </c>
      <c r="V20" s="40"/>
      <c r="W20" s="40"/>
      <c r="X20" s="302">
        <f t="shared" si="1"/>
        <v>3</v>
      </c>
      <c r="Y20" s="301">
        <f t="shared" ref="Y20:Y21" si="5">+SUM(M20,P20,S20,V20)</f>
        <v>3</v>
      </c>
      <c r="Z20" s="32">
        <f t="shared" ref="Z20:Z21" si="6">IFERROR(Y20/X20,"")</f>
        <v>1</v>
      </c>
      <c r="AA20" s="303" t="s">
        <v>706</v>
      </c>
    </row>
    <row r="21" spans="1:27" s="256" customFormat="1" ht="176.25" customHeight="1" thickBot="1">
      <c r="A21" s="796" t="s">
        <v>666</v>
      </c>
      <c r="B21" s="797"/>
      <c r="C21" s="798"/>
      <c r="D21" s="415" t="s">
        <v>649</v>
      </c>
      <c r="E21" s="416">
        <f>ROUND((100/COUNTA($A$13:$C$21)/100),3)+0.001</f>
        <v>0.112</v>
      </c>
      <c r="F21" s="417" t="s">
        <v>640</v>
      </c>
      <c r="G21" s="418" t="s">
        <v>536</v>
      </c>
      <c r="H21" s="417" t="s">
        <v>641</v>
      </c>
      <c r="I21" s="417" t="s">
        <v>653</v>
      </c>
      <c r="J21" s="419">
        <v>43486</v>
      </c>
      <c r="K21" s="419">
        <v>43830</v>
      </c>
      <c r="L21" s="420">
        <v>0.25</v>
      </c>
      <c r="M21" s="420">
        <v>0.1</v>
      </c>
      <c r="N21" s="418" t="s">
        <v>678</v>
      </c>
      <c r="O21" s="420">
        <v>0.25</v>
      </c>
      <c r="P21" s="420">
        <v>0.2</v>
      </c>
      <c r="Q21" s="421" t="s">
        <v>751</v>
      </c>
      <c r="R21" s="420">
        <v>0.2</v>
      </c>
      <c r="S21" s="522">
        <v>0.2</v>
      </c>
      <c r="T21" s="418" t="s">
        <v>822</v>
      </c>
      <c r="U21" s="420">
        <v>0.3</v>
      </c>
      <c r="V21" s="420">
        <v>0.42</v>
      </c>
      <c r="W21" s="418" t="s">
        <v>858</v>
      </c>
      <c r="X21" s="422">
        <f t="shared" si="1"/>
        <v>1</v>
      </c>
      <c r="Y21" s="423">
        <f t="shared" si="5"/>
        <v>0.91999999999999993</v>
      </c>
      <c r="Z21" s="424">
        <f t="shared" si="6"/>
        <v>0.91999999999999993</v>
      </c>
      <c r="AA21" s="425" t="s">
        <v>705</v>
      </c>
    </row>
    <row r="22" spans="1:27" s="298" customFormat="1">
      <c r="A22" s="291"/>
      <c r="B22" s="292"/>
      <c r="C22" s="292"/>
      <c r="D22" s="293"/>
      <c r="E22" s="391">
        <f>SUM(E10:E21)</f>
        <v>1</v>
      </c>
      <c r="F22" s="294"/>
      <c r="G22" s="294"/>
      <c r="H22" s="294"/>
      <c r="I22" s="294"/>
      <c r="J22" s="295"/>
      <c r="K22" s="295"/>
      <c r="L22" s="294"/>
      <c r="M22" s="294"/>
      <c r="N22" s="296"/>
      <c r="O22" s="294"/>
      <c r="P22" s="294"/>
      <c r="Q22" s="293"/>
      <c r="R22" s="294"/>
      <c r="S22" s="294"/>
      <c r="T22" s="294"/>
      <c r="U22" s="294"/>
      <c r="V22" s="294"/>
      <c r="W22" s="299"/>
      <c r="X22" s="299"/>
      <c r="Y22" s="297"/>
      <c r="Z22" s="238"/>
      <c r="AA22" s="429">
        <f>SUMPRODUCT(Z13:Z21,E13:E21)</f>
        <v>0.99104000000000003</v>
      </c>
    </row>
    <row r="23" spans="1:27" s="255" customFormat="1" thickBot="1">
      <c r="A23" s="10"/>
      <c r="B23" s="251"/>
      <c r="C23" s="238"/>
      <c r="D23" s="238"/>
      <c r="E23" s="238"/>
      <c r="F23" s="238"/>
      <c r="G23" s="238"/>
      <c r="H23" s="238"/>
      <c r="I23" s="238"/>
      <c r="J23" s="252"/>
      <c r="K23" s="252"/>
      <c r="L23" s="238"/>
      <c r="M23" s="238"/>
      <c r="N23" s="238"/>
      <c r="O23" s="238"/>
      <c r="P23" s="238"/>
      <c r="Q23" s="238"/>
      <c r="R23" s="238"/>
      <c r="S23" s="238"/>
      <c r="T23" s="238"/>
      <c r="U23" s="238"/>
      <c r="V23" s="238"/>
      <c r="W23" s="563"/>
      <c r="X23" s="238"/>
      <c r="Y23" s="238"/>
      <c r="Z23" s="253"/>
      <c r="AA23" s="317"/>
    </row>
    <row r="24" spans="1:27" s="255" customFormat="1" ht="15">
      <c r="A24" s="791" t="s">
        <v>2</v>
      </c>
      <c r="B24" s="792"/>
      <c r="C24" s="826" t="s">
        <v>119</v>
      </c>
      <c r="D24" s="827"/>
      <c r="E24" s="827"/>
      <c r="F24" s="827"/>
      <c r="G24" s="827"/>
      <c r="H24" s="827"/>
      <c r="I24" s="827"/>
      <c r="J24" s="827"/>
      <c r="K24" s="827"/>
      <c r="L24" s="827"/>
      <c r="M24" s="827"/>
      <c r="N24" s="827"/>
      <c r="O24" s="827"/>
      <c r="P24" s="827"/>
      <c r="Q24" s="827"/>
      <c r="R24" s="827"/>
      <c r="S24" s="827"/>
      <c r="T24" s="827"/>
      <c r="U24" s="827"/>
      <c r="V24" s="827"/>
      <c r="W24" s="827"/>
      <c r="X24" s="827"/>
      <c r="Y24" s="827"/>
      <c r="Z24" s="827"/>
      <c r="AA24" s="828"/>
    </row>
    <row r="25" spans="1:27" s="255" customFormat="1" ht="15">
      <c r="A25" s="779" t="s">
        <v>13</v>
      </c>
      <c r="B25" s="780"/>
      <c r="C25" s="781"/>
      <c r="D25" s="788" t="s">
        <v>170</v>
      </c>
      <c r="E25" s="788" t="s">
        <v>21</v>
      </c>
      <c r="F25" s="788" t="s">
        <v>160</v>
      </c>
      <c r="G25" s="788" t="s">
        <v>171</v>
      </c>
      <c r="H25" s="778" t="s">
        <v>14</v>
      </c>
      <c r="I25" s="778" t="s">
        <v>20</v>
      </c>
      <c r="J25" s="809" t="s">
        <v>15</v>
      </c>
      <c r="K25" s="809"/>
      <c r="L25" s="809" t="s">
        <v>164</v>
      </c>
      <c r="M25" s="809"/>
      <c r="N25" s="809"/>
      <c r="O25" s="809"/>
      <c r="P25" s="809"/>
      <c r="Q25" s="809"/>
      <c r="R25" s="809"/>
      <c r="S25" s="809"/>
      <c r="T25" s="809"/>
      <c r="U25" s="809"/>
      <c r="V25" s="809"/>
      <c r="W25" s="809"/>
      <c r="X25" s="778" t="s">
        <v>7</v>
      </c>
      <c r="Y25" s="778"/>
      <c r="Z25" s="778"/>
      <c r="AA25" s="825" t="s">
        <v>19</v>
      </c>
    </row>
    <row r="26" spans="1:27" s="255" customFormat="1" ht="15">
      <c r="A26" s="782"/>
      <c r="B26" s="783"/>
      <c r="C26" s="784"/>
      <c r="D26" s="789"/>
      <c r="E26" s="789"/>
      <c r="F26" s="789"/>
      <c r="G26" s="789"/>
      <c r="H26" s="778"/>
      <c r="I26" s="778"/>
      <c r="J26" s="809" t="s">
        <v>16</v>
      </c>
      <c r="K26" s="778" t="s">
        <v>17</v>
      </c>
      <c r="L26" s="778" t="s">
        <v>3</v>
      </c>
      <c r="M26" s="778"/>
      <c r="N26" s="778"/>
      <c r="O26" s="778" t="s">
        <v>4</v>
      </c>
      <c r="P26" s="778"/>
      <c r="Q26" s="778"/>
      <c r="R26" s="778" t="s">
        <v>5</v>
      </c>
      <c r="S26" s="778"/>
      <c r="T26" s="778"/>
      <c r="U26" s="778" t="s">
        <v>6</v>
      </c>
      <c r="V26" s="778"/>
      <c r="W26" s="778"/>
      <c r="X26" s="778"/>
      <c r="Y26" s="778"/>
      <c r="Z26" s="778"/>
      <c r="AA26" s="825"/>
    </row>
    <row r="27" spans="1:27" s="255" customFormat="1" ht="30">
      <c r="A27" s="785"/>
      <c r="B27" s="786"/>
      <c r="C27" s="787"/>
      <c r="D27" s="790"/>
      <c r="E27" s="790"/>
      <c r="F27" s="790"/>
      <c r="G27" s="790"/>
      <c r="H27" s="778"/>
      <c r="I27" s="778"/>
      <c r="J27" s="809"/>
      <c r="K27" s="778"/>
      <c r="L27" s="338" t="s">
        <v>9</v>
      </c>
      <c r="M27" s="338" t="s">
        <v>8</v>
      </c>
      <c r="N27" s="338" t="s">
        <v>18</v>
      </c>
      <c r="O27" s="338" t="s">
        <v>9</v>
      </c>
      <c r="P27" s="338" t="s">
        <v>8</v>
      </c>
      <c r="Q27" s="338" t="s">
        <v>18</v>
      </c>
      <c r="R27" s="338" t="s">
        <v>9</v>
      </c>
      <c r="S27" s="338" t="s">
        <v>8</v>
      </c>
      <c r="T27" s="338" t="s">
        <v>18</v>
      </c>
      <c r="U27" s="338" t="s">
        <v>9</v>
      </c>
      <c r="V27" s="338" t="s">
        <v>8</v>
      </c>
      <c r="W27" s="338" t="s">
        <v>18</v>
      </c>
      <c r="X27" s="338" t="s">
        <v>162</v>
      </c>
      <c r="Y27" s="8" t="s">
        <v>163</v>
      </c>
      <c r="Z27" s="8" t="s">
        <v>161</v>
      </c>
      <c r="AA27" s="340" t="s">
        <v>10</v>
      </c>
    </row>
    <row r="28" spans="1:27" s="256" customFormat="1" ht="60.75" customHeight="1">
      <c r="A28" s="799" t="s">
        <v>642</v>
      </c>
      <c r="B28" s="800"/>
      <c r="C28" s="800"/>
      <c r="D28" s="337" t="s">
        <v>542</v>
      </c>
      <c r="E28" s="290">
        <f>ROUND((100/COUNTA($A$28:$C$33)/100),3)</f>
        <v>0.16700000000000001</v>
      </c>
      <c r="F28" s="40" t="s">
        <v>538</v>
      </c>
      <c r="G28" s="43" t="s">
        <v>536</v>
      </c>
      <c r="H28" s="40" t="s">
        <v>641</v>
      </c>
      <c r="I28" s="40" t="s">
        <v>653</v>
      </c>
      <c r="J28" s="37">
        <v>43132</v>
      </c>
      <c r="K28" s="37">
        <v>43465</v>
      </c>
      <c r="L28" s="48"/>
      <c r="M28" s="40"/>
      <c r="N28" s="43"/>
      <c r="O28" s="48"/>
      <c r="P28" s="40"/>
      <c r="Q28" s="40"/>
      <c r="R28" s="48">
        <v>0.5</v>
      </c>
      <c r="S28" s="48">
        <v>0.5</v>
      </c>
      <c r="T28" s="43" t="s">
        <v>838</v>
      </c>
      <c r="U28" s="48">
        <v>0.5</v>
      </c>
      <c r="V28" s="48">
        <v>0.5</v>
      </c>
      <c r="W28" s="43" t="s">
        <v>853</v>
      </c>
      <c r="X28" s="42">
        <f t="shared" ref="X28:X33" si="7">+SUM(L28,O28,R28,U28)</f>
        <v>1</v>
      </c>
      <c r="Y28" s="42">
        <f t="shared" ref="Y28:Y30" si="8">+SUM(M28,P28,S28,V28)</f>
        <v>1</v>
      </c>
      <c r="Z28" s="32">
        <f t="shared" ref="Z28:Z33" si="9">IFERROR(Y28/X28,"")</f>
        <v>1</v>
      </c>
      <c r="AA28" s="303"/>
    </row>
    <row r="29" spans="1:27" s="256" customFormat="1" ht="256.5">
      <c r="A29" s="799" t="s">
        <v>667</v>
      </c>
      <c r="B29" s="800"/>
      <c r="C29" s="800"/>
      <c r="D29" s="257" t="s">
        <v>539</v>
      </c>
      <c r="E29" s="290">
        <f>ROUND((100/COUNTA($A$28:$C$33)/100),3)-0.001</f>
        <v>0.16600000000000001</v>
      </c>
      <c r="F29" s="180" t="s">
        <v>538</v>
      </c>
      <c r="G29" s="180" t="s">
        <v>536</v>
      </c>
      <c r="H29" s="40" t="s">
        <v>665</v>
      </c>
      <c r="I29" s="40" t="s">
        <v>653</v>
      </c>
      <c r="J29" s="37">
        <v>43132</v>
      </c>
      <c r="K29" s="37">
        <v>43465</v>
      </c>
      <c r="L29" s="48">
        <v>0.25</v>
      </c>
      <c r="M29" s="48">
        <v>0.25</v>
      </c>
      <c r="N29" s="43" t="s">
        <v>711</v>
      </c>
      <c r="O29" s="48">
        <v>0.25</v>
      </c>
      <c r="P29" s="48">
        <v>0.25</v>
      </c>
      <c r="Q29" s="339" t="s">
        <v>753</v>
      </c>
      <c r="R29" s="48">
        <v>0.25</v>
      </c>
      <c r="S29" s="48">
        <v>0.25</v>
      </c>
      <c r="T29" s="520" t="s">
        <v>826</v>
      </c>
      <c r="U29" s="48">
        <v>0.25</v>
      </c>
      <c r="V29" s="48">
        <v>0.25</v>
      </c>
      <c r="W29" s="559" t="s">
        <v>860</v>
      </c>
      <c r="X29" s="42">
        <f t="shared" si="7"/>
        <v>1</v>
      </c>
      <c r="Y29" s="34">
        <f t="shared" si="8"/>
        <v>1</v>
      </c>
      <c r="Z29" s="32">
        <f t="shared" si="9"/>
        <v>1</v>
      </c>
      <c r="AA29" s="303" t="s">
        <v>676</v>
      </c>
    </row>
    <row r="30" spans="1:27" s="256" customFormat="1" ht="142.5">
      <c r="A30" s="793" t="s">
        <v>663</v>
      </c>
      <c r="B30" s="794"/>
      <c r="C30" s="795"/>
      <c r="D30" s="337" t="s">
        <v>664</v>
      </c>
      <c r="E30" s="290">
        <f>ROUND((100/COUNTA($A$28:$C$33)/100),3)-0.001</f>
        <v>0.16600000000000001</v>
      </c>
      <c r="F30" s="40" t="s">
        <v>538</v>
      </c>
      <c r="G30" s="339" t="s">
        <v>536</v>
      </c>
      <c r="H30" s="40" t="s">
        <v>253</v>
      </c>
      <c r="I30" s="40" t="s">
        <v>653</v>
      </c>
      <c r="J30" s="37">
        <v>43132</v>
      </c>
      <c r="K30" s="37">
        <v>43465</v>
      </c>
      <c r="L30" s="48">
        <v>0.25</v>
      </c>
      <c r="M30" s="48">
        <v>0.25</v>
      </c>
      <c r="N30" s="43" t="s">
        <v>714</v>
      </c>
      <c r="O30" s="48">
        <v>0.25</v>
      </c>
      <c r="P30" s="48">
        <v>0.25</v>
      </c>
      <c r="Q30" s="43" t="s">
        <v>754</v>
      </c>
      <c r="R30" s="48">
        <v>0.25</v>
      </c>
      <c r="S30" s="48">
        <v>0.25</v>
      </c>
      <c r="T30" s="43" t="s">
        <v>833</v>
      </c>
      <c r="U30" s="48">
        <v>0.25</v>
      </c>
      <c r="V30" s="48">
        <v>0.25</v>
      </c>
      <c r="W30" s="43" t="s">
        <v>833</v>
      </c>
      <c r="X30" s="42">
        <f t="shared" si="7"/>
        <v>1</v>
      </c>
      <c r="Y30" s="34">
        <f t="shared" si="8"/>
        <v>1</v>
      </c>
      <c r="Z30" s="32">
        <f t="shared" si="9"/>
        <v>1</v>
      </c>
      <c r="AA30" s="303" t="s">
        <v>677</v>
      </c>
    </row>
    <row r="31" spans="1:27" s="256" customFormat="1" ht="156.75">
      <c r="A31" s="799" t="s">
        <v>673</v>
      </c>
      <c r="B31" s="800"/>
      <c r="C31" s="800"/>
      <c r="D31" s="337" t="s">
        <v>722</v>
      </c>
      <c r="E31" s="290">
        <f>ROUND((100/COUNTA($A$28:$C$33)/100),3)</f>
        <v>0.16700000000000001</v>
      </c>
      <c r="F31" s="40" t="s">
        <v>540</v>
      </c>
      <c r="G31" s="339" t="s">
        <v>536</v>
      </c>
      <c r="H31" s="40" t="s">
        <v>641</v>
      </c>
      <c r="I31" s="40" t="s">
        <v>653</v>
      </c>
      <c r="J31" s="37">
        <v>43132</v>
      </c>
      <c r="K31" s="37">
        <v>43465</v>
      </c>
      <c r="L31" s="48">
        <v>0.25</v>
      </c>
      <c r="M31" s="48">
        <v>0.25</v>
      </c>
      <c r="N31" s="43" t="s">
        <v>674</v>
      </c>
      <c r="O31" s="48">
        <v>0.25</v>
      </c>
      <c r="P31" s="48">
        <v>0.25</v>
      </c>
      <c r="Q31" s="43" t="s">
        <v>824</v>
      </c>
      <c r="R31" s="48">
        <v>0.25</v>
      </c>
      <c r="S31" s="48">
        <v>0.25</v>
      </c>
      <c r="T31" s="43" t="s">
        <v>834</v>
      </c>
      <c r="U31" s="48">
        <v>0.25</v>
      </c>
      <c r="V31" s="48">
        <v>0.25</v>
      </c>
      <c r="W31" s="43" t="s">
        <v>861</v>
      </c>
      <c r="X31" s="42">
        <f t="shared" si="7"/>
        <v>1</v>
      </c>
      <c r="Y31" s="34">
        <f>+SUM(M31,P31,S31,V31)</f>
        <v>1</v>
      </c>
      <c r="Z31" s="32">
        <f t="shared" si="9"/>
        <v>1</v>
      </c>
      <c r="AA31" s="303" t="s">
        <v>723</v>
      </c>
    </row>
    <row r="32" spans="1:27" s="256" customFormat="1" ht="99.75">
      <c r="A32" s="799" t="s">
        <v>789</v>
      </c>
      <c r="B32" s="800"/>
      <c r="C32" s="800"/>
      <c r="D32" s="519" t="s">
        <v>790</v>
      </c>
      <c r="E32" s="290">
        <f>ROUND((100/COUNTA($A$28:$C$33)/100),3)</f>
        <v>0.16700000000000001</v>
      </c>
      <c r="F32" s="86" t="s">
        <v>541</v>
      </c>
      <c r="G32" s="339" t="s">
        <v>536</v>
      </c>
      <c r="H32" s="40" t="s">
        <v>641</v>
      </c>
      <c r="I32" s="40" t="s">
        <v>653</v>
      </c>
      <c r="J32" s="37">
        <v>43132</v>
      </c>
      <c r="K32" s="37">
        <v>43465</v>
      </c>
      <c r="L32" s="48"/>
      <c r="M32" s="40"/>
      <c r="N32" s="43" t="s">
        <v>675</v>
      </c>
      <c r="O32" s="48">
        <v>0.5</v>
      </c>
      <c r="P32" s="40"/>
      <c r="Q32" s="43" t="s">
        <v>752</v>
      </c>
      <c r="R32" s="48">
        <v>0.2</v>
      </c>
      <c r="S32" s="48">
        <v>0.2</v>
      </c>
      <c r="T32" s="43" t="s">
        <v>825</v>
      </c>
      <c r="U32" s="48">
        <v>0.3</v>
      </c>
      <c r="V32" s="48">
        <v>0.72</v>
      </c>
      <c r="W32" s="43" t="s">
        <v>863</v>
      </c>
      <c r="X32" s="42">
        <f t="shared" si="7"/>
        <v>1</v>
      </c>
      <c r="Y32" s="42">
        <f>+SUM(M32,P32,S32,V32)</f>
        <v>0.91999999999999993</v>
      </c>
      <c r="Z32" s="32">
        <f t="shared" si="9"/>
        <v>0.91999999999999993</v>
      </c>
      <c r="AA32" s="303" t="s">
        <v>864</v>
      </c>
    </row>
    <row r="33" spans="1:27" s="256" customFormat="1" ht="111" customHeight="1" thickBot="1">
      <c r="A33" s="796" t="s">
        <v>650</v>
      </c>
      <c r="B33" s="797"/>
      <c r="C33" s="798"/>
      <c r="D33" s="415" t="s">
        <v>660</v>
      </c>
      <c r="E33" s="426">
        <f>ROUND((100/COUNTA($A$28:$C$33)/100),3)</f>
        <v>0.16700000000000001</v>
      </c>
      <c r="F33" s="417" t="s">
        <v>651</v>
      </c>
      <c r="G33" s="421" t="s">
        <v>536</v>
      </c>
      <c r="H33" s="417" t="s">
        <v>641</v>
      </c>
      <c r="I33" s="417" t="s">
        <v>653</v>
      </c>
      <c r="J33" s="419">
        <v>43486</v>
      </c>
      <c r="K33" s="419">
        <v>43830</v>
      </c>
      <c r="L33" s="417"/>
      <c r="M33" s="417"/>
      <c r="N33" s="418"/>
      <c r="O33" s="417"/>
      <c r="P33" s="417"/>
      <c r="Q33" s="421"/>
      <c r="R33" s="417"/>
      <c r="S33" s="417"/>
      <c r="T33" s="417"/>
      <c r="U33" s="417">
        <v>1</v>
      </c>
      <c r="V33" s="417">
        <v>1</v>
      </c>
      <c r="W33" s="421" t="s">
        <v>862</v>
      </c>
      <c r="X33" s="427">
        <f t="shared" si="7"/>
        <v>1</v>
      </c>
      <c r="Y33" s="428">
        <f>+SUM(M33,P33,S33,V33)</f>
        <v>1</v>
      </c>
      <c r="Z33" s="424">
        <f t="shared" si="9"/>
        <v>1</v>
      </c>
      <c r="AA33" s="303" t="s">
        <v>865</v>
      </c>
    </row>
    <row r="34" spans="1:27" s="298" customFormat="1">
      <c r="A34" s="291"/>
      <c r="B34" s="292"/>
      <c r="C34" s="292"/>
      <c r="D34" s="293"/>
      <c r="E34" s="391">
        <f>SUM(E25:E33)</f>
        <v>1</v>
      </c>
      <c r="F34" s="294"/>
      <c r="G34" s="294"/>
      <c r="H34" s="294"/>
      <c r="I34" s="294"/>
      <c r="J34" s="295"/>
      <c r="K34" s="295"/>
      <c r="L34" s="294"/>
      <c r="M34" s="294"/>
      <c r="N34" s="296"/>
      <c r="O34" s="294"/>
      <c r="P34" s="294"/>
      <c r="Q34" s="293"/>
      <c r="R34" s="294"/>
      <c r="S34" s="294"/>
      <c r="T34" s="294"/>
      <c r="U34" s="294"/>
      <c r="V34" s="294"/>
      <c r="W34" s="294"/>
      <c r="X34" s="299"/>
      <c r="Y34" s="297"/>
      <c r="Z34" s="392"/>
      <c r="AA34" s="429">
        <f>SUMPRODUCT(Z28:Z33,E28:E33)</f>
        <v>0.98664000000000007</v>
      </c>
    </row>
    <row r="35" spans="1:27" s="399" customFormat="1">
      <c r="A35" s="393"/>
      <c r="B35" s="394"/>
      <c r="C35" s="394"/>
      <c r="D35" s="394"/>
      <c r="E35" s="395"/>
      <c r="F35" s="394"/>
      <c r="G35" s="394"/>
      <c r="H35" s="394"/>
      <c r="I35" s="394"/>
      <c r="J35" s="394"/>
      <c r="K35" s="396"/>
      <c r="L35" s="396"/>
      <c r="M35" s="396"/>
      <c r="N35" s="396"/>
      <c r="O35" s="396"/>
      <c r="P35" s="397"/>
      <c r="Q35" s="397"/>
      <c r="R35" s="397"/>
      <c r="S35" s="397"/>
      <c r="T35" s="397"/>
      <c r="U35" s="397"/>
      <c r="V35" s="397"/>
      <c r="W35" s="397"/>
      <c r="X35" s="397"/>
      <c r="Y35" s="397"/>
      <c r="Z35" s="397"/>
      <c r="AA35" s="398"/>
    </row>
    <row r="36" spans="1:27" s="399" customFormat="1">
      <c r="A36" s="672" t="s">
        <v>322</v>
      </c>
      <c r="B36" s="673"/>
      <c r="C36" s="830" t="str">
        <f>+'Marco General'!C41</f>
        <v>POA 2019 Versión No. 02</v>
      </c>
      <c r="D36" s="830"/>
      <c r="E36" s="394"/>
      <c r="F36" s="394"/>
      <c r="G36" s="394"/>
      <c r="H36" s="394"/>
      <c r="I36" s="394"/>
      <c r="J36" s="394"/>
      <c r="K36" s="396"/>
      <c r="L36" s="400"/>
      <c r="M36" s="400"/>
      <c r="N36" s="400"/>
      <c r="O36" s="400"/>
      <c r="P36" s="401"/>
      <c r="Q36" s="401"/>
      <c r="R36" s="401"/>
      <c r="S36" s="401"/>
      <c r="T36" s="401"/>
      <c r="U36" s="401"/>
      <c r="V36" s="401"/>
      <c r="W36" s="401"/>
      <c r="X36" s="397"/>
      <c r="Y36" s="401"/>
      <c r="Z36" s="397"/>
      <c r="AA36" s="398"/>
    </row>
    <row r="37" spans="1:27" s="399" customFormat="1">
      <c r="A37" s="341"/>
      <c r="B37" s="342"/>
      <c r="C37" s="212"/>
      <c r="D37" s="212"/>
      <c r="E37" s="394"/>
      <c r="F37" s="394"/>
      <c r="G37" s="394"/>
      <c r="H37" s="394"/>
      <c r="I37" s="394"/>
      <c r="J37" s="394"/>
      <c r="K37" s="396"/>
      <c r="L37" s="400"/>
      <c r="M37" s="400"/>
      <c r="N37" s="400"/>
      <c r="O37" s="400"/>
      <c r="P37" s="401"/>
      <c r="Q37" s="401"/>
      <c r="R37" s="401"/>
      <c r="S37" s="401"/>
      <c r="T37" s="401"/>
      <c r="U37" s="401"/>
      <c r="V37" s="401"/>
      <c r="W37" s="401"/>
      <c r="X37" s="397"/>
      <c r="Y37" s="401"/>
      <c r="Z37" s="397"/>
      <c r="AA37" s="398"/>
    </row>
    <row r="38" spans="1:27" s="399" customFormat="1">
      <c r="A38" s="393"/>
      <c r="B38" s="394"/>
      <c r="C38" s="394"/>
      <c r="D38" s="394"/>
      <c r="E38" s="400"/>
      <c r="F38" s="394"/>
      <c r="G38" s="400"/>
      <c r="H38" s="400"/>
      <c r="I38" s="400"/>
      <c r="J38" s="400"/>
      <c r="K38" s="400"/>
      <c r="L38" s="400"/>
      <c r="M38" s="400"/>
      <c r="N38" s="400"/>
      <c r="O38" s="400"/>
      <c r="P38" s="400"/>
      <c r="Q38" s="400"/>
      <c r="R38" s="400"/>
      <c r="S38" s="400"/>
      <c r="T38" s="400"/>
      <c r="U38" s="400"/>
      <c r="V38" s="400"/>
      <c r="W38" s="400"/>
      <c r="X38" s="396"/>
      <c r="Y38" s="400"/>
      <c r="Z38" s="397"/>
      <c r="AA38" s="398"/>
    </row>
    <row r="39" spans="1:27" s="399" customFormat="1" ht="58.5" customHeight="1">
      <c r="A39" s="402"/>
      <c r="B39" s="400"/>
      <c r="C39" s="400"/>
      <c r="D39" s="400"/>
      <c r="E39" s="768" t="s">
        <v>530</v>
      </c>
      <c r="F39" s="768"/>
      <c r="G39" s="768"/>
      <c r="H39" s="768"/>
      <c r="I39" s="768"/>
      <c r="J39" s="768"/>
      <c r="K39" s="403"/>
      <c r="L39" s="403"/>
      <c r="M39" s="400"/>
      <c r="N39" s="403"/>
      <c r="O39" s="403"/>
      <c r="P39" s="829" t="s">
        <v>662</v>
      </c>
      <c r="Q39" s="829"/>
      <c r="R39" s="829"/>
      <c r="S39" s="829"/>
      <c r="T39" s="829"/>
      <c r="U39" s="829"/>
      <c r="V39" s="829"/>
      <c r="W39" s="829"/>
      <c r="X39" s="829"/>
      <c r="Y39" s="400"/>
      <c r="Z39" s="397"/>
      <c r="AA39" s="398"/>
    </row>
    <row r="40" spans="1:27" s="399" customFormat="1" ht="16.5" thickBot="1">
      <c r="A40" s="404"/>
      <c r="B40" s="405"/>
      <c r="C40" s="405"/>
      <c r="D40" s="405"/>
      <c r="E40" s="406"/>
      <c r="F40" s="405"/>
      <c r="G40" s="405"/>
      <c r="H40" s="405"/>
      <c r="I40" s="405"/>
      <c r="J40" s="405"/>
      <c r="K40" s="407"/>
      <c r="L40" s="407"/>
      <c r="M40" s="407"/>
      <c r="N40" s="407"/>
      <c r="O40" s="407"/>
      <c r="P40" s="408"/>
      <c r="Q40" s="408"/>
      <c r="R40" s="408"/>
      <c r="S40" s="408"/>
      <c r="T40" s="408"/>
      <c r="U40" s="408"/>
      <c r="V40" s="408"/>
      <c r="W40" s="408"/>
      <c r="X40" s="408"/>
      <c r="Y40" s="408"/>
      <c r="Z40" s="408"/>
      <c r="AA40" s="409"/>
    </row>
    <row r="41" spans="1:27" s="399" customFormat="1">
      <c r="A41" s="410"/>
      <c r="B41" s="410"/>
      <c r="C41" s="410"/>
      <c r="D41" s="410"/>
      <c r="E41" s="411"/>
      <c r="F41" s="410"/>
      <c r="G41" s="410"/>
      <c r="H41" s="410"/>
      <c r="I41" s="410"/>
      <c r="J41" s="410"/>
      <c r="K41" s="412"/>
      <c r="L41" s="412"/>
      <c r="M41" s="412"/>
      <c r="N41" s="412"/>
      <c r="O41" s="412"/>
      <c r="P41" s="413"/>
      <c r="Q41" s="413"/>
      <c r="R41" s="413"/>
      <c r="S41" s="413"/>
      <c r="T41" s="413"/>
      <c r="U41" s="413"/>
      <c r="V41" s="413"/>
      <c r="W41" s="413"/>
      <c r="X41" s="413"/>
      <c r="Y41" s="413"/>
      <c r="Z41" s="413"/>
      <c r="AA41" s="414"/>
    </row>
    <row r="42" spans="1:27" s="399" customFormat="1">
      <c r="A42" s="410"/>
      <c r="B42" s="410"/>
      <c r="C42" s="410"/>
      <c r="D42" s="410"/>
      <c r="E42" s="411"/>
      <c r="F42" s="410"/>
      <c r="G42" s="410"/>
      <c r="H42" s="410"/>
      <c r="I42" s="410"/>
      <c r="J42" s="410"/>
      <c r="K42" s="412"/>
      <c r="L42" s="412"/>
      <c r="M42" s="412"/>
      <c r="N42" s="412"/>
      <c r="O42" s="412"/>
      <c r="P42" s="413"/>
      <c r="Q42" s="413"/>
      <c r="R42" s="413"/>
      <c r="S42" s="413"/>
      <c r="T42" s="413"/>
      <c r="U42" s="413"/>
      <c r="V42" s="413"/>
      <c r="W42" s="413"/>
      <c r="X42" s="413"/>
      <c r="Y42" s="413"/>
      <c r="Z42" s="413"/>
      <c r="AA42" s="414"/>
    </row>
    <row r="43" spans="1:27" s="399" customFormat="1">
      <c r="A43" s="410"/>
      <c r="B43" s="410"/>
      <c r="C43" s="410"/>
      <c r="D43" s="410"/>
      <c r="E43" s="411"/>
      <c r="F43" s="410"/>
      <c r="G43" s="410"/>
      <c r="H43" s="410"/>
      <c r="I43" s="410"/>
      <c r="J43" s="410"/>
      <c r="K43" s="412"/>
      <c r="L43" s="412"/>
      <c r="M43" s="412"/>
      <c r="N43" s="412"/>
      <c r="O43" s="412"/>
      <c r="P43" s="413"/>
      <c r="Q43" s="413"/>
      <c r="R43" s="413"/>
      <c r="S43" s="413"/>
      <c r="T43" s="413"/>
      <c r="U43" s="413"/>
      <c r="V43" s="413"/>
      <c r="W43" s="413"/>
      <c r="X43" s="413"/>
      <c r="Y43" s="413"/>
      <c r="Z43" s="413"/>
      <c r="AA43" s="414"/>
    </row>
    <row r="44" spans="1:27" s="383" customFormat="1">
      <c r="A44" s="376"/>
      <c r="B44" s="376"/>
      <c r="C44" s="376"/>
      <c r="D44" s="376"/>
      <c r="E44" s="377"/>
      <c r="F44" s="376"/>
      <c r="G44" s="376"/>
      <c r="H44" s="376"/>
      <c r="I44" s="376"/>
      <c r="J44" s="376"/>
      <c r="K44" s="378"/>
      <c r="L44" s="378"/>
      <c r="M44" s="378"/>
      <c r="N44" s="378"/>
      <c r="O44" s="378"/>
      <c r="P44" s="380"/>
      <c r="Q44" s="380"/>
      <c r="R44" s="380"/>
      <c r="S44" s="380"/>
      <c r="T44" s="380"/>
      <c r="U44" s="380"/>
      <c r="V44" s="380"/>
      <c r="W44" s="380"/>
      <c r="X44" s="380"/>
      <c r="Y44" s="380"/>
      <c r="Z44" s="380"/>
      <c r="AA44" s="382"/>
    </row>
    <row r="45" spans="1:27" s="383" customFormat="1">
      <c r="A45" s="376"/>
      <c r="B45" s="376"/>
      <c r="C45" s="376"/>
      <c r="D45" s="376"/>
      <c r="E45" s="377"/>
      <c r="F45" s="376"/>
      <c r="G45" s="376"/>
      <c r="H45" s="376"/>
      <c r="I45" s="376"/>
      <c r="J45" s="376"/>
      <c r="K45" s="378"/>
      <c r="L45" s="378"/>
      <c r="M45" s="378"/>
      <c r="N45" s="378"/>
      <c r="O45" s="378"/>
      <c r="P45" s="380"/>
      <c r="Q45" s="380"/>
      <c r="R45" s="380"/>
      <c r="S45" s="380"/>
      <c r="T45" s="380"/>
      <c r="U45" s="380"/>
      <c r="V45" s="380"/>
      <c r="W45" s="380"/>
      <c r="X45" s="380"/>
      <c r="Y45" s="380"/>
      <c r="Z45" s="380"/>
      <c r="AA45" s="382"/>
    </row>
    <row r="46" spans="1:27" s="383" customFormat="1">
      <c r="A46" s="376"/>
      <c r="B46" s="376"/>
      <c r="C46" s="376"/>
      <c r="D46" s="376"/>
      <c r="E46" s="377"/>
      <c r="F46" s="376"/>
      <c r="G46" s="376"/>
      <c r="H46" s="376"/>
      <c r="I46" s="376"/>
      <c r="J46" s="376"/>
      <c r="K46" s="378"/>
      <c r="L46" s="378"/>
      <c r="M46" s="378"/>
      <c r="N46" s="378"/>
      <c r="O46" s="378"/>
      <c r="P46" s="380"/>
      <c r="Q46" s="380"/>
      <c r="R46" s="380"/>
      <c r="S46" s="380"/>
      <c r="T46" s="380"/>
      <c r="U46" s="380"/>
      <c r="V46" s="380"/>
      <c r="W46" s="380"/>
      <c r="X46" s="380"/>
      <c r="Y46" s="380"/>
      <c r="Z46" s="380"/>
      <c r="AA46" s="382"/>
    </row>
    <row r="47" spans="1:27" s="383" customFormat="1">
      <c r="A47" s="376"/>
      <c r="B47" s="376"/>
      <c r="C47" s="376"/>
      <c r="D47" s="376"/>
      <c r="E47" s="377"/>
      <c r="F47" s="376"/>
      <c r="G47" s="376"/>
      <c r="H47" s="376"/>
      <c r="I47" s="376"/>
      <c r="J47" s="376"/>
      <c r="K47" s="378"/>
      <c r="L47" s="378"/>
      <c r="M47" s="378"/>
      <c r="N47" s="378"/>
      <c r="O47" s="378"/>
      <c r="P47" s="380"/>
      <c r="Q47" s="380"/>
      <c r="R47" s="380"/>
      <c r="S47" s="380"/>
      <c r="T47" s="380"/>
      <c r="U47" s="380"/>
      <c r="V47" s="380"/>
      <c r="W47" s="380"/>
      <c r="X47" s="380"/>
      <c r="Y47" s="380"/>
      <c r="Z47" s="380"/>
      <c r="AA47" s="382"/>
    </row>
    <row r="48" spans="1:27" s="383" customFormat="1">
      <c r="A48" s="376"/>
      <c r="B48" s="376"/>
      <c r="C48" s="376"/>
      <c r="D48" s="376"/>
      <c r="E48" s="377"/>
      <c r="F48" s="376"/>
      <c r="G48" s="376"/>
      <c r="H48" s="376"/>
      <c r="I48" s="376"/>
      <c r="J48" s="376"/>
      <c r="K48" s="378"/>
      <c r="L48" s="378"/>
      <c r="M48" s="378"/>
      <c r="N48" s="378"/>
      <c r="O48" s="378"/>
      <c r="P48" s="380"/>
      <c r="Q48" s="380"/>
      <c r="R48" s="380"/>
      <c r="S48" s="380"/>
      <c r="T48" s="380"/>
      <c r="U48" s="380"/>
      <c r="V48" s="380"/>
      <c r="W48" s="380"/>
      <c r="X48" s="380"/>
      <c r="Y48" s="380"/>
      <c r="Z48" s="380"/>
      <c r="AA48" s="382"/>
    </row>
    <row r="49" spans="1:27" s="383" customFormat="1">
      <c r="A49" s="376"/>
      <c r="B49" s="376"/>
      <c r="C49" s="376"/>
      <c r="D49" s="376"/>
      <c r="E49" s="377"/>
      <c r="F49" s="376"/>
      <c r="G49" s="376"/>
      <c r="H49" s="376"/>
      <c r="I49" s="376"/>
      <c r="J49" s="376"/>
      <c r="K49" s="378"/>
      <c r="L49" s="378"/>
      <c r="M49" s="378"/>
      <c r="N49" s="378"/>
      <c r="O49" s="378"/>
      <c r="P49" s="380"/>
      <c r="Q49" s="380"/>
      <c r="R49" s="380"/>
      <c r="S49" s="380"/>
      <c r="T49" s="380"/>
      <c r="U49" s="380"/>
      <c r="V49" s="380"/>
      <c r="W49" s="380"/>
      <c r="X49" s="380"/>
      <c r="Y49" s="380"/>
      <c r="Z49" s="380"/>
      <c r="AA49" s="382"/>
    </row>
    <row r="50" spans="1:27" s="383" customFormat="1">
      <c r="A50" s="376"/>
      <c r="B50" s="376"/>
      <c r="C50" s="376"/>
      <c r="D50" s="376"/>
      <c r="E50" s="377"/>
      <c r="F50" s="376"/>
      <c r="G50" s="376"/>
      <c r="H50" s="376"/>
      <c r="I50" s="376"/>
      <c r="J50" s="376"/>
      <c r="K50" s="378"/>
      <c r="L50" s="378"/>
      <c r="M50" s="378"/>
      <c r="N50" s="378"/>
      <c r="O50" s="378"/>
      <c r="P50" s="380"/>
      <c r="Q50" s="380"/>
      <c r="R50" s="380"/>
      <c r="S50" s="380"/>
      <c r="T50" s="380"/>
      <c r="U50" s="380"/>
      <c r="V50" s="380"/>
      <c r="W50" s="380"/>
      <c r="X50" s="380"/>
      <c r="Y50" s="380"/>
      <c r="Z50" s="380"/>
      <c r="AA50" s="382"/>
    </row>
    <row r="51" spans="1:27" s="383" customFormat="1">
      <c r="A51" s="376"/>
      <c r="B51" s="376"/>
      <c r="C51" s="376"/>
      <c r="D51" s="376"/>
      <c r="E51" s="377"/>
      <c r="F51" s="376"/>
      <c r="G51" s="376"/>
      <c r="H51" s="376"/>
      <c r="I51" s="376"/>
      <c r="J51" s="376"/>
      <c r="K51" s="378"/>
      <c r="L51" s="378"/>
      <c r="M51" s="378"/>
      <c r="N51" s="378"/>
      <c r="O51" s="378"/>
      <c r="P51" s="380"/>
      <c r="Q51" s="380"/>
      <c r="R51" s="380"/>
      <c r="S51" s="380"/>
      <c r="T51" s="380"/>
      <c r="U51" s="380"/>
      <c r="V51" s="380"/>
      <c r="W51" s="380"/>
      <c r="X51" s="380"/>
      <c r="Y51" s="380"/>
      <c r="Z51" s="380"/>
      <c r="AA51" s="382"/>
    </row>
    <row r="52" spans="1:27" s="383" customFormat="1">
      <c r="A52" s="376"/>
      <c r="B52" s="376"/>
      <c r="C52" s="376"/>
      <c r="D52" s="376"/>
      <c r="E52" s="377"/>
      <c r="F52" s="376"/>
      <c r="G52" s="376"/>
      <c r="H52" s="376"/>
      <c r="I52" s="376"/>
      <c r="J52" s="376"/>
      <c r="K52" s="378"/>
      <c r="L52" s="378"/>
      <c r="M52" s="378"/>
      <c r="N52" s="378"/>
      <c r="O52" s="378"/>
      <c r="P52" s="380"/>
      <c r="Q52" s="380"/>
      <c r="R52" s="380"/>
      <c r="S52" s="380"/>
      <c r="T52" s="380"/>
      <c r="U52" s="380"/>
      <c r="V52" s="380"/>
      <c r="W52" s="380"/>
      <c r="X52" s="380"/>
      <c r="Y52" s="380"/>
      <c r="Z52" s="380"/>
      <c r="AA52" s="382"/>
    </row>
    <row r="53" spans="1:27" s="383" customFormat="1">
      <c r="A53" s="376"/>
      <c r="B53" s="376"/>
      <c r="C53" s="376"/>
      <c r="D53" s="376"/>
      <c r="E53" s="377"/>
      <c r="F53" s="376"/>
      <c r="G53" s="376"/>
      <c r="H53" s="376"/>
      <c r="I53" s="376"/>
      <c r="J53" s="376"/>
      <c r="K53" s="378"/>
      <c r="L53" s="378"/>
      <c r="M53" s="378"/>
      <c r="N53" s="378"/>
      <c r="O53" s="378"/>
      <c r="P53" s="380"/>
      <c r="Q53" s="380"/>
      <c r="R53" s="380"/>
      <c r="S53" s="380"/>
      <c r="T53" s="380"/>
      <c r="U53" s="380"/>
      <c r="V53" s="380"/>
      <c r="W53" s="380"/>
      <c r="X53" s="380"/>
      <c r="Y53" s="380"/>
      <c r="Z53" s="380"/>
      <c r="AA53" s="382"/>
    </row>
    <row r="54" spans="1:27" s="383" customFormat="1">
      <c r="A54" s="376"/>
      <c r="B54" s="376"/>
      <c r="C54" s="376"/>
      <c r="D54" s="376"/>
      <c r="E54" s="377"/>
      <c r="F54" s="376"/>
      <c r="G54" s="376"/>
      <c r="H54" s="376"/>
      <c r="I54" s="376"/>
      <c r="J54" s="376"/>
      <c r="K54" s="378"/>
      <c r="L54" s="378"/>
      <c r="M54" s="378"/>
      <c r="N54" s="378"/>
      <c r="O54" s="378"/>
      <c r="P54" s="380"/>
      <c r="Q54" s="380"/>
      <c r="R54" s="380"/>
      <c r="S54" s="380"/>
      <c r="T54" s="380"/>
      <c r="U54" s="380"/>
      <c r="V54" s="380"/>
      <c r="W54" s="380"/>
      <c r="X54" s="380"/>
      <c r="Y54" s="380"/>
      <c r="Z54" s="380"/>
      <c r="AA54" s="382"/>
    </row>
    <row r="55" spans="1:27" s="383" customFormat="1">
      <c r="A55" s="376"/>
      <c r="B55" s="376"/>
      <c r="C55" s="376"/>
      <c r="D55" s="376"/>
      <c r="E55" s="377"/>
      <c r="F55" s="376"/>
      <c r="G55" s="376"/>
      <c r="H55" s="376"/>
      <c r="I55" s="376"/>
      <c r="J55" s="376"/>
      <c r="K55" s="378"/>
      <c r="L55" s="378"/>
      <c r="M55" s="378"/>
      <c r="N55" s="378"/>
      <c r="O55" s="378"/>
      <c r="P55" s="380"/>
      <c r="Q55" s="380"/>
      <c r="R55" s="380"/>
      <c r="S55" s="380"/>
      <c r="T55" s="380"/>
      <c r="U55" s="380"/>
      <c r="V55" s="380"/>
      <c r="W55" s="380"/>
      <c r="X55" s="380"/>
      <c r="Y55" s="380"/>
      <c r="Z55" s="380"/>
      <c r="AA55" s="382"/>
    </row>
    <row r="56" spans="1:27" s="383" customFormat="1">
      <c r="A56" s="376"/>
      <c r="B56" s="376"/>
      <c r="C56" s="376"/>
      <c r="D56" s="376"/>
      <c r="E56" s="377"/>
      <c r="F56" s="376"/>
      <c r="G56" s="376"/>
      <c r="H56" s="376"/>
      <c r="I56" s="376"/>
      <c r="J56" s="376"/>
      <c r="K56" s="378"/>
      <c r="L56" s="378"/>
      <c r="M56" s="378"/>
      <c r="N56" s="378"/>
      <c r="O56" s="378"/>
      <c r="P56" s="380"/>
      <c r="Q56" s="380"/>
      <c r="R56" s="380"/>
      <c r="S56" s="380"/>
      <c r="T56" s="380"/>
      <c r="U56" s="380"/>
      <c r="V56" s="380"/>
      <c r="W56" s="380"/>
      <c r="X56" s="380"/>
      <c r="Y56" s="380"/>
      <c r="Z56" s="380"/>
      <c r="AA56" s="382"/>
    </row>
    <row r="57" spans="1:27" s="383" customFormat="1">
      <c r="A57" s="376"/>
      <c r="B57" s="376"/>
      <c r="C57" s="376"/>
      <c r="D57" s="376"/>
      <c r="E57" s="377"/>
      <c r="F57" s="376"/>
      <c r="G57" s="376"/>
      <c r="H57" s="376"/>
      <c r="I57" s="376"/>
      <c r="J57" s="376"/>
      <c r="K57" s="378"/>
      <c r="L57" s="378"/>
      <c r="M57" s="378"/>
      <c r="N57" s="378"/>
      <c r="O57" s="378"/>
      <c r="P57" s="380"/>
      <c r="Q57" s="380"/>
      <c r="R57" s="380"/>
      <c r="S57" s="380"/>
      <c r="T57" s="380"/>
      <c r="U57" s="380"/>
      <c r="V57" s="380"/>
      <c r="W57" s="380"/>
      <c r="X57" s="380"/>
      <c r="Y57" s="380"/>
      <c r="Z57" s="380"/>
      <c r="AA57" s="382"/>
    </row>
    <row r="58" spans="1:27" s="383" customFormat="1">
      <c r="A58" s="376"/>
      <c r="B58" s="376"/>
      <c r="C58" s="376"/>
      <c r="D58" s="376"/>
      <c r="E58" s="377"/>
      <c r="F58" s="376"/>
      <c r="G58" s="376"/>
      <c r="H58" s="376"/>
      <c r="I58" s="376"/>
      <c r="J58" s="376"/>
      <c r="K58" s="378"/>
      <c r="L58" s="378"/>
      <c r="M58" s="378"/>
      <c r="N58" s="378"/>
      <c r="O58" s="378"/>
      <c r="P58" s="380"/>
      <c r="Q58" s="380"/>
      <c r="R58" s="380"/>
      <c r="S58" s="380"/>
      <c r="T58" s="380"/>
      <c r="U58" s="380"/>
      <c r="V58" s="380"/>
      <c r="W58" s="380"/>
      <c r="X58" s="380"/>
      <c r="Y58" s="380"/>
      <c r="Z58" s="380"/>
      <c r="AA58" s="382"/>
    </row>
    <row r="59" spans="1:27" s="383" customFormat="1">
      <c r="A59" s="376"/>
      <c r="B59" s="376"/>
      <c r="C59" s="376"/>
      <c r="D59" s="376"/>
      <c r="E59" s="377"/>
      <c r="F59" s="376"/>
      <c r="G59" s="376"/>
      <c r="H59" s="376"/>
      <c r="I59" s="376"/>
      <c r="J59" s="376"/>
      <c r="K59" s="378"/>
      <c r="L59" s="378"/>
      <c r="M59" s="378"/>
      <c r="N59" s="378"/>
      <c r="O59" s="378"/>
      <c r="P59" s="380"/>
      <c r="Q59" s="380"/>
      <c r="R59" s="380"/>
      <c r="S59" s="380"/>
      <c r="T59" s="380"/>
      <c r="U59" s="380"/>
      <c r="V59" s="380"/>
      <c r="W59" s="380"/>
      <c r="X59" s="380"/>
      <c r="Y59" s="380"/>
      <c r="Z59" s="380"/>
      <c r="AA59" s="382"/>
    </row>
    <row r="60" spans="1:27" s="383" customFormat="1">
      <c r="A60" s="376"/>
      <c r="B60" s="376"/>
      <c r="C60" s="376"/>
      <c r="D60" s="376"/>
      <c r="E60" s="377"/>
      <c r="F60" s="376"/>
      <c r="G60" s="376"/>
      <c r="H60" s="376"/>
      <c r="I60" s="376"/>
      <c r="J60" s="376"/>
      <c r="K60" s="378"/>
      <c r="L60" s="378"/>
      <c r="M60" s="378"/>
      <c r="N60" s="378"/>
      <c r="O60" s="378"/>
      <c r="P60" s="380"/>
      <c r="Q60" s="380"/>
      <c r="R60" s="380"/>
      <c r="S60" s="380"/>
      <c r="T60" s="380"/>
      <c r="U60" s="380"/>
      <c r="V60" s="380"/>
      <c r="W60" s="380"/>
      <c r="X60" s="380"/>
      <c r="Y60" s="380"/>
      <c r="Z60" s="380"/>
      <c r="AA60" s="382"/>
    </row>
    <row r="61" spans="1:27" s="383" customFormat="1">
      <c r="A61" s="376"/>
      <c r="B61" s="376"/>
      <c r="C61" s="376"/>
      <c r="D61" s="376"/>
      <c r="E61" s="377"/>
      <c r="F61" s="376"/>
      <c r="G61" s="376"/>
      <c r="H61" s="376"/>
      <c r="I61" s="376"/>
      <c r="J61" s="376"/>
      <c r="K61" s="378"/>
      <c r="L61" s="378"/>
      <c r="M61" s="378"/>
      <c r="N61" s="378"/>
      <c r="O61" s="378"/>
      <c r="P61" s="380"/>
      <c r="Q61" s="380"/>
      <c r="R61" s="380"/>
      <c r="S61" s="380"/>
      <c r="T61" s="380"/>
      <c r="U61" s="380"/>
      <c r="V61" s="380"/>
      <c r="W61" s="380"/>
      <c r="X61" s="380"/>
      <c r="Y61" s="380"/>
      <c r="Z61" s="380"/>
      <c r="AA61" s="382"/>
    </row>
    <row r="62" spans="1:27" s="383" customFormat="1">
      <c r="A62" s="376"/>
      <c r="B62" s="376"/>
      <c r="C62" s="376"/>
      <c r="D62" s="376"/>
      <c r="E62" s="377"/>
      <c r="F62" s="376"/>
      <c r="G62" s="376"/>
      <c r="H62" s="376"/>
      <c r="I62" s="376"/>
      <c r="J62" s="376"/>
      <c r="K62" s="378"/>
      <c r="L62" s="378"/>
      <c r="M62" s="378"/>
      <c r="N62" s="378"/>
      <c r="O62" s="378"/>
      <c r="P62" s="380"/>
      <c r="Q62" s="380"/>
      <c r="R62" s="380"/>
      <c r="S62" s="380"/>
      <c r="T62" s="380"/>
      <c r="U62" s="380"/>
      <c r="V62" s="380"/>
      <c r="W62" s="380"/>
      <c r="X62" s="380"/>
      <c r="Y62" s="380"/>
      <c r="Z62" s="380"/>
      <c r="AA62" s="382"/>
    </row>
    <row r="63" spans="1:27" s="383" customFormat="1">
      <c r="A63" s="376"/>
      <c r="B63" s="376"/>
      <c r="C63" s="376"/>
      <c r="D63" s="376"/>
      <c r="E63" s="377"/>
      <c r="F63" s="376"/>
      <c r="G63" s="376"/>
      <c r="H63" s="376"/>
      <c r="I63" s="376"/>
      <c r="J63" s="376"/>
      <c r="K63" s="378"/>
      <c r="L63" s="378"/>
      <c r="M63" s="378"/>
      <c r="N63" s="378"/>
      <c r="O63" s="378"/>
      <c r="P63" s="380"/>
      <c r="Q63" s="380"/>
      <c r="R63" s="380"/>
      <c r="S63" s="380"/>
      <c r="T63" s="380"/>
      <c r="U63" s="380"/>
      <c r="V63" s="380"/>
      <c r="W63" s="380"/>
      <c r="X63" s="380"/>
      <c r="Y63" s="380"/>
      <c r="Z63" s="380"/>
      <c r="AA63" s="382"/>
    </row>
    <row r="64" spans="1:27" s="383" customFormat="1">
      <c r="A64" s="376"/>
      <c r="B64" s="376"/>
      <c r="C64" s="376"/>
      <c r="D64" s="376"/>
      <c r="E64" s="377"/>
      <c r="F64" s="376"/>
      <c r="G64" s="376"/>
      <c r="H64" s="376"/>
      <c r="I64" s="376"/>
      <c r="J64" s="376"/>
      <c r="K64" s="378"/>
      <c r="L64" s="378"/>
      <c r="M64" s="378"/>
      <c r="N64" s="378"/>
      <c r="O64" s="378"/>
      <c r="P64" s="380"/>
      <c r="Q64" s="380"/>
      <c r="R64" s="380"/>
      <c r="S64" s="380"/>
      <c r="T64" s="380"/>
      <c r="U64" s="380"/>
      <c r="V64" s="380"/>
      <c r="W64" s="380"/>
      <c r="X64" s="380"/>
      <c r="Y64" s="380"/>
      <c r="Z64" s="380"/>
      <c r="AA64" s="382"/>
    </row>
    <row r="65" spans="1:27" s="383" customFormat="1">
      <c r="A65" s="376"/>
      <c r="B65" s="376"/>
      <c r="C65" s="376"/>
      <c r="D65" s="376"/>
      <c r="E65" s="377"/>
      <c r="F65" s="376"/>
      <c r="G65" s="376"/>
      <c r="H65" s="376"/>
      <c r="I65" s="376"/>
      <c r="J65" s="376"/>
      <c r="K65" s="378"/>
      <c r="L65" s="378"/>
      <c r="M65" s="378"/>
      <c r="N65" s="378"/>
      <c r="O65" s="378"/>
      <c r="P65" s="380"/>
      <c r="Q65" s="380"/>
      <c r="R65" s="380"/>
      <c r="S65" s="380"/>
      <c r="T65" s="380"/>
      <c r="U65" s="380"/>
      <c r="V65" s="380"/>
      <c r="W65" s="380"/>
      <c r="X65" s="380"/>
      <c r="Y65" s="380"/>
      <c r="Z65" s="380"/>
      <c r="AA65" s="382"/>
    </row>
    <row r="66" spans="1:27" s="383" customFormat="1">
      <c r="A66" s="376"/>
      <c r="B66" s="376"/>
      <c r="C66" s="376"/>
      <c r="D66" s="376"/>
      <c r="E66" s="377"/>
      <c r="F66" s="376"/>
      <c r="G66" s="376"/>
      <c r="H66" s="376"/>
      <c r="I66" s="376"/>
      <c r="J66" s="376"/>
      <c r="K66" s="378"/>
      <c r="L66" s="378"/>
      <c r="M66" s="378"/>
      <c r="N66" s="378"/>
      <c r="O66" s="378"/>
      <c r="P66" s="380"/>
      <c r="Q66" s="380"/>
      <c r="R66" s="380"/>
      <c r="S66" s="380"/>
      <c r="T66" s="380"/>
      <c r="U66" s="380"/>
      <c r="V66" s="380"/>
      <c r="W66" s="380"/>
      <c r="X66" s="380"/>
      <c r="Y66" s="380"/>
      <c r="Z66" s="380"/>
      <c r="AA66" s="382"/>
    </row>
    <row r="67" spans="1:27" s="383" customFormat="1">
      <c r="A67" s="376"/>
      <c r="B67" s="376"/>
      <c r="C67" s="376"/>
      <c r="D67" s="376"/>
      <c r="E67" s="377"/>
      <c r="F67" s="376"/>
      <c r="G67" s="376"/>
      <c r="H67" s="376"/>
      <c r="I67" s="376"/>
      <c r="J67" s="376"/>
      <c r="K67" s="378"/>
      <c r="L67" s="378"/>
      <c r="M67" s="378"/>
      <c r="N67" s="378"/>
      <c r="O67" s="378"/>
      <c r="P67" s="380"/>
      <c r="Q67" s="380"/>
      <c r="R67" s="380"/>
      <c r="S67" s="380"/>
      <c r="T67" s="380"/>
      <c r="U67" s="380"/>
      <c r="V67" s="380"/>
      <c r="W67" s="380"/>
      <c r="X67" s="380"/>
      <c r="Y67" s="380"/>
      <c r="Z67" s="380"/>
      <c r="AA67" s="382"/>
    </row>
    <row r="68" spans="1:27" s="383" customFormat="1">
      <c r="A68" s="376"/>
      <c r="B68" s="376"/>
      <c r="C68" s="376"/>
      <c r="D68" s="376"/>
      <c r="E68" s="377"/>
      <c r="F68" s="376"/>
      <c r="G68" s="376"/>
      <c r="H68" s="376"/>
      <c r="I68" s="376"/>
      <c r="J68" s="376"/>
      <c r="K68" s="378"/>
      <c r="L68" s="378"/>
      <c r="M68" s="378"/>
      <c r="N68" s="378"/>
      <c r="O68" s="378"/>
      <c r="P68" s="380"/>
      <c r="Q68" s="380"/>
      <c r="R68" s="380"/>
      <c r="S68" s="380"/>
      <c r="T68" s="380"/>
      <c r="U68" s="380"/>
      <c r="V68" s="380"/>
      <c r="W68" s="380"/>
      <c r="X68" s="380"/>
      <c r="Y68" s="380"/>
      <c r="Z68" s="380"/>
      <c r="AA68" s="382"/>
    </row>
    <row r="69" spans="1:27" s="383" customFormat="1">
      <c r="A69" s="376"/>
      <c r="B69" s="376"/>
      <c r="C69" s="376"/>
      <c r="D69" s="376"/>
      <c r="E69" s="377"/>
      <c r="F69" s="376"/>
      <c r="G69" s="376"/>
      <c r="H69" s="376"/>
      <c r="I69" s="376"/>
      <c r="J69" s="376"/>
      <c r="K69" s="378"/>
      <c r="L69" s="378"/>
      <c r="M69" s="378"/>
      <c r="N69" s="378"/>
      <c r="O69" s="378"/>
      <c r="P69" s="380"/>
      <c r="Q69" s="380"/>
      <c r="R69" s="380"/>
      <c r="S69" s="380"/>
      <c r="T69" s="380"/>
      <c r="U69" s="380"/>
      <c r="V69" s="380"/>
      <c r="W69" s="380"/>
      <c r="X69" s="380"/>
      <c r="Y69" s="380"/>
      <c r="Z69" s="380"/>
      <c r="AA69" s="382"/>
    </row>
    <row r="70" spans="1:27" s="383" customFormat="1">
      <c r="A70" s="376"/>
      <c r="B70" s="376"/>
      <c r="C70" s="376"/>
      <c r="D70" s="376"/>
      <c r="E70" s="377"/>
      <c r="F70" s="376"/>
      <c r="G70" s="376"/>
      <c r="H70" s="376"/>
      <c r="I70" s="376"/>
      <c r="J70" s="376"/>
      <c r="K70" s="378"/>
      <c r="L70" s="378"/>
      <c r="M70" s="378"/>
      <c r="N70" s="378"/>
      <c r="O70" s="378"/>
      <c r="P70" s="380"/>
      <c r="Q70" s="380"/>
      <c r="R70" s="380"/>
      <c r="S70" s="380"/>
      <c r="T70" s="380"/>
      <c r="U70" s="380"/>
      <c r="V70" s="380"/>
      <c r="W70" s="380"/>
      <c r="X70" s="380"/>
      <c r="Y70" s="380"/>
      <c r="Z70" s="380"/>
      <c r="AA70" s="382"/>
    </row>
    <row r="71" spans="1:27" s="383" customFormat="1">
      <c r="A71" s="376"/>
      <c r="B71" s="376"/>
      <c r="C71" s="376"/>
      <c r="D71" s="376"/>
      <c r="E71" s="377"/>
      <c r="F71" s="376"/>
      <c r="G71" s="376"/>
      <c r="H71" s="376"/>
      <c r="I71" s="376"/>
      <c r="J71" s="376"/>
      <c r="K71" s="378"/>
      <c r="L71" s="378"/>
      <c r="M71" s="378"/>
      <c r="N71" s="378"/>
      <c r="O71" s="378"/>
      <c r="P71" s="380"/>
      <c r="Q71" s="380"/>
      <c r="R71" s="380"/>
      <c r="S71" s="380"/>
      <c r="T71" s="380"/>
      <c r="U71" s="380"/>
      <c r="V71" s="380"/>
      <c r="W71" s="380"/>
      <c r="X71" s="380"/>
      <c r="Y71" s="380"/>
      <c r="Z71" s="380"/>
      <c r="AA71" s="382"/>
    </row>
    <row r="72" spans="1:27" s="383" customFormat="1">
      <c r="A72" s="376"/>
      <c r="B72" s="376"/>
      <c r="C72" s="376"/>
      <c r="D72" s="376"/>
      <c r="E72" s="377"/>
      <c r="F72" s="376"/>
      <c r="G72" s="376"/>
      <c r="H72" s="376"/>
      <c r="I72" s="376"/>
      <c r="J72" s="376"/>
      <c r="K72" s="378"/>
      <c r="L72" s="378"/>
      <c r="M72" s="378"/>
      <c r="N72" s="378"/>
      <c r="O72" s="378"/>
      <c r="P72" s="380"/>
      <c r="Q72" s="380"/>
      <c r="R72" s="380"/>
      <c r="S72" s="380"/>
      <c r="T72" s="380"/>
      <c r="U72" s="380"/>
      <c r="V72" s="380"/>
      <c r="W72" s="380"/>
      <c r="X72" s="380"/>
      <c r="Y72" s="380"/>
      <c r="Z72" s="380"/>
      <c r="AA72" s="382"/>
    </row>
    <row r="73" spans="1:27" s="383" customFormat="1">
      <c r="A73" s="376"/>
      <c r="B73" s="376"/>
      <c r="C73" s="376"/>
      <c r="D73" s="376"/>
      <c r="E73" s="377"/>
      <c r="F73" s="376"/>
      <c r="G73" s="376"/>
      <c r="H73" s="376"/>
      <c r="I73" s="376"/>
      <c r="J73" s="376"/>
      <c r="K73" s="378"/>
      <c r="L73" s="378"/>
      <c r="M73" s="378"/>
      <c r="N73" s="378"/>
      <c r="O73" s="378"/>
      <c r="P73" s="380"/>
      <c r="Q73" s="380"/>
      <c r="R73" s="380"/>
      <c r="S73" s="380"/>
      <c r="T73" s="380"/>
      <c r="U73" s="380"/>
      <c r="V73" s="380"/>
      <c r="W73" s="380"/>
      <c r="X73" s="380"/>
      <c r="Y73" s="380"/>
      <c r="Z73" s="380"/>
      <c r="AA73" s="382"/>
    </row>
    <row r="74" spans="1:27" s="383" customFormat="1">
      <c r="A74" s="376"/>
      <c r="B74" s="376"/>
      <c r="C74" s="376"/>
      <c r="D74" s="376"/>
      <c r="E74" s="377"/>
      <c r="F74" s="376"/>
      <c r="G74" s="376"/>
      <c r="H74" s="376"/>
      <c r="I74" s="376"/>
      <c r="J74" s="376"/>
      <c r="K74" s="378"/>
      <c r="L74" s="378"/>
      <c r="M74" s="378"/>
      <c r="N74" s="378"/>
      <c r="O74" s="378"/>
      <c r="P74" s="380"/>
      <c r="Q74" s="380"/>
      <c r="R74" s="380"/>
      <c r="S74" s="380"/>
      <c r="T74" s="380"/>
      <c r="U74" s="380"/>
      <c r="V74" s="380"/>
      <c r="W74" s="380"/>
      <c r="X74" s="380"/>
      <c r="Y74" s="380"/>
      <c r="Z74" s="380"/>
      <c r="AA74" s="382"/>
    </row>
    <row r="75" spans="1:27" s="383" customFormat="1">
      <c r="A75" s="376"/>
      <c r="B75" s="376"/>
      <c r="C75" s="376"/>
      <c r="D75" s="376"/>
      <c r="E75" s="377"/>
      <c r="F75" s="376"/>
      <c r="G75" s="376"/>
      <c r="H75" s="376"/>
      <c r="I75" s="376"/>
      <c r="J75" s="376"/>
      <c r="K75" s="378"/>
      <c r="L75" s="378"/>
      <c r="M75" s="378"/>
      <c r="N75" s="378"/>
      <c r="O75" s="378"/>
      <c r="P75" s="380"/>
      <c r="Q75" s="380"/>
      <c r="R75" s="380"/>
      <c r="S75" s="380"/>
      <c r="T75" s="380"/>
      <c r="U75" s="380"/>
      <c r="V75" s="380"/>
      <c r="W75" s="380"/>
      <c r="X75" s="380"/>
      <c r="Y75" s="380"/>
      <c r="Z75" s="380"/>
      <c r="AA75" s="382"/>
    </row>
    <row r="76" spans="1:27" s="383" customFormat="1">
      <c r="A76" s="376"/>
      <c r="B76" s="376"/>
      <c r="C76" s="376"/>
      <c r="D76" s="376"/>
      <c r="E76" s="377"/>
      <c r="F76" s="376"/>
      <c r="G76" s="376"/>
      <c r="H76" s="376"/>
      <c r="I76" s="376"/>
      <c r="J76" s="376"/>
      <c r="K76" s="378"/>
      <c r="L76" s="378"/>
      <c r="M76" s="378"/>
      <c r="N76" s="378"/>
      <c r="O76" s="378"/>
      <c r="P76" s="380"/>
      <c r="Q76" s="380"/>
      <c r="R76" s="380"/>
      <c r="S76" s="380"/>
      <c r="T76" s="380"/>
      <c r="U76" s="380"/>
      <c r="V76" s="380"/>
      <c r="W76" s="380"/>
      <c r="X76" s="380"/>
      <c r="Y76" s="380"/>
      <c r="Z76" s="380"/>
      <c r="AA76" s="382"/>
    </row>
    <row r="77" spans="1:27" s="383" customFormat="1">
      <c r="A77" s="376"/>
      <c r="B77" s="376"/>
      <c r="C77" s="376"/>
      <c r="D77" s="376"/>
      <c r="E77" s="377"/>
      <c r="F77" s="376"/>
      <c r="G77" s="376"/>
      <c r="H77" s="376"/>
      <c r="I77" s="376"/>
      <c r="J77" s="376"/>
      <c r="K77" s="378"/>
      <c r="L77" s="378"/>
      <c r="M77" s="378"/>
      <c r="N77" s="378"/>
      <c r="O77" s="378"/>
      <c r="P77" s="380"/>
      <c r="Q77" s="380"/>
      <c r="R77" s="380"/>
      <c r="S77" s="380"/>
      <c r="T77" s="380"/>
      <c r="U77" s="380"/>
      <c r="V77" s="380"/>
      <c r="W77" s="380"/>
      <c r="X77" s="380"/>
      <c r="Y77" s="380"/>
      <c r="Z77" s="380"/>
      <c r="AA77" s="382"/>
    </row>
    <row r="78" spans="1:27" s="383" customFormat="1">
      <c r="A78" s="376"/>
      <c r="B78" s="376"/>
      <c r="C78" s="376"/>
      <c r="D78" s="376"/>
      <c r="E78" s="377"/>
      <c r="F78" s="376"/>
      <c r="G78" s="376"/>
      <c r="H78" s="376"/>
      <c r="I78" s="376"/>
      <c r="J78" s="376"/>
      <c r="K78" s="378"/>
      <c r="L78" s="378"/>
      <c r="M78" s="378"/>
      <c r="N78" s="378"/>
      <c r="O78" s="378"/>
      <c r="P78" s="380"/>
      <c r="Q78" s="380"/>
      <c r="R78" s="380"/>
      <c r="S78" s="380"/>
      <c r="T78" s="380"/>
      <c r="U78" s="380"/>
      <c r="V78" s="380"/>
      <c r="W78" s="380"/>
      <c r="X78" s="380"/>
      <c r="Y78" s="380"/>
      <c r="Z78" s="380"/>
      <c r="AA78" s="382"/>
    </row>
    <row r="79" spans="1:27" s="383" customFormat="1">
      <c r="A79" s="376"/>
      <c r="B79" s="376"/>
      <c r="C79" s="376"/>
      <c r="D79" s="376"/>
      <c r="E79" s="377"/>
      <c r="F79" s="376"/>
      <c r="G79" s="376"/>
      <c r="H79" s="376"/>
      <c r="I79" s="376"/>
      <c r="J79" s="376"/>
      <c r="K79" s="378"/>
      <c r="L79" s="378"/>
      <c r="M79" s="378"/>
      <c r="N79" s="378"/>
      <c r="O79" s="378"/>
      <c r="P79" s="380"/>
      <c r="Q79" s="380"/>
      <c r="R79" s="380"/>
      <c r="S79" s="380"/>
      <c r="T79" s="380"/>
      <c r="U79" s="380"/>
      <c r="V79" s="380"/>
      <c r="W79" s="380"/>
      <c r="X79" s="380"/>
      <c r="Y79" s="380"/>
      <c r="Z79" s="380"/>
      <c r="AA79" s="382"/>
    </row>
    <row r="80" spans="1:27" s="383" customFormat="1">
      <c r="A80" s="376"/>
      <c r="B80" s="376"/>
      <c r="C80" s="376"/>
      <c r="D80" s="376"/>
      <c r="E80" s="377"/>
      <c r="F80" s="376"/>
      <c r="G80" s="376"/>
      <c r="H80" s="376"/>
      <c r="I80" s="376"/>
      <c r="J80" s="376"/>
      <c r="K80" s="378"/>
      <c r="L80" s="378"/>
      <c r="M80" s="378"/>
      <c r="N80" s="378"/>
      <c r="O80" s="378"/>
      <c r="P80" s="380"/>
      <c r="Q80" s="380"/>
      <c r="R80" s="380"/>
      <c r="S80" s="380"/>
      <c r="T80" s="380"/>
      <c r="U80" s="380"/>
      <c r="V80" s="380"/>
      <c r="W80" s="380"/>
      <c r="X80" s="380"/>
      <c r="Y80" s="380"/>
      <c r="Z80" s="380"/>
      <c r="AA80" s="382"/>
    </row>
    <row r="81" spans="1:27" s="383" customFormat="1">
      <c r="A81" s="376"/>
      <c r="B81" s="376"/>
      <c r="C81" s="376"/>
      <c r="D81" s="376"/>
      <c r="E81" s="377"/>
      <c r="F81" s="376"/>
      <c r="G81" s="376"/>
      <c r="H81" s="376"/>
      <c r="I81" s="376"/>
      <c r="J81" s="376"/>
      <c r="K81" s="378"/>
      <c r="L81" s="378"/>
      <c r="M81" s="378"/>
      <c r="N81" s="378"/>
      <c r="O81" s="378"/>
      <c r="P81" s="380"/>
      <c r="Q81" s="380"/>
      <c r="R81" s="380"/>
      <c r="S81" s="380"/>
      <c r="T81" s="380"/>
      <c r="U81" s="380"/>
      <c r="V81" s="380"/>
      <c r="W81" s="380"/>
      <c r="X81" s="380"/>
      <c r="Y81" s="380"/>
      <c r="Z81" s="380"/>
      <c r="AA81" s="382"/>
    </row>
    <row r="82" spans="1:27" s="383" customFormat="1">
      <c r="A82" s="376"/>
      <c r="B82" s="376"/>
      <c r="C82" s="376"/>
      <c r="D82" s="376"/>
      <c r="E82" s="377"/>
      <c r="F82" s="376"/>
      <c r="G82" s="376"/>
      <c r="H82" s="376"/>
      <c r="I82" s="376"/>
      <c r="J82" s="376"/>
      <c r="K82" s="378"/>
      <c r="L82" s="378"/>
      <c r="M82" s="378"/>
      <c r="N82" s="378"/>
      <c r="O82" s="378"/>
      <c r="P82" s="380"/>
      <c r="Q82" s="380"/>
      <c r="R82" s="380"/>
      <c r="S82" s="380"/>
      <c r="T82" s="380"/>
      <c r="U82" s="380"/>
      <c r="V82" s="380"/>
      <c r="W82" s="380"/>
      <c r="X82" s="380"/>
      <c r="Y82" s="380"/>
      <c r="Z82" s="380"/>
      <c r="AA82" s="382"/>
    </row>
    <row r="83" spans="1:27" s="383" customFormat="1">
      <c r="A83" s="376"/>
      <c r="B83" s="376"/>
      <c r="C83" s="376"/>
      <c r="D83" s="376"/>
      <c r="E83" s="377"/>
      <c r="F83" s="376"/>
      <c r="G83" s="376"/>
      <c r="H83" s="376"/>
      <c r="I83" s="376"/>
      <c r="J83" s="376"/>
      <c r="K83" s="378"/>
      <c r="L83" s="378"/>
      <c r="M83" s="378"/>
      <c r="N83" s="378"/>
      <c r="O83" s="378"/>
      <c r="P83" s="380"/>
      <c r="Q83" s="380"/>
      <c r="R83" s="380"/>
      <c r="S83" s="380"/>
      <c r="T83" s="380"/>
      <c r="U83" s="380"/>
      <c r="V83" s="380"/>
      <c r="W83" s="380"/>
      <c r="X83" s="380"/>
      <c r="Y83" s="380"/>
      <c r="Z83" s="380"/>
      <c r="AA83" s="382"/>
    </row>
    <row r="84" spans="1:27" s="383" customFormat="1">
      <c r="A84" s="376"/>
      <c r="B84" s="376"/>
      <c r="C84" s="376"/>
      <c r="D84" s="376"/>
      <c r="E84" s="377"/>
      <c r="F84" s="376"/>
      <c r="G84" s="376"/>
      <c r="H84" s="376"/>
      <c r="I84" s="376"/>
      <c r="J84" s="376"/>
      <c r="K84" s="378"/>
      <c r="L84" s="378"/>
      <c r="M84" s="378"/>
      <c r="N84" s="378"/>
      <c r="O84" s="378"/>
      <c r="P84" s="380"/>
      <c r="Q84" s="380"/>
      <c r="R84" s="380"/>
      <c r="S84" s="380"/>
      <c r="T84" s="380"/>
      <c r="U84" s="380"/>
      <c r="V84" s="380"/>
      <c r="W84" s="380"/>
      <c r="X84" s="380"/>
      <c r="Y84" s="380"/>
      <c r="Z84" s="380"/>
      <c r="AA84" s="382"/>
    </row>
    <row r="85" spans="1:27" s="383" customFormat="1">
      <c r="A85" s="376"/>
      <c r="B85" s="376"/>
      <c r="C85" s="376"/>
      <c r="D85" s="376"/>
      <c r="E85" s="377"/>
      <c r="F85" s="376"/>
      <c r="G85" s="376"/>
      <c r="H85" s="376"/>
      <c r="I85" s="376"/>
      <c r="J85" s="376"/>
      <c r="K85" s="378"/>
      <c r="L85" s="378"/>
      <c r="M85" s="378"/>
      <c r="N85" s="378"/>
      <c r="O85" s="378"/>
      <c r="P85" s="380"/>
      <c r="Q85" s="380"/>
      <c r="R85" s="380"/>
      <c r="S85" s="380"/>
      <c r="T85" s="380"/>
      <c r="U85" s="380"/>
      <c r="V85" s="380"/>
      <c r="W85" s="380"/>
      <c r="X85" s="380"/>
      <c r="Y85" s="380"/>
      <c r="Z85" s="380"/>
      <c r="AA85" s="382"/>
    </row>
    <row r="86" spans="1:27" s="383" customFormat="1">
      <c r="A86" s="376"/>
      <c r="B86" s="376"/>
      <c r="C86" s="376"/>
      <c r="D86" s="376"/>
      <c r="E86" s="377"/>
      <c r="F86" s="376"/>
      <c r="G86" s="376"/>
      <c r="H86" s="376"/>
      <c r="I86" s="376"/>
      <c r="J86" s="376"/>
      <c r="K86" s="378"/>
      <c r="L86" s="378"/>
      <c r="M86" s="378"/>
      <c r="N86" s="378"/>
      <c r="O86" s="378"/>
      <c r="P86" s="380"/>
      <c r="Q86" s="380"/>
      <c r="R86" s="380"/>
      <c r="S86" s="380"/>
      <c r="T86" s="380"/>
      <c r="U86" s="380"/>
      <c r="V86" s="380"/>
      <c r="W86" s="380"/>
      <c r="X86" s="380"/>
      <c r="Y86" s="380"/>
      <c r="Z86" s="380"/>
      <c r="AA86" s="382"/>
    </row>
    <row r="87" spans="1:27" s="383" customFormat="1">
      <c r="A87" s="376"/>
      <c r="B87" s="376"/>
      <c r="C87" s="376"/>
      <c r="D87" s="376"/>
      <c r="E87" s="377"/>
      <c r="F87" s="376"/>
      <c r="G87" s="376"/>
      <c r="H87" s="376"/>
      <c r="I87" s="376"/>
      <c r="J87" s="376"/>
      <c r="K87" s="378"/>
      <c r="L87" s="378"/>
      <c r="M87" s="378"/>
      <c r="N87" s="378"/>
      <c r="O87" s="378"/>
      <c r="P87" s="380"/>
      <c r="Q87" s="380"/>
      <c r="R87" s="380"/>
      <c r="S87" s="380"/>
      <c r="T87" s="380"/>
      <c r="U87" s="380"/>
      <c r="V87" s="380"/>
      <c r="W87" s="380"/>
      <c r="X87" s="380"/>
      <c r="Y87" s="380"/>
      <c r="Z87" s="380"/>
      <c r="AA87" s="382"/>
    </row>
    <row r="88" spans="1:27" s="383" customFormat="1">
      <c r="A88" s="376"/>
      <c r="B88" s="376"/>
      <c r="C88" s="376"/>
      <c r="D88" s="376"/>
      <c r="E88" s="377"/>
      <c r="F88" s="376"/>
      <c r="G88" s="376"/>
      <c r="H88" s="376"/>
      <c r="I88" s="376"/>
      <c r="J88" s="376"/>
      <c r="K88" s="378"/>
      <c r="L88" s="378"/>
      <c r="M88" s="378"/>
      <c r="N88" s="378"/>
      <c r="O88" s="378"/>
      <c r="P88" s="380"/>
      <c r="Q88" s="380"/>
      <c r="R88" s="380"/>
      <c r="S88" s="380"/>
      <c r="T88" s="380"/>
      <c r="U88" s="380"/>
      <c r="V88" s="380"/>
      <c r="W88" s="380"/>
      <c r="X88" s="380"/>
      <c r="Y88" s="380"/>
      <c r="Z88" s="380"/>
      <c r="AA88" s="382"/>
    </row>
    <row r="89" spans="1:27" s="383" customFormat="1">
      <c r="A89" s="376"/>
      <c r="B89" s="376"/>
      <c r="C89" s="376"/>
      <c r="D89" s="376"/>
      <c r="E89" s="377"/>
      <c r="F89" s="376"/>
      <c r="G89" s="376"/>
      <c r="H89" s="376"/>
      <c r="I89" s="376"/>
      <c r="J89" s="376"/>
      <c r="K89" s="378"/>
      <c r="L89" s="378"/>
      <c r="M89" s="378"/>
      <c r="N89" s="378"/>
      <c r="O89" s="378"/>
      <c r="P89" s="380"/>
      <c r="Q89" s="380"/>
      <c r="R89" s="380"/>
      <c r="S89" s="380"/>
      <c r="T89" s="380"/>
      <c r="U89" s="380"/>
      <c r="V89" s="380"/>
      <c r="W89" s="380"/>
      <c r="X89" s="380"/>
      <c r="Y89" s="380"/>
      <c r="Z89" s="380"/>
      <c r="AA89" s="382"/>
    </row>
    <row r="90" spans="1:27" s="383" customFormat="1">
      <c r="A90" s="376"/>
      <c r="B90" s="376"/>
      <c r="C90" s="376"/>
      <c r="D90" s="376"/>
      <c r="E90" s="377"/>
      <c r="F90" s="376"/>
      <c r="G90" s="376"/>
      <c r="H90" s="376"/>
      <c r="I90" s="376"/>
      <c r="J90" s="376"/>
      <c r="K90" s="378"/>
      <c r="L90" s="378"/>
      <c r="M90" s="378"/>
      <c r="N90" s="378"/>
      <c r="O90" s="378"/>
      <c r="P90" s="380"/>
      <c r="Q90" s="380"/>
      <c r="R90" s="380"/>
      <c r="S90" s="380"/>
      <c r="T90" s="380"/>
      <c r="U90" s="380"/>
      <c r="V90" s="380"/>
      <c r="W90" s="380"/>
      <c r="X90" s="380"/>
      <c r="Y90" s="380"/>
      <c r="Z90" s="380"/>
      <c r="AA90" s="382"/>
    </row>
    <row r="91" spans="1:27" s="383" customFormat="1">
      <c r="A91" s="376"/>
      <c r="B91" s="376"/>
      <c r="C91" s="376"/>
      <c r="D91" s="376"/>
      <c r="E91" s="377"/>
      <c r="F91" s="376"/>
      <c r="G91" s="376"/>
      <c r="H91" s="376"/>
      <c r="I91" s="376"/>
      <c r="J91" s="376"/>
      <c r="K91" s="378"/>
      <c r="L91" s="378"/>
      <c r="M91" s="378"/>
      <c r="N91" s="378"/>
      <c r="O91" s="378"/>
      <c r="P91" s="380"/>
      <c r="Q91" s="380"/>
      <c r="R91" s="380"/>
      <c r="S91" s="380"/>
      <c r="T91" s="380"/>
      <c r="U91" s="380"/>
      <c r="V91" s="380"/>
      <c r="W91" s="380"/>
      <c r="X91" s="380"/>
      <c r="Y91" s="380"/>
      <c r="Z91" s="380"/>
      <c r="AA91" s="382"/>
    </row>
    <row r="92" spans="1:27" s="383" customFormat="1">
      <c r="A92" s="376"/>
      <c r="B92" s="376"/>
      <c r="C92" s="376"/>
      <c r="D92" s="376"/>
      <c r="E92" s="377"/>
      <c r="F92" s="376"/>
      <c r="G92" s="376"/>
      <c r="H92" s="376"/>
      <c r="I92" s="376"/>
      <c r="J92" s="376"/>
      <c r="K92" s="378"/>
      <c r="L92" s="378"/>
      <c r="M92" s="378"/>
      <c r="N92" s="378"/>
      <c r="O92" s="378"/>
      <c r="P92" s="380"/>
      <c r="Q92" s="380"/>
      <c r="R92" s="380"/>
      <c r="S92" s="380"/>
      <c r="T92" s="380"/>
      <c r="U92" s="380"/>
      <c r="V92" s="380"/>
      <c r="W92" s="380"/>
      <c r="X92" s="380"/>
      <c r="Y92" s="380"/>
      <c r="Z92" s="380"/>
      <c r="AA92" s="382"/>
    </row>
    <row r="93" spans="1:27" s="383" customFormat="1">
      <c r="A93" s="376"/>
      <c r="B93" s="376"/>
      <c r="C93" s="376"/>
      <c r="D93" s="376"/>
      <c r="E93" s="377"/>
      <c r="F93" s="376"/>
      <c r="G93" s="376"/>
      <c r="H93" s="376"/>
      <c r="I93" s="376"/>
      <c r="J93" s="376"/>
      <c r="K93" s="378"/>
      <c r="L93" s="378"/>
      <c r="M93" s="378"/>
      <c r="N93" s="378"/>
      <c r="O93" s="378"/>
      <c r="P93" s="380"/>
      <c r="Q93" s="380"/>
      <c r="R93" s="380"/>
      <c r="S93" s="380"/>
      <c r="T93" s="380"/>
      <c r="U93" s="380"/>
      <c r="V93" s="380"/>
      <c r="W93" s="380"/>
      <c r="X93" s="380"/>
      <c r="Y93" s="380"/>
      <c r="Z93" s="380"/>
      <c r="AA93" s="382"/>
    </row>
    <row r="94" spans="1:27" s="383" customFormat="1">
      <c r="A94" s="376"/>
      <c r="B94" s="376"/>
      <c r="C94" s="376"/>
      <c r="D94" s="376"/>
      <c r="E94" s="377"/>
      <c r="F94" s="376"/>
      <c r="G94" s="376"/>
      <c r="H94" s="376"/>
      <c r="I94" s="376"/>
      <c r="J94" s="376"/>
      <c r="K94" s="378"/>
      <c r="L94" s="378"/>
      <c r="M94" s="378"/>
      <c r="N94" s="378"/>
      <c r="O94" s="378"/>
      <c r="P94" s="380"/>
      <c r="Q94" s="380"/>
      <c r="R94" s="380"/>
      <c r="S94" s="380"/>
      <c r="T94" s="380"/>
      <c r="U94" s="380"/>
      <c r="V94" s="380"/>
      <c r="W94" s="380"/>
      <c r="X94" s="380"/>
      <c r="Y94" s="380"/>
      <c r="Z94" s="380"/>
      <c r="AA94" s="382"/>
    </row>
    <row r="95" spans="1:27" s="383" customFormat="1">
      <c r="A95" s="376"/>
      <c r="B95" s="376"/>
      <c r="C95" s="376"/>
      <c r="D95" s="376"/>
      <c r="E95" s="377"/>
      <c r="F95" s="376"/>
      <c r="G95" s="376"/>
      <c r="H95" s="376"/>
      <c r="I95" s="376"/>
      <c r="J95" s="376"/>
      <c r="K95" s="378"/>
      <c r="L95" s="378"/>
      <c r="M95" s="378"/>
      <c r="N95" s="378"/>
      <c r="O95" s="378"/>
      <c r="P95" s="380"/>
      <c r="Q95" s="380"/>
      <c r="R95" s="380"/>
      <c r="S95" s="380"/>
      <c r="T95" s="380"/>
      <c r="U95" s="380"/>
      <c r="V95" s="380"/>
      <c r="W95" s="380"/>
      <c r="X95" s="380"/>
      <c r="Y95" s="380"/>
      <c r="Z95" s="380"/>
      <c r="AA95" s="382"/>
    </row>
    <row r="96" spans="1:27" s="383" customFormat="1">
      <c r="A96" s="376"/>
      <c r="B96" s="376"/>
      <c r="C96" s="376"/>
      <c r="D96" s="376"/>
      <c r="E96" s="377"/>
      <c r="F96" s="376"/>
      <c r="G96" s="376"/>
      <c r="H96" s="376"/>
      <c r="I96" s="376"/>
      <c r="J96" s="376"/>
      <c r="K96" s="378"/>
      <c r="L96" s="378"/>
      <c r="M96" s="378"/>
      <c r="N96" s="378"/>
      <c r="O96" s="378"/>
      <c r="P96" s="380"/>
      <c r="Q96" s="380"/>
      <c r="R96" s="380"/>
      <c r="S96" s="380"/>
      <c r="T96" s="380"/>
      <c r="U96" s="380"/>
      <c r="V96" s="380"/>
      <c r="W96" s="380"/>
      <c r="X96" s="380"/>
      <c r="Y96" s="380"/>
      <c r="Z96" s="380"/>
      <c r="AA96" s="382"/>
    </row>
    <row r="97" spans="1:27" s="383" customFormat="1">
      <c r="A97" s="376"/>
      <c r="B97" s="376"/>
      <c r="C97" s="376"/>
      <c r="D97" s="376"/>
      <c r="E97" s="377"/>
      <c r="F97" s="376"/>
      <c r="G97" s="376"/>
      <c r="H97" s="376"/>
      <c r="I97" s="376"/>
      <c r="J97" s="376"/>
      <c r="K97" s="378"/>
      <c r="L97" s="378"/>
      <c r="M97" s="378"/>
      <c r="N97" s="378"/>
      <c r="O97" s="378"/>
      <c r="P97" s="380"/>
      <c r="Q97" s="380"/>
      <c r="R97" s="380"/>
      <c r="S97" s="380"/>
      <c r="T97" s="380"/>
      <c r="U97" s="380"/>
      <c r="V97" s="380"/>
      <c r="W97" s="380"/>
      <c r="X97" s="380"/>
      <c r="Y97" s="380"/>
      <c r="Z97" s="380"/>
      <c r="AA97" s="382"/>
    </row>
    <row r="98" spans="1:27" s="383" customFormat="1">
      <c r="A98" s="376"/>
      <c r="B98" s="376"/>
      <c r="C98" s="376"/>
      <c r="D98" s="376"/>
      <c r="E98" s="377"/>
      <c r="F98" s="376"/>
      <c r="G98" s="376"/>
      <c r="H98" s="376"/>
      <c r="I98" s="376"/>
      <c r="J98" s="376"/>
      <c r="K98" s="378"/>
      <c r="L98" s="378"/>
      <c r="M98" s="378"/>
      <c r="N98" s="378"/>
      <c r="O98" s="378"/>
      <c r="P98" s="380"/>
      <c r="Q98" s="380"/>
      <c r="R98" s="380"/>
      <c r="S98" s="380"/>
      <c r="T98" s="380"/>
      <c r="U98" s="380"/>
      <c r="V98" s="380"/>
      <c r="W98" s="380"/>
      <c r="X98" s="380"/>
      <c r="Y98" s="380"/>
      <c r="Z98" s="380"/>
      <c r="AA98" s="382"/>
    </row>
    <row r="99" spans="1:27" s="383" customFormat="1">
      <c r="A99" s="376"/>
      <c r="B99" s="376"/>
      <c r="C99" s="376"/>
      <c r="D99" s="376"/>
      <c r="E99" s="377"/>
      <c r="F99" s="376"/>
      <c r="G99" s="376"/>
      <c r="H99" s="376"/>
      <c r="I99" s="376"/>
      <c r="J99" s="376"/>
      <c r="K99" s="378"/>
      <c r="L99" s="378"/>
      <c r="M99" s="378"/>
      <c r="N99" s="378"/>
      <c r="O99" s="378"/>
      <c r="P99" s="380"/>
      <c r="Q99" s="380"/>
      <c r="R99" s="380"/>
      <c r="S99" s="380"/>
      <c r="T99" s="380"/>
      <c r="U99" s="380"/>
      <c r="V99" s="380"/>
      <c r="W99" s="380"/>
      <c r="X99" s="380"/>
      <c r="Y99" s="380"/>
      <c r="Z99" s="380"/>
      <c r="AA99" s="382"/>
    </row>
    <row r="100" spans="1:27" s="383" customFormat="1">
      <c r="A100" s="376"/>
      <c r="B100" s="376"/>
      <c r="C100" s="376"/>
      <c r="D100" s="376"/>
      <c r="E100" s="377"/>
      <c r="F100" s="376"/>
      <c r="G100" s="376"/>
      <c r="H100" s="376"/>
      <c r="I100" s="376"/>
      <c r="J100" s="376"/>
      <c r="K100" s="378"/>
      <c r="L100" s="378"/>
      <c r="M100" s="378"/>
      <c r="N100" s="378"/>
      <c r="O100" s="378"/>
      <c r="P100" s="380"/>
      <c r="Q100" s="380"/>
      <c r="R100" s="380"/>
      <c r="S100" s="380"/>
      <c r="T100" s="380"/>
      <c r="U100" s="380"/>
      <c r="V100" s="380"/>
      <c r="W100" s="380"/>
      <c r="X100" s="380"/>
      <c r="Y100" s="380"/>
      <c r="Z100" s="380"/>
      <c r="AA100" s="382"/>
    </row>
    <row r="101" spans="1:27" s="383" customFormat="1">
      <c r="A101" s="376"/>
      <c r="B101" s="376"/>
      <c r="C101" s="376"/>
      <c r="D101" s="376"/>
      <c r="E101" s="377"/>
      <c r="F101" s="376"/>
      <c r="G101" s="376"/>
      <c r="H101" s="376"/>
      <c r="I101" s="376"/>
      <c r="J101" s="376"/>
      <c r="K101" s="378"/>
      <c r="L101" s="378"/>
      <c r="M101" s="378"/>
      <c r="N101" s="378"/>
      <c r="O101" s="378"/>
      <c r="P101" s="380"/>
      <c r="Q101" s="380"/>
      <c r="R101" s="380"/>
      <c r="S101" s="380"/>
      <c r="T101" s="380"/>
      <c r="U101" s="380"/>
      <c r="V101" s="380"/>
      <c r="W101" s="380"/>
      <c r="X101" s="380"/>
      <c r="Y101" s="380"/>
      <c r="Z101" s="380"/>
      <c r="AA101" s="382"/>
    </row>
    <row r="102" spans="1:27" s="383" customFormat="1">
      <c r="A102" s="376"/>
      <c r="B102" s="376"/>
      <c r="C102" s="376"/>
      <c r="D102" s="376"/>
      <c r="E102" s="377"/>
      <c r="F102" s="376"/>
      <c r="G102" s="376"/>
      <c r="H102" s="376"/>
      <c r="I102" s="376"/>
      <c r="J102" s="376"/>
      <c r="K102" s="378"/>
      <c r="L102" s="378"/>
      <c r="M102" s="378"/>
      <c r="N102" s="378"/>
      <c r="O102" s="378"/>
      <c r="P102" s="380"/>
      <c r="Q102" s="380"/>
      <c r="R102" s="380"/>
      <c r="S102" s="380"/>
      <c r="T102" s="380"/>
      <c r="U102" s="380"/>
      <c r="V102" s="380"/>
      <c r="W102" s="380"/>
      <c r="X102" s="380"/>
      <c r="Y102" s="380"/>
      <c r="Z102" s="380"/>
      <c r="AA102" s="382"/>
    </row>
    <row r="103" spans="1:27" s="383" customFormat="1">
      <c r="A103" s="376"/>
      <c r="B103" s="376"/>
      <c r="C103" s="376"/>
      <c r="D103" s="376"/>
      <c r="E103" s="377"/>
      <c r="F103" s="376"/>
      <c r="G103" s="376"/>
      <c r="H103" s="376"/>
      <c r="I103" s="376"/>
      <c r="J103" s="376"/>
      <c r="K103" s="378"/>
      <c r="L103" s="378"/>
      <c r="M103" s="378"/>
      <c r="N103" s="378"/>
      <c r="O103" s="378"/>
      <c r="P103" s="380"/>
      <c r="Q103" s="380"/>
      <c r="R103" s="380"/>
      <c r="S103" s="380"/>
      <c r="T103" s="380"/>
      <c r="U103" s="380"/>
      <c r="V103" s="380"/>
      <c r="W103" s="380"/>
      <c r="X103" s="380"/>
      <c r="Y103" s="380"/>
      <c r="Z103" s="380"/>
      <c r="AA103" s="382"/>
    </row>
    <row r="104" spans="1:27" s="383" customFormat="1">
      <c r="A104" s="376"/>
      <c r="B104" s="376"/>
      <c r="C104" s="376"/>
      <c r="D104" s="376"/>
      <c r="E104" s="377"/>
      <c r="F104" s="376"/>
      <c r="G104" s="376"/>
      <c r="H104" s="376"/>
      <c r="I104" s="376"/>
      <c r="J104" s="376"/>
      <c r="K104" s="378"/>
      <c r="L104" s="378"/>
      <c r="M104" s="378"/>
      <c r="N104" s="378"/>
      <c r="O104" s="378"/>
      <c r="P104" s="380"/>
      <c r="Q104" s="380"/>
      <c r="R104" s="380"/>
      <c r="S104" s="380"/>
      <c r="T104" s="380"/>
      <c r="U104" s="380"/>
      <c r="V104" s="380"/>
      <c r="W104" s="380"/>
      <c r="X104" s="380"/>
      <c r="Y104" s="380"/>
      <c r="Z104" s="380"/>
      <c r="AA104" s="382"/>
    </row>
    <row r="105" spans="1:27" s="383" customFormat="1">
      <c r="A105" s="376"/>
      <c r="B105" s="376"/>
      <c r="C105" s="376"/>
      <c r="D105" s="376"/>
      <c r="E105" s="377"/>
      <c r="F105" s="376"/>
      <c r="G105" s="376"/>
      <c r="H105" s="376"/>
      <c r="I105" s="376"/>
      <c r="J105" s="376"/>
      <c r="K105" s="378"/>
      <c r="L105" s="378"/>
      <c r="M105" s="378"/>
      <c r="N105" s="378"/>
      <c r="O105" s="378"/>
      <c r="P105" s="380"/>
      <c r="Q105" s="380"/>
      <c r="R105" s="380"/>
      <c r="S105" s="380"/>
      <c r="T105" s="380"/>
      <c r="U105" s="380"/>
      <c r="V105" s="380"/>
      <c r="W105" s="380"/>
      <c r="X105" s="380"/>
      <c r="Y105" s="380"/>
      <c r="Z105" s="380"/>
      <c r="AA105" s="382"/>
    </row>
    <row r="106" spans="1:27" s="383" customFormat="1">
      <c r="A106" s="376"/>
      <c r="B106" s="376"/>
      <c r="C106" s="376"/>
      <c r="D106" s="376"/>
      <c r="E106" s="377"/>
      <c r="F106" s="376"/>
      <c r="G106" s="376"/>
      <c r="H106" s="376"/>
      <c r="I106" s="376"/>
      <c r="J106" s="376"/>
      <c r="K106" s="378"/>
      <c r="L106" s="378"/>
      <c r="M106" s="378"/>
      <c r="N106" s="378"/>
      <c r="O106" s="378"/>
      <c r="P106" s="380"/>
      <c r="Q106" s="380"/>
      <c r="R106" s="380"/>
      <c r="S106" s="380"/>
      <c r="T106" s="380"/>
      <c r="U106" s="380"/>
      <c r="V106" s="380"/>
      <c r="W106" s="380"/>
      <c r="X106" s="380"/>
      <c r="Y106" s="380"/>
      <c r="Z106" s="380"/>
      <c r="AA106" s="382"/>
    </row>
    <row r="107" spans="1:27" s="383" customFormat="1">
      <c r="A107" s="376"/>
      <c r="B107" s="376"/>
      <c r="C107" s="376"/>
      <c r="D107" s="376"/>
      <c r="E107" s="377"/>
      <c r="F107" s="376"/>
      <c r="G107" s="376"/>
      <c r="H107" s="376"/>
      <c r="I107" s="376"/>
      <c r="J107" s="376"/>
      <c r="K107" s="378"/>
      <c r="L107" s="378"/>
      <c r="M107" s="378"/>
      <c r="N107" s="378"/>
      <c r="O107" s="378"/>
      <c r="P107" s="380"/>
      <c r="Q107" s="380"/>
      <c r="R107" s="380"/>
      <c r="S107" s="380"/>
      <c r="T107" s="380"/>
      <c r="U107" s="380"/>
      <c r="V107" s="380"/>
      <c r="W107" s="380"/>
      <c r="X107" s="380"/>
      <c r="Y107" s="380"/>
      <c r="Z107" s="380"/>
      <c r="AA107" s="382"/>
    </row>
    <row r="108" spans="1:27" s="383" customFormat="1">
      <c r="A108" s="376"/>
      <c r="B108" s="376"/>
      <c r="C108" s="376"/>
      <c r="D108" s="376"/>
      <c r="E108" s="377"/>
      <c r="F108" s="376"/>
      <c r="G108" s="376"/>
      <c r="H108" s="376"/>
      <c r="I108" s="376"/>
      <c r="J108" s="376"/>
      <c r="K108" s="378"/>
      <c r="L108" s="378"/>
      <c r="M108" s="378"/>
      <c r="N108" s="378"/>
      <c r="O108" s="378"/>
      <c r="P108" s="380"/>
      <c r="Q108" s="380"/>
      <c r="R108" s="380"/>
      <c r="S108" s="380"/>
      <c r="T108" s="380"/>
      <c r="U108" s="380"/>
      <c r="V108" s="380"/>
      <c r="W108" s="380"/>
      <c r="X108" s="380"/>
      <c r="Y108" s="380"/>
      <c r="Z108" s="380"/>
      <c r="AA108" s="382"/>
    </row>
    <row r="109" spans="1:27" s="383" customFormat="1">
      <c r="A109" s="376"/>
      <c r="B109" s="376"/>
      <c r="C109" s="376"/>
      <c r="D109" s="376"/>
      <c r="E109" s="377"/>
      <c r="F109" s="376"/>
      <c r="G109" s="376"/>
      <c r="H109" s="376"/>
      <c r="I109" s="376"/>
      <c r="J109" s="376"/>
      <c r="K109" s="378"/>
      <c r="L109" s="378"/>
      <c r="M109" s="378"/>
      <c r="N109" s="378"/>
      <c r="O109" s="378"/>
      <c r="P109" s="380"/>
      <c r="Q109" s="380"/>
      <c r="R109" s="380"/>
      <c r="S109" s="380"/>
      <c r="T109" s="380"/>
      <c r="U109" s="380"/>
      <c r="V109" s="380"/>
      <c r="W109" s="380"/>
      <c r="X109" s="380"/>
      <c r="Y109" s="380"/>
      <c r="Z109" s="380"/>
      <c r="AA109" s="382"/>
    </row>
    <row r="110" spans="1:27" s="383" customFormat="1">
      <c r="A110" s="376"/>
      <c r="B110" s="376"/>
      <c r="C110" s="376"/>
      <c r="D110" s="376"/>
      <c r="E110" s="377"/>
      <c r="F110" s="376"/>
      <c r="G110" s="376"/>
      <c r="H110" s="376"/>
      <c r="I110" s="376"/>
      <c r="J110" s="376"/>
      <c r="K110" s="378"/>
      <c r="L110" s="378"/>
      <c r="M110" s="378"/>
      <c r="N110" s="378"/>
      <c r="O110" s="378"/>
      <c r="P110" s="380"/>
      <c r="Q110" s="380"/>
      <c r="R110" s="380"/>
      <c r="S110" s="380"/>
      <c r="T110" s="380"/>
      <c r="U110" s="380"/>
      <c r="V110" s="380"/>
      <c r="W110" s="380"/>
      <c r="X110" s="380"/>
      <c r="Y110" s="380"/>
      <c r="Z110" s="380"/>
      <c r="AA110" s="382"/>
    </row>
    <row r="111" spans="1:27" s="383" customFormat="1">
      <c r="A111" s="376"/>
      <c r="B111" s="376"/>
      <c r="C111" s="376"/>
      <c r="D111" s="376"/>
      <c r="E111" s="377"/>
      <c r="F111" s="376"/>
      <c r="G111" s="376"/>
      <c r="H111" s="376"/>
      <c r="I111" s="376"/>
      <c r="J111" s="376"/>
      <c r="K111" s="378"/>
      <c r="L111" s="378"/>
      <c r="M111" s="378"/>
      <c r="N111" s="378"/>
      <c r="O111" s="378"/>
      <c r="P111" s="380"/>
      <c r="Q111" s="380"/>
      <c r="R111" s="380"/>
      <c r="S111" s="380"/>
      <c r="T111" s="380"/>
      <c r="U111" s="380"/>
      <c r="V111" s="380"/>
      <c r="W111" s="380"/>
      <c r="X111" s="380"/>
      <c r="Y111" s="380"/>
      <c r="Z111" s="380"/>
      <c r="AA111" s="382"/>
    </row>
    <row r="112" spans="1:27" s="383" customFormat="1">
      <c r="A112" s="376"/>
      <c r="B112" s="376"/>
      <c r="C112" s="376"/>
      <c r="D112" s="376"/>
      <c r="E112" s="377"/>
      <c r="F112" s="376"/>
      <c r="G112" s="376"/>
      <c r="H112" s="376"/>
      <c r="I112" s="376"/>
      <c r="J112" s="376"/>
      <c r="K112" s="378"/>
      <c r="L112" s="378"/>
      <c r="M112" s="378"/>
      <c r="N112" s="378"/>
      <c r="O112" s="378"/>
      <c r="P112" s="380"/>
      <c r="Q112" s="380"/>
      <c r="R112" s="380"/>
      <c r="S112" s="380"/>
      <c r="T112" s="380"/>
      <c r="U112" s="380"/>
      <c r="V112" s="380"/>
      <c r="W112" s="380"/>
      <c r="X112" s="380"/>
      <c r="Y112" s="380"/>
      <c r="Z112" s="380"/>
      <c r="AA112" s="382"/>
    </row>
    <row r="113" spans="1:27" s="383" customFormat="1">
      <c r="A113" s="376"/>
      <c r="B113" s="376"/>
      <c r="C113" s="376"/>
      <c r="D113" s="376"/>
      <c r="E113" s="377"/>
      <c r="F113" s="376"/>
      <c r="G113" s="376"/>
      <c r="H113" s="376"/>
      <c r="I113" s="376"/>
      <c r="J113" s="376"/>
      <c r="K113" s="378"/>
      <c r="L113" s="378"/>
      <c r="M113" s="378"/>
      <c r="N113" s="378"/>
      <c r="O113" s="378"/>
      <c r="P113" s="380"/>
      <c r="Q113" s="380"/>
      <c r="R113" s="380"/>
      <c r="S113" s="380"/>
      <c r="T113" s="380"/>
      <c r="U113" s="380"/>
      <c r="V113" s="380"/>
      <c r="W113" s="380"/>
      <c r="X113" s="380"/>
      <c r="Y113" s="380"/>
      <c r="Z113" s="380"/>
      <c r="AA113" s="382"/>
    </row>
    <row r="114" spans="1:27" s="383" customFormat="1">
      <c r="A114" s="376"/>
      <c r="B114" s="376"/>
      <c r="C114" s="376"/>
      <c r="D114" s="376"/>
      <c r="E114" s="377"/>
      <c r="F114" s="376"/>
      <c r="G114" s="376"/>
      <c r="H114" s="376"/>
      <c r="I114" s="376"/>
      <c r="J114" s="376"/>
      <c r="K114" s="378"/>
      <c r="L114" s="378"/>
      <c r="M114" s="378"/>
      <c r="N114" s="378"/>
      <c r="O114" s="378"/>
      <c r="P114" s="380"/>
      <c r="Q114" s="380"/>
      <c r="R114" s="380"/>
      <c r="S114" s="380"/>
      <c r="T114" s="380"/>
      <c r="U114" s="380"/>
      <c r="V114" s="380"/>
      <c r="W114" s="380"/>
      <c r="X114" s="380"/>
      <c r="Y114" s="380"/>
      <c r="Z114" s="380"/>
      <c r="AA114" s="382"/>
    </row>
    <row r="115" spans="1:27" s="383" customFormat="1">
      <c r="A115" s="376"/>
      <c r="B115" s="376"/>
      <c r="C115" s="376"/>
      <c r="D115" s="376"/>
      <c r="E115" s="377"/>
      <c r="F115" s="376"/>
      <c r="G115" s="376"/>
      <c r="H115" s="376"/>
      <c r="I115" s="376"/>
      <c r="J115" s="376"/>
      <c r="K115" s="378"/>
      <c r="L115" s="378"/>
      <c r="M115" s="378"/>
      <c r="N115" s="378"/>
      <c r="O115" s="378"/>
      <c r="P115" s="380"/>
      <c r="Q115" s="380"/>
      <c r="R115" s="380"/>
      <c r="S115" s="380"/>
      <c r="T115" s="380"/>
      <c r="U115" s="380"/>
      <c r="V115" s="380"/>
      <c r="W115" s="380"/>
      <c r="X115" s="380"/>
      <c r="Y115" s="380"/>
      <c r="Z115" s="380"/>
      <c r="AA115" s="382"/>
    </row>
    <row r="116" spans="1:27" s="383" customFormat="1">
      <c r="A116" s="376"/>
      <c r="B116" s="376"/>
      <c r="C116" s="376"/>
      <c r="D116" s="376"/>
      <c r="E116" s="377"/>
      <c r="F116" s="376"/>
      <c r="G116" s="376"/>
      <c r="H116" s="376"/>
      <c r="I116" s="376"/>
      <c r="J116" s="376"/>
      <c r="K116" s="378"/>
      <c r="L116" s="378"/>
      <c r="M116" s="378"/>
      <c r="N116" s="378"/>
      <c r="O116" s="378"/>
      <c r="P116" s="380"/>
      <c r="Q116" s="380"/>
      <c r="R116" s="380"/>
      <c r="S116" s="380"/>
      <c r="T116" s="380"/>
      <c r="U116" s="380"/>
      <c r="V116" s="380"/>
      <c r="W116" s="380"/>
      <c r="X116" s="380"/>
      <c r="Y116" s="380"/>
      <c r="Z116" s="380"/>
      <c r="AA116" s="382"/>
    </row>
    <row r="117" spans="1:27" s="383" customFormat="1">
      <c r="A117" s="376"/>
      <c r="B117" s="376"/>
      <c r="C117" s="376"/>
      <c r="D117" s="376"/>
      <c r="E117" s="377"/>
      <c r="F117" s="376"/>
      <c r="G117" s="376"/>
      <c r="H117" s="376"/>
      <c r="I117" s="376"/>
      <c r="J117" s="376"/>
      <c r="K117" s="378"/>
      <c r="L117" s="378"/>
      <c r="M117" s="378"/>
      <c r="N117" s="378"/>
      <c r="O117" s="378"/>
      <c r="P117" s="380"/>
      <c r="Q117" s="380"/>
      <c r="R117" s="380"/>
      <c r="S117" s="380"/>
      <c r="T117" s="380"/>
      <c r="U117" s="380"/>
      <c r="V117" s="380"/>
      <c r="W117" s="380"/>
      <c r="X117" s="380"/>
      <c r="Y117" s="380"/>
      <c r="Z117" s="380"/>
      <c r="AA117" s="382"/>
    </row>
    <row r="118" spans="1:27" s="383" customFormat="1">
      <c r="A118" s="376"/>
      <c r="B118" s="376"/>
      <c r="C118" s="376"/>
      <c r="D118" s="376"/>
      <c r="E118" s="377"/>
      <c r="F118" s="376"/>
      <c r="G118" s="376"/>
      <c r="H118" s="376"/>
      <c r="I118" s="376"/>
      <c r="J118" s="376"/>
      <c r="K118" s="378"/>
      <c r="L118" s="378"/>
      <c r="M118" s="378"/>
      <c r="N118" s="378"/>
      <c r="O118" s="378"/>
      <c r="P118" s="380"/>
      <c r="Q118" s="380"/>
      <c r="R118" s="380"/>
      <c r="S118" s="380"/>
      <c r="T118" s="380"/>
      <c r="U118" s="380"/>
      <c r="V118" s="380"/>
      <c r="W118" s="380"/>
      <c r="X118" s="380"/>
      <c r="Y118" s="380"/>
      <c r="Z118" s="380"/>
      <c r="AA118" s="382"/>
    </row>
    <row r="119" spans="1:27" s="383" customFormat="1">
      <c r="A119" s="376"/>
      <c r="B119" s="376"/>
      <c r="C119" s="376"/>
      <c r="D119" s="376"/>
      <c r="E119" s="377"/>
      <c r="F119" s="376"/>
      <c r="G119" s="376"/>
      <c r="H119" s="376"/>
      <c r="I119" s="376"/>
      <c r="J119" s="376"/>
      <c r="K119" s="378"/>
      <c r="L119" s="378"/>
      <c r="M119" s="378"/>
      <c r="N119" s="378"/>
      <c r="O119" s="378"/>
      <c r="P119" s="380"/>
      <c r="Q119" s="380"/>
      <c r="R119" s="380"/>
      <c r="S119" s="380"/>
      <c r="T119" s="380"/>
      <c r="U119" s="380"/>
      <c r="V119" s="380"/>
      <c r="W119" s="380"/>
      <c r="X119" s="380"/>
      <c r="Y119" s="380"/>
      <c r="Z119" s="380"/>
      <c r="AA119" s="382"/>
    </row>
    <row r="120" spans="1:27" s="383" customFormat="1">
      <c r="A120" s="376"/>
      <c r="B120" s="376"/>
      <c r="C120" s="376"/>
      <c r="D120" s="376"/>
      <c r="E120" s="377"/>
      <c r="F120" s="376"/>
      <c r="G120" s="376"/>
      <c r="H120" s="376"/>
      <c r="I120" s="376"/>
      <c r="J120" s="376"/>
      <c r="K120" s="378"/>
      <c r="L120" s="378"/>
      <c r="M120" s="378"/>
      <c r="N120" s="378"/>
      <c r="O120" s="378"/>
      <c r="P120" s="380"/>
      <c r="Q120" s="380"/>
      <c r="R120" s="380"/>
      <c r="S120" s="380"/>
      <c r="T120" s="380"/>
      <c r="U120" s="380"/>
      <c r="V120" s="380"/>
      <c r="W120" s="380"/>
      <c r="X120" s="380"/>
      <c r="Y120" s="380"/>
      <c r="Z120" s="380"/>
      <c r="AA120" s="382"/>
    </row>
    <row r="121" spans="1:27" s="383" customFormat="1">
      <c r="A121" s="376"/>
      <c r="B121" s="376"/>
      <c r="C121" s="376"/>
      <c r="D121" s="376"/>
      <c r="E121" s="377"/>
      <c r="F121" s="376"/>
      <c r="G121" s="376"/>
      <c r="H121" s="376"/>
      <c r="I121" s="376"/>
      <c r="J121" s="376"/>
      <c r="K121" s="378"/>
      <c r="L121" s="378"/>
      <c r="M121" s="378"/>
      <c r="N121" s="378"/>
      <c r="O121" s="378"/>
      <c r="P121" s="380"/>
      <c r="Q121" s="380"/>
      <c r="R121" s="380"/>
      <c r="S121" s="380"/>
      <c r="T121" s="380"/>
      <c r="U121" s="380"/>
      <c r="V121" s="380"/>
      <c r="W121" s="380"/>
      <c r="X121" s="380"/>
      <c r="Y121" s="380"/>
      <c r="Z121" s="380"/>
      <c r="AA121" s="382"/>
    </row>
    <row r="122" spans="1:27" s="383" customFormat="1">
      <c r="A122" s="376"/>
      <c r="B122" s="376"/>
      <c r="C122" s="376"/>
      <c r="D122" s="376"/>
      <c r="E122" s="377"/>
      <c r="F122" s="376"/>
      <c r="G122" s="376"/>
      <c r="H122" s="376"/>
      <c r="I122" s="376"/>
      <c r="J122" s="376"/>
      <c r="K122" s="378"/>
      <c r="L122" s="378"/>
      <c r="M122" s="378"/>
      <c r="N122" s="378"/>
      <c r="O122" s="378"/>
      <c r="P122" s="380"/>
      <c r="Q122" s="380"/>
      <c r="R122" s="380"/>
      <c r="S122" s="380"/>
      <c r="T122" s="380"/>
      <c r="U122" s="380"/>
      <c r="V122" s="380"/>
      <c r="W122" s="380"/>
      <c r="X122" s="380"/>
      <c r="Y122" s="380"/>
      <c r="Z122" s="380"/>
      <c r="AA122" s="382"/>
    </row>
    <row r="123" spans="1:27" s="383" customFormat="1">
      <c r="A123" s="376"/>
      <c r="B123" s="376"/>
      <c r="C123" s="376"/>
      <c r="D123" s="376"/>
      <c r="E123" s="377"/>
      <c r="F123" s="376"/>
      <c r="G123" s="376"/>
      <c r="H123" s="376"/>
      <c r="I123" s="376"/>
      <c r="J123" s="376"/>
      <c r="K123" s="378"/>
      <c r="L123" s="378"/>
      <c r="M123" s="378"/>
      <c r="N123" s="378"/>
      <c r="O123" s="378"/>
      <c r="P123" s="380"/>
      <c r="Q123" s="380"/>
      <c r="R123" s="380"/>
      <c r="S123" s="380"/>
      <c r="T123" s="380"/>
      <c r="U123" s="380"/>
      <c r="V123" s="380"/>
      <c r="W123" s="380"/>
      <c r="X123" s="380"/>
      <c r="Y123" s="380"/>
      <c r="Z123" s="380"/>
      <c r="AA123" s="382"/>
    </row>
    <row r="124" spans="1:27" s="383" customFormat="1">
      <c r="A124" s="376"/>
      <c r="B124" s="376"/>
      <c r="C124" s="376"/>
      <c r="D124" s="376"/>
      <c r="E124" s="377"/>
      <c r="F124" s="376"/>
      <c r="G124" s="376"/>
      <c r="H124" s="376"/>
      <c r="I124" s="376"/>
      <c r="J124" s="376"/>
      <c r="K124" s="378"/>
      <c r="L124" s="378"/>
      <c r="M124" s="378"/>
      <c r="N124" s="378"/>
      <c r="O124" s="378"/>
      <c r="P124" s="380"/>
      <c r="Q124" s="380"/>
      <c r="R124" s="380"/>
      <c r="S124" s="380"/>
      <c r="T124" s="380"/>
      <c r="U124" s="380"/>
      <c r="V124" s="380"/>
      <c r="W124" s="380"/>
      <c r="X124" s="380"/>
      <c r="Y124" s="380"/>
      <c r="Z124" s="380"/>
      <c r="AA124" s="382"/>
    </row>
    <row r="125" spans="1:27" s="383" customFormat="1">
      <c r="A125" s="376"/>
      <c r="B125" s="376"/>
      <c r="C125" s="376"/>
      <c r="D125" s="376"/>
      <c r="E125" s="377"/>
      <c r="F125" s="376"/>
      <c r="G125" s="376"/>
      <c r="H125" s="376"/>
      <c r="I125" s="376"/>
      <c r="J125" s="376"/>
      <c r="K125" s="378"/>
      <c r="L125" s="378"/>
      <c r="M125" s="378"/>
      <c r="N125" s="378"/>
      <c r="O125" s="378"/>
      <c r="P125" s="380"/>
      <c r="Q125" s="380"/>
      <c r="R125" s="380"/>
      <c r="S125" s="380"/>
      <c r="T125" s="380"/>
      <c r="U125" s="380"/>
      <c r="V125" s="380"/>
      <c r="W125" s="380"/>
      <c r="X125" s="380"/>
      <c r="Y125" s="380"/>
      <c r="Z125" s="380"/>
      <c r="AA125" s="382"/>
    </row>
    <row r="126" spans="1:27" s="383" customFormat="1">
      <c r="A126" s="376"/>
      <c r="B126" s="376"/>
      <c r="C126" s="376"/>
      <c r="D126" s="376"/>
      <c r="E126" s="377"/>
      <c r="F126" s="376"/>
      <c r="G126" s="376"/>
      <c r="H126" s="376"/>
      <c r="I126" s="376"/>
      <c r="J126" s="376"/>
      <c r="K126" s="378"/>
      <c r="L126" s="378"/>
      <c r="M126" s="378"/>
      <c r="N126" s="378"/>
      <c r="O126" s="378"/>
      <c r="P126" s="380"/>
      <c r="Q126" s="380"/>
      <c r="R126" s="380"/>
      <c r="S126" s="380"/>
      <c r="T126" s="380"/>
      <c r="U126" s="380"/>
      <c r="V126" s="380"/>
      <c r="W126" s="380"/>
      <c r="X126" s="380"/>
      <c r="Y126" s="380"/>
      <c r="Z126" s="380"/>
      <c r="AA126" s="382"/>
    </row>
    <row r="127" spans="1:27" s="383" customFormat="1">
      <c r="A127" s="376"/>
      <c r="B127" s="376"/>
      <c r="C127" s="376"/>
      <c r="D127" s="376"/>
      <c r="E127" s="377"/>
      <c r="F127" s="376"/>
      <c r="G127" s="376"/>
      <c r="H127" s="376"/>
      <c r="I127" s="376"/>
      <c r="J127" s="376"/>
      <c r="K127" s="378"/>
      <c r="L127" s="378"/>
      <c r="M127" s="378"/>
      <c r="N127" s="378"/>
      <c r="O127" s="378"/>
      <c r="P127" s="380"/>
      <c r="Q127" s="380"/>
      <c r="R127" s="380"/>
      <c r="S127" s="380"/>
      <c r="T127" s="380"/>
      <c r="U127" s="380"/>
      <c r="V127" s="380"/>
      <c r="W127" s="380"/>
      <c r="X127" s="380"/>
      <c r="Y127" s="380"/>
      <c r="Z127" s="380"/>
      <c r="AA127" s="382"/>
    </row>
    <row r="128" spans="1:27" s="383" customFormat="1">
      <c r="A128" s="376"/>
      <c r="B128" s="376"/>
      <c r="C128" s="376"/>
      <c r="D128" s="376"/>
      <c r="E128" s="377"/>
      <c r="F128" s="376"/>
      <c r="G128" s="376"/>
      <c r="H128" s="376"/>
      <c r="I128" s="376"/>
      <c r="J128" s="376"/>
      <c r="K128" s="378"/>
      <c r="L128" s="378"/>
      <c r="M128" s="378"/>
      <c r="N128" s="378"/>
      <c r="O128" s="378"/>
      <c r="P128" s="380"/>
      <c r="Q128" s="380"/>
      <c r="R128" s="380"/>
      <c r="S128" s="380"/>
      <c r="T128" s="380"/>
      <c r="U128" s="380"/>
      <c r="V128" s="380"/>
      <c r="W128" s="380"/>
      <c r="X128" s="380"/>
      <c r="Y128" s="380"/>
      <c r="Z128" s="380"/>
      <c r="AA128" s="382"/>
    </row>
    <row r="129" spans="1:27" s="383" customFormat="1">
      <c r="A129" s="376"/>
      <c r="B129" s="376"/>
      <c r="C129" s="376"/>
      <c r="D129" s="376"/>
      <c r="E129" s="377"/>
      <c r="F129" s="376"/>
      <c r="G129" s="376"/>
      <c r="H129" s="376"/>
      <c r="I129" s="376"/>
      <c r="J129" s="376"/>
      <c r="K129" s="378"/>
      <c r="L129" s="378"/>
      <c r="M129" s="378"/>
      <c r="N129" s="378"/>
      <c r="O129" s="378"/>
      <c r="P129" s="380"/>
      <c r="Q129" s="380"/>
      <c r="R129" s="380"/>
      <c r="S129" s="380"/>
      <c r="T129" s="380"/>
      <c r="U129" s="380"/>
      <c r="V129" s="380"/>
      <c r="W129" s="380"/>
      <c r="X129" s="380"/>
      <c r="Y129" s="380"/>
      <c r="Z129" s="380"/>
      <c r="AA129" s="382"/>
    </row>
    <row r="130" spans="1:27" s="383" customFormat="1">
      <c r="A130" s="376"/>
      <c r="B130" s="376"/>
      <c r="C130" s="376"/>
      <c r="D130" s="376"/>
      <c r="E130" s="377"/>
      <c r="F130" s="376"/>
      <c r="G130" s="376"/>
      <c r="H130" s="376"/>
      <c r="I130" s="376"/>
      <c r="J130" s="376"/>
      <c r="K130" s="378"/>
      <c r="L130" s="378"/>
      <c r="M130" s="378"/>
      <c r="N130" s="378"/>
      <c r="O130" s="378"/>
      <c r="P130" s="380"/>
      <c r="Q130" s="380"/>
      <c r="R130" s="380"/>
      <c r="S130" s="380"/>
      <c r="T130" s="380"/>
      <c r="U130" s="380"/>
      <c r="V130" s="380"/>
      <c r="W130" s="380"/>
      <c r="X130" s="380"/>
      <c r="Y130" s="380"/>
      <c r="Z130" s="380"/>
      <c r="AA130" s="382"/>
    </row>
    <row r="131" spans="1:27" s="383" customFormat="1">
      <c r="A131" s="376"/>
      <c r="B131" s="376"/>
      <c r="C131" s="376"/>
      <c r="D131" s="376"/>
      <c r="E131" s="377"/>
      <c r="F131" s="376"/>
      <c r="G131" s="376"/>
      <c r="H131" s="376"/>
      <c r="I131" s="376"/>
      <c r="J131" s="376"/>
      <c r="K131" s="378"/>
      <c r="L131" s="378"/>
      <c r="M131" s="378"/>
      <c r="N131" s="378"/>
      <c r="O131" s="378"/>
      <c r="P131" s="380"/>
      <c r="Q131" s="380"/>
      <c r="R131" s="380"/>
      <c r="S131" s="380"/>
      <c r="T131" s="380"/>
      <c r="U131" s="380"/>
      <c r="V131" s="380"/>
      <c r="W131" s="380"/>
      <c r="X131" s="380"/>
      <c r="Y131" s="380"/>
      <c r="Z131" s="380"/>
      <c r="AA131" s="382"/>
    </row>
    <row r="132" spans="1:27" s="383" customFormat="1">
      <c r="A132" s="376"/>
      <c r="B132" s="376"/>
      <c r="C132" s="376"/>
      <c r="D132" s="376"/>
      <c r="E132" s="377"/>
      <c r="F132" s="376"/>
      <c r="G132" s="376"/>
      <c r="H132" s="376"/>
      <c r="I132" s="376"/>
      <c r="J132" s="376"/>
      <c r="K132" s="378"/>
      <c r="L132" s="378"/>
      <c r="M132" s="378"/>
      <c r="N132" s="378"/>
      <c r="O132" s="378"/>
      <c r="P132" s="380"/>
      <c r="Q132" s="380"/>
      <c r="R132" s="380"/>
      <c r="S132" s="380"/>
      <c r="T132" s="380"/>
      <c r="U132" s="380"/>
      <c r="V132" s="380"/>
      <c r="W132" s="380"/>
      <c r="X132" s="380"/>
      <c r="Y132" s="380"/>
      <c r="Z132" s="380"/>
      <c r="AA132" s="382"/>
    </row>
    <row r="133" spans="1:27" s="383" customFormat="1">
      <c r="A133" s="376"/>
      <c r="B133" s="376"/>
      <c r="C133" s="376"/>
      <c r="D133" s="376"/>
      <c r="E133" s="377"/>
      <c r="F133" s="376"/>
      <c r="G133" s="376"/>
      <c r="H133" s="376"/>
      <c r="I133" s="376"/>
      <c r="J133" s="376"/>
      <c r="K133" s="378"/>
      <c r="L133" s="378"/>
      <c r="M133" s="378"/>
      <c r="N133" s="378"/>
      <c r="O133" s="378"/>
      <c r="P133" s="380"/>
      <c r="Q133" s="380"/>
      <c r="R133" s="380"/>
      <c r="S133" s="380"/>
      <c r="T133" s="380"/>
      <c r="U133" s="380"/>
      <c r="V133" s="380"/>
      <c r="W133" s="380"/>
      <c r="X133" s="380"/>
      <c r="Y133" s="380"/>
      <c r="Z133" s="380"/>
      <c r="AA133" s="382"/>
    </row>
    <row r="134" spans="1:27" s="383" customFormat="1">
      <c r="A134" s="376"/>
      <c r="B134" s="376"/>
      <c r="C134" s="376"/>
      <c r="D134" s="376"/>
      <c r="E134" s="377"/>
      <c r="F134" s="376"/>
      <c r="G134" s="376"/>
      <c r="H134" s="376"/>
      <c r="I134" s="376"/>
      <c r="J134" s="376"/>
      <c r="K134" s="378"/>
      <c r="L134" s="378"/>
      <c r="M134" s="378"/>
      <c r="N134" s="378"/>
      <c r="O134" s="378"/>
      <c r="P134" s="380"/>
      <c r="Q134" s="380"/>
      <c r="R134" s="380"/>
      <c r="S134" s="380"/>
      <c r="T134" s="380"/>
      <c r="U134" s="380"/>
      <c r="V134" s="380"/>
      <c r="W134" s="380"/>
      <c r="X134" s="380"/>
      <c r="Y134" s="380"/>
      <c r="Z134" s="380"/>
      <c r="AA134" s="382"/>
    </row>
    <row r="135" spans="1:27" s="383" customFormat="1">
      <c r="A135" s="376"/>
      <c r="B135" s="376"/>
      <c r="C135" s="376"/>
      <c r="D135" s="376"/>
      <c r="E135" s="377"/>
      <c r="F135" s="376"/>
      <c r="G135" s="376"/>
      <c r="H135" s="376"/>
      <c r="I135" s="376"/>
      <c r="J135" s="376"/>
      <c r="K135" s="378"/>
      <c r="L135" s="378"/>
      <c r="M135" s="378"/>
      <c r="N135" s="378"/>
      <c r="O135" s="378"/>
      <c r="P135" s="380"/>
      <c r="Q135" s="380"/>
      <c r="R135" s="380"/>
      <c r="S135" s="380"/>
      <c r="T135" s="380"/>
      <c r="U135" s="380"/>
      <c r="V135" s="380"/>
      <c r="W135" s="380"/>
      <c r="X135" s="380"/>
      <c r="Y135" s="380"/>
      <c r="Z135" s="380"/>
      <c r="AA135" s="382"/>
    </row>
    <row r="136" spans="1:27" s="383" customFormat="1">
      <c r="A136" s="376"/>
      <c r="B136" s="376"/>
      <c r="C136" s="376"/>
      <c r="D136" s="376"/>
      <c r="E136" s="377"/>
      <c r="F136" s="376"/>
      <c r="G136" s="376"/>
      <c r="H136" s="376"/>
      <c r="I136" s="376"/>
      <c r="J136" s="376"/>
      <c r="K136" s="378"/>
      <c r="L136" s="378"/>
      <c r="M136" s="378"/>
      <c r="N136" s="378"/>
      <c r="O136" s="378"/>
      <c r="P136" s="380"/>
      <c r="Q136" s="380"/>
      <c r="R136" s="380"/>
      <c r="S136" s="380"/>
      <c r="T136" s="380"/>
      <c r="U136" s="380"/>
      <c r="V136" s="380"/>
      <c r="W136" s="380"/>
      <c r="X136" s="380"/>
      <c r="Y136" s="380"/>
      <c r="Z136" s="380"/>
      <c r="AA136" s="382"/>
    </row>
    <row r="137" spans="1:27" s="383" customFormat="1">
      <c r="A137" s="376"/>
      <c r="B137" s="376"/>
      <c r="C137" s="376"/>
      <c r="D137" s="376"/>
      <c r="E137" s="377"/>
      <c r="F137" s="376"/>
      <c r="G137" s="376"/>
      <c r="H137" s="376"/>
      <c r="I137" s="376"/>
      <c r="J137" s="376"/>
      <c r="K137" s="378"/>
      <c r="L137" s="378"/>
      <c r="M137" s="378"/>
      <c r="N137" s="378"/>
      <c r="O137" s="378"/>
      <c r="P137" s="380"/>
      <c r="Q137" s="380"/>
      <c r="R137" s="380"/>
      <c r="S137" s="380"/>
      <c r="T137" s="380"/>
      <c r="U137" s="380"/>
      <c r="V137" s="380"/>
      <c r="W137" s="380"/>
      <c r="X137" s="380"/>
      <c r="Y137" s="380"/>
      <c r="Z137" s="380"/>
      <c r="AA137" s="382"/>
    </row>
    <row r="138" spans="1:27" s="383" customFormat="1">
      <c r="A138" s="376"/>
      <c r="B138" s="376"/>
      <c r="C138" s="376"/>
      <c r="D138" s="376"/>
      <c r="E138" s="377"/>
      <c r="F138" s="376"/>
      <c r="G138" s="376"/>
      <c r="H138" s="376"/>
      <c r="I138" s="376"/>
      <c r="J138" s="376"/>
      <c r="K138" s="378"/>
      <c r="L138" s="378"/>
      <c r="M138" s="378"/>
      <c r="N138" s="378"/>
      <c r="O138" s="378"/>
      <c r="P138" s="380"/>
      <c r="Q138" s="380"/>
      <c r="R138" s="380"/>
      <c r="S138" s="380"/>
      <c r="T138" s="380"/>
      <c r="U138" s="380"/>
      <c r="V138" s="380"/>
      <c r="W138" s="380"/>
      <c r="X138" s="380"/>
      <c r="Y138" s="380"/>
      <c r="Z138" s="380"/>
      <c r="AA138" s="382"/>
    </row>
    <row r="139" spans="1:27" s="383" customFormat="1">
      <c r="A139" s="376"/>
      <c r="B139" s="376"/>
      <c r="C139" s="376"/>
      <c r="D139" s="376"/>
      <c r="E139" s="377"/>
      <c r="F139" s="376"/>
      <c r="G139" s="376"/>
      <c r="H139" s="376"/>
      <c r="I139" s="376"/>
      <c r="J139" s="376"/>
      <c r="K139" s="378"/>
      <c r="L139" s="378"/>
      <c r="M139" s="378"/>
      <c r="N139" s="378"/>
      <c r="O139" s="378"/>
      <c r="P139" s="380"/>
      <c r="Q139" s="380"/>
      <c r="R139" s="380"/>
      <c r="S139" s="380"/>
      <c r="T139" s="380"/>
      <c r="U139" s="380"/>
      <c r="V139" s="380"/>
      <c r="W139" s="380"/>
      <c r="X139" s="380"/>
      <c r="Y139" s="380"/>
      <c r="Z139" s="380"/>
      <c r="AA139" s="382"/>
    </row>
    <row r="140" spans="1:27" s="383" customFormat="1">
      <c r="A140" s="376"/>
      <c r="B140" s="376"/>
      <c r="C140" s="376"/>
      <c r="D140" s="376"/>
      <c r="E140" s="377"/>
      <c r="F140" s="376"/>
      <c r="G140" s="376"/>
      <c r="H140" s="376"/>
      <c r="I140" s="376"/>
      <c r="J140" s="376"/>
      <c r="K140" s="378"/>
      <c r="L140" s="378"/>
      <c r="M140" s="378"/>
      <c r="N140" s="378"/>
      <c r="O140" s="378"/>
      <c r="P140" s="380"/>
      <c r="Q140" s="380"/>
      <c r="R140" s="380"/>
      <c r="S140" s="380"/>
      <c r="T140" s="380"/>
      <c r="U140" s="380"/>
      <c r="V140" s="380"/>
      <c r="W140" s="380"/>
      <c r="X140" s="380"/>
      <c r="Y140" s="380"/>
      <c r="Z140" s="380"/>
      <c r="AA140" s="382"/>
    </row>
    <row r="141" spans="1:27" s="383" customFormat="1">
      <c r="A141" s="376"/>
      <c r="B141" s="376"/>
      <c r="C141" s="376"/>
      <c r="D141" s="376"/>
      <c r="E141" s="377"/>
      <c r="F141" s="376"/>
      <c r="G141" s="376"/>
      <c r="H141" s="376"/>
      <c r="I141" s="376"/>
      <c r="J141" s="376"/>
      <c r="K141" s="378"/>
      <c r="L141" s="378"/>
      <c r="M141" s="378"/>
      <c r="N141" s="378"/>
      <c r="O141" s="378"/>
      <c r="P141" s="380"/>
      <c r="Q141" s="380"/>
      <c r="R141" s="380"/>
      <c r="S141" s="380"/>
      <c r="T141" s="380"/>
      <c r="U141" s="380"/>
      <c r="V141" s="380"/>
      <c r="W141" s="380"/>
      <c r="X141" s="380"/>
      <c r="Y141" s="380"/>
      <c r="Z141" s="380"/>
      <c r="AA141" s="382"/>
    </row>
    <row r="142" spans="1:27" s="383" customFormat="1">
      <c r="A142" s="376"/>
      <c r="B142" s="376"/>
      <c r="C142" s="376"/>
      <c r="D142" s="376"/>
      <c r="E142" s="377"/>
      <c r="F142" s="376"/>
      <c r="G142" s="376"/>
      <c r="H142" s="376"/>
      <c r="I142" s="376"/>
      <c r="J142" s="376"/>
      <c r="K142" s="378"/>
      <c r="L142" s="378"/>
      <c r="M142" s="378"/>
      <c r="N142" s="378"/>
      <c r="O142" s="378"/>
      <c r="P142" s="380"/>
      <c r="Q142" s="380"/>
      <c r="R142" s="380"/>
      <c r="S142" s="380"/>
      <c r="T142" s="380"/>
      <c r="U142" s="380"/>
      <c r="V142" s="380"/>
      <c r="W142" s="380"/>
      <c r="X142" s="380"/>
      <c r="Y142" s="380"/>
      <c r="Z142" s="380"/>
      <c r="AA142" s="382"/>
    </row>
    <row r="143" spans="1:27" s="383" customFormat="1">
      <c r="A143" s="376"/>
      <c r="B143" s="376"/>
      <c r="C143" s="376"/>
      <c r="D143" s="376"/>
      <c r="E143" s="377"/>
      <c r="F143" s="376"/>
      <c r="G143" s="376"/>
      <c r="H143" s="376"/>
      <c r="I143" s="376"/>
      <c r="J143" s="376"/>
      <c r="K143" s="378"/>
      <c r="L143" s="378"/>
      <c r="M143" s="378"/>
      <c r="N143" s="378"/>
      <c r="O143" s="378"/>
      <c r="P143" s="380"/>
      <c r="Q143" s="380"/>
      <c r="R143" s="380"/>
      <c r="S143" s="380"/>
      <c r="T143" s="380"/>
      <c r="U143" s="380"/>
      <c r="V143" s="380"/>
      <c r="W143" s="380"/>
      <c r="X143" s="380"/>
      <c r="Y143" s="380"/>
      <c r="Z143" s="380"/>
      <c r="AA143" s="382"/>
    </row>
    <row r="144" spans="1:27" s="383" customFormat="1">
      <c r="A144" s="376"/>
      <c r="B144" s="376"/>
      <c r="C144" s="376"/>
      <c r="D144" s="376"/>
      <c r="E144" s="377"/>
      <c r="F144" s="376"/>
      <c r="G144" s="376"/>
      <c r="H144" s="376"/>
      <c r="I144" s="376"/>
      <c r="J144" s="376"/>
      <c r="K144" s="378"/>
      <c r="L144" s="378"/>
      <c r="M144" s="378"/>
      <c r="N144" s="378"/>
      <c r="O144" s="378"/>
      <c r="P144" s="380"/>
      <c r="Q144" s="380"/>
      <c r="R144" s="380"/>
      <c r="S144" s="380"/>
      <c r="T144" s="380"/>
      <c r="U144" s="380"/>
      <c r="V144" s="380"/>
      <c r="W144" s="380"/>
      <c r="X144" s="380"/>
      <c r="Y144" s="380"/>
      <c r="Z144" s="380"/>
      <c r="AA144" s="382"/>
    </row>
    <row r="145" spans="1:27" s="383" customFormat="1">
      <c r="A145" s="376"/>
      <c r="B145" s="376"/>
      <c r="C145" s="376"/>
      <c r="D145" s="376"/>
      <c r="E145" s="377"/>
      <c r="F145" s="376"/>
      <c r="G145" s="376"/>
      <c r="H145" s="376"/>
      <c r="I145" s="376"/>
      <c r="J145" s="376"/>
      <c r="K145" s="378"/>
      <c r="L145" s="378"/>
      <c r="M145" s="378"/>
      <c r="N145" s="378"/>
      <c r="O145" s="378"/>
      <c r="P145" s="380"/>
      <c r="Q145" s="380"/>
      <c r="R145" s="380"/>
      <c r="S145" s="380"/>
      <c r="T145" s="380"/>
      <c r="U145" s="380"/>
      <c r="V145" s="380"/>
      <c r="W145" s="380"/>
      <c r="X145" s="380"/>
      <c r="Y145" s="380"/>
      <c r="Z145" s="380"/>
      <c r="AA145" s="382"/>
    </row>
    <row r="146" spans="1:27" s="383" customFormat="1">
      <c r="A146" s="376"/>
      <c r="B146" s="376"/>
      <c r="C146" s="376"/>
      <c r="D146" s="376"/>
      <c r="E146" s="377"/>
      <c r="F146" s="376"/>
      <c r="G146" s="376"/>
      <c r="H146" s="376"/>
      <c r="I146" s="376"/>
      <c r="J146" s="376"/>
      <c r="K146" s="378"/>
      <c r="L146" s="378"/>
      <c r="M146" s="378"/>
      <c r="N146" s="378"/>
      <c r="O146" s="378"/>
      <c r="P146" s="380"/>
      <c r="Q146" s="380"/>
      <c r="R146" s="380"/>
      <c r="S146" s="380"/>
      <c r="T146" s="380"/>
      <c r="U146" s="380"/>
      <c r="V146" s="380"/>
      <c r="W146" s="380"/>
      <c r="X146" s="380"/>
      <c r="Y146" s="380"/>
      <c r="Z146" s="380"/>
      <c r="AA146" s="382"/>
    </row>
    <row r="147" spans="1:27" s="383" customFormat="1">
      <c r="A147" s="376"/>
      <c r="B147" s="376"/>
      <c r="C147" s="376"/>
      <c r="D147" s="376"/>
      <c r="E147" s="377"/>
      <c r="F147" s="376"/>
      <c r="G147" s="376"/>
      <c r="H147" s="376"/>
      <c r="I147" s="376"/>
      <c r="J147" s="376"/>
      <c r="K147" s="378"/>
      <c r="L147" s="378"/>
      <c r="M147" s="378"/>
      <c r="N147" s="378"/>
      <c r="O147" s="378"/>
      <c r="P147" s="380"/>
      <c r="Q147" s="380"/>
      <c r="R147" s="380"/>
      <c r="S147" s="380"/>
      <c r="T147" s="380"/>
      <c r="U147" s="380"/>
      <c r="V147" s="380"/>
      <c r="W147" s="380"/>
      <c r="X147" s="380"/>
      <c r="Y147" s="380"/>
      <c r="Z147" s="380"/>
      <c r="AA147" s="382"/>
    </row>
    <row r="148" spans="1:27" s="383" customFormat="1">
      <c r="A148" s="376"/>
      <c r="B148" s="376"/>
      <c r="C148" s="376"/>
      <c r="D148" s="376"/>
      <c r="E148" s="377"/>
      <c r="F148" s="376"/>
      <c r="G148" s="376"/>
      <c r="H148" s="376"/>
      <c r="I148" s="376"/>
      <c r="J148" s="376"/>
      <c r="K148" s="378"/>
      <c r="L148" s="378"/>
      <c r="M148" s="378"/>
      <c r="N148" s="378"/>
      <c r="O148" s="378"/>
      <c r="P148" s="380"/>
      <c r="Q148" s="380"/>
      <c r="R148" s="380"/>
      <c r="S148" s="380"/>
      <c r="T148" s="380"/>
      <c r="U148" s="380"/>
      <c r="V148" s="380"/>
      <c r="W148" s="380"/>
      <c r="X148" s="380"/>
      <c r="Y148" s="380"/>
      <c r="Z148" s="380"/>
      <c r="AA148" s="382"/>
    </row>
    <row r="149" spans="1:27" s="383" customFormat="1">
      <c r="A149" s="376"/>
      <c r="B149" s="376"/>
      <c r="C149" s="376"/>
      <c r="D149" s="376"/>
      <c r="E149" s="377"/>
      <c r="F149" s="376"/>
      <c r="G149" s="376"/>
      <c r="H149" s="376"/>
      <c r="I149" s="376"/>
      <c r="J149" s="376"/>
      <c r="K149" s="378"/>
      <c r="L149" s="378"/>
      <c r="M149" s="378"/>
      <c r="N149" s="378"/>
      <c r="O149" s="378"/>
      <c r="P149" s="380"/>
      <c r="Q149" s="380"/>
      <c r="R149" s="380"/>
      <c r="S149" s="380"/>
      <c r="T149" s="380"/>
      <c r="U149" s="380"/>
      <c r="V149" s="380"/>
      <c r="W149" s="380"/>
      <c r="X149" s="380"/>
      <c r="Y149" s="380"/>
      <c r="Z149" s="380"/>
      <c r="AA149" s="382"/>
    </row>
    <row r="150" spans="1:27" s="383" customFormat="1">
      <c r="A150" s="376"/>
      <c r="B150" s="376"/>
      <c r="C150" s="376"/>
      <c r="D150" s="376"/>
      <c r="E150" s="377"/>
      <c r="F150" s="376"/>
      <c r="G150" s="376"/>
      <c r="H150" s="376"/>
      <c r="I150" s="376"/>
      <c r="J150" s="376"/>
      <c r="K150" s="378"/>
      <c r="L150" s="378"/>
      <c r="M150" s="378"/>
      <c r="N150" s="378"/>
      <c r="O150" s="378"/>
      <c r="P150" s="380"/>
      <c r="Q150" s="380"/>
      <c r="R150" s="380"/>
      <c r="S150" s="380"/>
      <c r="T150" s="380"/>
      <c r="U150" s="380"/>
      <c r="V150" s="380"/>
      <c r="W150" s="380"/>
      <c r="X150" s="380"/>
      <c r="Y150" s="380"/>
      <c r="Z150" s="380"/>
      <c r="AA150" s="382"/>
    </row>
    <row r="151" spans="1:27" s="383" customFormat="1">
      <c r="A151" s="376"/>
      <c r="B151" s="376"/>
      <c r="C151" s="376"/>
      <c r="D151" s="376"/>
      <c r="E151" s="377"/>
      <c r="F151" s="376"/>
      <c r="G151" s="376"/>
      <c r="H151" s="376"/>
      <c r="I151" s="376"/>
      <c r="J151" s="376"/>
      <c r="K151" s="378"/>
      <c r="L151" s="378"/>
      <c r="M151" s="378"/>
      <c r="N151" s="378"/>
      <c r="O151" s="378"/>
      <c r="P151" s="380"/>
      <c r="Q151" s="380"/>
      <c r="R151" s="380"/>
      <c r="S151" s="380"/>
      <c r="T151" s="380"/>
      <c r="U151" s="380"/>
      <c r="V151" s="380"/>
      <c r="W151" s="380"/>
      <c r="X151" s="380"/>
      <c r="Y151" s="380"/>
      <c r="Z151" s="380"/>
      <c r="AA151" s="382"/>
    </row>
    <row r="152" spans="1:27" s="383" customFormat="1">
      <c r="A152" s="376"/>
      <c r="B152" s="376"/>
      <c r="C152" s="376"/>
      <c r="D152" s="376"/>
      <c r="E152" s="377"/>
      <c r="F152" s="376"/>
      <c r="G152" s="376"/>
      <c r="H152" s="376"/>
      <c r="I152" s="376"/>
      <c r="J152" s="376"/>
      <c r="K152" s="378"/>
      <c r="L152" s="378"/>
      <c r="M152" s="378"/>
      <c r="N152" s="378"/>
      <c r="O152" s="378"/>
      <c r="P152" s="380"/>
      <c r="Q152" s="380"/>
      <c r="R152" s="380"/>
      <c r="S152" s="380"/>
      <c r="T152" s="380"/>
      <c r="U152" s="380"/>
      <c r="V152" s="380"/>
      <c r="W152" s="380"/>
      <c r="X152" s="380"/>
      <c r="Y152" s="380"/>
      <c r="Z152" s="380"/>
      <c r="AA152" s="382"/>
    </row>
    <row r="153" spans="1:27" s="383" customFormat="1">
      <c r="A153" s="376"/>
      <c r="B153" s="376"/>
      <c r="C153" s="376"/>
      <c r="D153" s="376"/>
      <c r="E153" s="377"/>
      <c r="F153" s="376"/>
      <c r="G153" s="376"/>
      <c r="H153" s="376"/>
      <c r="I153" s="376"/>
      <c r="J153" s="376"/>
      <c r="K153" s="378"/>
      <c r="L153" s="378"/>
      <c r="M153" s="378"/>
      <c r="N153" s="378"/>
      <c r="O153" s="378"/>
      <c r="P153" s="380"/>
      <c r="Q153" s="380"/>
      <c r="R153" s="380"/>
      <c r="S153" s="380"/>
      <c r="T153" s="380"/>
      <c r="U153" s="380"/>
      <c r="V153" s="380"/>
      <c r="W153" s="380"/>
      <c r="X153" s="380"/>
      <c r="Y153" s="380"/>
      <c r="Z153" s="380"/>
      <c r="AA153" s="382"/>
    </row>
    <row r="154" spans="1:27" s="383" customFormat="1">
      <c r="A154" s="376"/>
      <c r="B154" s="376"/>
      <c r="C154" s="376"/>
      <c r="D154" s="376"/>
      <c r="E154" s="377"/>
      <c r="F154" s="376"/>
      <c r="G154" s="376"/>
      <c r="H154" s="376"/>
      <c r="I154" s="376"/>
      <c r="J154" s="376"/>
      <c r="K154" s="378"/>
      <c r="L154" s="378"/>
      <c r="M154" s="378"/>
      <c r="N154" s="378"/>
      <c r="O154" s="378"/>
      <c r="P154" s="380"/>
      <c r="Q154" s="380"/>
      <c r="R154" s="380"/>
      <c r="S154" s="380"/>
      <c r="T154" s="380"/>
      <c r="U154" s="380"/>
      <c r="V154" s="380"/>
      <c r="W154" s="380"/>
      <c r="X154" s="380"/>
      <c r="Y154" s="380"/>
      <c r="Z154" s="380"/>
      <c r="AA154" s="382"/>
    </row>
    <row r="155" spans="1:27" s="383" customFormat="1">
      <c r="A155" s="376"/>
      <c r="B155" s="376"/>
      <c r="C155" s="376"/>
      <c r="D155" s="376"/>
      <c r="E155" s="377"/>
      <c r="F155" s="376"/>
      <c r="G155" s="376"/>
      <c r="H155" s="376"/>
      <c r="I155" s="376"/>
      <c r="J155" s="376"/>
      <c r="K155" s="378"/>
      <c r="L155" s="378"/>
      <c r="M155" s="378"/>
      <c r="N155" s="378"/>
      <c r="O155" s="378"/>
      <c r="P155" s="380"/>
      <c r="Q155" s="380"/>
      <c r="R155" s="380"/>
      <c r="S155" s="380"/>
      <c r="T155" s="380"/>
      <c r="U155" s="380"/>
      <c r="V155" s="380"/>
      <c r="W155" s="380"/>
      <c r="X155" s="380"/>
      <c r="Y155" s="380"/>
      <c r="Z155" s="380"/>
      <c r="AA155" s="382"/>
    </row>
    <row r="156" spans="1:27" s="383" customFormat="1">
      <c r="A156" s="376"/>
      <c r="B156" s="376"/>
      <c r="C156" s="376"/>
      <c r="D156" s="376"/>
      <c r="E156" s="377"/>
      <c r="F156" s="376"/>
      <c r="G156" s="376"/>
      <c r="H156" s="376"/>
      <c r="I156" s="376"/>
      <c r="J156" s="376"/>
      <c r="K156" s="378"/>
      <c r="L156" s="378"/>
      <c r="M156" s="378"/>
      <c r="N156" s="378"/>
      <c r="O156" s="378"/>
      <c r="P156" s="380"/>
      <c r="Q156" s="380"/>
      <c r="R156" s="380"/>
      <c r="S156" s="380"/>
      <c r="T156" s="380"/>
      <c r="U156" s="380"/>
      <c r="V156" s="380"/>
      <c r="W156" s="380"/>
      <c r="X156" s="380"/>
      <c r="Y156" s="380"/>
      <c r="Z156" s="380"/>
      <c r="AA156" s="382"/>
    </row>
    <row r="157" spans="1:27" s="383" customFormat="1">
      <c r="A157" s="376"/>
      <c r="B157" s="376"/>
      <c r="C157" s="376"/>
      <c r="D157" s="376"/>
      <c r="E157" s="377"/>
      <c r="F157" s="376"/>
      <c r="G157" s="376"/>
      <c r="H157" s="376"/>
      <c r="I157" s="376"/>
      <c r="J157" s="376"/>
      <c r="K157" s="378"/>
      <c r="L157" s="378"/>
      <c r="M157" s="378"/>
      <c r="N157" s="378"/>
      <c r="O157" s="378"/>
      <c r="P157" s="380"/>
      <c r="Q157" s="380"/>
      <c r="R157" s="380"/>
      <c r="S157" s="380"/>
      <c r="T157" s="380"/>
      <c r="U157" s="380"/>
      <c r="V157" s="380"/>
      <c r="W157" s="380"/>
      <c r="X157" s="380"/>
      <c r="Y157" s="380"/>
      <c r="Z157" s="380"/>
      <c r="AA157" s="382"/>
    </row>
    <row r="158" spans="1:27" s="383" customFormat="1">
      <c r="A158" s="376"/>
      <c r="B158" s="376"/>
      <c r="C158" s="376"/>
      <c r="D158" s="376"/>
      <c r="E158" s="377"/>
      <c r="F158" s="376"/>
      <c r="G158" s="376"/>
      <c r="H158" s="376"/>
      <c r="I158" s="376"/>
      <c r="J158" s="376"/>
      <c r="K158" s="378"/>
      <c r="L158" s="378"/>
      <c r="M158" s="378"/>
      <c r="N158" s="378"/>
      <c r="O158" s="378"/>
      <c r="P158" s="380"/>
      <c r="Q158" s="380"/>
      <c r="R158" s="380"/>
      <c r="S158" s="380"/>
      <c r="T158" s="380"/>
      <c r="U158" s="380"/>
      <c r="V158" s="380"/>
      <c r="W158" s="380"/>
      <c r="X158" s="380"/>
      <c r="Y158" s="380"/>
      <c r="Z158" s="380"/>
      <c r="AA158" s="382"/>
    </row>
    <row r="159" spans="1:27" s="383" customFormat="1">
      <c r="A159" s="376"/>
      <c r="B159" s="376"/>
      <c r="C159" s="376"/>
      <c r="D159" s="376"/>
      <c r="E159" s="377"/>
      <c r="F159" s="376"/>
      <c r="G159" s="376"/>
      <c r="H159" s="376"/>
      <c r="I159" s="376"/>
      <c r="J159" s="376"/>
      <c r="K159" s="378"/>
      <c r="L159" s="378"/>
      <c r="M159" s="378"/>
      <c r="N159" s="378"/>
      <c r="O159" s="378"/>
      <c r="P159" s="380"/>
      <c r="Q159" s="380"/>
      <c r="R159" s="380"/>
      <c r="S159" s="380"/>
      <c r="T159" s="380"/>
      <c r="U159" s="380"/>
      <c r="V159" s="380"/>
      <c r="W159" s="380"/>
      <c r="X159" s="380"/>
      <c r="Y159" s="380"/>
      <c r="Z159" s="380"/>
      <c r="AA159" s="382"/>
    </row>
    <row r="160" spans="1:27" s="383" customFormat="1">
      <c r="A160" s="376"/>
      <c r="B160" s="376"/>
      <c r="C160" s="376"/>
      <c r="D160" s="376"/>
      <c r="E160" s="377"/>
      <c r="F160" s="376"/>
      <c r="G160" s="376"/>
      <c r="H160" s="376"/>
      <c r="I160" s="376"/>
      <c r="J160" s="376"/>
      <c r="K160" s="378"/>
      <c r="L160" s="378"/>
      <c r="M160" s="378"/>
      <c r="N160" s="378"/>
      <c r="O160" s="378"/>
      <c r="P160" s="380"/>
      <c r="Q160" s="380"/>
      <c r="R160" s="380"/>
      <c r="S160" s="380"/>
      <c r="T160" s="380"/>
      <c r="U160" s="380"/>
      <c r="V160" s="380"/>
      <c r="W160" s="380"/>
      <c r="X160" s="380"/>
      <c r="Y160" s="380"/>
      <c r="Z160" s="380"/>
      <c r="AA160" s="382"/>
    </row>
    <row r="161" spans="1:27" s="383" customFormat="1">
      <c r="A161" s="376"/>
      <c r="B161" s="376"/>
      <c r="C161" s="376"/>
      <c r="D161" s="376"/>
      <c r="E161" s="377"/>
      <c r="F161" s="376"/>
      <c r="G161" s="376"/>
      <c r="H161" s="376"/>
      <c r="I161" s="376"/>
      <c r="J161" s="376"/>
      <c r="K161" s="378"/>
      <c r="L161" s="378"/>
      <c r="M161" s="378"/>
      <c r="N161" s="378"/>
      <c r="O161" s="378"/>
      <c r="P161" s="380"/>
      <c r="Q161" s="380"/>
      <c r="R161" s="380"/>
      <c r="S161" s="380"/>
      <c r="T161" s="380"/>
      <c r="U161" s="380"/>
      <c r="V161" s="380"/>
      <c r="W161" s="380"/>
      <c r="X161" s="380"/>
      <c r="Y161" s="380"/>
      <c r="Z161" s="380"/>
      <c r="AA161" s="382"/>
    </row>
    <row r="162" spans="1:27" s="383" customFormat="1">
      <c r="A162" s="376"/>
      <c r="B162" s="376"/>
      <c r="C162" s="376"/>
      <c r="D162" s="376"/>
      <c r="E162" s="377"/>
      <c r="F162" s="376"/>
      <c r="G162" s="376"/>
      <c r="H162" s="376"/>
      <c r="I162" s="376"/>
      <c r="J162" s="376"/>
      <c r="K162" s="378"/>
      <c r="L162" s="378"/>
      <c r="M162" s="378"/>
      <c r="N162" s="378"/>
      <c r="O162" s="378"/>
      <c r="P162" s="380"/>
      <c r="Q162" s="380"/>
      <c r="R162" s="380"/>
      <c r="S162" s="380"/>
      <c r="T162" s="380"/>
      <c r="U162" s="380"/>
      <c r="V162" s="380"/>
      <c r="W162" s="380"/>
      <c r="X162" s="380"/>
      <c r="Y162" s="380"/>
      <c r="Z162" s="380"/>
      <c r="AA162" s="382"/>
    </row>
    <row r="163" spans="1:27" s="383" customFormat="1">
      <c r="A163" s="376"/>
      <c r="B163" s="376"/>
      <c r="C163" s="376"/>
      <c r="D163" s="376"/>
      <c r="E163" s="377"/>
      <c r="F163" s="376"/>
      <c r="G163" s="376"/>
      <c r="H163" s="376"/>
      <c r="I163" s="376"/>
      <c r="J163" s="376"/>
      <c r="K163" s="378"/>
      <c r="L163" s="378"/>
      <c r="M163" s="378"/>
      <c r="N163" s="378"/>
      <c r="O163" s="378"/>
      <c r="P163" s="380"/>
      <c r="Q163" s="380"/>
      <c r="R163" s="380"/>
      <c r="S163" s="380"/>
      <c r="T163" s="380"/>
      <c r="U163" s="380"/>
      <c r="V163" s="380"/>
      <c r="W163" s="380"/>
      <c r="X163" s="380"/>
      <c r="Y163" s="380"/>
      <c r="Z163" s="380"/>
      <c r="AA163" s="382"/>
    </row>
    <row r="164" spans="1:27" s="383" customFormat="1">
      <c r="A164" s="376"/>
      <c r="B164" s="376"/>
      <c r="C164" s="376"/>
      <c r="D164" s="376"/>
      <c r="E164" s="377"/>
      <c r="F164" s="376"/>
      <c r="G164" s="376"/>
      <c r="H164" s="376"/>
      <c r="I164" s="376"/>
      <c r="J164" s="376"/>
      <c r="K164" s="378"/>
      <c r="L164" s="378"/>
      <c r="M164" s="378"/>
      <c r="N164" s="378"/>
      <c r="O164" s="378"/>
      <c r="P164" s="380"/>
      <c r="Q164" s="380"/>
      <c r="R164" s="380"/>
      <c r="S164" s="380"/>
      <c r="T164" s="380"/>
      <c r="U164" s="380"/>
      <c r="V164" s="380"/>
      <c r="W164" s="380"/>
      <c r="X164" s="380"/>
      <c r="Y164" s="380"/>
      <c r="Z164" s="380"/>
      <c r="AA164" s="382"/>
    </row>
    <row r="165" spans="1:27" s="383" customFormat="1">
      <c r="A165" s="376"/>
      <c r="B165" s="376"/>
      <c r="C165" s="376"/>
      <c r="D165" s="376"/>
      <c r="E165" s="377"/>
      <c r="F165" s="376"/>
      <c r="G165" s="376"/>
      <c r="H165" s="376"/>
      <c r="I165" s="376"/>
      <c r="J165" s="376"/>
      <c r="K165" s="378"/>
      <c r="L165" s="378"/>
      <c r="M165" s="378"/>
      <c r="N165" s="378"/>
      <c r="O165" s="378"/>
      <c r="P165" s="380"/>
      <c r="Q165" s="380"/>
      <c r="R165" s="380"/>
      <c r="S165" s="380"/>
      <c r="T165" s="380"/>
      <c r="U165" s="380"/>
      <c r="V165" s="380"/>
      <c r="W165" s="380"/>
      <c r="X165" s="380"/>
      <c r="Y165" s="380"/>
      <c r="Z165" s="380"/>
      <c r="AA165" s="382"/>
    </row>
    <row r="166" spans="1:27" s="383" customFormat="1">
      <c r="A166" s="376"/>
      <c r="B166" s="376"/>
      <c r="C166" s="376"/>
      <c r="D166" s="376"/>
      <c r="E166" s="377"/>
      <c r="F166" s="376"/>
      <c r="G166" s="376"/>
      <c r="H166" s="376"/>
      <c r="I166" s="376"/>
      <c r="J166" s="376"/>
      <c r="K166" s="378"/>
      <c r="L166" s="378"/>
      <c r="M166" s="378"/>
      <c r="N166" s="378"/>
      <c r="O166" s="378"/>
      <c r="P166" s="380"/>
      <c r="Q166" s="380"/>
      <c r="R166" s="380"/>
      <c r="S166" s="380"/>
      <c r="T166" s="380"/>
      <c r="U166" s="380"/>
      <c r="V166" s="380"/>
      <c r="W166" s="380"/>
      <c r="X166" s="380"/>
      <c r="Y166" s="380"/>
      <c r="Z166" s="380"/>
      <c r="AA166" s="382"/>
    </row>
    <row r="167" spans="1:27" s="383" customFormat="1">
      <c r="A167" s="376"/>
      <c r="B167" s="376"/>
      <c r="C167" s="376"/>
      <c r="D167" s="376"/>
      <c r="E167" s="377"/>
      <c r="F167" s="376"/>
      <c r="G167" s="376"/>
      <c r="H167" s="376"/>
      <c r="I167" s="376"/>
      <c r="J167" s="376"/>
      <c r="K167" s="378"/>
      <c r="L167" s="378"/>
      <c r="M167" s="378"/>
      <c r="N167" s="378"/>
      <c r="O167" s="378"/>
      <c r="P167" s="380"/>
      <c r="Q167" s="380"/>
      <c r="R167" s="380"/>
      <c r="S167" s="380"/>
      <c r="T167" s="380"/>
      <c r="U167" s="380"/>
      <c r="V167" s="380"/>
      <c r="W167" s="380"/>
      <c r="X167" s="380"/>
      <c r="Y167" s="380"/>
      <c r="Z167" s="380"/>
      <c r="AA167" s="382"/>
    </row>
    <row r="168" spans="1:27" s="383" customFormat="1">
      <c r="A168" s="376"/>
      <c r="B168" s="376"/>
      <c r="C168" s="376"/>
      <c r="D168" s="376"/>
      <c r="E168" s="377"/>
      <c r="F168" s="376"/>
      <c r="G168" s="376"/>
      <c r="H168" s="376"/>
      <c r="I168" s="376"/>
      <c r="J168" s="376"/>
      <c r="K168" s="378"/>
      <c r="L168" s="378"/>
      <c r="M168" s="378"/>
      <c r="N168" s="378"/>
      <c r="O168" s="378"/>
      <c r="P168" s="380"/>
      <c r="Q168" s="380"/>
      <c r="R168" s="380"/>
      <c r="S168" s="380"/>
      <c r="T168" s="380"/>
      <c r="U168" s="380"/>
      <c r="V168" s="380"/>
      <c r="W168" s="380"/>
      <c r="X168" s="380"/>
      <c r="Y168" s="380"/>
      <c r="Z168" s="380"/>
      <c r="AA168" s="382"/>
    </row>
    <row r="169" spans="1:27" s="383" customFormat="1">
      <c r="A169" s="376"/>
      <c r="B169" s="376"/>
      <c r="C169" s="376"/>
      <c r="D169" s="376"/>
      <c r="E169" s="377"/>
      <c r="F169" s="376"/>
      <c r="G169" s="376"/>
      <c r="H169" s="376"/>
      <c r="I169" s="376"/>
      <c r="J169" s="376"/>
      <c r="K169" s="378"/>
      <c r="L169" s="378"/>
      <c r="M169" s="378"/>
      <c r="N169" s="378"/>
      <c r="O169" s="378"/>
      <c r="P169" s="380"/>
      <c r="Q169" s="380"/>
      <c r="R169" s="380"/>
      <c r="S169" s="380"/>
      <c r="T169" s="380"/>
      <c r="U169" s="380"/>
      <c r="V169" s="380"/>
      <c r="W169" s="380"/>
      <c r="X169" s="380"/>
      <c r="Y169" s="380"/>
      <c r="Z169" s="380"/>
      <c r="AA169" s="382"/>
    </row>
    <row r="170" spans="1:27" s="383" customFormat="1">
      <c r="A170" s="376"/>
      <c r="B170" s="376"/>
      <c r="C170" s="376"/>
      <c r="D170" s="376"/>
      <c r="E170" s="377"/>
      <c r="F170" s="376"/>
      <c r="G170" s="376"/>
      <c r="H170" s="376"/>
      <c r="I170" s="376"/>
      <c r="J170" s="376"/>
      <c r="K170" s="378"/>
      <c r="L170" s="378"/>
      <c r="M170" s="378"/>
      <c r="N170" s="378"/>
      <c r="O170" s="378"/>
      <c r="P170" s="380"/>
      <c r="Q170" s="380"/>
      <c r="R170" s="380"/>
      <c r="S170" s="380"/>
      <c r="T170" s="380"/>
      <c r="U170" s="380"/>
      <c r="V170" s="380"/>
      <c r="W170" s="380"/>
      <c r="X170" s="380"/>
      <c r="Y170" s="380"/>
      <c r="Z170" s="380"/>
      <c r="AA170" s="382"/>
    </row>
    <row r="171" spans="1:27" s="383" customFormat="1">
      <c r="A171" s="376"/>
      <c r="B171" s="376"/>
      <c r="C171" s="376"/>
      <c r="D171" s="376"/>
      <c r="E171" s="377"/>
      <c r="F171" s="376"/>
      <c r="G171" s="376"/>
      <c r="H171" s="376"/>
      <c r="I171" s="376"/>
      <c r="J171" s="376"/>
      <c r="K171" s="378"/>
      <c r="L171" s="378"/>
      <c r="M171" s="378"/>
      <c r="N171" s="378"/>
      <c r="O171" s="378"/>
      <c r="P171" s="380"/>
      <c r="Q171" s="380"/>
      <c r="R171" s="380"/>
      <c r="S171" s="380"/>
      <c r="T171" s="380"/>
      <c r="U171" s="380"/>
      <c r="V171" s="380"/>
      <c r="W171" s="380"/>
      <c r="X171" s="380"/>
      <c r="Y171" s="380"/>
      <c r="Z171" s="380"/>
      <c r="AA171" s="382"/>
    </row>
    <row r="172" spans="1:27" s="383" customFormat="1">
      <c r="A172" s="376"/>
      <c r="B172" s="376"/>
      <c r="C172" s="376"/>
      <c r="D172" s="376"/>
      <c r="E172" s="377"/>
      <c r="F172" s="376"/>
      <c r="G172" s="376"/>
      <c r="H172" s="376"/>
      <c r="I172" s="376"/>
      <c r="J172" s="376"/>
      <c r="K172" s="378"/>
      <c r="L172" s="378"/>
      <c r="M172" s="378"/>
      <c r="N172" s="378"/>
      <c r="O172" s="378"/>
      <c r="P172" s="380"/>
      <c r="Q172" s="380"/>
      <c r="R172" s="380"/>
      <c r="S172" s="380"/>
      <c r="T172" s="380"/>
      <c r="U172" s="380"/>
      <c r="V172" s="380"/>
      <c r="W172" s="380"/>
      <c r="X172" s="380"/>
      <c r="Y172" s="380"/>
      <c r="Z172" s="380"/>
      <c r="AA172" s="382"/>
    </row>
    <row r="173" spans="1:27" s="383" customFormat="1">
      <c r="A173" s="376"/>
      <c r="B173" s="376"/>
      <c r="C173" s="376"/>
      <c r="D173" s="376"/>
      <c r="E173" s="377"/>
      <c r="F173" s="376"/>
      <c r="G173" s="376"/>
      <c r="H173" s="376"/>
      <c r="I173" s="376"/>
      <c r="J173" s="376"/>
      <c r="K173" s="378"/>
      <c r="L173" s="378"/>
      <c r="M173" s="378"/>
      <c r="N173" s="378"/>
      <c r="O173" s="378"/>
      <c r="P173" s="380"/>
      <c r="Q173" s="380"/>
      <c r="R173" s="380"/>
      <c r="S173" s="380"/>
      <c r="T173" s="380"/>
      <c r="U173" s="380"/>
      <c r="V173" s="380"/>
      <c r="W173" s="380"/>
      <c r="X173" s="380"/>
      <c r="Y173" s="380"/>
      <c r="Z173" s="380"/>
      <c r="AA173" s="382"/>
    </row>
    <row r="174" spans="1:27" s="383" customFormat="1">
      <c r="A174" s="376"/>
      <c r="B174" s="376"/>
      <c r="C174" s="376"/>
      <c r="D174" s="376"/>
      <c r="E174" s="377"/>
      <c r="F174" s="376"/>
      <c r="G174" s="376"/>
      <c r="H174" s="376"/>
      <c r="I174" s="376"/>
      <c r="J174" s="376"/>
      <c r="K174" s="378"/>
      <c r="L174" s="378"/>
      <c r="M174" s="378"/>
      <c r="N174" s="378"/>
      <c r="O174" s="378"/>
      <c r="P174" s="380"/>
      <c r="Q174" s="380"/>
      <c r="R174" s="380"/>
      <c r="S174" s="380"/>
      <c r="T174" s="380"/>
      <c r="U174" s="380"/>
      <c r="V174" s="380"/>
      <c r="W174" s="380"/>
      <c r="X174" s="380"/>
      <c r="Y174" s="380"/>
      <c r="Z174" s="380"/>
      <c r="AA174" s="382"/>
    </row>
    <row r="175" spans="1:27" s="383" customFormat="1">
      <c r="A175" s="376"/>
      <c r="B175" s="376"/>
      <c r="C175" s="376"/>
      <c r="D175" s="376"/>
      <c r="E175" s="377"/>
      <c r="F175" s="376"/>
      <c r="G175" s="376"/>
      <c r="H175" s="376"/>
      <c r="I175" s="376"/>
      <c r="J175" s="376"/>
      <c r="K175" s="378"/>
      <c r="L175" s="378"/>
      <c r="M175" s="378"/>
      <c r="N175" s="378"/>
      <c r="O175" s="378"/>
      <c r="P175" s="380"/>
      <c r="Q175" s="380"/>
      <c r="R175" s="380"/>
      <c r="S175" s="380"/>
      <c r="T175" s="380"/>
      <c r="U175" s="380"/>
      <c r="V175" s="380"/>
      <c r="W175" s="380"/>
      <c r="X175" s="380"/>
      <c r="Y175" s="380"/>
      <c r="Z175" s="380"/>
      <c r="AA175" s="382"/>
    </row>
    <row r="176" spans="1:27" s="383" customFormat="1">
      <c r="A176" s="376"/>
      <c r="B176" s="376"/>
      <c r="C176" s="376"/>
      <c r="D176" s="376"/>
      <c r="E176" s="377"/>
      <c r="F176" s="376"/>
      <c r="G176" s="376"/>
      <c r="H176" s="376"/>
      <c r="I176" s="376"/>
      <c r="J176" s="376"/>
      <c r="K176" s="378"/>
      <c r="L176" s="378"/>
      <c r="M176" s="378"/>
      <c r="N176" s="378"/>
      <c r="O176" s="378"/>
      <c r="P176" s="380"/>
      <c r="Q176" s="380"/>
      <c r="R176" s="380"/>
      <c r="S176" s="380"/>
      <c r="T176" s="380"/>
      <c r="U176" s="380"/>
      <c r="V176" s="380"/>
      <c r="W176" s="380"/>
      <c r="X176" s="380"/>
      <c r="Y176" s="380"/>
      <c r="Z176" s="380"/>
      <c r="AA176" s="382"/>
    </row>
    <row r="177" spans="1:27" s="383" customFormat="1">
      <c r="A177" s="376"/>
      <c r="B177" s="376"/>
      <c r="C177" s="376"/>
      <c r="D177" s="376"/>
      <c r="E177" s="377"/>
      <c r="F177" s="376"/>
      <c r="G177" s="376"/>
      <c r="H177" s="376"/>
      <c r="I177" s="376"/>
      <c r="J177" s="376"/>
      <c r="K177" s="378"/>
      <c r="L177" s="378"/>
      <c r="M177" s="378"/>
      <c r="N177" s="378"/>
      <c r="O177" s="378"/>
      <c r="P177" s="380"/>
      <c r="Q177" s="380"/>
      <c r="R177" s="380"/>
      <c r="S177" s="380"/>
      <c r="T177" s="380"/>
      <c r="U177" s="380"/>
      <c r="V177" s="380"/>
      <c r="W177" s="380"/>
      <c r="X177" s="380"/>
      <c r="Y177" s="380"/>
      <c r="Z177" s="380"/>
      <c r="AA177" s="382"/>
    </row>
    <row r="178" spans="1:27" s="383" customFormat="1">
      <c r="A178" s="376"/>
      <c r="B178" s="376"/>
      <c r="C178" s="376"/>
      <c r="D178" s="376"/>
      <c r="E178" s="377"/>
      <c r="F178" s="376"/>
      <c r="G178" s="376"/>
      <c r="H178" s="376"/>
      <c r="I178" s="376"/>
      <c r="J178" s="376"/>
      <c r="K178" s="378"/>
      <c r="L178" s="378"/>
      <c r="M178" s="378"/>
      <c r="N178" s="378"/>
      <c r="O178" s="378"/>
      <c r="P178" s="380"/>
      <c r="Q178" s="380"/>
      <c r="R178" s="380"/>
      <c r="S178" s="380"/>
      <c r="T178" s="380"/>
      <c r="U178" s="380"/>
      <c r="V178" s="380"/>
      <c r="W178" s="380"/>
      <c r="X178" s="380"/>
      <c r="Y178" s="380"/>
      <c r="Z178" s="380"/>
      <c r="AA178" s="382"/>
    </row>
    <row r="179" spans="1:27" s="383" customFormat="1">
      <c r="A179" s="376"/>
      <c r="B179" s="376"/>
      <c r="C179" s="376"/>
      <c r="D179" s="376"/>
      <c r="E179" s="377"/>
      <c r="F179" s="376"/>
      <c r="G179" s="376"/>
      <c r="H179" s="376"/>
      <c r="I179" s="376"/>
      <c r="J179" s="376"/>
      <c r="K179" s="378"/>
      <c r="L179" s="378"/>
      <c r="M179" s="378"/>
      <c r="N179" s="378"/>
      <c r="O179" s="378"/>
      <c r="P179" s="380"/>
      <c r="Q179" s="380"/>
      <c r="R179" s="380"/>
      <c r="S179" s="380"/>
      <c r="T179" s="380"/>
      <c r="U179" s="380"/>
      <c r="V179" s="380"/>
      <c r="W179" s="380"/>
      <c r="X179" s="380"/>
      <c r="Y179" s="380"/>
      <c r="Z179" s="380"/>
      <c r="AA179" s="382"/>
    </row>
    <row r="180" spans="1:27" s="383" customFormat="1">
      <c r="A180" s="376"/>
      <c r="B180" s="376"/>
      <c r="C180" s="376"/>
      <c r="D180" s="376"/>
      <c r="E180" s="377"/>
      <c r="F180" s="376"/>
      <c r="G180" s="376"/>
      <c r="H180" s="376"/>
      <c r="I180" s="376"/>
      <c r="J180" s="376"/>
      <c r="K180" s="378"/>
      <c r="L180" s="378"/>
      <c r="M180" s="378"/>
      <c r="N180" s="378"/>
      <c r="O180" s="378"/>
      <c r="P180" s="380"/>
      <c r="Q180" s="380"/>
      <c r="R180" s="380"/>
      <c r="S180" s="380"/>
      <c r="T180" s="380"/>
      <c r="U180" s="380"/>
      <c r="V180" s="380"/>
      <c r="W180" s="380"/>
      <c r="X180" s="380"/>
      <c r="Y180" s="380"/>
      <c r="Z180" s="380"/>
      <c r="AA180" s="382"/>
    </row>
    <row r="181" spans="1:27" s="383" customFormat="1">
      <c r="A181" s="376"/>
      <c r="B181" s="376"/>
      <c r="C181" s="376"/>
      <c r="D181" s="376"/>
      <c r="E181" s="377"/>
      <c r="F181" s="376"/>
      <c r="G181" s="376"/>
      <c r="H181" s="376"/>
      <c r="I181" s="376"/>
      <c r="J181" s="376"/>
      <c r="K181" s="378"/>
      <c r="L181" s="378"/>
      <c r="M181" s="378"/>
      <c r="N181" s="378"/>
      <c r="O181" s="378"/>
      <c r="P181" s="380"/>
      <c r="Q181" s="380"/>
      <c r="R181" s="380"/>
      <c r="S181" s="380"/>
      <c r="T181" s="380"/>
      <c r="U181" s="380"/>
      <c r="V181" s="380"/>
      <c r="W181" s="380"/>
      <c r="X181" s="380"/>
      <c r="Y181" s="380"/>
      <c r="Z181" s="380"/>
      <c r="AA181" s="382"/>
    </row>
    <row r="182" spans="1:27" s="383" customFormat="1">
      <c r="A182" s="376"/>
      <c r="B182" s="376"/>
      <c r="C182" s="376"/>
      <c r="D182" s="376"/>
      <c r="E182" s="377"/>
      <c r="F182" s="376"/>
      <c r="G182" s="376"/>
      <c r="H182" s="376"/>
      <c r="I182" s="376"/>
      <c r="J182" s="376"/>
      <c r="K182" s="378"/>
      <c r="L182" s="378"/>
      <c r="M182" s="378"/>
      <c r="N182" s="378"/>
      <c r="O182" s="378"/>
      <c r="P182" s="380"/>
      <c r="Q182" s="380"/>
      <c r="R182" s="380"/>
      <c r="S182" s="380"/>
      <c r="T182" s="380"/>
      <c r="U182" s="380"/>
      <c r="V182" s="380"/>
      <c r="W182" s="380"/>
      <c r="X182" s="380"/>
      <c r="Y182" s="380"/>
      <c r="Z182" s="380"/>
      <c r="AA182" s="382"/>
    </row>
    <row r="183" spans="1:27" s="383" customFormat="1">
      <c r="A183" s="376"/>
      <c r="B183" s="376"/>
      <c r="C183" s="376"/>
      <c r="D183" s="376"/>
      <c r="E183" s="377"/>
      <c r="F183" s="376"/>
      <c r="G183" s="376"/>
      <c r="H183" s="376"/>
      <c r="I183" s="376"/>
      <c r="J183" s="376"/>
      <c r="K183" s="378"/>
      <c r="L183" s="378"/>
      <c r="M183" s="378"/>
      <c r="N183" s="378"/>
      <c r="O183" s="378"/>
      <c r="P183" s="380"/>
      <c r="Q183" s="380"/>
      <c r="R183" s="380"/>
      <c r="S183" s="380"/>
      <c r="T183" s="380"/>
      <c r="U183" s="380"/>
      <c r="V183" s="380"/>
      <c r="W183" s="380"/>
      <c r="X183" s="380"/>
      <c r="Y183" s="380"/>
      <c r="Z183" s="380"/>
      <c r="AA183" s="382"/>
    </row>
    <row r="184" spans="1:27" s="383" customFormat="1">
      <c r="A184" s="376"/>
      <c r="B184" s="376"/>
      <c r="C184" s="376"/>
      <c r="D184" s="376"/>
      <c r="E184" s="377"/>
      <c r="F184" s="376"/>
      <c r="G184" s="376"/>
      <c r="H184" s="376"/>
      <c r="I184" s="376"/>
      <c r="J184" s="376"/>
      <c r="K184" s="378"/>
      <c r="L184" s="378"/>
      <c r="M184" s="378"/>
      <c r="N184" s="378"/>
      <c r="O184" s="378"/>
      <c r="P184" s="380"/>
      <c r="Q184" s="380"/>
      <c r="R184" s="380"/>
      <c r="S184" s="380"/>
      <c r="T184" s="380"/>
      <c r="U184" s="380"/>
      <c r="V184" s="380"/>
      <c r="W184" s="380"/>
      <c r="X184" s="380"/>
      <c r="Y184" s="380"/>
      <c r="Z184" s="380"/>
      <c r="AA184" s="382"/>
    </row>
    <row r="185" spans="1:27" s="383" customFormat="1">
      <c r="A185" s="376"/>
      <c r="B185" s="376"/>
      <c r="C185" s="376"/>
      <c r="D185" s="376"/>
      <c r="E185" s="377"/>
      <c r="F185" s="376"/>
      <c r="G185" s="376"/>
      <c r="H185" s="376"/>
      <c r="I185" s="376"/>
      <c r="J185" s="376"/>
      <c r="K185" s="378"/>
      <c r="L185" s="378"/>
      <c r="M185" s="378"/>
      <c r="N185" s="378"/>
      <c r="O185" s="378"/>
      <c r="P185" s="380"/>
      <c r="Q185" s="380"/>
      <c r="R185" s="380"/>
      <c r="S185" s="380"/>
      <c r="T185" s="380"/>
      <c r="U185" s="380"/>
      <c r="V185" s="380"/>
      <c r="W185" s="380"/>
      <c r="X185" s="380"/>
      <c r="Y185" s="380"/>
      <c r="Z185" s="380"/>
      <c r="AA185" s="382"/>
    </row>
    <row r="186" spans="1:27" s="383" customFormat="1">
      <c r="A186" s="376"/>
      <c r="B186" s="376"/>
      <c r="C186" s="376"/>
      <c r="D186" s="376"/>
      <c r="E186" s="377"/>
      <c r="F186" s="376"/>
      <c r="G186" s="376"/>
      <c r="H186" s="376"/>
      <c r="I186" s="376"/>
      <c r="J186" s="376"/>
      <c r="K186" s="378"/>
      <c r="L186" s="378"/>
      <c r="M186" s="378"/>
      <c r="N186" s="378"/>
      <c r="O186" s="378"/>
      <c r="P186" s="380"/>
      <c r="Q186" s="380"/>
      <c r="R186" s="380"/>
      <c r="S186" s="380"/>
      <c r="T186" s="380"/>
      <c r="U186" s="380"/>
      <c r="V186" s="380"/>
      <c r="W186" s="380"/>
      <c r="X186" s="380"/>
      <c r="Y186" s="380"/>
      <c r="Z186" s="380"/>
      <c r="AA186" s="382"/>
    </row>
    <row r="187" spans="1:27" s="383" customFormat="1">
      <c r="A187" s="376"/>
      <c r="B187" s="376"/>
      <c r="C187" s="376"/>
      <c r="D187" s="376"/>
      <c r="E187" s="377"/>
      <c r="F187" s="376"/>
      <c r="G187" s="376"/>
      <c r="H187" s="376"/>
      <c r="I187" s="376"/>
      <c r="J187" s="376"/>
      <c r="K187" s="378"/>
      <c r="L187" s="378"/>
      <c r="M187" s="378"/>
      <c r="N187" s="378"/>
      <c r="O187" s="378"/>
      <c r="P187" s="380"/>
      <c r="Q187" s="380"/>
      <c r="R187" s="380"/>
      <c r="S187" s="380"/>
      <c r="T187" s="380"/>
      <c r="U187" s="380"/>
      <c r="V187" s="380"/>
      <c r="W187" s="380"/>
      <c r="X187" s="380"/>
      <c r="Y187" s="380"/>
      <c r="Z187" s="380"/>
      <c r="AA187" s="382"/>
    </row>
    <row r="188" spans="1:27" s="383" customFormat="1">
      <c r="A188" s="376"/>
      <c r="B188" s="376"/>
      <c r="C188" s="376"/>
      <c r="D188" s="376"/>
      <c r="E188" s="377"/>
      <c r="F188" s="376"/>
      <c r="G188" s="376"/>
      <c r="H188" s="376"/>
      <c r="I188" s="376"/>
      <c r="J188" s="376"/>
      <c r="K188" s="378"/>
      <c r="L188" s="378"/>
      <c r="M188" s="378"/>
      <c r="N188" s="378"/>
      <c r="O188" s="378"/>
      <c r="P188" s="380"/>
      <c r="Q188" s="380"/>
      <c r="R188" s="380"/>
      <c r="S188" s="380"/>
      <c r="T188" s="380"/>
      <c r="U188" s="380"/>
      <c r="V188" s="380"/>
      <c r="W188" s="380"/>
      <c r="X188" s="380"/>
      <c r="Y188" s="380"/>
      <c r="Z188" s="380"/>
      <c r="AA188" s="382"/>
    </row>
    <row r="189" spans="1:27" s="383" customFormat="1">
      <c r="A189" s="376"/>
      <c r="B189" s="376"/>
      <c r="C189" s="376"/>
      <c r="D189" s="376"/>
      <c r="E189" s="377"/>
      <c r="F189" s="376"/>
      <c r="G189" s="376"/>
      <c r="H189" s="376"/>
      <c r="I189" s="376"/>
      <c r="J189" s="376"/>
      <c r="K189" s="378"/>
      <c r="L189" s="378"/>
      <c r="M189" s="378"/>
      <c r="N189" s="378"/>
      <c r="O189" s="378"/>
      <c r="P189" s="380"/>
      <c r="Q189" s="380"/>
      <c r="R189" s="380"/>
      <c r="S189" s="380"/>
      <c r="T189" s="380"/>
      <c r="U189" s="380"/>
      <c r="V189" s="380"/>
      <c r="W189" s="380"/>
      <c r="X189" s="380"/>
      <c r="Y189" s="380"/>
      <c r="Z189" s="380"/>
      <c r="AA189" s="382"/>
    </row>
    <row r="190" spans="1:27" s="383" customFormat="1">
      <c r="A190" s="376"/>
      <c r="B190" s="376"/>
      <c r="C190" s="376"/>
      <c r="D190" s="376"/>
      <c r="E190" s="377"/>
      <c r="F190" s="376"/>
      <c r="G190" s="376"/>
      <c r="H190" s="376"/>
      <c r="I190" s="376"/>
      <c r="J190" s="376"/>
      <c r="K190" s="378"/>
      <c r="L190" s="378"/>
      <c r="M190" s="378"/>
      <c r="N190" s="378"/>
      <c r="O190" s="378"/>
      <c r="P190" s="380"/>
      <c r="Q190" s="380"/>
      <c r="R190" s="380"/>
      <c r="S190" s="380"/>
      <c r="T190" s="380"/>
      <c r="U190" s="380"/>
      <c r="V190" s="380"/>
      <c r="W190" s="380"/>
      <c r="X190" s="380"/>
      <c r="Y190" s="380"/>
      <c r="Z190" s="380"/>
      <c r="AA190" s="382"/>
    </row>
    <row r="191" spans="1:27" s="383" customFormat="1">
      <c r="A191" s="376"/>
      <c r="B191" s="376"/>
      <c r="C191" s="376"/>
      <c r="D191" s="376"/>
      <c r="E191" s="377"/>
      <c r="F191" s="376"/>
      <c r="G191" s="376"/>
      <c r="H191" s="376"/>
      <c r="I191" s="376"/>
      <c r="J191" s="376"/>
      <c r="K191" s="378"/>
      <c r="L191" s="378"/>
      <c r="M191" s="378"/>
      <c r="N191" s="378"/>
      <c r="O191" s="378"/>
      <c r="P191" s="380"/>
      <c r="Q191" s="380"/>
      <c r="R191" s="380"/>
      <c r="S191" s="380"/>
      <c r="T191" s="380"/>
      <c r="U191" s="380"/>
      <c r="V191" s="380"/>
      <c r="W191" s="380"/>
      <c r="X191" s="380"/>
      <c r="Y191" s="380"/>
      <c r="Z191" s="380"/>
      <c r="AA191" s="382"/>
    </row>
    <row r="192" spans="1:27" s="383" customFormat="1">
      <c r="A192" s="376"/>
      <c r="B192" s="376"/>
      <c r="C192" s="376"/>
      <c r="D192" s="376"/>
      <c r="E192" s="377"/>
      <c r="F192" s="376"/>
      <c r="G192" s="376"/>
      <c r="H192" s="376"/>
      <c r="I192" s="376"/>
      <c r="J192" s="376"/>
      <c r="K192" s="378"/>
      <c r="L192" s="378"/>
      <c r="M192" s="378"/>
      <c r="N192" s="378"/>
      <c r="O192" s="378"/>
      <c r="P192" s="380"/>
      <c r="Q192" s="380"/>
      <c r="R192" s="380"/>
      <c r="S192" s="380"/>
      <c r="T192" s="380"/>
      <c r="U192" s="380"/>
      <c r="V192" s="380"/>
      <c r="W192" s="380"/>
      <c r="X192" s="380"/>
      <c r="Y192" s="380"/>
      <c r="Z192" s="380"/>
      <c r="AA192" s="382"/>
    </row>
    <row r="193" spans="1:27" s="383" customFormat="1">
      <c r="A193" s="376"/>
      <c r="B193" s="376"/>
      <c r="C193" s="376"/>
      <c r="D193" s="376"/>
      <c r="E193" s="377"/>
      <c r="F193" s="376"/>
      <c r="G193" s="376"/>
      <c r="H193" s="376"/>
      <c r="I193" s="376"/>
      <c r="J193" s="376"/>
      <c r="K193" s="378"/>
      <c r="L193" s="378"/>
      <c r="M193" s="378"/>
      <c r="N193" s="378"/>
      <c r="O193" s="378"/>
      <c r="P193" s="380"/>
      <c r="Q193" s="380"/>
      <c r="R193" s="380"/>
      <c r="S193" s="380"/>
      <c r="T193" s="380"/>
      <c r="U193" s="380"/>
      <c r="V193" s="380"/>
      <c r="W193" s="380"/>
      <c r="X193" s="380"/>
      <c r="Y193" s="380"/>
      <c r="Z193" s="380"/>
      <c r="AA193" s="382"/>
    </row>
    <row r="194" spans="1:27" s="383" customFormat="1">
      <c r="A194" s="376"/>
      <c r="B194" s="376"/>
      <c r="C194" s="376"/>
      <c r="D194" s="376"/>
      <c r="E194" s="377"/>
      <c r="F194" s="376"/>
      <c r="G194" s="376"/>
      <c r="H194" s="376"/>
      <c r="I194" s="376"/>
      <c r="J194" s="376"/>
      <c r="K194" s="378"/>
      <c r="L194" s="378"/>
      <c r="M194" s="378"/>
      <c r="N194" s="378"/>
      <c r="O194" s="378"/>
      <c r="P194" s="380"/>
      <c r="Q194" s="380"/>
      <c r="R194" s="380"/>
      <c r="S194" s="380"/>
      <c r="T194" s="380"/>
      <c r="U194" s="380"/>
      <c r="V194" s="380"/>
      <c r="W194" s="380"/>
      <c r="X194" s="380"/>
      <c r="Y194" s="380"/>
      <c r="Z194" s="380"/>
      <c r="AA194" s="382"/>
    </row>
    <row r="195" spans="1:27" s="383" customFormat="1">
      <c r="A195" s="376"/>
      <c r="B195" s="376"/>
      <c r="C195" s="376"/>
      <c r="D195" s="376"/>
      <c r="E195" s="377"/>
      <c r="F195" s="376"/>
      <c r="G195" s="376"/>
      <c r="H195" s="376"/>
      <c r="I195" s="376"/>
      <c r="J195" s="376"/>
      <c r="K195" s="378"/>
      <c r="L195" s="378"/>
      <c r="M195" s="378"/>
      <c r="N195" s="378"/>
      <c r="O195" s="378"/>
      <c r="P195" s="380"/>
      <c r="Q195" s="380"/>
      <c r="R195" s="380"/>
      <c r="S195" s="380"/>
      <c r="T195" s="380"/>
      <c r="U195" s="380"/>
      <c r="V195" s="380"/>
      <c r="W195" s="380"/>
      <c r="X195" s="380"/>
      <c r="Y195" s="380"/>
      <c r="Z195" s="380"/>
      <c r="AA195" s="382"/>
    </row>
    <row r="196" spans="1:27" s="383" customFormat="1">
      <c r="A196" s="376"/>
      <c r="B196" s="376"/>
      <c r="C196" s="376"/>
      <c r="D196" s="376"/>
      <c r="E196" s="377"/>
      <c r="F196" s="376"/>
      <c r="G196" s="376"/>
      <c r="H196" s="376"/>
      <c r="I196" s="376"/>
      <c r="J196" s="376"/>
      <c r="K196" s="378"/>
      <c r="L196" s="378"/>
      <c r="M196" s="378"/>
      <c r="N196" s="378"/>
      <c r="O196" s="378"/>
      <c r="P196" s="380"/>
      <c r="Q196" s="380"/>
      <c r="R196" s="380"/>
      <c r="S196" s="380"/>
      <c r="T196" s="380"/>
      <c r="U196" s="380"/>
      <c r="V196" s="380"/>
      <c r="W196" s="380"/>
      <c r="X196" s="380"/>
      <c r="Y196" s="380"/>
      <c r="Z196" s="380"/>
      <c r="AA196" s="382"/>
    </row>
    <row r="197" spans="1:27" s="383" customFormat="1">
      <c r="A197" s="376"/>
      <c r="B197" s="376"/>
      <c r="C197" s="376"/>
      <c r="D197" s="376"/>
      <c r="E197" s="377"/>
      <c r="F197" s="376"/>
      <c r="G197" s="376"/>
      <c r="H197" s="376"/>
      <c r="I197" s="376"/>
      <c r="J197" s="376"/>
      <c r="K197" s="378"/>
      <c r="L197" s="378"/>
      <c r="M197" s="378"/>
      <c r="N197" s="378"/>
      <c r="O197" s="378"/>
      <c r="P197" s="380"/>
      <c r="Q197" s="380"/>
      <c r="R197" s="380"/>
      <c r="S197" s="380"/>
      <c r="T197" s="380"/>
      <c r="U197" s="380"/>
      <c r="V197" s="380"/>
      <c r="W197" s="380"/>
      <c r="X197" s="380"/>
      <c r="Y197" s="380"/>
      <c r="Z197" s="380"/>
      <c r="AA197" s="382"/>
    </row>
    <row r="198" spans="1:27" s="383" customFormat="1">
      <c r="A198" s="376"/>
      <c r="B198" s="376"/>
      <c r="C198" s="376"/>
      <c r="D198" s="376"/>
      <c r="E198" s="377"/>
      <c r="F198" s="376"/>
      <c r="G198" s="376"/>
      <c r="H198" s="376"/>
      <c r="I198" s="376"/>
      <c r="J198" s="376"/>
      <c r="K198" s="378"/>
      <c r="L198" s="378"/>
      <c r="M198" s="378"/>
      <c r="N198" s="378"/>
      <c r="O198" s="378"/>
      <c r="P198" s="380"/>
      <c r="Q198" s="380"/>
      <c r="R198" s="380"/>
      <c r="S198" s="380"/>
      <c r="T198" s="380"/>
      <c r="U198" s="380"/>
      <c r="V198" s="380"/>
      <c r="W198" s="380"/>
      <c r="X198" s="380"/>
      <c r="Y198" s="380"/>
      <c r="Z198" s="380"/>
      <c r="AA198" s="382"/>
    </row>
    <row r="199" spans="1:27" s="383" customFormat="1">
      <c r="A199" s="376"/>
      <c r="B199" s="376"/>
      <c r="C199" s="376"/>
      <c r="D199" s="376"/>
      <c r="E199" s="377"/>
      <c r="F199" s="376"/>
      <c r="G199" s="376"/>
      <c r="H199" s="376"/>
      <c r="I199" s="376"/>
      <c r="J199" s="376"/>
      <c r="K199" s="378"/>
      <c r="L199" s="378"/>
      <c r="M199" s="378"/>
      <c r="N199" s="378"/>
      <c r="O199" s="378"/>
      <c r="P199" s="380"/>
      <c r="Q199" s="380"/>
      <c r="R199" s="380"/>
      <c r="S199" s="380"/>
      <c r="T199" s="380"/>
      <c r="U199" s="380"/>
      <c r="V199" s="380"/>
      <c r="W199" s="380"/>
      <c r="X199" s="380"/>
      <c r="Y199" s="380"/>
      <c r="Z199" s="380"/>
      <c r="AA199" s="382"/>
    </row>
    <row r="200" spans="1:27" s="383" customFormat="1">
      <c r="A200" s="376"/>
      <c r="B200" s="376"/>
      <c r="C200" s="376"/>
      <c r="D200" s="376"/>
      <c r="E200" s="377"/>
      <c r="F200" s="376"/>
      <c r="G200" s="376"/>
      <c r="H200" s="376"/>
      <c r="I200" s="376"/>
      <c r="J200" s="376"/>
      <c r="K200" s="378"/>
      <c r="L200" s="378"/>
      <c r="M200" s="378"/>
      <c r="N200" s="378"/>
      <c r="O200" s="378"/>
      <c r="P200" s="380"/>
      <c r="Q200" s="380"/>
      <c r="R200" s="380"/>
      <c r="S200" s="380"/>
      <c r="T200" s="380"/>
      <c r="U200" s="380"/>
      <c r="V200" s="380"/>
      <c r="W200" s="380"/>
      <c r="X200" s="380"/>
      <c r="Y200" s="380"/>
      <c r="Z200" s="380"/>
      <c r="AA200" s="382"/>
    </row>
    <row r="201" spans="1:27" s="383" customFormat="1">
      <c r="A201" s="376"/>
      <c r="B201" s="376"/>
      <c r="C201" s="376"/>
      <c r="D201" s="376"/>
      <c r="E201" s="377"/>
      <c r="F201" s="376"/>
      <c r="G201" s="376"/>
      <c r="H201" s="376"/>
      <c r="I201" s="376"/>
      <c r="J201" s="376"/>
      <c r="K201" s="378"/>
      <c r="L201" s="378"/>
      <c r="M201" s="378"/>
      <c r="N201" s="378"/>
      <c r="O201" s="378"/>
      <c r="P201" s="380"/>
      <c r="Q201" s="380"/>
      <c r="R201" s="380"/>
      <c r="S201" s="380"/>
      <c r="T201" s="380"/>
      <c r="U201" s="380"/>
      <c r="V201" s="380"/>
      <c r="W201" s="380"/>
      <c r="X201" s="380"/>
      <c r="Y201" s="380"/>
      <c r="Z201" s="380"/>
      <c r="AA201" s="382"/>
    </row>
    <row r="202" spans="1:27" s="383" customFormat="1">
      <c r="A202" s="376"/>
      <c r="B202" s="376"/>
      <c r="C202" s="376"/>
      <c r="D202" s="376"/>
      <c r="E202" s="377"/>
      <c r="F202" s="376"/>
      <c r="G202" s="376"/>
      <c r="H202" s="376"/>
      <c r="I202" s="376"/>
      <c r="J202" s="376"/>
      <c r="K202" s="378"/>
      <c r="L202" s="378"/>
      <c r="M202" s="378"/>
      <c r="N202" s="378"/>
      <c r="O202" s="378"/>
      <c r="P202" s="380"/>
      <c r="Q202" s="380"/>
      <c r="R202" s="380"/>
      <c r="S202" s="380"/>
      <c r="T202" s="380"/>
      <c r="U202" s="380"/>
      <c r="V202" s="380"/>
      <c r="W202" s="380"/>
      <c r="X202" s="380"/>
      <c r="Y202" s="380"/>
      <c r="Z202" s="380"/>
      <c r="AA202" s="382"/>
    </row>
    <row r="203" spans="1:27" s="383" customFormat="1">
      <c r="A203" s="376"/>
      <c r="B203" s="376"/>
      <c r="C203" s="376"/>
      <c r="D203" s="376"/>
      <c r="E203" s="377"/>
      <c r="F203" s="376"/>
      <c r="G203" s="376"/>
      <c r="H203" s="376"/>
      <c r="I203" s="376"/>
      <c r="J203" s="376"/>
      <c r="K203" s="378"/>
      <c r="L203" s="378"/>
      <c r="M203" s="378"/>
      <c r="N203" s="378"/>
      <c r="O203" s="378"/>
      <c r="P203" s="380"/>
      <c r="Q203" s="380"/>
      <c r="R203" s="380"/>
      <c r="S203" s="380"/>
      <c r="T203" s="380"/>
      <c r="U203" s="380"/>
      <c r="V203" s="380"/>
      <c r="W203" s="380"/>
      <c r="X203" s="380"/>
      <c r="Y203" s="380"/>
      <c r="Z203" s="380"/>
      <c r="AA203" s="382"/>
    </row>
    <row r="204" spans="1:27" s="383" customFormat="1">
      <c r="A204" s="376"/>
      <c r="B204" s="376"/>
      <c r="C204" s="376"/>
      <c r="D204" s="376"/>
      <c r="E204" s="377"/>
      <c r="F204" s="376"/>
      <c r="G204" s="376"/>
      <c r="H204" s="376"/>
      <c r="I204" s="376"/>
      <c r="J204" s="376"/>
      <c r="K204" s="378"/>
      <c r="L204" s="378"/>
      <c r="M204" s="378"/>
      <c r="N204" s="378"/>
      <c r="O204" s="378"/>
      <c r="P204" s="380"/>
      <c r="Q204" s="380"/>
      <c r="R204" s="380"/>
      <c r="S204" s="380"/>
      <c r="T204" s="380"/>
      <c r="U204" s="380"/>
      <c r="V204" s="380"/>
      <c r="W204" s="380"/>
      <c r="X204" s="380"/>
      <c r="Y204" s="380"/>
      <c r="Z204" s="380"/>
      <c r="AA204" s="382"/>
    </row>
    <row r="205" spans="1:27" s="383" customFormat="1">
      <c r="A205" s="376"/>
      <c r="B205" s="376"/>
      <c r="C205" s="376"/>
      <c r="D205" s="376"/>
      <c r="E205" s="377"/>
      <c r="F205" s="376"/>
      <c r="G205" s="376"/>
      <c r="H205" s="376"/>
      <c r="I205" s="376"/>
      <c r="J205" s="376"/>
      <c r="K205" s="378"/>
      <c r="L205" s="378"/>
      <c r="M205" s="378"/>
      <c r="N205" s="378"/>
      <c r="O205" s="378"/>
      <c r="P205" s="380"/>
      <c r="Q205" s="380"/>
      <c r="R205" s="380"/>
      <c r="S205" s="380"/>
      <c r="T205" s="380"/>
      <c r="U205" s="380"/>
      <c r="V205" s="380"/>
      <c r="W205" s="380"/>
      <c r="X205" s="380"/>
      <c r="Y205" s="380"/>
      <c r="Z205" s="380"/>
      <c r="AA205" s="382"/>
    </row>
    <row r="206" spans="1:27" s="383" customFormat="1">
      <c r="A206" s="376"/>
      <c r="B206" s="376"/>
      <c r="C206" s="376"/>
      <c r="D206" s="376"/>
      <c r="E206" s="377"/>
      <c r="F206" s="376"/>
      <c r="G206" s="376"/>
      <c r="H206" s="376"/>
      <c r="I206" s="376"/>
      <c r="J206" s="376"/>
      <c r="K206" s="378"/>
      <c r="L206" s="378"/>
      <c r="M206" s="378"/>
      <c r="N206" s="378"/>
      <c r="O206" s="378"/>
      <c r="P206" s="380"/>
      <c r="Q206" s="380"/>
      <c r="R206" s="380"/>
      <c r="S206" s="380"/>
      <c r="T206" s="380"/>
      <c r="U206" s="380"/>
      <c r="V206" s="380"/>
      <c r="W206" s="380"/>
      <c r="X206" s="380"/>
      <c r="Y206" s="380"/>
      <c r="Z206" s="380"/>
      <c r="AA206" s="382"/>
    </row>
    <row r="207" spans="1:27" s="383" customFormat="1">
      <c r="A207" s="376"/>
      <c r="B207" s="376"/>
      <c r="C207" s="376"/>
      <c r="D207" s="376"/>
      <c r="E207" s="377"/>
      <c r="F207" s="376"/>
      <c r="G207" s="376"/>
      <c r="H207" s="376"/>
      <c r="I207" s="376"/>
      <c r="J207" s="376"/>
      <c r="K207" s="378"/>
      <c r="L207" s="378"/>
      <c r="M207" s="378"/>
      <c r="N207" s="378"/>
      <c r="O207" s="378"/>
      <c r="P207" s="380"/>
      <c r="Q207" s="380"/>
      <c r="R207" s="380"/>
      <c r="S207" s="380"/>
      <c r="T207" s="380"/>
      <c r="U207" s="380"/>
      <c r="V207" s="380"/>
      <c r="W207" s="380"/>
      <c r="X207" s="380"/>
      <c r="Y207" s="380"/>
      <c r="Z207" s="380"/>
      <c r="AA207" s="382"/>
    </row>
  </sheetData>
  <sheetProtection formatCells="0" formatColumns="0" formatRows="0" insertColumns="0" insertRows="0" insertHyperlinks="0" deleteColumns="0" deleteRows="0" sort="0" autoFilter="0" pivotTables="0"/>
  <autoFilter ref="A12:AA22">
    <filterColumn colId="0" showButton="0"/>
    <filterColumn colId="1" showButton="0"/>
  </autoFilter>
  <mergeCells count="71">
    <mergeCell ref="A28:C28"/>
    <mergeCell ref="A29:C29"/>
    <mergeCell ref="A30:C30"/>
    <mergeCell ref="A33:C33"/>
    <mergeCell ref="E39:J39"/>
    <mergeCell ref="P39:X39"/>
    <mergeCell ref="A36:B36"/>
    <mergeCell ref="C36:D36"/>
    <mergeCell ref="A31:C31"/>
    <mergeCell ref="A32:C32"/>
    <mergeCell ref="K11:K12"/>
    <mergeCell ref="AA10:AA11"/>
    <mergeCell ref="E25:E27"/>
    <mergeCell ref="F25:F27"/>
    <mergeCell ref="J26:J27"/>
    <mergeCell ref="L26:N26"/>
    <mergeCell ref="G25:G27"/>
    <mergeCell ref="O26:Q26"/>
    <mergeCell ref="R26:T26"/>
    <mergeCell ref="U26:W26"/>
    <mergeCell ref="J25:K25"/>
    <mergeCell ref="U11:W11"/>
    <mergeCell ref="AA25:AA26"/>
    <mergeCell ref="X25:Z26"/>
    <mergeCell ref="C24:AA24"/>
    <mergeCell ref="K26:K27"/>
    <mergeCell ref="A1:B3"/>
    <mergeCell ref="AA5:AA6"/>
    <mergeCell ref="N5:Q5"/>
    <mergeCell ref="L5:M6"/>
    <mergeCell ref="C1:AA1"/>
    <mergeCell ref="C2:AA2"/>
    <mergeCell ref="C3:AA3"/>
    <mergeCell ref="C5:K6"/>
    <mergeCell ref="A5:B6"/>
    <mergeCell ref="T5:Y5"/>
    <mergeCell ref="T6:Y6"/>
    <mergeCell ref="N6:Q6"/>
    <mergeCell ref="R5:S6"/>
    <mergeCell ref="L25:W25"/>
    <mergeCell ref="F10:F12"/>
    <mergeCell ref="C9:AA9"/>
    <mergeCell ref="Z5:Z6"/>
    <mergeCell ref="E10:E12"/>
    <mergeCell ref="H10:H12"/>
    <mergeCell ref="I10:I12"/>
    <mergeCell ref="D10:D12"/>
    <mergeCell ref="G10:G12"/>
    <mergeCell ref="X10:Z11"/>
    <mergeCell ref="R11:T11"/>
    <mergeCell ref="J10:K10"/>
    <mergeCell ref="J11:J12"/>
    <mergeCell ref="L10:W10"/>
    <mergeCell ref="L11:N11"/>
    <mergeCell ref="O11:Q11"/>
    <mergeCell ref="A9:B9"/>
    <mergeCell ref="I25:I27"/>
    <mergeCell ref="A25:C27"/>
    <mergeCell ref="D25:D27"/>
    <mergeCell ref="H25:H27"/>
    <mergeCell ref="A24:B24"/>
    <mergeCell ref="A20:C20"/>
    <mergeCell ref="A21:C21"/>
    <mergeCell ref="A19:C19"/>
    <mergeCell ref="A10:C12"/>
    <mergeCell ref="A16:C16"/>
    <mergeCell ref="A13:C13"/>
    <mergeCell ref="A14:C14"/>
    <mergeCell ref="A15:C15"/>
    <mergeCell ref="A17:C17"/>
    <mergeCell ref="A18:C18"/>
  </mergeCells>
  <conditionalFormatting sqref="Z13">
    <cfRule type="iconSet" priority="81">
      <iconSet iconSet="3TrafficLights2">
        <cfvo type="percent" val="0"/>
        <cfvo type="num" val="0.7"/>
        <cfvo type="num" val="0.9"/>
      </iconSet>
    </cfRule>
    <cfRule type="cellIs" dxfId="119" priority="82" stopIfTrue="1" operator="greaterThan">
      <formula>0.9</formula>
    </cfRule>
    <cfRule type="cellIs" dxfId="118" priority="83" stopIfTrue="1" operator="between">
      <formula>0.7</formula>
      <formula>0.89</formula>
    </cfRule>
    <cfRule type="cellIs" dxfId="117" priority="84" stopIfTrue="1" operator="between">
      <formula>0</formula>
      <formula>0.69</formula>
    </cfRule>
  </conditionalFormatting>
  <conditionalFormatting sqref="Z14">
    <cfRule type="iconSet" priority="73">
      <iconSet iconSet="3TrafficLights2">
        <cfvo type="percent" val="0"/>
        <cfvo type="num" val="0.7"/>
        <cfvo type="num" val="0.9"/>
      </iconSet>
    </cfRule>
    <cfRule type="cellIs" dxfId="116" priority="74" stopIfTrue="1" operator="greaterThan">
      <formula>0.9</formula>
    </cfRule>
    <cfRule type="cellIs" dxfId="115" priority="75" stopIfTrue="1" operator="between">
      <formula>0.7</formula>
      <formula>0.89</formula>
    </cfRule>
    <cfRule type="cellIs" dxfId="114" priority="76" stopIfTrue="1" operator="between">
      <formula>0</formula>
      <formula>0.69</formula>
    </cfRule>
  </conditionalFormatting>
  <conditionalFormatting sqref="Z16">
    <cfRule type="iconSet" priority="69">
      <iconSet iconSet="3TrafficLights2">
        <cfvo type="percent" val="0"/>
        <cfvo type="num" val="0.7"/>
        <cfvo type="num" val="0.9"/>
      </iconSet>
    </cfRule>
    <cfRule type="cellIs" dxfId="113" priority="70" stopIfTrue="1" operator="greaterThan">
      <formula>0.9</formula>
    </cfRule>
    <cfRule type="cellIs" dxfId="112" priority="71" stopIfTrue="1" operator="between">
      <formula>0.7</formula>
      <formula>0.89</formula>
    </cfRule>
    <cfRule type="cellIs" dxfId="111" priority="72" stopIfTrue="1" operator="between">
      <formula>0</formula>
      <formula>0.69</formula>
    </cfRule>
  </conditionalFormatting>
  <conditionalFormatting sqref="Z15">
    <cfRule type="iconSet" priority="41">
      <iconSet iconSet="3TrafficLights2">
        <cfvo type="percent" val="0"/>
        <cfvo type="num" val="0.7"/>
        <cfvo type="num" val="0.9"/>
      </iconSet>
    </cfRule>
    <cfRule type="cellIs" dxfId="110" priority="42" stopIfTrue="1" operator="greaterThan">
      <formula>0.9</formula>
    </cfRule>
    <cfRule type="cellIs" dxfId="109" priority="43" stopIfTrue="1" operator="between">
      <formula>0.7</formula>
      <formula>0.89</formula>
    </cfRule>
    <cfRule type="cellIs" dxfId="108" priority="44" stopIfTrue="1" operator="between">
      <formula>0</formula>
      <formula>0.69</formula>
    </cfRule>
  </conditionalFormatting>
  <conditionalFormatting sqref="Z33">
    <cfRule type="iconSet" priority="37">
      <iconSet iconSet="3TrafficLights2">
        <cfvo type="percent" val="0"/>
        <cfvo type="num" val="0.7"/>
        <cfvo type="num" val="0.9"/>
      </iconSet>
    </cfRule>
    <cfRule type="cellIs" dxfId="107" priority="38" stopIfTrue="1" operator="greaterThan">
      <formula>0.9</formula>
    </cfRule>
    <cfRule type="cellIs" dxfId="106" priority="39" stopIfTrue="1" operator="between">
      <formula>0.7</formula>
      <formula>0.89</formula>
    </cfRule>
    <cfRule type="cellIs" dxfId="105" priority="40" stopIfTrue="1" operator="between">
      <formula>0</formula>
      <formula>0.69</formula>
    </cfRule>
  </conditionalFormatting>
  <conditionalFormatting sqref="Z28">
    <cfRule type="iconSet" priority="33">
      <iconSet iconSet="3TrafficLights2">
        <cfvo type="percent" val="0"/>
        <cfvo type="num" val="0.7"/>
        <cfvo type="num" val="0.9"/>
      </iconSet>
    </cfRule>
    <cfRule type="cellIs" dxfId="104" priority="34" stopIfTrue="1" operator="greaterThan">
      <formula>0.9</formula>
    </cfRule>
    <cfRule type="cellIs" dxfId="103" priority="35" stopIfTrue="1" operator="between">
      <formula>0.7</formula>
      <formula>0.89</formula>
    </cfRule>
    <cfRule type="cellIs" dxfId="102" priority="36" stopIfTrue="1" operator="between">
      <formula>0</formula>
      <formula>0.69</formula>
    </cfRule>
  </conditionalFormatting>
  <conditionalFormatting sqref="Z29:Z32">
    <cfRule type="iconSet" priority="29">
      <iconSet iconSet="3TrafficLights2">
        <cfvo type="percent" val="0"/>
        <cfvo type="num" val="0.7"/>
        <cfvo type="num" val="0.9"/>
      </iconSet>
    </cfRule>
    <cfRule type="cellIs" dxfId="101" priority="30" stopIfTrue="1" operator="greaterThan">
      <formula>0.9</formula>
    </cfRule>
    <cfRule type="cellIs" dxfId="100" priority="31" stopIfTrue="1" operator="between">
      <formula>0.7</formula>
      <formula>0.89</formula>
    </cfRule>
    <cfRule type="cellIs" dxfId="99" priority="32" stopIfTrue="1" operator="between">
      <formula>0</formula>
      <formula>0.69</formula>
    </cfRule>
  </conditionalFormatting>
  <conditionalFormatting sqref="Z17">
    <cfRule type="iconSet" priority="25">
      <iconSet iconSet="3TrafficLights2">
        <cfvo type="percent" val="0"/>
        <cfvo type="num" val="0.7"/>
        <cfvo type="num" val="0.9"/>
      </iconSet>
    </cfRule>
    <cfRule type="cellIs" dxfId="98" priority="26" stopIfTrue="1" operator="greaterThan">
      <formula>0.9</formula>
    </cfRule>
    <cfRule type="cellIs" dxfId="97" priority="27" stopIfTrue="1" operator="between">
      <formula>0.7</formula>
      <formula>0.89</formula>
    </cfRule>
    <cfRule type="cellIs" dxfId="96" priority="28" stopIfTrue="1" operator="between">
      <formula>0</formula>
      <formula>0.69</formula>
    </cfRule>
  </conditionalFormatting>
  <conditionalFormatting sqref="Z18:Z19">
    <cfRule type="iconSet" priority="21">
      <iconSet iconSet="3TrafficLights2">
        <cfvo type="percent" val="0"/>
        <cfvo type="num" val="0.7"/>
        <cfvo type="num" val="0.9"/>
      </iconSet>
    </cfRule>
    <cfRule type="cellIs" dxfId="95" priority="22" stopIfTrue="1" operator="greaterThan">
      <formula>0.9</formula>
    </cfRule>
    <cfRule type="cellIs" dxfId="94" priority="23" stopIfTrue="1" operator="between">
      <formula>0.7</formula>
      <formula>0.89</formula>
    </cfRule>
    <cfRule type="cellIs" dxfId="93" priority="24" stopIfTrue="1" operator="between">
      <formula>0</formula>
      <formula>0.69</formula>
    </cfRule>
  </conditionalFormatting>
  <conditionalFormatting sqref="Z20">
    <cfRule type="iconSet" priority="5">
      <iconSet iconSet="3TrafficLights2">
        <cfvo type="percent" val="0"/>
        <cfvo type="num" val="0.7"/>
        <cfvo type="num" val="0.9"/>
      </iconSet>
    </cfRule>
    <cfRule type="cellIs" dxfId="92" priority="6" stopIfTrue="1" operator="greaterThan">
      <formula>0.9</formula>
    </cfRule>
    <cfRule type="cellIs" dxfId="91" priority="7" stopIfTrue="1" operator="between">
      <formula>0.7</formula>
      <formula>0.89</formula>
    </cfRule>
    <cfRule type="cellIs" dxfId="90" priority="8" stopIfTrue="1" operator="between">
      <formula>0</formula>
      <formula>0.69</formula>
    </cfRule>
  </conditionalFormatting>
  <conditionalFormatting sqref="Z21">
    <cfRule type="iconSet" priority="1">
      <iconSet iconSet="3TrafficLights2">
        <cfvo type="percent" val="0"/>
        <cfvo type="num" val="0.7"/>
        <cfvo type="num" val="0.9"/>
      </iconSet>
    </cfRule>
    <cfRule type="cellIs" dxfId="89" priority="2" stopIfTrue="1" operator="greaterThan">
      <formula>0.9</formula>
    </cfRule>
    <cfRule type="cellIs" dxfId="88" priority="3" stopIfTrue="1" operator="between">
      <formula>0.7</formula>
      <formula>0.89</formula>
    </cfRule>
    <cfRule type="cellIs" dxfId="87" priority="4" stopIfTrue="1" operator="between">
      <formula>0</formula>
      <formula>0.69</formula>
    </cfRule>
  </conditionalFormatting>
  <dataValidations count="1">
    <dataValidation type="list" allowBlank="1" showInputMessage="1" showErrorMessage="1" sqref="G18:G19">
      <formula1>procesos</formula1>
    </dataValidation>
  </dataValidations>
  <pageMargins left="0.39370078740157483" right="0.39370078740157483" top="0.39370078740157483" bottom="0.39370078740157483" header="0.31496062992125984" footer="0.19685039370078741"/>
  <pageSetup scale="40" orientation="landscape" r:id="rId1"/>
  <headerFooter>
    <oddFooter>&amp;L&amp;D&amp;C&amp;F&amp;R&amp;N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workbookViewId="0"/>
  </sheetViews>
  <sheetFormatPr baseColWidth="10" defaultRowHeight="15"/>
  <cols>
    <col min="2" max="2" width="41.7109375" customWidth="1"/>
    <col min="4" max="4" width="40.7109375" customWidth="1"/>
    <col min="5" max="5" width="7.140625" customWidth="1"/>
    <col min="6" max="6" width="55.28515625" bestFit="1" customWidth="1"/>
  </cols>
  <sheetData>
    <row r="3" spans="2:6">
      <c r="B3" s="22" t="s">
        <v>110</v>
      </c>
      <c r="D3" s="22" t="s">
        <v>111</v>
      </c>
      <c r="F3" s="22" t="s">
        <v>180</v>
      </c>
    </row>
    <row r="4" spans="2:6">
      <c r="B4" t="s">
        <v>313</v>
      </c>
      <c r="D4" t="s">
        <v>112</v>
      </c>
      <c r="F4" t="s">
        <v>114</v>
      </c>
    </row>
    <row r="5" spans="2:6">
      <c r="B5" t="s">
        <v>314</v>
      </c>
      <c r="D5" t="s">
        <v>316</v>
      </c>
      <c r="F5" t="s">
        <v>318</v>
      </c>
    </row>
    <row r="6" spans="2:6">
      <c r="B6" t="s">
        <v>212</v>
      </c>
      <c r="D6" t="s">
        <v>317</v>
      </c>
      <c r="F6" t="s">
        <v>319</v>
      </c>
    </row>
    <row r="7" spans="2:6">
      <c r="B7" t="s">
        <v>113</v>
      </c>
      <c r="D7" t="s">
        <v>116</v>
      </c>
      <c r="F7" t="s">
        <v>320</v>
      </c>
    </row>
    <row r="8" spans="2:6">
      <c r="B8" t="s">
        <v>315</v>
      </c>
      <c r="D8" t="s">
        <v>117</v>
      </c>
    </row>
    <row r="9" spans="2:6">
      <c r="B9" t="s">
        <v>115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2"/>
  <sheetViews>
    <sheetView zoomScale="70" zoomScaleNormal="70" workbookViewId="0">
      <selection activeCell="C40" sqref="C40"/>
    </sheetView>
  </sheetViews>
  <sheetFormatPr baseColWidth="10" defaultRowHeight="15"/>
  <cols>
    <col min="8" max="8" width="15" customWidth="1"/>
    <col min="24" max="25" width="49.42578125" customWidth="1"/>
    <col min="26" max="26" width="223.42578125" bestFit="1" customWidth="1"/>
  </cols>
  <sheetData>
    <row r="1" spans="2:26">
      <c r="Z1" t="s">
        <v>159</v>
      </c>
    </row>
    <row r="2" spans="2:26" ht="15.75">
      <c r="B2" s="831" t="s">
        <v>759</v>
      </c>
      <c r="C2" s="832"/>
      <c r="D2" s="833"/>
      <c r="H2" s="12" t="s">
        <v>46</v>
      </c>
      <c r="I2" s="838" t="s">
        <v>93</v>
      </c>
      <c r="J2" s="839"/>
      <c r="K2" s="1"/>
      <c r="L2" s="838" t="s">
        <v>95</v>
      </c>
      <c r="M2" s="840"/>
      <c r="N2" s="839"/>
      <c r="X2" s="837" t="s">
        <v>54</v>
      </c>
      <c r="Y2" s="834" t="s">
        <v>147</v>
      </c>
      <c r="Z2" s="13" t="s">
        <v>121</v>
      </c>
    </row>
    <row r="3" spans="2:26">
      <c r="B3" s="348" t="s">
        <v>155</v>
      </c>
      <c r="C3" s="348"/>
      <c r="D3" s="348"/>
      <c r="H3" t="s">
        <v>156</v>
      </c>
      <c r="L3" t="s">
        <v>158</v>
      </c>
      <c r="X3" s="837"/>
      <c r="Y3" s="835"/>
      <c r="Z3" s="13" t="s">
        <v>122</v>
      </c>
    </row>
    <row r="4" spans="2:26" ht="15.75">
      <c r="B4" s="348" t="s">
        <v>760</v>
      </c>
      <c r="C4" s="348"/>
      <c r="D4" s="348"/>
      <c r="H4" t="s">
        <v>47</v>
      </c>
      <c r="I4" s="1" t="s">
        <v>90</v>
      </c>
      <c r="J4" s="1"/>
      <c r="L4" t="s">
        <v>23</v>
      </c>
      <c r="M4" s="1"/>
      <c r="N4" s="1"/>
      <c r="X4" s="837"/>
      <c r="Y4" s="835"/>
      <c r="Z4" s="13" t="s">
        <v>123</v>
      </c>
    </row>
    <row r="5" spans="2:26" ht="15.75">
      <c r="B5" s="348" t="s">
        <v>761</v>
      </c>
      <c r="C5" s="348"/>
      <c r="D5" s="348"/>
      <c r="H5" t="s">
        <v>48</v>
      </c>
      <c r="I5" s="1" t="s">
        <v>89</v>
      </c>
      <c r="J5" s="1"/>
      <c r="L5" t="s">
        <v>24</v>
      </c>
      <c r="M5" s="1"/>
      <c r="N5" s="1"/>
      <c r="X5" s="837"/>
      <c r="Y5" s="835"/>
      <c r="Z5" s="13" t="s">
        <v>124</v>
      </c>
    </row>
    <row r="6" spans="2:26" ht="15.75">
      <c r="B6" s="348" t="s">
        <v>529</v>
      </c>
      <c r="C6" s="348"/>
      <c r="D6" s="348"/>
      <c r="H6" t="s">
        <v>49</v>
      </c>
      <c r="I6" s="1" t="s">
        <v>88</v>
      </c>
      <c r="J6" s="1"/>
      <c r="L6" t="s">
        <v>25</v>
      </c>
      <c r="M6" s="1"/>
      <c r="N6" s="1"/>
      <c r="X6" s="837"/>
      <c r="Y6" s="836"/>
      <c r="Z6" s="13" t="s">
        <v>125</v>
      </c>
    </row>
    <row r="7" spans="2:26" ht="15.75">
      <c r="B7" s="348" t="s">
        <v>74</v>
      </c>
      <c r="C7" s="348"/>
      <c r="D7" s="348"/>
      <c r="H7" t="s">
        <v>50</v>
      </c>
      <c r="I7" s="1" t="s">
        <v>92</v>
      </c>
      <c r="J7" s="1"/>
      <c r="L7" t="s">
        <v>26</v>
      </c>
      <c r="M7" s="1"/>
      <c r="N7" s="1"/>
      <c r="Z7" t="s">
        <v>159</v>
      </c>
    </row>
    <row r="8" spans="2:26" ht="15.75">
      <c r="B8" s="348" t="s">
        <v>762</v>
      </c>
      <c r="C8" s="348"/>
      <c r="D8" s="348"/>
      <c r="H8" t="s">
        <v>51</v>
      </c>
      <c r="I8" s="1" t="s">
        <v>91</v>
      </c>
      <c r="J8" s="1"/>
      <c r="L8" t="s">
        <v>27</v>
      </c>
      <c r="M8" s="1"/>
      <c r="N8" s="1"/>
      <c r="X8" s="841" t="s">
        <v>63</v>
      </c>
      <c r="Y8" s="842" t="s">
        <v>151</v>
      </c>
      <c r="Z8" s="14" t="s">
        <v>126</v>
      </c>
    </row>
    <row r="9" spans="2:26" ht="15.75">
      <c r="B9" s="348" t="s">
        <v>763</v>
      </c>
      <c r="C9" s="348"/>
      <c r="D9" s="348"/>
      <c r="H9" s="4" t="s">
        <v>94</v>
      </c>
      <c r="I9" s="1"/>
      <c r="J9" s="1"/>
      <c r="K9" s="1"/>
      <c r="L9" s="1"/>
      <c r="M9" s="1"/>
      <c r="N9" s="1"/>
      <c r="X9" s="841"/>
      <c r="Y9" s="843"/>
      <c r="Z9" s="14" t="s">
        <v>127</v>
      </c>
    </row>
    <row r="10" spans="2:26" ht="15.75">
      <c r="H10" s="1" t="s">
        <v>121</v>
      </c>
      <c r="I10" s="1"/>
      <c r="J10" s="1"/>
      <c r="K10" s="1"/>
      <c r="L10" s="12" t="s">
        <v>28</v>
      </c>
      <c r="M10" s="20"/>
      <c r="N10" s="19"/>
      <c r="X10" s="841"/>
      <c r="Y10" s="844"/>
      <c r="Z10" s="14" t="s">
        <v>128</v>
      </c>
    </row>
    <row r="11" spans="2:26" ht="15.75">
      <c r="H11" s="1" t="s">
        <v>122</v>
      </c>
      <c r="I11" s="1"/>
      <c r="J11" s="1"/>
      <c r="K11" s="1"/>
      <c r="L11" s="1" t="s">
        <v>29</v>
      </c>
      <c r="M11" s="1"/>
      <c r="N11" s="1"/>
      <c r="Z11" t="s">
        <v>159</v>
      </c>
    </row>
    <row r="12" spans="2:26" ht="15.75">
      <c r="B12" s="831" t="s">
        <v>28</v>
      </c>
      <c r="C12" s="832"/>
      <c r="D12" s="833"/>
      <c r="H12" s="1" t="s">
        <v>123</v>
      </c>
      <c r="I12" s="1"/>
      <c r="J12" s="1"/>
      <c r="K12" s="1"/>
      <c r="L12" s="1" t="s">
        <v>30</v>
      </c>
      <c r="M12" s="1"/>
      <c r="N12" s="1"/>
      <c r="X12" s="837" t="s">
        <v>67</v>
      </c>
      <c r="Y12" s="834" t="s">
        <v>149</v>
      </c>
      <c r="Z12" s="13" t="s">
        <v>129</v>
      </c>
    </row>
    <row r="13" spans="2:26" ht="15.75">
      <c r="B13" s="348" t="s">
        <v>157</v>
      </c>
      <c r="C13" s="255"/>
      <c r="D13" s="255"/>
      <c r="H13" s="1" t="s">
        <v>124</v>
      </c>
      <c r="I13" s="1"/>
      <c r="J13" s="1"/>
      <c r="K13" s="1"/>
      <c r="L13" s="1" t="s">
        <v>31</v>
      </c>
      <c r="M13" s="1"/>
      <c r="N13" s="1"/>
      <c r="X13" s="837"/>
      <c r="Y13" s="835"/>
      <c r="Z13" s="13" t="s">
        <v>130</v>
      </c>
    </row>
    <row r="14" spans="2:26" ht="15.75">
      <c r="B14" s="255" t="s">
        <v>29</v>
      </c>
      <c r="C14" s="255"/>
      <c r="D14" s="255"/>
      <c r="H14" s="1" t="s">
        <v>125</v>
      </c>
      <c r="I14" s="1"/>
      <c r="J14" s="1"/>
      <c r="K14" s="1"/>
      <c r="L14" s="1" t="s">
        <v>32</v>
      </c>
      <c r="M14" s="1"/>
      <c r="N14" s="1"/>
      <c r="X14" s="837"/>
      <c r="Y14" s="835"/>
      <c r="Z14" s="13" t="s">
        <v>131</v>
      </c>
    </row>
    <row r="15" spans="2:26" ht="15.75">
      <c r="B15" s="255" t="s">
        <v>772</v>
      </c>
      <c r="C15" s="255"/>
      <c r="D15" s="255"/>
      <c r="H15" s="1" t="s">
        <v>133</v>
      </c>
      <c r="I15" s="1"/>
      <c r="J15" s="1"/>
      <c r="K15" s="1"/>
      <c r="L15" s="1" t="s">
        <v>33</v>
      </c>
      <c r="M15" s="1"/>
      <c r="N15" s="1"/>
      <c r="X15" s="837"/>
      <c r="Y15" s="835"/>
      <c r="Z15" s="13" t="s">
        <v>132</v>
      </c>
    </row>
    <row r="16" spans="2:26" ht="15.75">
      <c r="B16" s="255" t="s">
        <v>773</v>
      </c>
      <c r="C16" s="255"/>
      <c r="D16" s="255"/>
      <c r="H16" s="1" t="s">
        <v>135</v>
      </c>
      <c r="I16" s="1"/>
      <c r="J16" s="1"/>
      <c r="K16" s="1"/>
      <c r="L16" s="1" t="s">
        <v>34</v>
      </c>
      <c r="M16" s="1"/>
      <c r="N16" s="1"/>
      <c r="X16" s="837"/>
      <c r="Y16" s="835"/>
      <c r="Z16" s="13" t="s">
        <v>134</v>
      </c>
    </row>
    <row r="17" spans="2:26" ht="15.75">
      <c r="B17" s="255" t="s">
        <v>774</v>
      </c>
      <c r="C17" s="255"/>
      <c r="D17" s="255"/>
      <c r="H17" s="1" t="s">
        <v>126</v>
      </c>
      <c r="I17" s="1"/>
      <c r="J17" s="1"/>
      <c r="K17" s="1"/>
      <c r="L17" s="1" t="s">
        <v>35</v>
      </c>
      <c r="M17" s="1"/>
      <c r="N17" s="1"/>
      <c r="X17" s="837"/>
      <c r="Y17" s="836"/>
      <c r="Z17" s="13" t="s">
        <v>136</v>
      </c>
    </row>
    <row r="18" spans="2:26" ht="15.75">
      <c r="B18" s="255" t="s">
        <v>775</v>
      </c>
      <c r="C18" s="255"/>
      <c r="D18" s="255"/>
      <c r="H18" s="1"/>
      <c r="I18" s="1"/>
      <c r="J18" s="1"/>
      <c r="K18" s="1"/>
      <c r="L18" s="1"/>
      <c r="M18" s="1"/>
      <c r="N18" s="1"/>
      <c r="Z18" t="s">
        <v>159</v>
      </c>
    </row>
    <row r="19" spans="2:26" ht="15.75">
      <c r="B19" s="255" t="s">
        <v>776</v>
      </c>
      <c r="C19" s="255"/>
      <c r="D19" s="255"/>
      <c r="H19" s="1" t="s">
        <v>127</v>
      </c>
      <c r="I19" s="1"/>
      <c r="J19" s="1"/>
      <c r="K19" s="1"/>
      <c r="L19" s="1" t="s">
        <v>36</v>
      </c>
      <c r="M19" s="1"/>
      <c r="N19" s="1"/>
      <c r="X19" s="837" t="s">
        <v>60</v>
      </c>
      <c r="Y19" s="834" t="s">
        <v>150</v>
      </c>
      <c r="Z19" s="13" t="s">
        <v>120</v>
      </c>
    </row>
    <row r="20" spans="2:26" ht="15.75">
      <c r="B20" s="255" t="s">
        <v>777</v>
      </c>
      <c r="C20" s="255"/>
      <c r="D20" s="255"/>
      <c r="H20" s="1" t="s">
        <v>128</v>
      </c>
      <c r="I20" s="1"/>
      <c r="J20" s="1"/>
      <c r="K20" s="1"/>
      <c r="L20" s="1" t="s">
        <v>37</v>
      </c>
      <c r="M20" s="1"/>
      <c r="N20" s="1"/>
      <c r="X20" s="837"/>
      <c r="Y20" s="835"/>
      <c r="Z20" s="13" t="s">
        <v>137</v>
      </c>
    </row>
    <row r="21" spans="2:26" ht="15.75">
      <c r="B21" s="255" t="s">
        <v>34</v>
      </c>
      <c r="C21" s="255"/>
      <c r="D21" s="255"/>
      <c r="H21" s="1" t="s">
        <v>129</v>
      </c>
      <c r="I21" s="1"/>
      <c r="J21" s="1"/>
      <c r="K21" s="1"/>
      <c r="L21" s="1" t="s">
        <v>38</v>
      </c>
      <c r="M21" s="1"/>
      <c r="N21" s="1"/>
      <c r="X21" s="837"/>
      <c r="Y21" s="835"/>
      <c r="Z21" s="13" t="s">
        <v>138</v>
      </c>
    </row>
    <row r="22" spans="2:26" ht="15.75">
      <c r="B22" s="255" t="s">
        <v>35</v>
      </c>
      <c r="C22" s="255"/>
      <c r="D22" s="255"/>
      <c r="H22" s="1" t="s">
        <v>130</v>
      </c>
      <c r="I22" s="1"/>
      <c r="J22" s="1"/>
      <c r="K22" s="1"/>
      <c r="L22" s="1" t="s">
        <v>39</v>
      </c>
      <c r="M22" s="1"/>
      <c r="N22" s="1"/>
      <c r="X22" s="837"/>
      <c r="Y22" s="835"/>
      <c r="Z22" s="13" t="s">
        <v>133</v>
      </c>
    </row>
    <row r="23" spans="2:26" ht="15.75">
      <c r="B23" s="255" t="s">
        <v>36</v>
      </c>
      <c r="C23" s="255"/>
      <c r="D23" s="255"/>
      <c r="H23" s="1" t="s">
        <v>131</v>
      </c>
      <c r="I23" s="1"/>
      <c r="J23" s="1"/>
      <c r="K23" s="1"/>
      <c r="L23" s="1" t="s">
        <v>40</v>
      </c>
      <c r="M23" s="1"/>
      <c r="N23" s="1"/>
      <c r="X23" s="837"/>
      <c r="Y23" s="835"/>
      <c r="Z23" s="13" t="s">
        <v>135</v>
      </c>
    </row>
    <row r="24" spans="2:26" ht="15.75">
      <c r="B24" s="255" t="s">
        <v>37</v>
      </c>
      <c r="C24" s="255"/>
      <c r="D24" s="255"/>
      <c r="H24" s="1" t="s">
        <v>132</v>
      </c>
      <c r="I24" s="1"/>
      <c r="J24" s="1"/>
      <c r="K24" s="1"/>
      <c r="L24" s="1" t="s">
        <v>41</v>
      </c>
      <c r="M24" s="1"/>
      <c r="N24" s="1"/>
      <c r="X24" s="837"/>
      <c r="Y24" s="836"/>
      <c r="Z24" s="13" t="s">
        <v>139</v>
      </c>
    </row>
    <row r="25" spans="2:26" ht="15.75">
      <c r="B25" s="255" t="s">
        <v>38</v>
      </c>
      <c r="C25" s="255"/>
      <c r="D25" s="255"/>
      <c r="H25" s="1" t="s">
        <v>134</v>
      </c>
      <c r="I25" s="1"/>
      <c r="J25" s="1"/>
      <c r="K25" s="1"/>
      <c r="L25" s="1" t="s">
        <v>42</v>
      </c>
      <c r="M25" s="1"/>
      <c r="N25" s="1"/>
      <c r="Z25" t="s">
        <v>159</v>
      </c>
    </row>
    <row r="26" spans="2:26" ht="15.75">
      <c r="B26" s="255" t="s">
        <v>39</v>
      </c>
      <c r="C26" s="255"/>
      <c r="D26" s="255"/>
      <c r="H26" s="1" t="s">
        <v>136</v>
      </c>
      <c r="I26" s="1"/>
      <c r="J26" s="1"/>
      <c r="K26" s="1"/>
      <c r="L26" s="1" t="s">
        <v>43</v>
      </c>
      <c r="M26" s="1"/>
      <c r="N26" s="1"/>
      <c r="X26" s="837" t="s">
        <v>79</v>
      </c>
      <c r="Y26" s="834" t="s">
        <v>148</v>
      </c>
      <c r="Z26" s="13" t="s">
        <v>140</v>
      </c>
    </row>
    <row r="27" spans="2:26" ht="15.75">
      <c r="B27" s="255" t="s">
        <v>778</v>
      </c>
      <c r="C27" s="255"/>
      <c r="D27" s="255"/>
      <c r="H27" s="1" t="s">
        <v>137</v>
      </c>
      <c r="I27" s="1"/>
      <c r="J27" s="1"/>
      <c r="K27" s="1"/>
      <c r="L27" s="1" t="s">
        <v>44</v>
      </c>
      <c r="M27" s="1"/>
      <c r="N27" s="1"/>
      <c r="X27" s="837"/>
      <c r="Y27" s="835"/>
      <c r="Z27" s="13" t="s">
        <v>141</v>
      </c>
    </row>
    <row r="28" spans="2:26" ht="15.75">
      <c r="B28" s="255" t="s">
        <v>43</v>
      </c>
      <c r="C28" s="255"/>
      <c r="D28" s="255"/>
      <c r="H28" s="1" t="s">
        <v>138</v>
      </c>
      <c r="I28" s="1"/>
      <c r="J28" s="1"/>
      <c r="K28" s="1"/>
      <c r="L28" s="1" t="s">
        <v>45</v>
      </c>
      <c r="M28" s="1"/>
      <c r="N28" s="1"/>
      <c r="X28" s="837"/>
      <c r="Y28" s="835"/>
      <c r="Z28" s="13" t="s">
        <v>142</v>
      </c>
    </row>
    <row r="29" spans="2:26" ht="15.75">
      <c r="B29" s="255" t="s">
        <v>45</v>
      </c>
      <c r="C29" s="255"/>
      <c r="D29" s="255"/>
      <c r="H29" s="1" t="s">
        <v>139</v>
      </c>
      <c r="I29" s="1"/>
      <c r="J29" s="1"/>
      <c r="K29" s="1"/>
      <c r="L29" s="1"/>
      <c r="M29" s="1"/>
      <c r="N29" s="1"/>
      <c r="X29" s="837"/>
      <c r="Y29" s="835"/>
      <c r="Z29" s="13" t="s">
        <v>143</v>
      </c>
    </row>
    <row r="30" spans="2:26" ht="15.75">
      <c r="H30" s="1" t="s">
        <v>120</v>
      </c>
      <c r="I30" s="1"/>
      <c r="J30" s="1"/>
      <c r="K30" s="1"/>
      <c r="L30" s="1"/>
      <c r="M30" s="1"/>
      <c r="N30" s="1"/>
      <c r="X30" s="837"/>
      <c r="Y30" s="835"/>
      <c r="Z30" s="13" t="s">
        <v>144</v>
      </c>
    </row>
    <row r="31" spans="2:26" ht="15.75">
      <c r="H31" s="1" t="s">
        <v>140</v>
      </c>
      <c r="I31" s="1"/>
      <c r="J31" s="1"/>
      <c r="K31" s="1"/>
      <c r="L31" s="1"/>
      <c r="M31" s="1"/>
      <c r="N31" s="1"/>
      <c r="X31" s="837"/>
      <c r="Y31" s="835"/>
      <c r="Z31" s="13" t="s">
        <v>145</v>
      </c>
    </row>
    <row r="32" spans="2:26" ht="15.75" customHeight="1">
      <c r="H32" s="1" t="s">
        <v>141</v>
      </c>
      <c r="I32" s="1"/>
      <c r="J32" s="1"/>
      <c r="K32" s="1"/>
      <c r="L32" s="1"/>
      <c r="M32" s="1"/>
      <c r="N32" s="1"/>
      <c r="X32" s="837"/>
      <c r="Y32" s="836"/>
      <c r="Z32" s="13" t="s">
        <v>146</v>
      </c>
    </row>
    <row r="33" spans="8:25" ht="15.75">
      <c r="H33" s="1" t="s">
        <v>142</v>
      </c>
      <c r="I33" s="1"/>
      <c r="J33" s="1"/>
      <c r="K33" s="1"/>
      <c r="L33" s="1"/>
      <c r="M33" s="1"/>
      <c r="N33" s="1"/>
    </row>
    <row r="34" spans="8:25" ht="15.75">
      <c r="H34" s="1" t="s">
        <v>143</v>
      </c>
      <c r="I34" s="1"/>
      <c r="J34" s="1"/>
      <c r="K34" s="1"/>
      <c r="L34" s="1"/>
      <c r="M34" s="1"/>
      <c r="N34" s="1"/>
    </row>
    <row r="35" spans="8:25" ht="15.75">
      <c r="H35" s="1" t="s">
        <v>144</v>
      </c>
      <c r="I35" s="1"/>
      <c r="J35" s="1"/>
      <c r="K35" s="1"/>
      <c r="L35" s="1"/>
      <c r="M35" s="1"/>
      <c r="N35" s="1"/>
    </row>
    <row r="36" spans="8:25" ht="15.75">
      <c r="H36" s="1" t="s">
        <v>145</v>
      </c>
      <c r="I36" s="1"/>
      <c r="J36" s="1"/>
      <c r="K36" s="1"/>
      <c r="L36" s="1"/>
      <c r="M36" s="1"/>
      <c r="N36" s="1"/>
    </row>
    <row r="37" spans="8:25" ht="15.75" customHeight="1">
      <c r="H37" s="1" t="s">
        <v>146</v>
      </c>
      <c r="I37" s="1"/>
      <c r="J37" s="1"/>
      <c r="K37" s="1"/>
      <c r="L37" s="1"/>
      <c r="M37" s="1"/>
      <c r="N37" s="1"/>
    </row>
    <row r="38" spans="8:25" ht="15.75">
      <c r="H38" s="3"/>
      <c r="I38" s="1"/>
      <c r="J38" s="1"/>
      <c r="K38" s="1"/>
      <c r="L38" s="1"/>
      <c r="M38" s="1"/>
      <c r="N38" s="1"/>
    </row>
    <row r="39" spans="8:25" ht="15.75">
      <c r="H39" s="3"/>
      <c r="I39" s="1"/>
      <c r="J39" s="1"/>
      <c r="K39" s="1"/>
      <c r="L39" s="1"/>
      <c r="M39" s="1"/>
      <c r="N39" s="1"/>
      <c r="X39" t="s">
        <v>24</v>
      </c>
      <c r="Y39" s="15" t="s">
        <v>165</v>
      </c>
    </row>
    <row r="40" spans="8:25" ht="15.75" customHeight="1">
      <c r="H40" s="3"/>
      <c r="I40" s="1"/>
      <c r="J40" s="1"/>
      <c r="K40" s="1"/>
      <c r="L40" s="1"/>
      <c r="M40" s="1"/>
      <c r="N40" s="1"/>
      <c r="X40" t="s">
        <v>23</v>
      </c>
      <c r="Y40" s="18" t="s">
        <v>166</v>
      </c>
    </row>
    <row r="41" spans="8:25" ht="15.75">
      <c r="H41" s="3"/>
      <c r="I41" s="1"/>
      <c r="J41" s="1"/>
      <c r="K41" s="1"/>
      <c r="L41" s="1"/>
      <c r="M41" s="1"/>
      <c r="N41" s="1"/>
      <c r="X41" t="s">
        <v>26</v>
      </c>
      <c r="Y41" s="16" t="s">
        <v>167</v>
      </c>
    </row>
    <row r="42" spans="8:25" ht="15.75">
      <c r="H42" s="3"/>
      <c r="I42" s="1"/>
      <c r="J42" s="1"/>
      <c r="K42" s="1"/>
      <c r="L42" s="1"/>
      <c r="M42" s="1"/>
      <c r="N42" s="1"/>
      <c r="X42" t="s">
        <v>27</v>
      </c>
      <c r="Y42" s="17" t="s">
        <v>168</v>
      </c>
    </row>
    <row r="43" spans="8:25" ht="15.75">
      <c r="H43" s="3"/>
      <c r="I43" s="1"/>
      <c r="J43" s="1"/>
      <c r="K43" s="1"/>
      <c r="L43" s="1"/>
      <c r="M43" s="1"/>
      <c r="N43" s="1"/>
      <c r="X43" t="s">
        <v>25</v>
      </c>
      <c r="Y43" s="15" t="s">
        <v>169</v>
      </c>
    </row>
    <row r="44" spans="8:25" ht="15.75">
      <c r="H44" s="1"/>
      <c r="I44" s="1"/>
      <c r="J44" s="1"/>
      <c r="K44" s="1"/>
      <c r="L44" s="1"/>
      <c r="M44" s="1"/>
      <c r="N44" s="1"/>
    </row>
    <row r="52" ht="15" customHeight="1"/>
  </sheetData>
  <mergeCells count="14">
    <mergeCell ref="B2:D2"/>
    <mergeCell ref="B12:D12"/>
    <mergeCell ref="Y12:Y17"/>
    <mergeCell ref="Y19:Y24"/>
    <mergeCell ref="Y26:Y32"/>
    <mergeCell ref="X26:X32"/>
    <mergeCell ref="X12:X17"/>
    <mergeCell ref="X19:X24"/>
    <mergeCell ref="I2:J2"/>
    <mergeCell ref="L2:N2"/>
    <mergeCell ref="X2:X6"/>
    <mergeCell ref="Y2:Y6"/>
    <mergeCell ref="X8:X10"/>
    <mergeCell ref="Y8:Y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18</vt:i4>
      </vt:variant>
    </vt:vector>
  </HeadingPairs>
  <TitlesOfParts>
    <vt:vector size="35" baseType="lpstr">
      <vt:lpstr>Val Obj. Estr. Proy.</vt:lpstr>
      <vt:lpstr>PEI_GTerritorial</vt:lpstr>
      <vt:lpstr>ORGANIZACIÓN_Evidencias</vt:lpstr>
      <vt:lpstr>Marco General</vt:lpstr>
      <vt:lpstr>DRIVE_Evidencias</vt:lpstr>
      <vt:lpstr>Act. Estrategias</vt:lpstr>
      <vt:lpstr>Act. Gestión y Seguimiento </vt:lpstr>
      <vt:lpstr>Ejemplo Actividades - Component</vt:lpstr>
      <vt:lpstr>Listas</vt:lpstr>
      <vt:lpstr>Hoja1</vt:lpstr>
      <vt:lpstr>Hoja2</vt:lpstr>
      <vt:lpstr>Hoja3</vt:lpstr>
      <vt:lpstr>Objetivo 3</vt:lpstr>
      <vt:lpstr>Objetivo 5</vt:lpstr>
      <vt:lpstr>Ob.5 Consolidado</vt:lpstr>
      <vt:lpstr>SIG</vt:lpstr>
      <vt:lpstr>DE</vt:lpstr>
      <vt:lpstr>_ob1</vt:lpstr>
      <vt:lpstr>_ob2</vt:lpstr>
      <vt:lpstr>_ob3</vt:lpstr>
      <vt:lpstr>_ob4</vt:lpstr>
      <vt:lpstr>_ob5</vt:lpstr>
      <vt:lpstr>'Act. Estrategias'!Área_de_impresión</vt:lpstr>
      <vt:lpstr>'Act. Gestión y Seguimiento '!Área_de_impresión</vt:lpstr>
      <vt:lpstr>DRIVE_Evidencias!Área_de_impresión</vt:lpstr>
      <vt:lpstr>Hoja3!Área_de_impresión</vt:lpstr>
      <vt:lpstr>'Marco General'!Área_de_impresión</vt:lpstr>
      <vt:lpstr>ORGANIZACIÓN_Evidencias!Área_de_impresión</vt:lpstr>
      <vt:lpstr>PEI_GTerritorial!Área_de_impresión</vt:lpstr>
      <vt:lpstr>areas</vt:lpstr>
      <vt:lpstr>objetivos</vt:lpstr>
      <vt:lpstr>procesos</vt:lpstr>
      <vt:lpstr>proyectos</vt:lpstr>
      <vt:lpstr>'Act. Gestión y Seguimiento '!Títulos_a_imprimir</vt:lpstr>
      <vt:lpstr>PEI_GTerritorial!Títulos_a_imprimir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Jose Francisco Rodriguez Tellez</cp:lastModifiedBy>
  <cp:lastPrinted>2019-03-18T19:40:55Z</cp:lastPrinted>
  <dcterms:created xsi:type="dcterms:W3CDTF">2013-01-04T03:04:50Z</dcterms:created>
  <dcterms:modified xsi:type="dcterms:W3CDTF">2020-01-31T18:21:49Z</dcterms:modified>
</cp:coreProperties>
</file>