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.rodriguez\Documents\"/>
    </mc:Choice>
  </mc:AlternateContent>
  <bookViews>
    <workbookView xWindow="0" yWindow="0" windowWidth="28800" windowHeight="12000" tabRatio="713"/>
  </bookViews>
  <sheets>
    <sheet name="PAAC IDPC 2018 V3" sheetId="4" r:id="rId1"/>
    <sheet name="Hoja1" sheetId="10" r:id="rId2"/>
    <sheet name="As. Jurídica" sheetId="5" state="hidden" r:id="rId3"/>
    <sheet name="Corporativa" sheetId="6" state="hidden" r:id="rId4"/>
    <sheet name="Divulgación" sheetId="7" state="hidden" r:id="rId5"/>
    <sheet name="As. Planeación" sheetId="8" state="hidden" r:id="rId6"/>
    <sheet name="Control Interno" sheetId="9" state="hidden" r:id="rId7"/>
  </sheets>
  <definedNames>
    <definedName name="_xlnm._FilterDatabase" localSheetId="0" hidden="1">'PAAC IDPC 2018 V3'!$B$1:$AQ$92</definedName>
    <definedName name="_xlnm.Print_Area" localSheetId="0">'PAAC IDPC 2018 V3'!$A$1:$AP$94</definedName>
  </definedNames>
  <calcPr calcId="152511"/>
</workbook>
</file>

<file path=xl/calcChain.xml><?xml version="1.0" encoding="utf-8"?>
<calcChain xmlns="http://schemas.openxmlformats.org/spreadsheetml/2006/main">
  <c r="AO79" i="4" l="1"/>
  <c r="AN79" i="4"/>
  <c r="AP79" i="4" l="1"/>
  <c r="AP44" i="4"/>
  <c r="AO44" i="4"/>
  <c r="AN44" i="4"/>
  <c r="AO37" i="4"/>
  <c r="AN37" i="4"/>
  <c r="AP37" i="4" l="1"/>
  <c r="AN59" i="4"/>
  <c r="AO43" i="4"/>
  <c r="AN43" i="4"/>
  <c r="AN16" i="4"/>
  <c r="AO16" i="4"/>
  <c r="AN19" i="4"/>
  <c r="AO19" i="4"/>
  <c r="AN14" i="4"/>
  <c r="AO14" i="4"/>
  <c r="AP14" i="4" l="1"/>
  <c r="AP43" i="4"/>
  <c r="AP16" i="4"/>
  <c r="AP19" i="4"/>
  <c r="AN45" i="4"/>
  <c r="AO45" i="4"/>
  <c r="AO38" i="4"/>
  <c r="AN38" i="4"/>
  <c r="AP45" i="4" l="1"/>
  <c r="AQ44" i="4" s="1"/>
  <c r="AP38" i="4"/>
  <c r="AO59" i="4" l="1"/>
  <c r="AP59" i="4" l="1"/>
  <c r="M13" i="8" l="1"/>
  <c r="AN88" i="4" l="1"/>
  <c r="AN91" i="4"/>
  <c r="AN71" i="4"/>
  <c r="AN72" i="4"/>
  <c r="AN73" i="4"/>
  <c r="AN74" i="4"/>
  <c r="AN75" i="4"/>
  <c r="AN76" i="4"/>
  <c r="AN77" i="4"/>
  <c r="AN78" i="4"/>
  <c r="AN80" i="4"/>
  <c r="AN81" i="4"/>
  <c r="AN82" i="4"/>
  <c r="AN70" i="4"/>
  <c r="AN52" i="4"/>
  <c r="AN53" i="4"/>
  <c r="AN54" i="4"/>
  <c r="AN55" i="4"/>
  <c r="AN56" i="4"/>
  <c r="AN57" i="4"/>
  <c r="AN58" i="4"/>
  <c r="AN61" i="4"/>
  <c r="AN62" i="4"/>
  <c r="AN63" i="4"/>
  <c r="AN64" i="4"/>
  <c r="AN51" i="4"/>
  <c r="AN35" i="4"/>
  <c r="AN36" i="4"/>
  <c r="AN39" i="4"/>
  <c r="AN40" i="4"/>
  <c r="AN41" i="4"/>
  <c r="AN42" i="4"/>
  <c r="AN34" i="4"/>
  <c r="AN13" i="4"/>
  <c r="AN15" i="4"/>
  <c r="AN17" i="4"/>
  <c r="AN18" i="4"/>
  <c r="AN20" i="4"/>
  <c r="AN21" i="4"/>
  <c r="AN12" i="4"/>
  <c r="AO71" i="4" l="1"/>
  <c r="AP71" i="4" s="1"/>
  <c r="AO56" i="4"/>
  <c r="AP56" i="4" s="1"/>
  <c r="AO64" i="4"/>
  <c r="AP64" i="4" s="1"/>
  <c r="AO80" i="4"/>
  <c r="AP80" i="4" s="1"/>
  <c r="AO18" i="4"/>
  <c r="AP18" i="4" s="1"/>
  <c r="AO40" i="4"/>
  <c r="AP40" i="4" s="1"/>
  <c r="AO57" i="4"/>
  <c r="AP57" i="4" s="1"/>
  <c r="AO63" i="4"/>
  <c r="AP63" i="4" s="1"/>
  <c r="AO70" i="4"/>
  <c r="AP70" i="4" s="1"/>
  <c r="AO58" i="4"/>
  <c r="AP58" i="4" s="1"/>
  <c r="AO62" i="4"/>
  <c r="AP62" i="4" s="1"/>
  <c r="AO52" i="4"/>
  <c r="AP52" i="4" s="1"/>
  <c r="AO54" i="4"/>
  <c r="AP54" i="4" s="1"/>
  <c r="AO60" i="4"/>
  <c r="AO75" i="4"/>
  <c r="AP75" i="4" s="1"/>
  <c r="AQ75" i="4" s="1"/>
  <c r="AO77" i="4"/>
  <c r="AP77" i="4" s="1"/>
  <c r="AO82" i="4"/>
  <c r="AP82" i="4" s="1"/>
  <c r="AQ82" i="4" s="1"/>
  <c r="AO15" i="4"/>
  <c r="AP15" i="4" s="1"/>
  <c r="AO21" i="4"/>
  <c r="AP21" i="4" s="1"/>
  <c r="AQ21" i="4" s="1"/>
  <c r="AO88" i="4"/>
  <c r="AP88" i="4" s="1"/>
  <c r="AO73" i="4"/>
  <c r="AP73" i="4" s="1"/>
  <c r="AO12" i="4"/>
  <c r="AO34" i="4"/>
  <c r="AP34" i="4" s="1"/>
  <c r="AO36" i="4"/>
  <c r="AP36" i="4" s="1"/>
  <c r="AO39" i="4"/>
  <c r="AP39" i="4" s="1"/>
  <c r="AO42" i="4"/>
  <c r="AP42" i="4" s="1"/>
  <c r="AQ42" i="4" s="1"/>
  <c r="AO76" i="4"/>
  <c r="AP76" i="4" s="1"/>
  <c r="AO81" i="4"/>
  <c r="AP81" i="4" s="1"/>
  <c r="AQ81" i="4" s="1"/>
  <c r="AO51" i="4"/>
  <c r="AP51" i="4" s="1"/>
  <c r="AO53" i="4"/>
  <c r="AP53" i="4" s="1"/>
  <c r="AO13" i="4"/>
  <c r="AP13" i="4" s="1"/>
  <c r="AQ13" i="4" s="1"/>
  <c r="AO17" i="4"/>
  <c r="AP17" i="4" s="1"/>
  <c r="AO20" i="4"/>
  <c r="AP20" i="4" s="1"/>
  <c r="AO91" i="4"/>
  <c r="AP91" i="4" s="1"/>
  <c r="AO35" i="4"/>
  <c r="AP35" i="4" s="1"/>
  <c r="AO41" i="4"/>
  <c r="AP41" i="4" s="1"/>
  <c r="AO55" i="4"/>
  <c r="AP55" i="4" s="1"/>
  <c r="AO61" i="4"/>
  <c r="AP61" i="4" s="1"/>
  <c r="AO72" i="4"/>
  <c r="AP72" i="4" s="1"/>
  <c r="AO74" i="4"/>
  <c r="AP74" i="4" s="1"/>
  <c r="AO78" i="4"/>
  <c r="AP78" i="4" s="1"/>
  <c r="AQ61" i="4" l="1"/>
  <c r="AQ51" i="4"/>
  <c r="AQ15" i="4"/>
  <c r="AQ76" i="4"/>
  <c r="AQ53" i="4"/>
  <c r="AQ36" i="4"/>
  <c r="AQ70" i="4"/>
  <c r="AQ18" i="4"/>
  <c r="AQ34" i="4"/>
  <c r="AQ56" i="4"/>
  <c r="AQ92" i="4"/>
  <c r="AP12" i="4"/>
  <c r="AQ12" i="4" s="1"/>
  <c r="AQ46" i="4" l="1"/>
  <c r="AQ22" i="4"/>
  <c r="AQ83" i="4"/>
  <c r="AN60" i="4"/>
  <c r="AP60" i="4" l="1"/>
  <c r="AQ58" i="4" s="1"/>
  <c r="AQ65" i="4" s="1"/>
  <c r="AQ94" i="4" s="1"/>
</calcChain>
</file>

<file path=xl/sharedStrings.xml><?xml version="1.0" encoding="utf-8"?>
<sst xmlns="http://schemas.openxmlformats.org/spreadsheetml/2006/main" count="1107" uniqueCount="461">
  <si>
    <t>Humano</t>
  </si>
  <si>
    <t>OBJETIVO GENERAL</t>
  </si>
  <si>
    <t>Garantizar escenarios transparentes e invulnerables a la corrupción en torno a la gestión para la preservación y sostenibilidad del patrimonio cultural de los bogotanos, que permitan establecer relaciones abiertas con la ciudadanía y recuperar la confianza en el Gobierno Distrital.</t>
  </si>
  <si>
    <t>Objetivo</t>
  </si>
  <si>
    <t>Prevenir la materialización de los riesgos de corrupción identificados, mediante la implementación de acciones y controles en el mapa de riesgos de corrupción del Instituto Distrital de Patrimonio Cultural.</t>
  </si>
  <si>
    <t>Subcomponente</t>
  </si>
  <si>
    <t>Meta o producto</t>
  </si>
  <si>
    <t>Magnitud</t>
  </si>
  <si>
    <t>Indicador</t>
  </si>
  <si>
    <t xml:space="preserve">Dependencia Responsable </t>
  </si>
  <si>
    <t>Servidor líder</t>
  </si>
  <si>
    <t>Equipo apoyo</t>
  </si>
  <si>
    <t>Fecha Inicio</t>
  </si>
  <si>
    <t>Fecha Fin</t>
  </si>
  <si>
    <t>Equipo SIG</t>
  </si>
  <si>
    <t>Fortalecer los escenarios de diálogo y retroalimentación con la ciudadanía y grupos de interés para incluirlos como actores permanentes de la gestión del IDPC</t>
  </si>
  <si>
    <t xml:space="preserve">Garantizar el derecho de acceso y consolidar los mecanismos de publicidad de la información que produce o tiene en su custodia el IDPC en desarrollo de su misión. </t>
  </si>
  <si>
    <t xml:space="preserve">Fortalecer la Cultura de la Transparencia y de rechazo a la corrupción en torno a la promoción, protección y sostenibilidad del patrimonio cultural de la ciudad. </t>
  </si>
  <si>
    <t>No aplica</t>
  </si>
  <si>
    <t>Coordinación SIG</t>
  </si>
  <si>
    <t>Política para la gestión de riesgos reestructurada</t>
  </si>
  <si>
    <t>Asesora Control Interno</t>
  </si>
  <si>
    <t>Asesoría de Control Interno</t>
  </si>
  <si>
    <t>Equipos de apoyo  dependencias</t>
  </si>
  <si>
    <t>Elaborar piezas gráficas para sensibilizar sobre el patrimonio cultural de Bogotá, en el marco de la rendición y petición de cuentas permanente y divulgar en los canales de comunicación del IDPC.</t>
  </si>
  <si>
    <t>Equipo Planeación</t>
  </si>
  <si>
    <t>Subdirección de Gestión Corporativa</t>
  </si>
  <si>
    <t>Equipo Transparencia y Atención a la Ciudadanía</t>
  </si>
  <si>
    <t># de informes de logros publicados / # de informes de logros programados</t>
  </si>
  <si>
    <t>Equipo Planeación - Equipo Participación</t>
  </si>
  <si>
    <t>Equipo Participación - Equipos dependencias</t>
  </si>
  <si>
    <t>Subdirección de Divulgación</t>
  </si>
  <si>
    <t>Equipo Comunicaciones</t>
  </si>
  <si>
    <t># de piezas gráficas divulgadas / # de piezas gráficas solicitadas x 100</t>
  </si>
  <si>
    <t>Tipo de Recurso</t>
  </si>
  <si>
    <t>Realizar actividades de divulgación del Índice de Información Clasificada y Reservada.</t>
  </si>
  <si>
    <t>2 actividades de divulgación del Índice de Información Clasificada y Reservada.</t>
  </si>
  <si>
    <t># de actividades de divulgación realizadas / # de actividades de divulgación programadas</t>
  </si>
  <si>
    <t>Equipo Gestión Documental</t>
  </si>
  <si>
    <t>Diagnóstico a los medios, espacios o escenarios presentado</t>
  </si>
  <si>
    <t>Realizar un diagnóstico a los canales de comunicación en los que se interactúa con los ciudadanos, con el fin de identificar acciones que fortalezcan los canales de comunicación en materia de accesibilidad, gestión y tiempos de atención.</t>
  </si>
  <si>
    <t>Equipo Transparencia y Atención a la Ciudadanía - Equipo Participación - Equipo Comunicaciones</t>
  </si>
  <si>
    <t>Canales de comunicación consistentes</t>
  </si>
  <si>
    <t>Proponer los Trámites y Otros Procedimientos Administrativos -OPAs, en el Sistema único de Información de Trámites -SUIT</t>
  </si>
  <si>
    <t>Humano - Tecnológico</t>
  </si>
  <si>
    <t># de Trámites y OPAs propuestos / # de Trámites y OPAs inventariados</t>
  </si>
  <si>
    <t>19 Trámites y OPAs propuestos en el  SUIT</t>
  </si>
  <si>
    <t>Inscribir los Trámites y Otros Procedimientos Administrativos -OPAs, según aprobación del DAFP, en el Sistema único de Información de Trámites -SUIT</t>
  </si>
  <si>
    <t># de informes publicados / # de informes programadas</t>
  </si>
  <si>
    <t>Caracterizar los ciudadanos, usuarios y grupos de interés del IDPC</t>
  </si>
  <si>
    <t>Verificar trimestralmente la consistencia de la información que se entrega a la ciudadanía a través de los diferentes canales de comunicación del IDPC. (Página Web / Guía de Trámites y Servicios / SUIT)</t>
  </si>
  <si>
    <t>Coordinación Transparencia y Atención a la Ciudadanía</t>
  </si>
  <si>
    <t>Coordinación Participación</t>
  </si>
  <si>
    <t>Coordinación Comunicaciones</t>
  </si>
  <si>
    <t>Coordinación Gestión Documental</t>
  </si>
  <si>
    <t>100% de los Trámites y OPAs inscritos en el  SUIT.</t>
  </si>
  <si>
    <t>1 Documento de caracterización de ciudadanos, usuarios y grupos de interés</t>
  </si>
  <si>
    <t>Documento de caracterización de ciudadanos, usuarios y grupos de interés</t>
  </si>
  <si>
    <t>Coordinación Participación - Equipo Planeación - Coordinación Transparencia y Atención a la Ciudadanía</t>
  </si>
  <si>
    <t>Equipo Participación - Equipo Planeación - Equipo Transparencia y Atención a la Ciudadanía - Equipo Planeación</t>
  </si>
  <si>
    <t>1 Política para la gestión de riesgos reestructurada</t>
  </si>
  <si>
    <t>Actos administrativos publicados de la vigencia 2019</t>
  </si>
  <si>
    <t>3 informes de seguimiento a la implementación de la Ley de Transparencia y derecho de Acceso a la Información Pública.</t>
  </si>
  <si>
    <t># de informes realizados / # de informes programados</t>
  </si>
  <si>
    <t>Publicar trimestralmente los actos administrativos expedidos por el IDPC en la vigencia 2019, de acuerdo con el Índice de Información Clasificada y Reservada.</t>
  </si>
  <si>
    <t># de informes de la gestión contactual publicados / # de informes programados</t>
  </si>
  <si>
    <t>Oficina Asesoría Jurídica</t>
  </si>
  <si>
    <t>3 informes de la gestión contractual publicados</t>
  </si>
  <si>
    <t>Jefe Oficina Asesoría</t>
  </si>
  <si>
    <t>Oficina Asesora de Planeación</t>
  </si>
  <si>
    <t>Oficina Asesora de Planeación - Subdirección de Gestión Corporativa</t>
  </si>
  <si>
    <t>Jefe Oficina Asesora</t>
  </si>
  <si>
    <t>Jefe Oficina Asesora - Coordinación Participación</t>
  </si>
  <si>
    <t>Jefe Oficina Asesora - Coordinación Transparencia y Atención a la Ciudadanía</t>
  </si>
  <si>
    <t>Equipo Gestión Documental - Equipos de apoyo dependencias</t>
  </si>
  <si>
    <t>Realizar y adoptar el levantamiento de Cuadro de Caracterización Documental / Registro de Activos de Información en articulación con las dependencias de la entidad y realizar su divulgación (interna)</t>
  </si>
  <si>
    <t>Cuadro de Caracterización Documental / Registro de Activos de Información adoptado y divulgado</t>
  </si>
  <si>
    <t># de verificaciones realizadas / # de verificaciones programadas</t>
  </si>
  <si>
    <t>Verificar semestralmente la vigencia del índice de Información Clasificada y Reservada y del Esquema de Publicación de Información, en articulación con las dependencias de la entidad</t>
  </si>
  <si>
    <t>Coordinación Sistemas</t>
  </si>
  <si>
    <t>Equipo Sistemas</t>
  </si>
  <si>
    <t>Implementar los ajustes en la página web de la Entidad, requeridos en la Norma Técnica Colombiana (NTC) 5854 de 2011.</t>
  </si>
  <si>
    <t>1 Página web ajustada</t>
  </si>
  <si>
    <t>Actualizar y aprobar el portafolio de trámites y servicios del IDPC.</t>
  </si>
  <si>
    <t>Gestores de Integridad</t>
  </si>
  <si>
    <t>Implementar el plan de acción de la Política de Integridad.</t>
  </si>
  <si>
    <t>100% del Plan de acción de la Política de Integridad implementado</t>
  </si>
  <si>
    <t>Plan de acción de la Política de Integridad aprobado</t>
  </si>
  <si>
    <t>1 Plan de acción de la Política de Integridad aprobado</t>
  </si>
  <si>
    <t>% de implementación del Plan de acción</t>
  </si>
  <si>
    <t>1 Política Antisoborno, Antifraude y Antipirateria del IDPC aprobada</t>
  </si>
  <si>
    <t>Política Antisoborno, Antifraude y Antipirateria del IDPC aprobada</t>
  </si>
  <si>
    <t># de ítems actualizados / # de ítems de publicación obligatoria x 100</t>
  </si>
  <si>
    <t># de PAA y modificaciones publicadas / # de PAA y modificaciones realizadas en la vigencia</t>
  </si>
  <si>
    <t>Página web de la Entidad ajustada</t>
  </si>
  <si>
    <t>Equipo Comunicaciones - Equipo TyAC - Equipo Planeación</t>
  </si>
  <si>
    <t>Humano - Tecnológico - Material</t>
  </si>
  <si>
    <t>Formular y aprobar la Política de Seguridad de la Información del IDPC.</t>
  </si>
  <si>
    <t>1 Política de Seguridad de la Información del IDPC aprobada</t>
  </si>
  <si>
    <t>Política de Seguridad de la Información del IDPC aprobada</t>
  </si>
  <si>
    <t>Elaborar y publicar trimestralmente un informe de la gestión contractual del IDPC.</t>
  </si>
  <si>
    <t>Prog I Cuatrim</t>
  </si>
  <si>
    <t>Prog II Cuatrim</t>
  </si>
  <si>
    <t>Prog III Cuatrim</t>
  </si>
  <si>
    <t>Equipo Planeación - Equipo Participación - Equipos TyAC - Equipo Comunicaciones - Equipos dependencias</t>
  </si>
  <si>
    <t>2 Actividades de divulgación del proceso de Atención a la Ciudadanía del IDPC, dirigidas a la ciudadanía</t>
  </si>
  <si>
    <t>Realizar un diagnóstico de accesibilidad universal para la adecuación de la infraestructura física de las sedes del IDPC.</t>
  </si>
  <si>
    <t>Diagnóstico de accesibilidad realizado</t>
  </si>
  <si>
    <t>1 Diagnóstico de accesibilidad realizado</t>
  </si>
  <si>
    <t>Realizar actividades de divulgación del proceso de Atención a la Ciudadanía del IDPC, dirigidas a la ciudadanía.</t>
  </si>
  <si>
    <t>Realizar actividades de divulgación del proceso de Atención a la Ciudadanía del IDPC, dirigidas a los funcionarios y contratistas del IDPC.</t>
  </si>
  <si>
    <t>3 Actividades de divulgación del proceso de Atención a la Ciudadanía del IDPC, dirigidas a los funcionarios y contratistas del IDPC.</t>
  </si>
  <si>
    <t>Realizar actividades de cualificación del servicio con el equipo de atención a la ciudadanía, grupo de correspondencia, operadores laterales del SDQS, grupo de asesoría técnica personalizada</t>
  </si>
  <si>
    <t>3 Actividades de cualificación del servicio con el equipo de atención a la ciudadanía, grupo de correspondencia, operadores laterales del SDQS, grupo de asesoría técnica personalizada</t>
  </si>
  <si>
    <t>Formular la Estrategia de Racionalización de Trámites del IDPC y presentarla para su aprobación en el respectivo comité institucional.</t>
  </si>
  <si>
    <t>1 Portafolio de servicios aprobado</t>
  </si>
  <si>
    <t>Portafolio de servicios aprobado</t>
  </si>
  <si>
    <t>Mantener actualizada de manera permanente, la información del IDPC obligatoria, en el marco de la Ley 1712 de 2014, el Decreto 103 de 2015, la Resolución 3564 de 2015.</t>
  </si>
  <si>
    <t>Realizar informes cuatrimestrales de seguimiento a la implementación de la Ley de Transparencia y derecho de Acceso a la Información Pública.</t>
  </si>
  <si>
    <t>Publicar y mantener actualizada la información de datos abiertos del IDPC en el portal www.datosabiertos.bogota.gov.co.</t>
  </si>
  <si>
    <t>Información de datos abiertos del IDPC publicada y actualizada</t>
  </si>
  <si>
    <t>Responsable Sistemas</t>
  </si>
  <si>
    <t># de informes de seguimiento realizados / # de informes de seguimiento programados</t>
  </si>
  <si>
    <t>2 Informes de seguimiento a la implementación de las políticas de protección de datos personales realizados (1 por semestre)</t>
  </si>
  <si>
    <t>Realizar seguimiento a la implementación de las políticas de protección de datos personales (1 informes semestral).</t>
  </si>
  <si>
    <t>Elaborar informes trimestrales de la atención de PQRS (SDQS), en los que sel incluye un acápite sobre solicitudes de acceso a la información pública.</t>
  </si>
  <si>
    <t>4 Informes de PQRSD publicados</t>
  </si>
  <si>
    <t>2 Informes de seguimiento a la implementación de la fase III</t>
  </si>
  <si>
    <t>Informes de seguimiento a la implementación presentados</t>
  </si>
  <si>
    <t>Documentación de la caja de herramientas para la Rendición de Cuentas consolidada</t>
  </si>
  <si>
    <t># de monitoreos realizados / # de monitoreos programados</t>
  </si>
  <si>
    <t>Equipo Participación - Equipo Planeación</t>
  </si>
  <si>
    <t>Equipo Transparencia y Atención a la Ciudadanía - Equipo Participación - Equipo Planeación</t>
  </si>
  <si>
    <t xml:space="preserve"> Actividades de divulgación de los lineamientos para fortalecer la participación ciudadana, la rendición de cuentas y el control social realizadas</t>
  </si>
  <si>
    <t>Hacer seguimiento a la implementación de la fase III (vigencia 2019) de la Estrategia de Transparencia, Atención a la Ciudadanía y Participación 2017-2019.</t>
  </si>
  <si>
    <t>2 Participaciones en Mesas de Pactos Observatorio Ciudadano</t>
  </si>
  <si>
    <t># participaciones en Mesas de Pactos Observatorio Ciudadano / # de Mesas de Pactos Observatorio Ciudadano convocadas</t>
  </si>
  <si>
    <t>Realizar actividades de divulgación del portafolio de trámites y servicios del IDPC, dirigida a la ciudadanía y funcionarios y contratistas del IDPC.</t>
  </si>
  <si>
    <t>Reeestructurar la política para la gestión de riesgos teniendo como marco de referencia  el Modelo Integrado de Gestión y Planeación -MIPG y la Guía de Gestión de Riesgos del DAFP</t>
  </si>
  <si>
    <t>Subdirecciones - Oficinas asesoras</t>
  </si>
  <si>
    <t>Realizar el monitoreo al Mapa de Riesgos de Corrupción y reportar al equipo SIG y la Asesoría de Control Interno (III cuatrimestre de 2018, y I - II cuatrimestre de 2019 respectivamente)</t>
  </si>
  <si>
    <t>Realizar acciones de participación relacionadas con la ejecución de los planes, programas y proyectos para la preservación y sostenibilidad del patrimonio cultural de Bogotá.</t>
  </si>
  <si>
    <t>Participar en las Mesas de Pactos del Observatorio Ciudadano convocadas por la Veeduría Distrital</t>
  </si>
  <si>
    <t>Formular y aprobar la Política Antisoborno, Antifraude y Antipiratería del IDPC, articulada con el Código de Integridad del IDPC.</t>
  </si>
  <si>
    <t>3 Informes de seguimientos al Mapa de Riesgos de Corrupción</t>
  </si>
  <si>
    <t>3 Monitoreos al Mapa de Riesgos de Corrupción</t>
  </si>
  <si>
    <t># de informes de seguimiento realizados / # de informes de  programados</t>
  </si>
  <si>
    <t>Equipo Contratación -Equipo TyAC</t>
  </si>
  <si>
    <t>Equipo Asesoría - Equipo TyAC</t>
  </si>
  <si>
    <t>Equipo Control Interno - Equipo TyAC</t>
  </si>
  <si>
    <t>Equipo SIG - Equipo Comunicaciones - Equipo TyAC - Equipo Sistemas</t>
  </si>
  <si>
    <t>Equipo Planeación - Equipo Comunicaciones - Equipo TyAC - Equipo Sistemas</t>
  </si>
  <si>
    <t>Realizar informes trimestrales de medición de la satisfacción de la atención a la ciudadanía y publicarlos en la página web institucional (Micrositio de Transparencia y Acceso a la Información Pública)</t>
  </si>
  <si>
    <t># de informes publicados / # de informes programados</t>
  </si>
  <si>
    <t>Realizar informes semestrales del Defensor del Ciudadano y publicarlos en la página web institucional (Micrositio de Transparencia y Acceso a la Información Pública)</t>
  </si>
  <si>
    <t>4 informes de medición realizados e publicados</t>
  </si>
  <si>
    <t>2 informes del defensor de la ciudadanía realizados y publicados</t>
  </si>
  <si>
    <t>Elaborar y publicar trimestralmente los informes de logros de la gestión institucional y ejecución presupuestal, en los canales de comunicación de la Entidad.</t>
  </si>
  <si>
    <t>3 Informes de logros publicados</t>
  </si>
  <si>
    <t>Realizar informes del seguimiento al Mapa de Riesgos de Corrupción y dar las recomendaciones respectivas a los responsables</t>
  </si>
  <si>
    <t>Realizar informes de evaluación del Mapa de Riesgos de Corrupción y publicar en la página web institucional.</t>
  </si>
  <si>
    <t>3 Informes de evaluación al Mapa de Riesgos de Corrupción</t>
  </si>
  <si>
    <t># de informes de evaluación realizadas / # de informes programados</t>
  </si>
  <si>
    <t>Ítem</t>
  </si>
  <si>
    <t>1.1.1</t>
  </si>
  <si>
    <t>1.2.1</t>
  </si>
  <si>
    <t>1.3.1</t>
  </si>
  <si>
    <t>1.3.2</t>
  </si>
  <si>
    <t>1.4.1</t>
  </si>
  <si>
    <t>1.4.2</t>
  </si>
  <si>
    <t>1.5.1</t>
  </si>
  <si>
    <t>3.1.1</t>
  </si>
  <si>
    <t>3.1.2</t>
  </si>
  <si>
    <t>3.2.1</t>
  </si>
  <si>
    <t>3.2.2</t>
  </si>
  <si>
    <t>3.2.3</t>
  </si>
  <si>
    <t>3.2.4</t>
  </si>
  <si>
    <t>3.2.5</t>
  </si>
  <si>
    <t>3.2.6</t>
  </si>
  <si>
    <t>3.2.7</t>
  </si>
  <si>
    <t>3.3.1</t>
  </si>
  <si>
    <t>3.3.2</t>
  </si>
  <si>
    <t>3.4.1</t>
  </si>
  <si>
    <t>4.1.1</t>
  </si>
  <si>
    <t>4.1.2</t>
  </si>
  <si>
    <t>4.2.1</t>
  </si>
  <si>
    <t>4.2.2</t>
  </si>
  <si>
    <t>4.2.3</t>
  </si>
  <si>
    <t>4.3.1</t>
  </si>
  <si>
    <t>4.3.2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</si>
  <si>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</si>
  <si>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</si>
  <si>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</si>
  <si>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</si>
  <si>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</si>
  <si>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</si>
  <si>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</si>
  <si>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</si>
  <si>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</si>
  <si>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5.1.1</t>
  </si>
  <si>
    <t>5.1.2</t>
  </si>
  <si>
    <t>5.1.3</t>
  </si>
  <si>
    <t>5.1.4</t>
  </si>
  <si>
    <t>5.1.5</t>
  </si>
  <si>
    <t>5.1.7</t>
  </si>
  <si>
    <t>5.2.1</t>
  </si>
  <si>
    <t>5.3.1</t>
  </si>
  <si>
    <t>5.3.2</t>
  </si>
  <si>
    <t>5.3.3</t>
  </si>
  <si>
    <t>5.3.4</t>
  </si>
  <si>
    <t>5.4.1</t>
  </si>
  <si>
    <t>5.5.1</t>
  </si>
  <si>
    <t>6.1.1</t>
  </si>
  <si>
    <t>6.1.2</t>
  </si>
  <si>
    <t>6.1.3</t>
  </si>
  <si>
    <t>6.1.5</t>
  </si>
  <si>
    <t>6.1.6</t>
  </si>
  <si>
    <t>Equipo Gestión Documental - Equipo TyAC</t>
  </si>
  <si>
    <t># de actos administrativos publicados de la vigencia 2019 / # de actos administrativos susceptibles de publicación x 100</t>
  </si>
  <si>
    <t>DATOS TRÁMITES A RACIONALIZAR</t>
  </si>
  <si>
    <t>Tipo</t>
  </si>
  <si>
    <t>Número</t>
  </si>
  <si>
    <t>Nombre</t>
  </si>
  <si>
    <t>Estado / Situación actual</t>
  </si>
  <si>
    <t>Mejora a implementar / Tipo racionalización</t>
  </si>
  <si>
    <t>Acciones racionalización</t>
  </si>
  <si>
    <t>Otros procedimientos administrativos de cara al usuario</t>
  </si>
  <si>
    <t>Garantizar el acceso oportuno y efectivo a los servicios que ofrece el Instituto Distrital de Patrimonio Cultural</t>
  </si>
  <si>
    <t>Componente 2: Estrategia de Racionalización de Trámites</t>
  </si>
  <si>
    <t>Componente 3: Rendición de Cuentas</t>
  </si>
  <si>
    <t>Componente 1: Gestión del Riesgo de Corrupción - Mapa de Riesgos de Corrupción</t>
  </si>
  <si>
    <t>Componente 4: Atención del Ciudadano</t>
  </si>
  <si>
    <t>Componente 5: Transparencia y Acceso a la Información</t>
  </si>
  <si>
    <t>Componente 6: Iniciativas adicionales</t>
  </si>
  <si>
    <t xml:space="preserve"> Actividad Propuesta</t>
  </si>
  <si>
    <t>1 Documentación de la caja de herramientas para la Rendición de Cuentas consolidada</t>
  </si>
  <si>
    <t>100% Acciones de participación ciudadana realizadas</t>
  </si>
  <si>
    <t>100% de piezas gráficas para sensibilizar sobre el patrimonio cultural  divulgadas en los canales de comunicación del IDPC.</t>
  </si>
  <si>
    <t>3 Canales de comunicación del IDPC verificados por cuatrimestre</t>
  </si>
  <si>
    <t>1 Diagnóstico a los canales de comunicación</t>
  </si>
  <si>
    <t>2 Actividades de divulgación del portafolio de trámites y servicios del IDPC</t>
  </si>
  <si>
    <t>100% del Plan Anual de Aquisiciones del IDPC y sus modificaciones publicadas</t>
  </si>
  <si>
    <t>Oficina Asesora de Planeación - Subdirección de Intervención - Subdirección de Divulgación -Subdirección de Gestión Territorial</t>
  </si>
  <si>
    <t>1 base de datos abiertos del IDPC publicada y actualizada</t>
  </si>
  <si>
    <t>2 verificaciones del Índice de Información Clasificada y Reservada y Esquema de Publicación de Información</t>
  </si>
  <si>
    <t>1 Cuadro de Caracterización Documental / Registro de Activos de Información adoptado y divulgado</t>
  </si>
  <si>
    <t>Formular y aprobar el plan de acción de la Política de Integridad, de acuerdo con el Autodiagnóstico de Gestión de Integridad del MIPG; el plan de acción incluirá una estrategia de divulgación entre otros de los siguientes temas: Código de Integridad, Código de Buen Gobierno e instrumentos para la prevención y denuncia de conflictos de intereses y  Política Antisoborno, Antifraude y Antipirateria.</t>
  </si>
  <si>
    <t>Jefe Dependencia - Responsables procesos</t>
  </si>
  <si>
    <t>Gestionar la publicación de acciones realizadas por el IDPC relacionadas con la ejecución de planes, programas y proyectos para la preservación y sostenibilidad del patrimonio cultural de Bogotá, en medios de comunicación</t>
  </si>
  <si>
    <t>100% de publicaciones en medios de comunicación gestionadas</t>
  </si>
  <si>
    <t># de publicaciones en medios de comunicación gestionadas</t>
  </si>
  <si>
    <t>1 Estrategia de Racionalización de Trámites aprobada</t>
  </si>
  <si>
    <t>Estrategia de Racionalización de Trámites aprobada</t>
  </si>
  <si>
    <t>Garantizar un servicio a la ciudadanía cálido, oportuno y efectivo, con criterios diferenciales de accesibilidad</t>
  </si>
  <si>
    <t>Publicar el Plan Anual de Adquisiciones del IDPC y sus modificaciones en la página Web del IDPC.</t>
  </si>
  <si>
    <t>Información actualizada en el micrositio de Transparencia y Acceso a la Información de la página web</t>
  </si>
  <si>
    <t>Prog.</t>
  </si>
  <si>
    <t>Ejec.</t>
  </si>
  <si>
    <t>Avance Cualitativo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</si>
  <si>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</si>
  <si>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</si>
  <si>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</si>
  <si>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</si>
  <si>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</si>
  <si>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</si>
  <si>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</si>
  <si>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</si>
  <si>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</si>
  <si>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</si>
  <si>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</si>
  <si>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</si>
  <si>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DISTRITAL DE PATRIMONIO CULTURAL</t>
  </si>
  <si>
    <t>CUMPLIMIENTO ACUMULADO</t>
  </si>
  <si>
    <t>SEGUNDO CUATRIMESTRE</t>
  </si>
  <si>
    <t>PRIMER CUATRIMESTRE</t>
  </si>
  <si>
    <t>TERCER CUATRIMESTRE</t>
  </si>
  <si>
    <t>Consolidar la caja de herramientas de los "Lineamientos para fortalecer la participación ciudadana y el control social en el Instituto Distrital de Patrimonio Cultural (IDPC)"</t>
  </si>
  <si>
    <t>Realizar actividades de divulgación de los lineamientos para fortalecer la participación ciudadana y el control social (Interna y Externa)</t>
  </si>
  <si>
    <t xml:space="preserve">2 Actividades de divulgación de los lineamientos para fortalecer la participación ciudadana y el control social </t>
  </si>
  <si>
    <t>% de acciones de participación ciudadana realizadas</t>
  </si>
  <si>
    <t>Ejecutar las actividades del Plan de Acción de la Estrategia de Rendición de Cuentas</t>
  </si>
  <si>
    <t>1 Plan de Acción de la Rendición de Cuentas ejecutado</t>
  </si>
  <si>
    <t>% de acciones realizadas</t>
  </si>
  <si>
    <t>% de los Trámites y Otros Procedimientos Administrativos -OPAs inscritos en el  SUIT</t>
  </si>
  <si>
    <t>Observaciones Oficina Asesora de Planeación</t>
  </si>
  <si>
    <t>Eficacia Subcomponente</t>
  </si>
  <si>
    <t>Eficacia Componente</t>
  </si>
  <si>
    <t>Eficacia Actividad</t>
  </si>
  <si>
    <t>Componente</t>
  </si>
  <si>
    <t>Subcomponente 1
Lineamientos de Transparencia Activa</t>
  </si>
  <si>
    <t>Subcomponente 1                         
Estructura administrativa y Direccionamiento estratégico</t>
  </si>
  <si>
    <t>Subcomponente 2
Fortalecimiento de los canales de atención</t>
  </si>
  <si>
    <t>Subcomponente 3
Talento Humano</t>
  </si>
  <si>
    <t>Subcomponente 5
Relacionamiento con el ciudadano</t>
  </si>
  <si>
    <t>Subcomponente 2
Lineamientos de Transparencia
Pasiva</t>
  </si>
  <si>
    <t>Subcomponente 3
Elaboración los Instrumentos de Gestión de la Información</t>
  </si>
  <si>
    <t>Subcomponente 5
Monitoreo del Acceso a la Información Pública</t>
  </si>
  <si>
    <t>Subcomponente 3
Incentivos para motivar la cultura de la Rendición y Petición de Cuentas</t>
  </si>
  <si>
    <t>Subcomponente 4
Criterio Diferencial de Accesibilidad</t>
  </si>
  <si>
    <t>Subcomponente 1                                           Política de Administración de Riesgos de Corrupción</t>
  </si>
  <si>
    <t>Subcomponente 4                                           Monitoreo o revisión</t>
  </si>
  <si>
    <t>Subcomponente 1
Información de Calidad y en Formato Comprensible</t>
  </si>
  <si>
    <t>Subcomponente 2
Diálogo de doble vía con la ciudadanía y sus organizaciones</t>
  </si>
  <si>
    <t>Subcomponente 4
Normativo y procedimental</t>
  </si>
  <si>
    <t>Ejecución I Cuatrimestre 2019 (Pendiente)</t>
  </si>
  <si>
    <t>Programación  II Cuatrimestre 2019</t>
  </si>
  <si>
    <t>Subcomponente 5 Seguimiento</t>
  </si>
  <si>
    <t>Coordinación Participación Ciudadana</t>
  </si>
  <si>
    <t>Profesional Especializado Planeación</t>
  </si>
  <si>
    <t>Coordinación Participación Ciudadana - Equipo Planeación - Coordinación Transparencia y Atención a la Ciudadanía</t>
  </si>
  <si>
    <r>
      <rPr>
        <b/>
        <sz val="9"/>
        <color theme="1" tint="4.9989318521683403E-2"/>
        <rFont val="Calibri"/>
        <family val="2"/>
      </rPr>
      <t xml:space="preserve">Subcomponente 1                                          </t>
    </r>
    <r>
      <rPr>
        <sz val="9"/>
        <color theme="1" tint="4.9989318521683403E-2"/>
        <rFont val="Calibri"/>
        <family val="2"/>
      </rPr>
      <t xml:space="preserve"> Política de Administración de Riesgos de Corrupción</t>
    </r>
  </si>
  <si>
    <r>
      <rPr>
        <b/>
        <sz val="9"/>
        <color theme="1" tint="4.9989318521683403E-2"/>
        <rFont val="Calibri"/>
        <family val="2"/>
      </rPr>
      <t xml:space="preserve">Subcomponente 2                                                                    </t>
    </r>
    <r>
      <rPr>
        <sz val="9"/>
        <color theme="1" tint="4.9989318521683403E-2"/>
        <rFont val="Calibri"/>
        <family val="2"/>
      </rPr>
      <t xml:space="preserve">  Construcción del Mapa de Riesgos de Corrupción</t>
    </r>
  </si>
  <si>
    <r>
      <rPr>
        <b/>
        <sz val="9"/>
        <color theme="1" tint="4.9989318521683403E-2"/>
        <rFont val="Calibri"/>
        <family val="2"/>
      </rPr>
      <t xml:space="preserve">Subcomponente 3
</t>
    </r>
    <r>
      <rPr>
        <sz val="9"/>
        <color theme="1" tint="4.9989318521683403E-2"/>
        <rFont val="Calibri"/>
        <family val="2"/>
      </rPr>
      <t xml:space="preserve">Consulta y divulgación </t>
    </r>
  </si>
  <si>
    <r>
      <rPr>
        <b/>
        <sz val="9"/>
        <color theme="1" tint="4.9989318521683403E-2"/>
        <rFont val="Calibri"/>
        <family val="2"/>
      </rPr>
      <t>Subcomponente 4</t>
    </r>
    <r>
      <rPr>
        <sz val="9"/>
        <color theme="1" tint="4.9989318521683403E-2"/>
        <rFont val="Calibri"/>
        <family val="2"/>
      </rPr>
      <t xml:space="preserve">                                           Monitoreo o revisión</t>
    </r>
  </si>
  <si>
    <r>
      <rPr>
        <b/>
        <sz val="9"/>
        <color theme="1" tint="4.9989318521683403E-2"/>
        <rFont val="Calibri"/>
        <family val="2"/>
      </rPr>
      <t>Subcomponente 5</t>
    </r>
    <r>
      <rPr>
        <sz val="9"/>
        <color theme="1" tint="4.9989318521683403E-2"/>
        <rFont val="Calibri"/>
        <family val="2"/>
      </rPr>
      <t xml:space="preserve"> Seguimiento</t>
    </r>
  </si>
  <si>
    <r>
      <rPr>
        <b/>
        <sz val="9"/>
        <color theme="1" tint="4.9989318521683403E-2"/>
        <rFont val="Calibri"/>
        <family val="2"/>
      </rPr>
      <t xml:space="preserve">Subcomponente 1
</t>
    </r>
    <r>
      <rPr>
        <sz val="9"/>
        <color theme="1" tint="4.9989318521683403E-2"/>
        <rFont val="Calibri"/>
        <family val="2"/>
      </rPr>
      <t>Información de Calidad y en Formato Comprensible</t>
    </r>
  </si>
  <si>
    <r>
      <rPr>
        <b/>
        <sz val="9"/>
        <color theme="1" tint="4.9989318521683403E-2"/>
        <rFont val="Calibri"/>
        <family val="2"/>
      </rPr>
      <t xml:space="preserve">Subcomponente 2
</t>
    </r>
    <r>
      <rPr>
        <sz val="9"/>
        <color theme="1" tint="4.9989318521683403E-2"/>
        <rFont val="Calibri"/>
        <family val="2"/>
      </rPr>
      <t>Diálogo de doble vía con la ciudadanía y sus organizaciones</t>
    </r>
  </si>
  <si>
    <r>
      <rPr>
        <b/>
        <sz val="9"/>
        <color theme="1" tint="4.9989318521683403E-2"/>
        <rFont val="Calibri"/>
        <family val="2"/>
      </rPr>
      <t xml:space="preserve">Subcomponente 3
</t>
    </r>
    <r>
      <rPr>
        <sz val="9"/>
        <color theme="1" tint="4.9989318521683403E-2"/>
        <rFont val="Calibri"/>
        <family val="2"/>
      </rPr>
      <t>Incentivos para motivar la cultura de la Rendición y Petición de Cuentas</t>
    </r>
  </si>
  <si>
    <r>
      <rPr>
        <b/>
        <sz val="9"/>
        <color theme="1" tint="4.9989318521683403E-2"/>
        <rFont val="Calibri"/>
        <family val="2"/>
      </rPr>
      <t xml:space="preserve">Subcomponente 4
</t>
    </r>
    <r>
      <rPr>
        <sz val="9"/>
        <color theme="1" tint="4.9989318521683403E-2"/>
        <rFont val="Calibri"/>
        <family val="2"/>
      </rPr>
      <t>Evaluación y Retroalimentación a la Gestión Institucional</t>
    </r>
  </si>
  <si>
    <r>
      <rPr>
        <b/>
        <sz val="9"/>
        <color theme="1" tint="4.9989318521683403E-2"/>
        <rFont val="Calibri"/>
        <family val="2"/>
      </rPr>
      <t xml:space="preserve">Subcomponente 1                        </t>
    </r>
    <r>
      <rPr>
        <sz val="9"/>
        <color theme="1" tint="4.9989318521683403E-2"/>
        <rFont val="Calibri"/>
        <family val="2"/>
      </rPr>
      <t xml:space="preserve"> 
Estructura administrativa y Direccionamiento estratégico</t>
    </r>
  </si>
  <si>
    <r>
      <rPr>
        <b/>
        <sz val="9"/>
        <color theme="1" tint="4.9989318521683403E-2"/>
        <rFont val="Calibri"/>
        <family val="2"/>
      </rPr>
      <t xml:space="preserve">Subcomponente 2
</t>
    </r>
    <r>
      <rPr>
        <sz val="9"/>
        <color theme="1" tint="4.9989318521683403E-2"/>
        <rFont val="Calibri"/>
        <family val="2"/>
      </rPr>
      <t>Fortalecimiento de los canales de atención</t>
    </r>
  </si>
  <si>
    <r>
      <rPr>
        <b/>
        <sz val="9"/>
        <color theme="1" tint="4.9989318521683403E-2"/>
        <rFont val="Calibri"/>
        <family val="2"/>
      </rPr>
      <t>Subcomponente 3</t>
    </r>
    <r>
      <rPr>
        <sz val="9"/>
        <color theme="1" tint="4.9989318521683403E-2"/>
        <rFont val="Calibri"/>
        <family val="2"/>
      </rPr>
      <t xml:space="preserve">
Talento Humano</t>
    </r>
  </si>
  <si>
    <r>
      <rPr>
        <b/>
        <sz val="9"/>
        <color theme="1" tint="4.9989318521683403E-2"/>
        <rFont val="Calibri"/>
        <family val="2"/>
      </rPr>
      <t xml:space="preserve">Subcomponente 4
</t>
    </r>
    <r>
      <rPr>
        <sz val="9"/>
        <color theme="1" tint="4.9989318521683403E-2"/>
        <rFont val="Calibri"/>
        <family val="2"/>
      </rPr>
      <t>Normativo y procedimental</t>
    </r>
  </si>
  <si>
    <r>
      <rPr>
        <b/>
        <sz val="9"/>
        <color theme="1" tint="4.9989318521683403E-2"/>
        <rFont val="Calibri"/>
        <family val="2"/>
      </rPr>
      <t xml:space="preserve">Subcomponente 5
</t>
    </r>
    <r>
      <rPr>
        <sz val="9"/>
        <color theme="1" tint="4.9989318521683403E-2"/>
        <rFont val="Calibri"/>
        <family val="2"/>
      </rPr>
      <t>Relacionamiento con el ciudadano</t>
    </r>
  </si>
  <si>
    <r>
      <rPr>
        <b/>
        <sz val="9"/>
        <color theme="1" tint="4.9989318521683403E-2"/>
        <rFont val="Calibri"/>
        <family val="2"/>
      </rPr>
      <t>Subcomponente 1</t>
    </r>
    <r>
      <rPr>
        <sz val="9"/>
        <color theme="1" tint="4.9989318521683403E-2"/>
        <rFont val="Calibri"/>
        <family val="2"/>
      </rPr>
      <t xml:space="preserve">
Lineamientos de Transparencia Activa</t>
    </r>
  </si>
  <si>
    <r>
      <rPr>
        <b/>
        <sz val="9"/>
        <color theme="1" tint="4.9989318521683403E-2"/>
        <rFont val="Calibri"/>
        <family val="2"/>
      </rPr>
      <t xml:space="preserve">Subcomponente 2
</t>
    </r>
    <r>
      <rPr>
        <sz val="9"/>
        <color theme="1" tint="4.9989318521683403E-2"/>
        <rFont val="Calibri"/>
        <family val="2"/>
      </rPr>
      <t>Lineamientos de Transparencia
Pasiva</t>
    </r>
  </si>
  <si>
    <r>
      <rPr>
        <b/>
        <sz val="9"/>
        <color theme="1" tint="4.9989318521683403E-2"/>
        <rFont val="Calibri"/>
        <family val="2"/>
      </rPr>
      <t xml:space="preserve">Subcomponente 3
</t>
    </r>
    <r>
      <rPr>
        <sz val="9"/>
        <color theme="1" tint="4.9989318521683403E-2"/>
        <rFont val="Calibri"/>
        <family val="2"/>
      </rPr>
      <t>Elaboración los Instrumentos de Gestión de la Información</t>
    </r>
  </si>
  <si>
    <r>
      <rPr>
        <b/>
        <sz val="9"/>
        <color theme="1" tint="4.9989318521683403E-2"/>
        <rFont val="Calibri"/>
        <family val="2"/>
      </rPr>
      <t>Subcomponente 4</t>
    </r>
    <r>
      <rPr>
        <sz val="9"/>
        <color theme="1" tint="4.9989318521683403E-2"/>
        <rFont val="Calibri"/>
        <family val="2"/>
      </rPr>
      <t xml:space="preserve">
Criterio Diferencial de Accesibilidad</t>
    </r>
  </si>
  <si>
    <r>
      <rPr>
        <b/>
        <sz val="9"/>
        <color theme="1" tint="4.9989318521683403E-2"/>
        <rFont val="Calibri"/>
        <family val="2"/>
      </rPr>
      <t xml:space="preserve">Subcomponente 5
</t>
    </r>
    <r>
      <rPr>
        <sz val="9"/>
        <color theme="1" tint="4.9989318521683403E-2"/>
        <rFont val="Calibri"/>
        <family val="2"/>
      </rPr>
      <t>Monitoreo del Acceso a la Información Pública</t>
    </r>
  </si>
  <si>
    <t>Prog</t>
  </si>
  <si>
    <t>La entidad adelantó la identificación y valoración  de sus Trámites y Otros Procedimientos Administrativos, las cuales hacen parte del inventario aprobado por el Comité SIG. En la presente vigencia se continuará con el proceso de propuesta y de inscripción; posteriormente, se elaborará la Estrategia Racionalización de Trámites.</t>
  </si>
  <si>
    <t>1.2.2</t>
  </si>
  <si>
    <t>1 Mapa de Riesgos de Corrupción construido</t>
  </si>
  <si>
    <t>Mapa de Riesgos de Corrupción construido</t>
  </si>
  <si>
    <t>Realizar la consolidación y análisis del monitoreo realizado a los riesgos de corrupción y reportar a la Asesoría de Control Interno (III cuatrimestre de 2018, y I - II cuatrimestre de 2019)</t>
  </si>
  <si>
    <t>Evaluar el Mapa de Riesgos de Corrupción del Instituto y publicar en la página web institucional.</t>
  </si>
  <si>
    <t># de informes de evaluación publicados / # de informes de evaluación programados</t>
  </si>
  <si>
    <t>1.4.3</t>
  </si>
  <si>
    <t>1 acta de conformación del equipo líder de rendición de cuentas</t>
  </si>
  <si>
    <t>Acta de conformación suscrita</t>
  </si>
  <si>
    <t>Realizar un evento de rendición de cuentas de la gestión institucional.</t>
  </si>
  <si>
    <t>1 evento de rendición de cuentas institucional</t>
  </si>
  <si>
    <t>Evento de rendición de cuentas institucional realizado</t>
  </si>
  <si>
    <t>Conformar el grupo líder de rendición de cuentas al interior del Instituto.</t>
  </si>
  <si>
    <t>1 Informe de gestión de la vigencia 2019</t>
  </si>
  <si>
    <t xml:space="preserve"> Informe de gestión elaborado y publicado</t>
  </si>
  <si>
    <t>2 trámites propuestos en el  SUIT</t>
  </si>
  <si>
    <t># de trámites propuestos / # de trámites programados</t>
  </si>
  <si>
    <t>Realizar y publicar el informe de evaluación del evento de rendición de cuentas del IDPC</t>
  </si>
  <si>
    <t>1 Informe de evaluación del evento de rendición de cuentas</t>
  </si>
  <si>
    <t xml:space="preserve">3 reuniones de sensibilización </t>
  </si>
  <si>
    <t>(# de reuniones realizadas / # de reuniones programadas)</t>
  </si>
  <si>
    <t>Profesional Especializada</t>
  </si>
  <si>
    <t>Profesional Especializado - Profesional Contratista</t>
  </si>
  <si>
    <t>3 acciones de sensibilización</t>
  </si>
  <si>
    <t>(# de acciones realizadas / # de acciones programadas)</t>
  </si>
  <si>
    <t>(# de acciones de divulgación  realizadas / # de acciones programadas)</t>
  </si>
  <si>
    <t xml:space="preserve">2 acciones de divulgación de los lineamientos para fortalecer la participación ciudadana y el control social </t>
  </si>
  <si>
    <t>Realizar acciones de divulgación de los lineamientos (caja de herramientas y modelo) para fortalecer la participación ciudadana y el control social (Interna y Externa)</t>
  </si>
  <si>
    <t>Atender las solicitudes de información que realice la ciudadanía a partir del evento de rendición de cuentas.</t>
  </si>
  <si>
    <t>(/# de solicitudes de información atendidas / # de solicitudes de información recibidas) x 100%</t>
  </si>
  <si>
    <t>100% de solicitudes de información atendidas</t>
  </si>
  <si>
    <t>Profesional Especializado</t>
  </si>
  <si>
    <t>3 trámites presentados al DAFP</t>
  </si>
  <si>
    <t># de trámites presentados / # de trámites programados</t>
  </si>
  <si>
    <t># de acciones de divulgación realizadas / # de acciones de divulgación programadas</t>
  </si>
  <si>
    <t>Ejecutar el Plan de Gestión de la Integridad</t>
  </si>
  <si>
    <t xml:space="preserve"># de publicaciones realizadas / # de publicaciones programadas </t>
  </si>
  <si>
    <t># de reportes de seguimiento realizados / # de reportes de  programados</t>
  </si>
  <si>
    <t>Realizar reportes del análisis de la gestión de riesgos de corrupción y presentar los resultados a los responsables (III cuatrimestre de 2018, y I - II cuatrimestre de 2019)</t>
  </si>
  <si>
    <t>3 reportes de análisis de la gestión de riesgos de corrupción</t>
  </si>
  <si>
    <t>Publicar la formulación del mapa de riesgos de corrupción en el micrositio de Transparencia y Acceso a la Información de la página web del Instituto.</t>
  </si>
  <si>
    <t>Publicar la consolidación del monitoreo al mapa de riesgos de corrupción en el micrositio de Transparencia y Acceso a la Información de la página web del Instituto. (III cuatrimestre 2019; I y II cuatrimestre 2020)</t>
  </si>
  <si>
    <t>1 publicación de la formulación del Mapa de Riesgos de Corrupción</t>
  </si>
  <si>
    <t>3 publicaciones del monitoreo del Mapa de Riesgos de Corrupción</t>
  </si>
  <si>
    <t>Presentar un reporte de los resultados de la gestión de riesgos de corrupción de la vigencia 2019, al Comité Institucional de Gestión y Desempeño.</t>
  </si>
  <si>
    <t>1 reporte de los resultados de la gestión de riesgos de corrupción</t>
  </si>
  <si>
    <t>Reporte de los resultados de la gestión de riesgos de corrupción presentada</t>
  </si>
  <si>
    <t>1 identificación de riesgos de corrupción</t>
  </si>
  <si>
    <t>Identificación de riesgos de corrupción presentada</t>
  </si>
  <si>
    <t>2 acciones de transferencia del conocimiento sobre instrumentos para la gestión de riesgos</t>
  </si>
  <si>
    <t xml:space="preserve"># de acciones  realizadas / # de acciones programadas </t>
  </si>
  <si>
    <t>1 Informe de logros y resultados de rendición de cuentas</t>
  </si>
  <si>
    <t xml:space="preserve"> Informe de logros y resultados de rendición de cuentas publicado</t>
  </si>
  <si>
    <t>Realizar acciones de sensibilización sobre la importancia de la rendición de cuentas a los funcionarios y contratistas del Instituto.</t>
  </si>
  <si>
    <t>1 actualización de la caracterización de ciudadanos, usuarios y grupos de interés</t>
  </si>
  <si>
    <t>Actualización  de la caracterización de ciudadanos, usuarios y grupos de interés realizada</t>
  </si>
  <si>
    <t>Realizar la actualización de la caracterización de la ciudadanía, usuarios y grupos de interés del IDPC.</t>
  </si>
  <si>
    <t>Publicar mensualmente un reporte de la ejecución contractual del IDPC en el micrositio de Transparencia y Acceso a la Información de la página web del Instituto.</t>
  </si>
  <si>
    <t>12 reportes de la ejecución contractual del IDPC</t>
  </si>
  <si>
    <t>Página web verificada</t>
  </si>
  <si>
    <t>Elaborar informes trimestrales de la atención de PQRS (SDQS), en los que se incluye un acápite sobre solicitudes de acceso a la información pública.</t>
  </si>
  <si>
    <t>4 actividades de divulgación del proceso de Atención a la Ciudadanía del IDPC y del portafolio de servicios</t>
  </si>
  <si>
    <t>2 informes de resultados (El informe del II semestre se realizará con corte a noviembre)</t>
  </si>
  <si>
    <t>Realizar la construcción del Mapa de Riesgos de Corrupción del Instituto articulado entre la Oficina Asesora de Planeación y los responsables de procesos.</t>
  </si>
  <si>
    <t>Consolidar y presentar la identificación de riesgos de corrupción al Comité Institucional de Gestión y Desempeño.</t>
  </si>
  <si>
    <t>Realizar acciones de divulgación de los instrumentos para  la gestión de riesgos y el mapa de riesgos de corrupción a través de los canales de comunicación del IDPC (Interna)</t>
  </si>
  <si>
    <t>Realizar reuniones de sensibilización internas sobre la importancia de la rendición de cuentas.</t>
  </si>
  <si>
    <t>Presentar las actividades de participación ciudadana en el marco del Modelo de Participación Ciudadana y Control Social del Instituto a los grupos de interés del Instituto</t>
  </si>
  <si>
    <t>Presentación de actividades de participación ciudadana a los grupos de interés del Instituto</t>
  </si>
  <si>
    <t>1 presentación de actividades de participación ciudadana a los grupos de interés del Instituto</t>
  </si>
  <si>
    <t>3.4.2</t>
  </si>
  <si>
    <t>1 Informe de resultados del evento de rendición de cuentas</t>
  </si>
  <si>
    <t>Informe de resultados del evento de rendición de cuentas elaborado y publicado</t>
  </si>
  <si>
    <t>Informe de evaluación del evento de rendición de cuentas publicado</t>
  </si>
  <si>
    <t>Realizar un informe semestral frente a las sugerencias que brinda la ciudadanía sobre la atención a la ciudadanía de la vigencia 2020 y presentar los resultados en el Comité correspondiente.</t>
  </si>
  <si>
    <t xml:space="preserve">Certificar mensualmente la información que se encuentra disponible en la Guía de Trámites y Servicios y en el Mapa Callejero </t>
  </si>
  <si>
    <t xml:space="preserve">12 certificaciones de información en la Guía de Trámites y Servicios y en el Mapa Callejero </t>
  </si>
  <si>
    <t>Realizar una capacitación en lengua de señas a las personas de atención a la ciudadanía</t>
  </si>
  <si>
    <t>1 capacitación en lengua de señas</t>
  </si>
  <si>
    <t>Realizar acciones de divulgación de la plataforma Distrital "Bogotá Te Escucha" para interponer sus quejas, reclamos, sugerencias, consultas y felicitaciones en el Centro de Documentación del Instituto.</t>
  </si>
  <si>
    <t>100&amp; de las acciones de divulgación realizadas</t>
  </si>
  <si>
    <t>Realizar actividades de divulgación del proceso de Atención a la Ciudadanía del IDPC, dirigida a contratistas  y funcionarios.</t>
  </si>
  <si>
    <t>Realizar actividades de cualificación del servicio  al equipo de Transparencia y Atención a la ciudadanía</t>
  </si>
  <si>
    <t>4 actividades de divulgación del proceso de Atención a la Ciudadanía del IDPC dirigidas a contratistas y funcionarios</t>
  </si>
  <si>
    <t>3 Actividades de cualificación del servicio al equipo de Transparencia y Atención a la ciudadanía</t>
  </si>
  <si>
    <t xml:space="preserve">Realizar y divulgar pieza informativa de cara a la ciudadanía frente a los diferentes resultados que se presentan de la medición de la satisfacción, calidad en la atención  y las medidas correctivas que se han implementado </t>
  </si>
  <si>
    <t>Actualizar el contenido de los ítems relacionados con directorio y  preguntas y respuestas frecuentes</t>
  </si>
  <si>
    <t xml:space="preserve">2 contenidos de la página web actualizados </t>
  </si>
  <si>
    <t>Realizar y publicar boletines mensuales de seguimiento a las solicitudes de acceso a la información pública que ingresan a la entidad, a través de la página web del Instituto</t>
  </si>
  <si>
    <t xml:space="preserve">11 boletines de seguimiento a las solicitudes de acceso a la información pública </t>
  </si>
  <si>
    <t xml:space="preserve">Actualizar, adoptar y divulgar el Esquema de Publicación de Información </t>
  </si>
  <si>
    <t xml:space="preserve">Actualizar, adoptar y divulgar el índice de Información Clasificada y Reservada </t>
  </si>
  <si>
    <t xml:space="preserve">Actualizar y adoptar el Programa de Gestión Documental </t>
  </si>
  <si>
    <t>Presentar la propuesta de actualización de las TRD del Instituto ante el Archivo de Bogotá</t>
  </si>
  <si>
    <t>1 Esquema de publicación de información actualizado, adoptado y divulgado</t>
  </si>
  <si>
    <t>1 Índice de Información Clasificada y Reservada actualizado, adoptado y divulgado</t>
  </si>
  <si>
    <t>1 Registro de Activos de Información actualizado, adoptado y divulgado</t>
  </si>
  <si>
    <t>1 Programa de Gestión Documental actualizado, adoptado y divulgado</t>
  </si>
  <si>
    <t>1 propuesta de actualización de las TRD del Instituto presentada ante el Archivo de Bogotá</t>
  </si>
  <si>
    <t xml:space="preserve">Actualizar, adoptar y divulgar el Registro de Activos de Información </t>
  </si>
  <si>
    <t>Conformar el Equipo de Gestores de Integridad para la vigencia 2020.</t>
  </si>
  <si>
    <t>Realizar acciones de divulgación del Protocolo de Atención a Denuncias de Actos de Corrupción, dirigido a funcionarios y contratistas del Instituto y a la ciudadanía.</t>
  </si>
  <si>
    <t xml:space="preserve">3 acciones de divulgación del Protocolo </t>
  </si>
  <si>
    <t>1 Equipo de Gestores de Integridad para la vigencia 2020, conformado</t>
  </si>
  <si>
    <t>Elaborar y publicar el informe de resultados del evento de rendición de cuentas del Instituto.</t>
  </si>
  <si>
    <t>Verificar el cumplimiento de los lineamientos para facilitar el acceso a la información en la página web del Instituto a personas en situación de discapacidad.</t>
  </si>
  <si>
    <t>6.1.4</t>
  </si>
  <si>
    <t>Formular y aprobar el Plan de Gestión de la Integridad y gestionar su publicación en el micrositio de Transparencia y Acceso a la Información de la página web del Instituto.</t>
  </si>
  <si>
    <t>4 informes de medición realizados y publicados</t>
  </si>
  <si>
    <t xml:space="preserve">2 piezas informativas de resultados.
Para el del II Semestre se realizará con corte a Noviembre </t>
  </si>
  <si>
    <r>
      <t xml:space="preserve">PLAN ANTICORRUPCIÓN Y DE ATENCIÓN AL CIUDADANO - PAAC 2020 
</t>
    </r>
    <r>
      <rPr>
        <b/>
        <sz val="12"/>
        <color theme="1" tint="4.9989318521683403E-2"/>
        <rFont val="Calibri"/>
        <family val="2"/>
      </rPr>
      <t>(Aprobado en sesión 1 del Comité Institucional de Gestión y Desempeño del 28.01.2020)</t>
    </r>
  </si>
  <si>
    <t xml:space="preserve"> Actividad</t>
  </si>
  <si>
    <t>Verificar la alineación de la Política de Administración del Riesgo con la planificación estratégica del Instituto..</t>
  </si>
  <si>
    <t>1 Política de Administración del riesgo alineada a la plataforma estratégica</t>
  </si>
  <si>
    <t>Realizar actividades de divulgación y visibilización del proceso de Atención a la Ciudadanía del IDPC y del portafolio de servicios, dirigidas a la ciudadanía, a  través de  piezas informativas.</t>
  </si>
  <si>
    <t>Proponer los trámites "Información de intervenciones mínimas en Bien de Interés Cultural" y "Equiparación a estrato 1" en el Sistema único de Información de Trámites -SUIT</t>
  </si>
  <si>
    <t>Presentar los trámites: "Autorización de anteproyecto de intervención en Bien de Interés Cultural", "Información de intervenciones mínimas en Bien de Interés Cultural" y "Equiparación a estrato 1" al Departamento Administrativo de la Función Pública -DAFP-, para contar con su respectivo concepto.</t>
  </si>
  <si>
    <t># de reportes de la ejecución contractual publicados / # de reportes programados</t>
  </si>
  <si>
    <t>1 verificación de los lineamientos de acceso a la información la página web a personas en situación de discapacidad.</t>
  </si>
  <si>
    <t>Coordinación Talento Humano</t>
  </si>
  <si>
    <t>Política para la gestión de riesgos alineada</t>
  </si>
  <si>
    <t>Elaborar el informe de gestión de la vigencia 2019 y gestionar su publicación en la página web del Instituto.</t>
  </si>
  <si>
    <t>Elaborar los informes de logros y resultados de rendición de cuentas y gestionar su publicación en la página web del Instituto.</t>
  </si>
  <si>
    <t>Publicar mensualmente la información sobre la ejecución de planes, programas y proyectos para la preservación y sostenibilidad del patrimonio cultural en redes sociales (facebook - twitter) y página web.</t>
  </si>
  <si>
    <t>11 publicaciones de información de  planes, programas y proyectos del IDPC</t>
  </si>
  <si>
    <t># de publicaciones de información de planes, programas y proyectos</t>
  </si>
  <si>
    <t>Verificar la vigencia (actualización) del Inventario de Trámites y OPA's del IDPC.</t>
  </si>
  <si>
    <t>1 Inventario de Trámites y OPA's del IDPC verificado</t>
  </si>
  <si>
    <t>Inventario de Trámites y OPA's del IDPC verificado</t>
  </si>
  <si>
    <t>Equipo Transparencia y Atención a la Ciudadanía - Equipo SIG - Equipos dependencias responsables de T y OPA's.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</si>
</sst>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sz val="9"/>
      <color theme="1" tint="0.14999847407452621"/>
      <name val="Calibri"/>
      <family val="2"/>
    </font>
    <font>
      <sz val="10"/>
      <color theme="1" tint="0.14999847407452621"/>
      <name val="Calibri"/>
      <family val="2"/>
    </font>
    <font>
      <b/>
      <sz val="8"/>
      <color theme="1" tint="0.14999847407452621"/>
      <name val="Calibri"/>
      <family val="2"/>
    </font>
    <font>
      <sz val="9"/>
      <color theme="1" tint="4.9989318521683403E-2"/>
      <name val="Calibri"/>
      <family val="2"/>
    </font>
    <font>
      <b/>
      <sz val="10"/>
      <color theme="1" tint="4.9989318521683403E-2"/>
      <name val="Calibri"/>
      <family val="2"/>
    </font>
    <font>
      <b/>
      <sz val="14"/>
      <color theme="1" tint="4.9989318521683403E-2"/>
      <name val="Calibri"/>
      <family val="2"/>
    </font>
    <font>
      <sz val="10"/>
      <color theme="1" tint="4.9989318521683403E-2"/>
      <name val="Calibri"/>
      <family val="2"/>
    </font>
    <font>
      <sz val="11"/>
      <color theme="1" tint="4.9989318521683403E-2"/>
      <name val="Calibri"/>
      <family val="2"/>
    </font>
    <font>
      <b/>
      <sz val="18"/>
      <color theme="1" tint="4.9989318521683403E-2"/>
      <name val="Calibri"/>
      <family val="2"/>
    </font>
    <font>
      <b/>
      <sz val="16"/>
      <color theme="1" tint="4.9989318521683403E-2"/>
      <name val="Calibri"/>
      <family val="2"/>
    </font>
    <font>
      <sz val="12"/>
      <color theme="1" tint="4.9989318521683403E-2"/>
      <name val="Calibri"/>
      <family val="2"/>
    </font>
    <font>
      <b/>
      <sz val="12"/>
      <color theme="1" tint="4.9989318521683403E-2"/>
      <name val="Calibri"/>
      <family val="2"/>
    </font>
    <font>
      <b/>
      <sz val="9"/>
      <color theme="1" tint="4.9989318521683403E-2"/>
      <name val="Calibri"/>
      <family val="2"/>
    </font>
    <font>
      <b/>
      <sz val="14"/>
      <color theme="1" tint="4.9989318521683403E-2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8"/>
      <color theme="1" tint="4.9989318521683403E-2"/>
      <name val="Calibri"/>
      <family val="2"/>
    </font>
    <font>
      <sz val="8"/>
      <color theme="1" tint="4.9989318521683403E-2"/>
      <name val="Calibri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15"/>
      <color theme="1" tint="4.9989318521683403E-2"/>
      <name val="Arial"/>
      <family val="2"/>
    </font>
    <font>
      <sz val="10"/>
      <color theme="1" tint="4.9989318521683403E-2"/>
      <name val="Calibri"/>
      <family val="2"/>
      <scheme val="minor"/>
    </font>
    <font>
      <sz val="6"/>
      <color theme="0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"/>
      <color theme="0"/>
      <name val="Calibri"/>
      <family val="2"/>
    </font>
    <font>
      <sz val="9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hair">
        <color rgb="FF366092"/>
      </left>
      <right style="hair">
        <color rgb="FF366092"/>
      </right>
      <top/>
      <bottom style="hair">
        <color rgb="FF366092"/>
      </bottom>
      <diagonal/>
    </border>
    <border>
      <left/>
      <right style="hair">
        <color rgb="FF366092"/>
      </right>
      <top style="medium">
        <color rgb="FF366092"/>
      </top>
      <bottom style="hair">
        <color rgb="FF366092"/>
      </bottom>
      <diagonal/>
    </border>
    <border>
      <left style="hair">
        <color rgb="FF366092"/>
      </left>
      <right style="hair">
        <color rgb="FF366092"/>
      </right>
      <top style="medium">
        <color rgb="FF366092"/>
      </top>
      <bottom style="hair">
        <color rgb="FF366092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 style="hair">
        <color rgb="FF366092"/>
      </bottom>
      <diagonal/>
    </border>
    <border>
      <left style="hair">
        <color rgb="FF366092"/>
      </left>
      <right style="medium">
        <color rgb="FF366092"/>
      </right>
      <top style="medium">
        <color rgb="FF366092"/>
      </top>
      <bottom style="hair">
        <color rgb="FF366092"/>
      </bottom>
      <diagonal/>
    </border>
    <border>
      <left/>
      <right/>
      <top style="medium">
        <color rgb="FF366092"/>
      </top>
      <bottom/>
      <diagonal/>
    </border>
    <border>
      <left style="hair">
        <color rgb="FF366092"/>
      </left>
      <right style="medium">
        <color rgb="FF366092"/>
      </right>
      <top style="hair">
        <color rgb="FF366092"/>
      </top>
      <bottom style="hair">
        <color rgb="FF366092"/>
      </bottom>
      <diagonal/>
    </border>
    <border>
      <left style="medium">
        <color rgb="FF366092"/>
      </left>
      <right style="medium">
        <color rgb="FF366092"/>
      </right>
      <top/>
      <bottom/>
      <diagonal/>
    </border>
    <border>
      <left style="medium">
        <color rgb="FF366092"/>
      </left>
      <right/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 style="medium">
        <color rgb="FF366092"/>
      </top>
      <bottom style="medium">
        <color rgb="FF366092"/>
      </bottom>
      <diagonal/>
    </border>
    <border>
      <left/>
      <right style="hair">
        <color rgb="FF366092"/>
      </right>
      <top/>
      <bottom style="hair">
        <color rgb="FF366092"/>
      </bottom>
      <diagonal/>
    </border>
    <border>
      <left style="hair">
        <color rgb="FF366092"/>
      </left>
      <right style="medium">
        <color rgb="FF366092"/>
      </right>
      <top/>
      <bottom style="hair">
        <color rgb="FF366092"/>
      </bottom>
      <diagonal/>
    </border>
    <border>
      <left/>
      <right style="hair">
        <color rgb="FF366092"/>
      </right>
      <top style="hair">
        <color rgb="FF366092"/>
      </top>
      <bottom style="hair">
        <color rgb="FF366092"/>
      </bottom>
      <diagonal/>
    </border>
    <border>
      <left style="medium">
        <color rgb="FF366092"/>
      </left>
      <right style="hair">
        <color rgb="FF366092"/>
      </right>
      <top style="medium">
        <color rgb="FF366092"/>
      </top>
      <bottom style="hair">
        <color rgb="FF366092"/>
      </bottom>
      <diagonal/>
    </border>
    <border>
      <left style="medium">
        <color rgb="FF366092"/>
      </left>
      <right style="hair">
        <color rgb="FF366092"/>
      </right>
      <top/>
      <bottom/>
      <diagonal/>
    </border>
    <border>
      <left style="hair">
        <color rgb="FF366092"/>
      </left>
      <right style="hair">
        <color rgb="FF366092"/>
      </right>
      <top/>
      <bottom/>
      <diagonal/>
    </border>
    <border>
      <left style="hair">
        <color rgb="FF366092"/>
      </left>
      <right style="medium">
        <color rgb="FF366092"/>
      </right>
      <top/>
      <bottom/>
      <diagonal/>
    </border>
    <border>
      <left style="medium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 style="hair">
        <color rgb="FF366092"/>
      </top>
      <bottom style="medium">
        <color rgb="FF366092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 style="medium">
        <color rgb="FF366092"/>
      </bottom>
      <diagonal/>
    </border>
    <border>
      <left style="hair">
        <color rgb="FF366092"/>
      </left>
      <right style="medium">
        <color rgb="FF366092"/>
      </right>
      <top style="hair">
        <color rgb="FF366092"/>
      </top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 style="hair">
        <color rgb="FF366092"/>
      </top>
      <bottom style="hair">
        <color rgb="FF366092"/>
      </bottom>
      <diagonal/>
    </border>
    <border>
      <left/>
      <right style="hair">
        <color rgb="FF366092"/>
      </right>
      <top style="hair">
        <color rgb="FF366092"/>
      </top>
      <bottom style="medium">
        <color rgb="FF366092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/>
      <diagonal/>
    </border>
    <border>
      <left style="hair">
        <color rgb="FF366092"/>
      </left>
      <right style="medium">
        <color rgb="FF366092"/>
      </right>
      <top style="hair">
        <color rgb="FF366092"/>
      </top>
      <bottom/>
      <diagonal/>
    </border>
    <border>
      <left style="medium">
        <color rgb="FF366092"/>
      </left>
      <right style="hair">
        <color rgb="FF366092"/>
      </right>
      <top style="hair">
        <color rgb="FF366092"/>
      </top>
      <bottom/>
      <diagonal/>
    </border>
    <border>
      <left style="medium">
        <color rgb="FF366092"/>
      </left>
      <right style="hair">
        <color rgb="FF366092"/>
      </right>
      <top/>
      <bottom style="hair">
        <color rgb="FF366092"/>
      </bottom>
      <diagonal/>
    </border>
    <border>
      <left/>
      <right style="hair">
        <color rgb="FF366092"/>
      </right>
      <top style="hair">
        <color rgb="FF366092"/>
      </top>
      <bottom/>
      <diagonal/>
    </border>
    <border>
      <left/>
      <right style="hair">
        <color rgb="FF366092"/>
      </right>
      <top/>
      <bottom/>
      <diagonal/>
    </border>
    <border>
      <left style="medium">
        <color rgb="FF366092"/>
      </left>
      <right style="hair">
        <color rgb="FF366092"/>
      </right>
      <top/>
      <bottom style="medium">
        <color rgb="FF366092"/>
      </bottom>
      <diagonal/>
    </border>
    <border>
      <left style="hair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hair">
        <color rgb="FF366092"/>
      </left>
      <right style="hair">
        <color rgb="FF366092"/>
      </right>
      <top/>
      <bottom style="medium">
        <color rgb="FF366092"/>
      </bottom>
      <diagonal/>
    </border>
    <border>
      <left style="medium">
        <color rgb="FF366092"/>
      </left>
      <right/>
      <top style="medium">
        <color rgb="FF366092"/>
      </top>
      <bottom/>
      <diagonal/>
    </border>
    <border>
      <left style="medium">
        <color rgb="FF366092"/>
      </left>
      <right/>
      <top/>
      <bottom style="medium">
        <color rgb="FF366092"/>
      </bottom>
      <diagonal/>
    </border>
    <border>
      <left style="medium">
        <color rgb="FF366092"/>
      </left>
      <right/>
      <top/>
      <bottom/>
      <diagonal/>
    </border>
    <border>
      <left/>
      <right/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 style="medium">
        <color rgb="FF366092"/>
      </top>
      <bottom/>
      <diagonal/>
    </border>
    <border>
      <left/>
      <right/>
      <top/>
      <bottom style="medium">
        <color rgb="FF366092"/>
      </bottom>
      <diagonal/>
    </border>
    <border>
      <left/>
      <right style="medium">
        <color rgb="FF366092"/>
      </right>
      <top/>
      <bottom style="medium">
        <color rgb="FF366092"/>
      </bottom>
      <diagonal/>
    </border>
    <border>
      <left style="medium">
        <color rgb="FF366092"/>
      </left>
      <right style="hair">
        <color theme="4" tint="-0.24994659260841701"/>
      </right>
      <top/>
      <bottom style="medium">
        <color rgb="FF36609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366092"/>
      </right>
      <top style="medium">
        <color rgb="FF366092"/>
      </top>
      <bottom/>
      <diagonal/>
    </border>
    <border>
      <left/>
      <right style="hair">
        <color rgb="FF366092"/>
      </right>
      <top/>
      <bottom style="medium">
        <color rgb="FF366092"/>
      </bottom>
      <diagonal/>
    </border>
    <border>
      <left style="hair">
        <color rgb="FF366092"/>
      </left>
      <right/>
      <top/>
      <bottom style="hair">
        <color rgb="FF366092"/>
      </bottom>
      <diagonal/>
    </border>
    <border>
      <left style="hair">
        <color rgb="FF366092"/>
      </left>
      <right/>
      <top style="medium">
        <color rgb="FF366092"/>
      </top>
      <bottom style="medium">
        <color rgb="FF366092"/>
      </bottom>
      <diagonal/>
    </border>
    <border>
      <left style="hair">
        <color rgb="FF366092"/>
      </left>
      <right/>
      <top style="hair">
        <color rgb="FF366092"/>
      </top>
      <bottom style="hair">
        <color rgb="FF366092"/>
      </bottom>
      <diagonal/>
    </border>
    <border>
      <left style="hair">
        <color rgb="FF366092"/>
      </left>
      <right/>
      <top style="medium">
        <color rgb="FF366092"/>
      </top>
      <bottom style="hair">
        <color rgb="FF366092"/>
      </bottom>
      <diagonal/>
    </border>
    <border>
      <left style="hair">
        <color rgb="FF366092"/>
      </left>
      <right/>
      <top style="medium">
        <color rgb="FF366092"/>
      </top>
      <bottom/>
      <diagonal/>
    </border>
    <border>
      <left style="hair">
        <color rgb="FF366092"/>
      </left>
      <right/>
      <top style="hair">
        <color rgb="FF366092"/>
      </top>
      <bottom style="medium">
        <color rgb="FF366092"/>
      </bottom>
      <diagonal/>
    </border>
    <border>
      <left style="hair">
        <color rgb="FF366092"/>
      </left>
      <right/>
      <top/>
      <bottom style="medium">
        <color rgb="FF366092"/>
      </bottom>
      <diagonal/>
    </border>
    <border>
      <left style="hair">
        <color rgb="FF366092"/>
      </left>
      <right/>
      <top/>
      <bottom/>
      <diagonal/>
    </border>
    <border>
      <left style="hair">
        <color rgb="FF366092"/>
      </left>
      <right/>
      <top style="hair">
        <color rgb="FF366092"/>
      </top>
      <bottom/>
      <diagonal/>
    </border>
    <border>
      <left/>
      <right/>
      <top style="medium">
        <color rgb="FF366092"/>
      </top>
      <bottom style="hair">
        <color rgb="FF366092"/>
      </bottom>
      <diagonal/>
    </border>
    <border>
      <left/>
      <right/>
      <top style="hair">
        <color rgb="FF366092"/>
      </top>
      <bottom style="hair">
        <color rgb="FF366092"/>
      </bottom>
      <diagonal/>
    </border>
    <border>
      <left/>
      <right/>
      <top/>
      <bottom style="hair">
        <color rgb="FF366092"/>
      </bottom>
      <diagonal/>
    </border>
    <border>
      <left/>
      <right/>
      <top style="hair">
        <color rgb="FF366092"/>
      </top>
      <bottom style="medium">
        <color rgb="FF366092"/>
      </bottom>
      <diagonal/>
    </border>
    <border>
      <left/>
      <right/>
      <top style="hair">
        <color rgb="FF366092"/>
      </top>
      <bottom/>
      <diagonal/>
    </border>
    <border>
      <left/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/>
      <top style="medium">
        <color rgb="FF366092"/>
      </top>
      <bottom style="thin">
        <color rgb="FF366092"/>
      </bottom>
      <diagonal/>
    </border>
    <border>
      <left style="medium">
        <color rgb="FF366092"/>
      </left>
      <right style="hair">
        <color rgb="FF366092"/>
      </right>
      <top style="medium">
        <color rgb="FF366092"/>
      </top>
      <bottom style="thin">
        <color rgb="FF366092"/>
      </bottom>
      <diagonal/>
    </border>
    <border>
      <left/>
      <right style="hair">
        <color rgb="FF366092"/>
      </right>
      <top style="medium">
        <color rgb="FF366092"/>
      </top>
      <bottom style="thin">
        <color rgb="FF366092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 style="thin">
        <color rgb="FF366092"/>
      </bottom>
      <diagonal/>
    </border>
    <border>
      <left style="hair">
        <color rgb="FF366092"/>
      </left>
      <right style="hair">
        <color rgb="FF366092"/>
      </right>
      <top/>
      <bottom style="thin">
        <color rgb="FF366092"/>
      </bottom>
      <diagonal/>
    </border>
    <border>
      <left style="hair">
        <color rgb="FF366092"/>
      </left>
      <right style="hair">
        <color rgb="FF366092"/>
      </right>
      <top style="medium">
        <color rgb="FF366092"/>
      </top>
      <bottom style="thin">
        <color rgb="FF366092"/>
      </bottom>
      <diagonal/>
    </border>
    <border>
      <left style="hair">
        <color rgb="FF366092"/>
      </left>
      <right style="medium">
        <color rgb="FF366092"/>
      </right>
      <top style="medium">
        <color rgb="FF366092"/>
      </top>
      <bottom style="thin">
        <color rgb="FF366092"/>
      </bottom>
      <diagonal/>
    </border>
    <border>
      <left/>
      <right/>
      <top/>
      <bottom style="thin">
        <color rgb="FF366092"/>
      </bottom>
      <diagonal/>
    </border>
    <border>
      <left style="medium">
        <color rgb="FF366092"/>
      </left>
      <right style="hair">
        <color rgb="FF366092"/>
      </right>
      <top/>
      <bottom style="thin">
        <color rgb="FF366092"/>
      </bottom>
      <diagonal/>
    </border>
    <border>
      <left/>
      <right style="hair">
        <color rgb="FF366092"/>
      </right>
      <top/>
      <bottom style="thin">
        <color rgb="FF366092"/>
      </bottom>
      <diagonal/>
    </border>
    <border>
      <left style="hair">
        <color rgb="FF366092"/>
      </left>
      <right/>
      <top/>
      <bottom style="thin">
        <color rgb="FF366092"/>
      </bottom>
      <diagonal/>
    </border>
    <border>
      <left style="medium">
        <color rgb="FF366092"/>
      </left>
      <right/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 style="thin">
        <color rgb="FF366092"/>
      </top>
      <bottom style="medium">
        <color rgb="FF366092"/>
      </bottom>
      <diagonal/>
    </border>
    <border>
      <left/>
      <right style="hair">
        <color rgb="FF366092"/>
      </right>
      <top style="thin">
        <color rgb="FF366092"/>
      </top>
      <bottom style="medium">
        <color rgb="FF366092"/>
      </bottom>
      <diagonal/>
    </border>
    <border>
      <left style="hair">
        <color rgb="FF366092"/>
      </left>
      <right style="hair">
        <color rgb="FF366092"/>
      </right>
      <top style="thin">
        <color rgb="FF366092"/>
      </top>
      <bottom style="medium">
        <color rgb="FF366092"/>
      </bottom>
      <diagonal/>
    </border>
    <border>
      <left style="hair">
        <color rgb="FF366092"/>
      </left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/>
      <right/>
      <top style="thin">
        <color rgb="FF366092"/>
      </top>
      <bottom/>
      <diagonal/>
    </border>
    <border>
      <left/>
      <right/>
      <top style="thin">
        <color rgb="FF366092"/>
      </top>
      <bottom style="medium">
        <color rgb="FF366092"/>
      </bottom>
      <diagonal/>
    </border>
    <border>
      <left style="hair">
        <color rgb="FF366092"/>
      </left>
      <right/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/>
      <top style="thin">
        <color rgb="FF366092"/>
      </top>
      <bottom/>
      <diagonal/>
    </border>
    <border>
      <left style="medium">
        <color rgb="FF366092"/>
      </left>
      <right style="hair">
        <color rgb="FF366092"/>
      </right>
      <top style="thin">
        <color rgb="FF366092"/>
      </top>
      <bottom/>
      <diagonal/>
    </border>
    <border>
      <left/>
      <right style="hair">
        <color rgb="FF366092"/>
      </right>
      <top style="thin">
        <color rgb="FF366092"/>
      </top>
      <bottom/>
      <diagonal/>
    </border>
    <border>
      <left style="hair">
        <color rgb="FF366092"/>
      </left>
      <right style="hair">
        <color rgb="FF366092"/>
      </right>
      <top style="thin">
        <color rgb="FF366092"/>
      </top>
      <bottom/>
      <diagonal/>
    </border>
    <border>
      <left style="hair">
        <color rgb="FF366092"/>
      </left>
      <right style="medium">
        <color rgb="FF366092"/>
      </right>
      <top style="thin">
        <color rgb="FF366092"/>
      </top>
      <bottom/>
      <diagonal/>
    </border>
    <border>
      <left style="hair">
        <color rgb="FF366092"/>
      </left>
      <right/>
      <top style="thin">
        <color rgb="FF366092"/>
      </top>
      <bottom/>
      <diagonal/>
    </border>
    <border>
      <left style="medium">
        <color rgb="FF366092"/>
      </left>
      <right style="hair">
        <color rgb="FF366092"/>
      </right>
      <top style="thin">
        <color rgb="FF366092"/>
      </top>
      <bottom style="hair">
        <color rgb="FF366092"/>
      </bottom>
      <diagonal/>
    </border>
    <border>
      <left/>
      <right style="hair">
        <color rgb="FF366092"/>
      </right>
      <top style="thin">
        <color rgb="FF366092"/>
      </top>
      <bottom style="hair">
        <color rgb="FF366092"/>
      </bottom>
      <diagonal/>
    </border>
    <border>
      <left style="hair">
        <color rgb="FF366092"/>
      </left>
      <right style="hair">
        <color rgb="FF366092"/>
      </right>
      <top style="thin">
        <color rgb="FF366092"/>
      </top>
      <bottom style="hair">
        <color rgb="FF366092"/>
      </bottom>
      <diagonal/>
    </border>
    <border>
      <left style="hair">
        <color rgb="FF366092"/>
      </left>
      <right style="medium">
        <color rgb="FF366092"/>
      </right>
      <top style="thin">
        <color rgb="FF366092"/>
      </top>
      <bottom style="hair">
        <color rgb="FF366092"/>
      </bottom>
      <diagonal/>
    </border>
    <border>
      <left/>
      <right/>
      <top style="thin">
        <color rgb="FF366092"/>
      </top>
      <bottom style="hair">
        <color rgb="FF366092"/>
      </bottom>
      <diagonal/>
    </border>
    <border>
      <left style="hair">
        <color rgb="FF366092"/>
      </left>
      <right/>
      <top style="thin">
        <color rgb="FF366092"/>
      </top>
      <bottom style="hair">
        <color rgb="FF366092"/>
      </bottom>
      <diagonal/>
    </border>
    <border>
      <left style="medium">
        <color rgb="FF366092"/>
      </left>
      <right/>
      <top/>
      <bottom style="thin">
        <color rgb="FF366092"/>
      </bottom>
      <diagonal/>
    </border>
    <border>
      <left style="medium">
        <color rgb="FF366092"/>
      </left>
      <right style="hair">
        <color rgb="FF366092"/>
      </right>
      <top style="hair">
        <color rgb="FF366092"/>
      </top>
      <bottom style="thin">
        <color rgb="FF366092"/>
      </bottom>
      <diagonal/>
    </border>
    <border>
      <left/>
      <right style="hair">
        <color rgb="FF366092"/>
      </right>
      <top style="hair">
        <color rgb="FF366092"/>
      </top>
      <bottom style="thin">
        <color rgb="FF366092"/>
      </bottom>
      <diagonal/>
    </border>
    <border>
      <left style="hair">
        <color rgb="FF366092"/>
      </left>
      <right style="medium">
        <color rgb="FF366092"/>
      </right>
      <top style="hair">
        <color rgb="FF366092"/>
      </top>
      <bottom style="thin">
        <color rgb="FF366092"/>
      </bottom>
      <diagonal/>
    </border>
    <border>
      <left/>
      <right/>
      <top style="hair">
        <color rgb="FF366092"/>
      </top>
      <bottom style="thin">
        <color rgb="FF366092"/>
      </bottom>
      <diagonal/>
    </border>
    <border>
      <left style="hair">
        <color rgb="FF366092"/>
      </left>
      <right/>
      <top style="hair">
        <color rgb="FF366092"/>
      </top>
      <bottom style="thin">
        <color rgb="FF366092"/>
      </bottom>
      <diagonal/>
    </border>
    <border>
      <left style="medium">
        <color rgb="FF366092"/>
      </left>
      <right/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hair">
        <color rgb="FF366092"/>
      </right>
      <top style="thin">
        <color rgb="FF366092"/>
      </top>
      <bottom style="thin">
        <color rgb="FF366092"/>
      </bottom>
      <diagonal/>
    </border>
    <border>
      <left/>
      <right style="hair">
        <color rgb="FF366092"/>
      </right>
      <top style="thin">
        <color rgb="FF366092"/>
      </top>
      <bottom style="thin">
        <color rgb="FF366092"/>
      </bottom>
      <diagonal/>
    </border>
    <border>
      <left style="hair">
        <color rgb="FF366092"/>
      </left>
      <right style="hair">
        <color rgb="FF366092"/>
      </right>
      <top style="thin">
        <color rgb="FF366092"/>
      </top>
      <bottom style="thin">
        <color rgb="FF366092"/>
      </bottom>
      <diagonal/>
    </border>
    <border>
      <left style="hair">
        <color rgb="FF366092"/>
      </left>
      <right style="medium">
        <color rgb="FF366092"/>
      </right>
      <top style="thin">
        <color rgb="FF366092"/>
      </top>
      <bottom style="thin">
        <color rgb="FF366092"/>
      </bottom>
      <diagonal/>
    </border>
    <border>
      <left/>
      <right/>
      <top style="thin">
        <color rgb="FF366092"/>
      </top>
      <bottom style="thin">
        <color rgb="FF366092"/>
      </bottom>
      <diagonal/>
    </border>
    <border>
      <left style="hair">
        <color rgb="FF366092"/>
      </left>
      <right/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/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 style="hair">
        <color rgb="FF366092"/>
      </bottom>
      <diagonal/>
    </border>
    <border>
      <left style="thin">
        <color rgb="FF366092"/>
      </left>
      <right style="medium">
        <color rgb="FF366092"/>
      </right>
      <top style="hair">
        <color rgb="FF366092"/>
      </top>
      <bottom style="hair">
        <color rgb="FF366092"/>
      </bottom>
      <diagonal/>
    </border>
    <border>
      <left style="thin">
        <color rgb="FF366092"/>
      </left>
      <right style="medium">
        <color rgb="FF366092"/>
      </right>
      <top style="hair">
        <color rgb="FF366092"/>
      </top>
      <bottom/>
      <diagonal/>
    </border>
    <border>
      <left style="thin">
        <color rgb="FF366092"/>
      </left>
      <right style="medium">
        <color rgb="FF366092"/>
      </right>
      <top style="hair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/>
      <bottom/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/>
      <bottom style="hair">
        <color rgb="FF366092"/>
      </bottom>
      <diagonal/>
    </border>
    <border>
      <left style="thin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/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hair">
        <color rgb="FF366092"/>
      </bottom>
      <diagonal/>
    </border>
    <border>
      <left style="thin">
        <color rgb="FF366092"/>
      </left>
      <right style="medium">
        <color rgb="FF366092"/>
      </right>
      <top/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 style="hair">
        <color rgb="FF366092"/>
      </top>
      <bottom style="thin">
        <color rgb="FF366092"/>
      </bottom>
      <diagonal/>
    </border>
    <border>
      <left style="thin">
        <color rgb="FF366092"/>
      </left>
      <right/>
      <top/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rgb="FF366092"/>
      </left>
      <right/>
      <top style="thin">
        <color rgb="FF366092"/>
      </top>
      <bottom/>
      <diagonal/>
    </border>
    <border>
      <left style="thin">
        <color rgb="FF366092"/>
      </left>
      <right/>
      <top style="thin">
        <color rgb="FF366092"/>
      </top>
      <bottom style="hair">
        <color rgb="FF366092"/>
      </bottom>
      <diagonal/>
    </border>
    <border>
      <left style="thin">
        <color rgb="FF366092"/>
      </left>
      <right/>
      <top style="hair">
        <color rgb="FF366092"/>
      </top>
      <bottom style="thin">
        <color rgb="FF366092"/>
      </bottom>
      <diagonal/>
    </border>
    <border>
      <left style="thin">
        <color rgb="FF366092"/>
      </left>
      <right/>
      <top/>
      <bottom style="hair">
        <color rgb="FF366092"/>
      </bottom>
      <diagonal/>
    </border>
    <border>
      <left style="thin">
        <color rgb="FF366092"/>
      </left>
      <right/>
      <top style="hair">
        <color rgb="FF366092"/>
      </top>
      <bottom/>
      <diagonal/>
    </border>
    <border>
      <left style="thin">
        <color rgb="FF366092"/>
      </left>
      <right/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 style="thin">
        <color rgb="FF366092"/>
      </bottom>
      <diagonal/>
    </border>
    <border>
      <left style="medium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thin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/>
      <bottom style="thin">
        <color rgb="FF366092"/>
      </bottom>
      <diagonal/>
    </border>
    <border>
      <left style="thin">
        <color rgb="FF366092"/>
      </left>
      <right style="thin">
        <color rgb="FF366092"/>
      </right>
      <top/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/>
      <diagonal/>
    </border>
    <border>
      <left style="thin">
        <color rgb="FF366092"/>
      </left>
      <right/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thin">
        <color rgb="FF366092"/>
      </bottom>
      <diagonal/>
    </border>
    <border>
      <left/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 style="thin">
        <color rgb="FF366092"/>
      </bottom>
      <diagonal/>
    </border>
    <border>
      <left style="hair">
        <color rgb="FF366092"/>
      </left>
      <right style="hair">
        <color rgb="FF366092"/>
      </right>
      <top style="medium">
        <color rgb="FF366092"/>
      </top>
      <bottom style="medium">
        <color rgb="FF366092"/>
      </bottom>
      <diagonal/>
    </border>
    <border>
      <left style="hair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/>
      <top/>
      <bottom/>
      <diagonal/>
    </border>
    <border>
      <left style="medium">
        <color rgb="FF366092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532">
    <xf numFmtId="0" fontId="0" fillId="0" borderId="0" xfId="0" applyFont="1" applyAlignment="1"/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05" xfId="0" applyFont="1" applyFill="1" applyBorder="1" applyAlignment="1" applyProtection="1">
      <alignment horizontal="center" vertical="center" wrapText="1"/>
    </xf>
    <xf numFmtId="0" fontId="5" fillId="2" borderId="106" xfId="0" applyFont="1" applyFill="1" applyBorder="1" applyAlignment="1" applyProtection="1">
      <alignment horizontal="center" vertical="center" wrapText="1"/>
    </xf>
    <xf numFmtId="14" fontId="5" fillId="2" borderId="106" xfId="0" applyNumberFormat="1" applyFont="1" applyFill="1" applyBorder="1" applyAlignment="1" applyProtection="1">
      <alignment horizontal="center" vertical="center" wrapText="1"/>
    </xf>
    <xf numFmtId="14" fontId="5" fillId="2" borderId="107" xfId="0" applyNumberFormat="1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14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4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1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14" fontId="4" fillId="0" borderId="21" xfId="0" applyNumberFormat="1" applyFont="1" applyFill="1" applyBorder="1" applyAlignment="1" applyProtection="1">
      <alignment horizontal="center" vertical="center" wrapText="1"/>
    </xf>
    <xf numFmtId="9" fontId="4" fillId="0" borderId="5" xfId="1" applyFont="1" applyFill="1" applyBorder="1" applyAlignment="1" applyProtection="1">
      <alignment horizontal="center" vertical="center" wrapText="1"/>
    </xf>
    <xf numFmtId="9" fontId="4" fillId="0" borderId="25" xfId="0" applyNumberFormat="1" applyFont="1" applyFill="1" applyBorder="1" applyAlignment="1" applyProtection="1">
      <alignment horizontal="center" vertical="center" wrapText="1"/>
    </xf>
    <xf numFmtId="9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14" fontId="4" fillId="0" borderId="33" xfId="0" applyNumberFormat="1" applyFont="1" applyFill="1" applyBorder="1" applyAlignment="1" applyProtection="1">
      <alignment horizontal="center" vertical="center" wrapText="1"/>
    </xf>
    <xf numFmtId="9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9" fontId="3" fillId="0" borderId="8" xfId="1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9" fontId="4" fillId="0" borderId="4" xfId="1" applyFont="1" applyFill="1" applyBorder="1" applyAlignment="1" applyProtection="1">
      <alignment horizontal="center" vertical="center" wrapText="1"/>
    </xf>
    <xf numFmtId="9" fontId="3" fillId="0" borderId="6" xfId="1" applyFont="1" applyFill="1" applyBorder="1" applyAlignment="1" applyProtection="1">
      <alignment horizontal="center" vertical="center" wrapText="1"/>
    </xf>
    <xf numFmtId="164" fontId="3" fillId="0" borderId="5" xfId="1" applyNumberFormat="1" applyFont="1" applyFill="1" applyBorder="1" applyAlignment="1" applyProtection="1">
      <alignment horizontal="center" vertical="center" wrapText="1"/>
    </xf>
    <xf numFmtId="164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10" fontId="3" fillId="0" borderId="5" xfId="1" applyNumberFormat="1" applyFont="1" applyFill="1" applyBorder="1" applyAlignment="1" applyProtection="1">
      <alignment horizontal="center" vertical="center" wrapText="1"/>
    </xf>
    <xf numFmtId="10" fontId="3" fillId="0" borderId="8" xfId="1" applyNumberFormat="1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9" fontId="4" fillId="0" borderId="21" xfId="1" applyFont="1" applyFill="1" applyBorder="1" applyAlignment="1" applyProtection="1">
      <alignment horizontal="center" vertical="center" wrapText="1"/>
    </xf>
    <xf numFmtId="9" fontId="4" fillId="0" borderId="22" xfId="1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left" vertical="center" wrapText="1"/>
    </xf>
    <xf numFmtId="0" fontId="4" fillId="0" borderId="33" xfId="0" applyFont="1" applyFill="1" applyBorder="1" applyAlignment="1" applyProtection="1">
      <alignment horizontal="left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44" xfId="0" applyFont="1" applyFill="1" applyBorder="1" applyAlignment="1" applyProtection="1">
      <alignment horizontal="center" vertical="center" wrapText="1"/>
    </xf>
    <xf numFmtId="14" fontId="5" fillId="2" borderId="144" xfId="0" applyNumberFormat="1" applyFont="1" applyFill="1" applyBorder="1" applyAlignment="1" applyProtection="1">
      <alignment horizontal="center" vertical="center" wrapText="1"/>
    </xf>
    <xf numFmtId="0" fontId="5" fillId="2" borderId="145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14" fontId="9" fillId="0" borderId="0" xfId="0" applyNumberFormat="1" applyFont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10" fontId="9" fillId="0" borderId="0" xfId="1" applyNumberFormat="1" applyFont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14" fontId="14" fillId="0" borderId="0" xfId="0" applyNumberFormat="1" applyFont="1" applyAlignment="1" applyProtection="1">
      <alignment horizontal="center" vertical="center" wrapText="1"/>
    </xf>
    <xf numFmtId="164" fontId="9" fillId="0" borderId="0" xfId="0" applyNumberFormat="1" applyFont="1" applyAlignment="1" applyProtection="1">
      <alignment vertical="center" wrapText="1"/>
    </xf>
    <xf numFmtId="0" fontId="1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</xf>
    <xf numFmtId="10" fontId="6" fillId="0" borderId="0" xfId="1" applyNumberFormat="1" applyFont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 wrapText="1"/>
    </xf>
    <xf numFmtId="0" fontId="19" fillId="2" borderId="105" xfId="0" applyFont="1" applyFill="1" applyBorder="1" applyAlignment="1" applyProtection="1">
      <alignment horizontal="center" vertical="center" wrapText="1"/>
    </xf>
    <xf numFmtId="0" fontId="19" fillId="2" borderId="106" xfId="0" applyFont="1" applyFill="1" applyBorder="1" applyAlignment="1" applyProtection="1">
      <alignment horizontal="center" vertical="center" wrapText="1"/>
    </xf>
    <xf numFmtId="14" fontId="19" fillId="2" borderId="106" xfId="0" applyNumberFormat="1" applyFont="1" applyFill="1" applyBorder="1" applyAlignment="1" applyProtection="1">
      <alignment horizontal="center" vertical="center" wrapText="1"/>
    </xf>
    <xf numFmtId="14" fontId="19" fillId="2" borderId="107" xfId="0" applyNumberFormat="1" applyFont="1" applyFill="1" applyBorder="1" applyAlignment="1" applyProtection="1">
      <alignment horizontal="center" vertical="center" wrapText="1"/>
    </xf>
    <xf numFmtId="0" fontId="19" fillId="2" borderId="107" xfId="0" applyFont="1" applyFill="1" applyBorder="1" applyAlignment="1" applyProtection="1">
      <alignment horizontal="center" vertical="center" wrapText="1"/>
    </xf>
    <xf numFmtId="0" fontId="19" fillId="2" borderId="107" xfId="0" applyFont="1" applyFill="1" applyBorder="1" applyAlignment="1" applyProtection="1">
      <alignment horizontal="left" vertical="center" wrapText="1"/>
    </xf>
    <xf numFmtId="0" fontId="20" fillId="0" borderId="0" xfId="0" applyFont="1" applyAlignment="1" applyProtection="1">
      <alignment vertical="center" wrapText="1"/>
    </xf>
    <xf numFmtId="10" fontId="19" fillId="2" borderId="107" xfId="1" applyNumberFormat="1" applyFont="1" applyFill="1" applyBorder="1" applyAlignment="1" applyProtection="1">
      <alignment horizontal="center" vertical="center" wrapText="1"/>
    </xf>
    <xf numFmtId="0" fontId="6" fillId="3" borderId="60" xfId="0" applyFont="1" applyFill="1" applyBorder="1" applyAlignment="1" applyProtection="1">
      <alignment horizontal="center" vertical="center" wrapText="1"/>
    </xf>
    <xf numFmtId="0" fontId="9" fillId="0" borderId="61" xfId="0" applyFont="1" applyFill="1" applyBorder="1" applyAlignment="1" applyProtection="1">
      <alignment horizontal="center" vertical="center" wrapText="1"/>
    </xf>
    <xf numFmtId="0" fontId="9" fillId="0" borderId="63" xfId="0" applyFont="1" applyFill="1" applyBorder="1" applyAlignment="1" applyProtection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68" xfId="0" applyFont="1" applyFill="1" applyBorder="1" applyAlignment="1" applyProtection="1">
      <alignment horizontal="center" vertical="center" wrapText="1"/>
    </xf>
    <xf numFmtId="0" fontId="6" fillId="0" borderId="67" xfId="0" applyFont="1" applyFill="1" applyBorder="1" applyAlignment="1" applyProtection="1">
      <alignment horizontal="center" vertical="center" wrapText="1"/>
    </xf>
    <xf numFmtId="0" fontId="6" fillId="0" borderId="70" xfId="0" applyFont="1" applyFill="1" applyBorder="1" applyAlignment="1" applyProtection="1">
      <alignment horizontal="center" vertical="center" wrapText="1"/>
    </xf>
    <xf numFmtId="2" fontId="21" fillId="0" borderId="129" xfId="0" applyNumberFormat="1" applyFont="1" applyFill="1" applyBorder="1" applyAlignment="1" applyProtection="1">
      <alignment horizontal="center" vertical="center" wrapText="1"/>
    </xf>
    <xf numFmtId="2" fontId="21" fillId="0" borderId="130" xfId="0" applyNumberFormat="1" applyFont="1" applyFill="1" applyBorder="1" applyAlignment="1" applyProtection="1">
      <alignment horizontal="center" vertical="center" wrapText="1"/>
    </xf>
    <xf numFmtId="10" fontId="21" fillId="0" borderId="131" xfId="1" applyNumberFormat="1" applyFont="1" applyFill="1" applyBorder="1" applyAlignment="1" applyProtection="1">
      <alignment vertical="center" wrapText="1"/>
    </xf>
    <xf numFmtId="10" fontId="21" fillId="0" borderId="131" xfId="1" applyNumberFormat="1" applyFont="1" applyFill="1" applyBorder="1" applyAlignment="1" applyProtection="1">
      <alignment horizontal="center" vertical="center" wrapText="1"/>
    </xf>
    <xf numFmtId="0" fontId="9" fillId="0" borderId="80" xfId="0" applyFont="1" applyFill="1" applyBorder="1" applyAlignment="1" applyProtection="1">
      <alignment horizontal="center" vertical="center" wrapText="1"/>
    </xf>
    <xf numFmtId="0" fontId="6" fillId="0" borderId="80" xfId="0" applyFont="1" applyFill="1" applyBorder="1" applyAlignment="1" applyProtection="1">
      <alignment horizontal="center" vertical="center" wrapText="1"/>
    </xf>
    <xf numFmtId="0" fontId="6" fillId="0" borderId="76" xfId="0" applyFont="1" applyFill="1" applyBorder="1" applyAlignment="1" applyProtection="1">
      <alignment horizontal="center" vertical="center" wrapText="1"/>
    </xf>
    <xf numFmtId="0" fontId="6" fillId="0" borderId="84" xfId="0" applyFont="1" applyFill="1" applyBorder="1" applyAlignment="1" applyProtection="1">
      <alignment horizontal="center" vertical="center" wrapText="1"/>
    </xf>
    <xf numFmtId="2" fontId="21" fillId="0" borderId="132" xfId="0" applyNumberFormat="1" applyFont="1" applyFill="1" applyBorder="1" applyAlignment="1" applyProtection="1">
      <alignment horizontal="center" vertical="center" wrapText="1"/>
    </xf>
    <xf numFmtId="2" fontId="21" fillId="0" borderId="133" xfId="0" applyNumberFormat="1" applyFont="1" applyFill="1" applyBorder="1" applyAlignment="1" applyProtection="1">
      <alignment horizontal="center" vertical="center" wrapText="1"/>
    </xf>
    <xf numFmtId="10" fontId="21" fillId="0" borderId="113" xfId="1" applyNumberFormat="1" applyFont="1" applyFill="1" applyBorder="1" applyAlignment="1" applyProtection="1">
      <alignment vertical="center" wrapText="1"/>
    </xf>
    <xf numFmtId="0" fontId="9" fillId="0" borderId="85" xfId="0" applyFont="1" applyFill="1" applyBorder="1" applyAlignment="1" applyProtection="1">
      <alignment horizontal="center" vertical="center" wrapText="1"/>
    </xf>
    <xf numFmtId="0" fontId="9" fillId="0" borderId="86" xfId="0" applyFont="1" applyFill="1" applyBorder="1" applyAlignment="1" applyProtection="1">
      <alignment horizontal="left" vertical="center" wrapText="1"/>
    </xf>
    <xf numFmtId="0" fontId="9" fillId="0" borderId="87" xfId="0" applyFont="1" applyFill="1" applyBorder="1" applyAlignment="1" applyProtection="1">
      <alignment horizontal="center" vertical="center" wrapText="1"/>
    </xf>
    <xf numFmtId="14" fontId="9" fillId="0" borderId="87" xfId="0" applyNumberFormat="1" applyFont="1" applyFill="1" applyBorder="1" applyAlignment="1" applyProtection="1">
      <alignment horizontal="center" vertical="center" wrapText="1"/>
    </xf>
    <xf numFmtId="14" fontId="9" fillId="0" borderId="88" xfId="0" applyNumberFormat="1" applyFont="1" applyFill="1" applyBorder="1" applyAlignment="1" applyProtection="1">
      <alignment horizontal="center" vertical="center" wrapText="1"/>
    </xf>
    <xf numFmtId="0" fontId="6" fillId="0" borderId="85" xfId="0" applyFont="1" applyFill="1" applyBorder="1" applyAlignment="1" applyProtection="1">
      <alignment horizontal="center" vertical="center" wrapText="1"/>
    </xf>
    <xf numFmtId="0" fontId="6" fillId="0" borderId="89" xfId="0" applyFont="1" applyFill="1" applyBorder="1" applyAlignment="1" applyProtection="1">
      <alignment horizontal="center" vertical="center" wrapText="1"/>
    </xf>
    <xf numFmtId="0" fontId="6" fillId="0" borderId="90" xfId="0" applyFont="1" applyFill="1" applyBorder="1" applyAlignment="1" applyProtection="1">
      <alignment horizontal="center" vertical="center" wrapText="1"/>
    </xf>
    <xf numFmtId="0" fontId="9" fillId="0" borderId="92" xfId="0" applyFont="1" applyFill="1" applyBorder="1" applyAlignment="1" applyProtection="1">
      <alignment horizontal="center" vertical="center" wrapText="1"/>
    </xf>
    <xf numFmtId="14" fontId="9" fillId="0" borderId="63" xfId="0" applyNumberFormat="1" applyFont="1" applyFill="1" applyBorder="1" applyAlignment="1" applyProtection="1">
      <alignment horizontal="center" vertical="center" wrapText="1"/>
    </xf>
    <xf numFmtId="14" fontId="9" fillId="0" borderId="94" xfId="0" applyNumberFormat="1" applyFont="1" applyFill="1" applyBorder="1" applyAlignment="1" applyProtection="1">
      <alignment horizontal="center" vertical="center" wrapText="1"/>
    </xf>
    <xf numFmtId="0" fontId="6" fillId="0" borderId="92" xfId="0" applyFont="1" applyFill="1" applyBorder="1" applyAlignment="1" applyProtection="1">
      <alignment horizontal="center" vertical="center" wrapText="1"/>
    </xf>
    <xf numFmtId="0" fontId="6" fillId="0" borderId="95" xfId="0" applyFont="1" applyFill="1" applyBorder="1" applyAlignment="1" applyProtection="1">
      <alignment horizontal="center" vertical="center" wrapText="1"/>
    </xf>
    <xf numFmtId="0" fontId="6" fillId="0" borderId="96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14" fontId="9" fillId="0" borderId="2" xfId="0" applyNumberFormat="1" applyFont="1" applyFill="1" applyBorder="1" applyAlignment="1" applyProtection="1">
      <alignment horizontal="center" vertical="center" wrapText="1"/>
    </xf>
    <xf numFmtId="14" fontId="9" fillId="0" borderId="13" xfId="0" applyNumberFormat="1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left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14" fontId="9" fillId="0" borderId="25" xfId="0" applyNumberFormat="1" applyFont="1" applyFill="1" applyBorder="1" applyAlignment="1" applyProtection="1">
      <alignment horizontal="center" vertical="center" wrapText="1"/>
    </xf>
    <xf numFmtId="14" fontId="9" fillId="0" borderId="26" xfId="0" applyNumberFormat="1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58" xfId="0" applyFont="1" applyFill="1" applyBorder="1" applyAlignment="1" applyProtection="1">
      <alignment horizontal="center" vertical="center" wrapText="1"/>
    </xf>
    <xf numFmtId="0" fontId="6" fillId="0" borderId="53" xfId="0" applyFont="1" applyFill="1" applyBorder="1" applyAlignment="1" applyProtection="1">
      <alignment horizontal="center" vertical="center" wrapText="1"/>
    </xf>
    <xf numFmtId="0" fontId="6" fillId="3" borderId="71" xfId="0" applyFont="1" applyFill="1" applyBorder="1" applyAlignment="1" applyProtection="1">
      <alignment horizontal="center" vertical="center" wrapText="1"/>
    </xf>
    <xf numFmtId="0" fontId="9" fillId="0" borderId="72" xfId="0" applyFont="1" applyFill="1" applyBorder="1" applyAlignment="1" applyProtection="1">
      <alignment horizontal="center" vertical="center" wrapText="1"/>
    </xf>
    <xf numFmtId="0" fontId="6" fillId="0" borderId="72" xfId="0" applyFont="1" applyFill="1" applyBorder="1" applyAlignment="1" applyProtection="1">
      <alignment horizontal="center" vertical="center" wrapText="1"/>
    </xf>
    <xf numFmtId="0" fontId="6" fillId="0" borderId="77" xfId="0" applyFont="1" applyFill="1" applyBorder="1" applyAlignment="1" applyProtection="1">
      <alignment horizontal="center" vertical="center" wrapText="1"/>
    </xf>
    <xf numFmtId="0" fontId="6" fillId="0" borderId="78" xfId="0" applyFont="1" applyFill="1" applyBorder="1" applyAlignment="1" applyProtection="1">
      <alignment horizontal="center" vertical="center" wrapText="1"/>
    </xf>
    <xf numFmtId="2" fontId="21" fillId="0" borderId="134" xfId="0" applyNumberFormat="1" applyFont="1" applyFill="1" applyBorder="1" applyAlignment="1" applyProtection="1">
      <alignment horizontal="center" vertical="center" wrapText="1"/>
    </xf>
    <xf numFmtId="2" fontId="21" fillId="0" borderId="135" xfId="0" applyNumberFormat="1" applyFont="1" applyFill="1" applyBorder="1" applyAlignment="1" applyProtection="1">
      <alignment horizontal="center" vertical="center" wrapText="1"/>
    </xf>
    <xf numFmtId="10" fontId="21" fillId="0" borderId="122" xfId="1" applyNumberFormat="1" applyFont="1" applyFill="1" applyBorder="1" applyAlignment="1" applyProtection="1">
      <alignment vertical="center" wrapText="1"/>
    </xf>
    <xf numFmtId="10" fontId="21" fillId="0" borderId="122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4" fontId="6" fillId="0" borderId="7" xfId="0" applyNumberFormat="1" applyFont="1" applyFill="1" applyBorder="1" applyAlignment="1" applyProtection="1">
      <alignment horizontal="center" vertical="center" wrapText="1"/>
    </xf>
    <xf numFmtId="14" fontId="6" fillId="0" borderId="7" xfId="0" applyNumberFormat="1" applyFont="1" applyFill="1" applyBorder="1" applyAlignment="1" applyProtection="1">
      <alignment horizontal="left" vertical="center" wrapText="1"/>
    </xf>
    <xf numFmtId="10" fontId="22" fillId="0" borderId="14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10" fontId="6" fillId="0" borderId="0" xfId="1" applyNumberFormat="1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4" borderId="1" xfId="2" applyFont="1" applyFill="1" applyBorder="1" applyAlignment="1" applyProtection="1">
      <alignment horizontal="center" vertical="center" wrapText="1"/>
    </xf>
    <xf numFmtId="0" fontId="23" fillId="4" borderId="1" xfId="2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25" fillId="5" borderId="41" xfId="2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4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10" fontId="6" fillId="0" borderId="0" xfId="1" applyNumberFormat="1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14" fontId="9" fillId="0" borderId="4" xfId="0" applyNumberFormat="1" applyFont="1" applyFill="1" applyBorder="1" applyAlignment="1" applyProtection="1">
      <alignment horizontal="center" vertical="center" wrapText="1"/>
    </xf>
    <xf numFmtId="14" fontId="9" fillId="0" borderId="6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2" fontId="21" fillId="0" borderId="136" xfId="0" applyNumberFormat="1" applyFont="1" applyFill="1" applyBorder="1" applyAlignment="1" applyProtection="1">
      <alignment horizontal="center" vertical="center" wrapText="1"/>
    </xf>
    <xf numFmtId="2" fontId="21" fillId="0" borderId="137" xfId="0" applyNumberFormat="1" applyFont="1" applyFill="1" applyBorder="1" applyAlignment="1" applyProtection="1">
      <alignment horizontal="center" vertical="center" wrapText="1"/>
    </xf>
    <xf numFmtId="10" fontId="21" fillId="0" borderId="118" xfId="1" applyNumberFormat="1" applyFont="1" applyFill="1" applyBorder="1" applyAlignment="1" applyProtection="1">
      <alignment vertical="center" wrapText="1"/>
    </xf>
    <xf numFmtId="9" fontId="9" fillId="0" borderId="2" xfId="1" applyFont="1" applyFill="1" applyBorder="1" applyAlignment="1" applyProtection="1">
      <alignment horizontal="center" vertical="center" wrapText="1"/>
    </xf>
    <xf numFmtId="9" fontId="6" fillId="0" borderId="28" xfId="1" applyFont="1" applyFill="1" applyBorder="1" applyAlignment="1" applyProtection="1">
      <alignment horizontal="center" vertical="center" wrapText="1"/>
    </xf>
    <xf numFmtId="9" fontId="6" fillId="0" borderId="45" xfId="1" applyFont="1" applyFill="1" applyBorder="1" applyAlignment="1" applyProtection="1">
      <alignment horizontal="center" vertical="center" wrapText="1"/>
    </xf>
    <xf numFmtId="9" fontId="6" fillId="0" borderId="56" xfId="1" applyFont="1" applyFill="1" applyBorder="1" applyAlignment="1" applyProtection="1">
      <alignment horizontal="center" vertical="center" wrapText="1"/>
    </xf>
    <xf numFmtId="0" fontId="9" fillId="0" borderId="68" xfId="0" applyFont="1" applyFill="1" applyBorder="1" applyAlignment="1" applyProtection="1">
      <alignment horizontal="center" vertical="center" wrapText="1"/>
    </xf>
    <xf numFmtId="0" fontId="9" fillId="0" borderId="69" xfId="0" applyFont="1" applyFill="1" applyBorder="1" applyAlignment="1" applyProtection="1">
      <alignment horizontal="left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14" fontId="9" fillId="0" borderId="17" xfId="0" applyNumberFormat="1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14" fontId="9" fillId="0" borderId="5" xfId="0" applyNumberFormat="1" applyFont="1" applyFill="1" applyBorder="1" applyAlignment="1" applyProtection="1">
      <alignment horizontal="center" vertical="center" wrapText="1"/>
    </xf>
    <xf numFmtId="14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14" fontId="9" fillId="0" borderId="21" xfId="0" applyNumberFormat="1" applyFont="1" applyFill="1" applyBorder="1" applyAlignment="1" applyProtection="1">
      <alignment horizontal="center" vertical="center" wrapText="1"/>
    </xf>
    <xf numFmtId="14" fontId="9" fillId="0" borderId="22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57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10" fontId="22" fillId="0" borderId="122" xfId="1" applyNumberFormat="1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14" fontId="9" fillId="0" borderId="18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5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9" fontId="9" fillId="0" borderId="17" xfId="1" applyFont="1" applyFill="1" applyBorder="1" applyAlignment="1" applyProtection="1">
      <alignment horizontal="center" vertical="center" wrapText="1"/>
    </xf>
    <xf numFmtId="9" fontId="6" fillId="0" borderId="16" xfId="0" applyNumberFormat="1" applyFont="1" applyFill="1" applyBorder="1" applyAlignment="1" applyProtection="1">
      <alignment horizontal="center" vertical="center" wrapText="1"/>
    </xf>
    <xf numFmtId="9" fontId="6" fillId="0" borderId="0" xfId="0" applyNumberFormat="1" applyFont="1" applyFill="1" applyBorder="1" applyAlignment="1" applyProtection="1">
      <alignment horizontal="center" vertical="center" wrapText="1"/>
    </xf>
    <xf numFmtId="9" fontId="6" fillId="0" borderId="52" xfId="0" applyNumberFormat="1" applyFont="1" applyFill="1" applyBorder="1" applyAlignment="1" applyProtection="1">
      <alignment horizontal="center" vertical="center" wrapText="1"/>
    </xf>
    <xf numFmtId="0" fontId="6" fillId="3" borderId="97" xfId="0" applyFont="1" applyFill="1" applyBorder="1" applyAlignment="1" applyProtection="1">
      <alignment horizontal="center" vertical="center" wrapText="1"/>
    </xf>
    <xf numFmtId="0" fontId="9" fillId="0" borderId="98" xfId="0" applyFont="1" applyFill="1" applyBorder="1" applyAlignment="1" applyProtection="1">
      <alignment horizontal="center" vertical="center" wrapText="1"/>
    </xf>
    <xf numFmtId="0" fontId="9" fillId="0" borderId="99" xfId="0" applyFont="1" applyFill="1" applyBorder="1" applyAlignment="1" applyProtection="1">
      <alignment horizontal="left" vertical="center" wrapText="1"/>
    </xf>
    <xf numFmtId="0" fontId="9" fillId="0" borderId="100" xfId="0" applyFont="1" applyFill="1" applyBorder="1" applyAlignment="1" applyProtection="1">
      <alignment horizontal="center" vertical="center" wrapText="1"/>
    </xf>
    <xf numFmtId="14" fontId="9" fillId="0" borderId="100" xfId="0" applyNumberFormat="1" applyFont="1" applyFill="1" applyBorder="1" applyAlignment="1" applyProtection="1">
      <alignment horizontal="center" vertical="center" wrapText="1"/>
    </xf>
    <xf numFmtId="14" fontId="9" fillId="0" borderId="101" xfId="0" applyNumberFormat="1" applyFont="1" applyFill="1" applyBorder="1" applyAlignment="1" applyProtection="1">
      <alignment horizontal="center" vertical="center" wrapText="1"/>
    </xf>
    <xf numFmtId="0" fontId="6" fillId="0" borderId="98" xfId="0" applyFont="1" applyFill="1" applyBorder="1" applyAlignment="1" applyProtection="1">
      <alignment horizontal="center" vertical="center" wrapText="1"/>
    </xf>
    <xf numFmtId="0" fontId="6" fillId="0" borderId="102" xfId="0" applyFont="1" applyFill="1" applyBorder="1" applyAlignment="1" applyProtection="1">
      <alignment horizontal="center" vertical="center" wrapText="1"/>
    </xf>
    <xf numFmtId="0" fontId="6" fillId="0" borderId="103" xfId="0" applyFont="1" applyFill="1" applyBorder="1" applyAlignment="1" applyProtection="1">
      <alignment horizontal="center" vertical="center" wrapText="1"/>
    </xf>
    <xf numFmtId="10" fontId="21" fillId="0" borderId="143" xfId="1" applyNumberFormat="1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14" fontId="9" fillId="0" borderId="33" xfId="0" applyNumberFormat="1" applyFont="1" applyFill="1" applyBorder="1" applyAlignment="1" applyProtection="1">
      <alignment horizontal="center" vertical="center" wrapText="1"/>
    </xf>
    <xf numFmtId="14" fontId="9" fillId="0" borderId="32" xfId="0" applyNumberFormat="1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10" fontId="21" fillId="0" borderId="142" xfId="1" applyNumberFormat="1" applyFont="1" applyFill="1" applyBorder="1" applyAlignment="1" applyProtection="1">
      <alignment horizontal="center" vertical="center" wrapText="1"/>
    </xf>
    <xf numFmtId="10" fontId="22" fillId="0" borderId="115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 wrapText="1"/>
    </xf>
    <xf numFmtId="0" fontId="7" fillId="2" borderId="105" xfId="0" applyFont="1" applyFill="1" applyBorder="1" applyAlignment="1" applyProtection="1">
      <alignment horizontal="center" vertical="center" wrapText="1"/>
    </xf>
    <xf numFmtId="0" fontId="7" fillId="2" borderId="106" xfId="0" applyFont="1" applyFill="1" applyBorder="1" applyAlignment="1" applyProtection="1">
      <alignment horizontal="center" vertical="center" wrapText="1"/>
    </xf>
    <xf numFmtId="14" fontId="7" fillId="2" borderId="106" xfId="0" applyNumberFormat="1" applyFont="1" applyFill="1" applyBorder="1" applyAlignment="1" applyProtection="1">
      <alignment horizontal="center" vertical="center" wrapText="1"/>
    </xf>
    <xf numFmtId="14" fontId="7" fillId="2" borderId="107" xfId="0" applyNumberFormat="1" applyFont="1" applyFill="1" applyBorder="1" applyAlignment="1" applyProtection="1">
      <alignment horizontal="center" vertical="center" wrapText="1"/>
    </xf>
    <xf numFmtId="0" fontId="15" fillId="2" borderId="107" xfId="0" applyFont="1" applyFill="1" applyBorder="1" applyAlignment="1" applyProtection="1">
      <alignment horizontal="left" vertical="center" wrapText="1"/>
    </xf>
    <xf numFmtId="2" fontId="21" fillId="0" borderId="42" xfId="0" applyNumberFormat="1" applyFont="1" applyFill="1" applyBorder="1" applyAlignment="1" applyProtection="1">
      <alignment horizontal="center" vertical="center" wrapText="1"/>
    </xf>
    <xf numFmtId="10" fontId="21" fillId="0" borderId="42" xfId="1" applyNumberFormat="1" applyFont="1" applyFill="1" applyBorder="1" applyAlignment="1" applyProtection="1">
      <alignment vertical="center" wrapText="1"/>
    </xf>
    <xf numFmtId="9" fontId="6" fillId="0" borderId="53" xfId="0" applyNumberFormat="1" applyFont="1" applyFill="1" applyBorder="1" applyAlignment="1" applyProtection="1">
      <alignment horizontal="center" vertical="center" wrapText="1"/>
    </xf>
    <xf numFmtId="14" fontId="6" fillId="0" borderId="0" xfId="0" applyNumberFormat="1" applyFont="1" applyAlignment="1" applyProtection="1">
      <alignment vertical="center" wrapText="1"/>
    </xf>
    <xf numFmtId="10" fontId="22" fillId="0" borderId="14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10" fontId="10" fillId="0" borderId="0" xfId="1" applyNumberFormat="1" applyFont="1" applyAlignment="1" applyProtection="1">
      <alignment horizontal="center" vertical="center" wrapText="1"/>
    </xf>
    <xf numFmtId="0" fontId="20" fillId="2" borderId="106" xfId="0" applyFont="1" applyFill="1" applyBorder="1" applyAlignment="1" applyProtection="1">
      <alignment horizontal="center" vertical="center" wrapText="1"/>
    </xf>
    <xf numFmtId="10" fontId="26" fillId="0" borderId="122" xfId="1" applyNumberFormat="1" applyFont="1" applyFill="1" applyBorder="1" applyAlignment="1" applyProtection="1">
      <alignment horizontal="center" vertical="center" wrapText="1"/>
    </xf>
    <xf numFmtId="14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20" fillId="6" borderId="46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</xf>
    <xf numFmtId="0" fontId="6" fillId="0" borderId="120" xfId="0" applyFont="1" applyFill="1" applyBorder="1" applyAlignment="1" applyProtection="1">
      <alignment horizontal="left" vertical="center" wrapText="1"/>
      <protection locked="0"/>
    </xf>
    <xf numFmtId="0" fontId="6" fillId="0" borderId="131" xfId="0" applyFont="1" applyFill="1" applyBorder="1" applyAlignment="1" applyProtection="1">
      <alignment horizontal="left" vertical="center" wrapText="1"/>
      <protection locked="0"/>
    </xf>
    <xf numFmtId="0" fontId="20" fillId="0" borderId="70" xfId="0" applyFont="1" applyFill="1" applyBorder="1" applyAlignment="1" applyProtection="1">
      <alignment horizontal="center" vertical="center" wrapText="1"/>
      <protection locked="0"/>
    </xf>
    <xf numFmtId="0" fontId="6" fillId="0" borderId="118" xfId="0" applyFont="1" applyFill="1" applyBorder="1" applyAlignment="1" applyProtection="1">
      <alignment horizontal="left" vertical="center" wrapText="1"/>
      <protection locked="0"/>
    </xf>
    <xf numFmtId="0" fontId="6" fillId="0" borderId="123" xfId="0" applyFont="1" applyFill="1" applyBorder="1" applyAlignment="1" applyProtection="1">
      <alignment horizontal="left" vertical="center" wrapText="1"/>
      <protection locked="0"/>
    </xf>
    <xf numFmtId="0" fontId="6" fillId="0" borderId="121" xfId="0" applyFont="1" applyFill="1" applyBorder="1" applyAlignment="1" applyProtection="1">
      <alignment horizontal="left" vertical="center" wrapText="1"/>
      <protection locked="0"/>
    </xf>
    <xf numFmtId="0" fontId="20" fillId="0" borderId="84" xfId="0" applyFont="1" applyFill="1" applyBorder="1" applyAlignment="1" applyProtection="1">
      <alignment horizontal="center" vertical="center" wrapText="1"/>
      <protection locked="0"/>
    </xf>
    <xf numFmtId="0" fontId="6" fillId="0" borderId="124" xfId="0" applyFont="1" applyFill="1" applyBorder="1" applyAlignment="1" applyProtection="1">
      <alignment horizontal="left" vertical="center" wrapText="1"/>
      <protection locked="0"/>
    </xf>
    <xf numFmtId="0" fontId="6" fillId="0" borderId="117" xfId="0" applyFont="1" applyFill="1" applyBorder="1" applyAlignment="1" applyProtection="1">
      <alignment horizontal="left" vertical="center" wrapText="1"/>
      <protection locked="0"/>
    </xf>
    <xf numFmtId="0" fontId="20" fillId="0" borderId="90" xfId="0" applyFont="1" applyFill="1" applyBorder="1" applyAlignment="1" applyProtection="1">
      <alignment horizontal="center" vertical="center" wrapText="1"/>
      <protection locked="0"/>
    </xf>
    <xf numFmtId="0" fontId="6" fillId="0" borderId="125" xfId="0" applyFont="1" applyFill="1" applyBorder="1" applyAlignment="1" applyProtection="1">
      <alignment horizontal="left" vertical="center" wrapText="1"/>
      <protection locked="0"/>
    </xf>
    <xf numFmtId="0" fontId="6" fillId="0" borderId="119" xfId="0" applyFont="1" applyFill="1" applyBorder="1" applyAlignment="1" applyProtection="1">
      <alignment horizontal="left" vertical="center" wrapText="1"/>
      <protection locked="0"/>
    </xf>
    <xf numFmtId="0" fontId="20" fillId="0" borderId="96" xfId="0" applyFont="1" applyFill="1" applyBorder="1" applyAlignment="1" applyProtection="1">
      <alignment horizontal="center" vertical="center" wrapText="1"/>
      <protection locked="0"/>
    </xf>
    <xf numFmtId="0" fontId="6" fillId="0" borderId="126" xfId="0" applyFont="1" applyFill="1" applyBorder="1" applyAlignment="1" applyProtection="1">
      <alignment horizontal="left" vertical="center" wrapText="1"/>
      <protection locked="0"/>
    </xf>
    <xf numFmtId="0" fontId="6" fillId="0" borderId="114" xfId="0" applyFont="1" applyFill="1" applyBorder="1" applyAlignment="1" applyProtection="1">
      <alignment horizontal="left" vertical="center" wrapText="1"/>
      <protection locked="0"/>
    </xf>
    <xf numFmtId="0" fontId="20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127" xfId="0" applyFont="1" applyFill="1" applyBorder="1" applyAlignment="1" applyProtection="1">
      <alignment horizontal="left" vertical="center" wrapText="1"/>
      <protection locked="0"/>
    </xf>
    <xf numFmtId="0" fontId="6" fillId="0" borderId="110" xfId="0" applyFont="1" applyFill="1" applyBorder="1" applyAlignment="1" applyProtection="1">
      <alignment horizontal="left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6" fillId="0" borderId="128" xfId="0" applyFont="1" applyFill="1" applyBorder="1" applyAlignment="1" applyProtection="1">
      <alignment horizontal="left" vertical="center" wrapText="1"/>
      <protection locked="0"/>
    </xf>
    <xf numFmtId="0" fontId="6" fillId="0" borderId="122" xfId="0" applyFont="1" applyFill="1" applyBorder="1" applyAlignment="1" applyProtection="1">
      <alignment horizontal="left" vertical="center" wrapText="1"/>
      <protection locked="0"/>
    </xf>
    <xf numFmtId="0" fontId="20" fillId="0" borderId="78" xfId="0" applyFont="1" applyFill="1" applyBorder="1" applyAlignment="1" applyProtection="1">
      <alignment horizontal="center" vertical="center" wrapText="1"/>
      <protection locked="0"/>
    </xf>
    <xf numFmtId="0" fontId="6" fillId="0" borderId="107" xfId="0" applyFont="1" applyFill="1" applyBorder="1" applyAlignment="1" applyProtection="1">
      <alignment horizontal="left" vertical="center" wrapTex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116" xfId="0" applyFont="1" applyFill="1" applyBorder="1" applyAlignment="1" applyProtection="1">
      <alignment horizontal="center" vertical="center" wrapText="1"/>
      <protection locked="0"/>
    </xf>
    <xf numFmtId="0" fontId="6" fillId="0" borderId="108" xfId="0" applyFont="1" applyFill="1" applyBorder="1" applyAlignment="1" applyProtection="1">
      <alignment horizontal="left" vertical="center" wrapText="1"/>
      <protection locked="0"/>
    </xf>
    <xf numFmtId="0" fontId="6" fillId="0" borderId="54" xfId="0" applyFont="1" applyFill="1" applyBorder="1" applyAlignment="1" applyProtection="1">
      <alignment horizontal="left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6" fillId="0" borderId="95" xfId="0" applyFont="1" applyFill="1" applyBorder="1" applyAlignment="1" applyProtection="1">
      <alignment horizontal="left" vertical="center" wrapText="1"/>
      <protection locked="0"/>
    </xf>
    <xf numFmtId="0" fontId="6" fillId="0" borderId="89" xfId="0" applyFont="1" applyFill="1" applyBorder="1" applyAlignment="1" applyProtection="1">
      <alignment horizontal="left" vertical="center" wrapText="1"/>
      <protection locked="0"/>
    </xf>
    <xf numFmtId="0" fontId="6" fillId="0" borderId="56" xfId="0" applyFont="1" applyFill="1" applyBorder="1" applyAlignment="1" applyProtection="1">
      <alignment horizontal="left" vertical="center" wrapText="1"/>
      <protection locked="0"/>
    </xf>
    <xf numFmtId="9" fontId="20" fillId="0" borderId="45" xfId="1" applyFont="1" applyFill="1" applyBorder="1" applyAlignment="1" applyProtection="1">
      <alignment horizontal="center" vertical="center" wrapText="1"/>
      <protection locked="0"/>
    </xf>
    <xf numFmtId="9" fontId="6" fillId="0" borderId="56" xfId="1" applyFont="1" applyFill="1" applyBorder="1" applyAlignment="1" applyProtection="1">
      <alignment horizontal="left" vertical="center" wrapText="1"/>
      <protection locked="0"/>
    </xf>
    <xf numFmtId="0" fontId="6" fillId="0" borderId="89" xfId="0" applyFont="1" applyFill="1" applyBorder="1" applyAlignment="1" applyProtection="1">
      <alignment vertical="center" wrapText="1"/>
      <protection locked="0"/>
    </xf>
    <xf numFmtId="0" fontId="20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111" xfId="0" applyFont="1" applyFill="1" applyBorder="1" applyAlignment="1" applyProtection="1">
      <alignment horizontal="left" vertical="center" wrapText="1"/>
      <protection locked="0"/>
    </xf>
    <xf numFmtId="0" fontId="6" fillId="0" borderId="57" xfId="0" applyFont="1" applyFill="1" applyBorder="1" applyAlignment="1" applyProtection="1">
      <alignment horizontal="left" vertical="center" wrapText="1"/>
      <protection locked="0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11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20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109" xfId="0" applyFont="1" applyFill="1" applyBorder="1" applyAlignment="1" applyProtection="1">
      <alignment horizontal="left" vertical="center" wrapText="1"/>
      <protection locked="0"/>
    </xf>
    <xf numFmtId="0" fontId="6" fillId="0" borderId="55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Fill="1" applyBorder="1" applyAlignment="1" applyProtection="1">
      <alignment horizontal="left" vertical="center" wrapText="1"/>
      <protection locked="0"/>
    </xf>
    <xf numFmtId="0" fontId="6" fillId="0" borderId="58" xfId="0" applyFont="1" applyFill="1" applyBorder="1" applyAlignment="1" applyProtection="1">
      <alignment horizontal="left" vertical="center" wrapText="1"/>
      <protection locked="0"/>
    </xf>
    <xf numFmtId="0" fontId="6" fillId="0" borderId="11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52" xfId="0" applyFont="1" applyFill="1" applyBorder="1" applyAlignment="1" applyProtection="1">
      <alignment horizontal="center" vertical="center" wrapText="1"/>
      <protection locked="0"/>
    </xf>
    <xf numFmtId="9" fontId="6" fillId="0" borderId="108" xfId="1" applyFont="1" applyFill="1" applyBorder="1" applyAlignment="1" applyProtection="1">
      <alignment horizontal="left" vertical="center" wrapText="1"/>
      <protection locked="0"/>
    </xf>
    <xf numFmtId="9" fontId="6" fillId="0" borderId="109" xfId="0" applyNumberFormat="1" applyFont="1" applyFill="1" applyBorder="1" applyAlignment="1" applyProtection="1">
      <alignment horizontal="left" vertical="center" wrapText="1"/>
      <protection locked="0"/>
    </xf>
    <xf numFmtId="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9" fontId="20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3" xfId="0" applyFont="1" applyFill="1" applyBorder="1" applyAlignment="1" applyProtection="1">
      <alignment horizontal="left" vertical="center" wrapText="1"/>
      <protection locked="0"/>
    </xf>
    <xf numFmtId="0" fontId="6" fillId="0" borderId="102" xfId="0" applyFont="1" applyFill="1" applyBorder="1" applyAlignment="1" applyProtection="1">
      <alignment horizontal="left" vertical="center" wrapText="1"/>
      <protection locked="0"/>
    </xf>
    <xf numFmtId="0" fontId="20" fillId="0" borderId="103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left" vertical="center" wrapText="1"/>
      <protection locked="0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0" fontId="6" fillId="0" borderId="115" xfId="0" applyFont="1" applyFill="1" applyBorder="1" applyAlignment="1" applyProtection="1">
      <alignment horizontal="left" vertical="center" wrapText="1"/>
      <protection locked="0"/>
    </xf>
    <xf numFmtId="9" fontId="6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9" fontId="6" fillId="0" borderId="12" xfId="1" applyFont="1" applyFill="1" applyBorder="1" applyAlignment="1" applyProtection="1">
      <alignment horizontal="center" vertical="center" wrapText="1"/>
      <protection locked="0"/>
    </xf>
    <xf numFmtId="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9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93" xfId="0" applyFont="1" applyFill="1" applyBorder="1" applyAlignment="1" applyProtection="1">
      <alignment horizontal="center" vertical="center" wrapText="1"/>
      <protection locked="0"/>
    </xf>
    <xf numFmtId="0" fontId="6" fillId="0" borderId="86" xfId="0" applyFont="1" applyFill="1" applyBorder="1" applyAlignment="1" applyProtection="1">
      <alignment horizontal="center" vertical="center" wrapText="1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81" xfId="0" applyFont="1" applyFill="1" applyBorder="1" applyAlignment="1" applyProtection="1">
      <alignment horizontal="center" vertical="center" wrapText="1"/>
      <protection locked="0"/>
    </xf>
    <xf numFmtId="0" fontId="6" fillId="0" borderId="7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</xf>
    <xf numFmtId="0" fontId="6" fillId="0" borderId="70" xfId="0" applyFont="1" applyFill="1" applyBorder="1" applyAlignment="1" applyProtection="1">
      <alignment horizontal="center" vertical="center" wrapText="1"/>
      <protection locked="0"/>
    </xf>
    <xf numFmtId="0" fontId="6" fillId="0" borderId="84" xfId="0" applyFont="1" applyFill="1" applyBorder="1" applyAlignment="1" applyProtection="1">
      <alignment horizontal="center" vertical="center" wrapText="1"/>
      <protection locked="0"/>
    </xf>
    <xf numFmtId="0" fontId="6" fillId="0" borderId="90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0" borderId="118" xfId="0" applyFont="1" applyFill="1" applyBorder="1" applyAlignment="1" applyProtection="1">
      <alignment horizontal="left" vertical="top" wrapText="1"/>
      <protection locked="0"/>
    </xf>
    <xf numFmtId="0" fontId="6" fillId="0" borderId="121" xfId="0" applyFont="1" applyFill="1" applyBorder="1" applyAlignment="1" applyProtection="1">
      <alignment horizontal="left" vertical="top" wrapText="1"/>
      <protection locked="0"/>
    </xf>
    <xf numFmtId="0" fontId="6" fillId="0" borderId="96" xfId="0" applyFont="1" applyFill="1" applyBorder="1" applyAlignment="1" applyProtection="1">
      <alignment horizontal="center" vertical="center" wrapText="1"/>
      <protection locked="0"/>
    </xf>
    <xf numFmtId="0" fontId="6" fillId="0" borderId="114" xfId="0" applyFont="1" applyFill="1" applyBorder="1" applyAlignment="1" applyProtection="1">
      <alignment horizontal="left" vertical="top" wrapText="1"/>
      <protection locked="0"/>
    </xf>
    <xf numFmtId="0" fontId="6" fillId="0" borderId="110" xfId="0" applyFont="1" applyFill="1" applyBorder="1" applyAlignment="1" applyProtection="1">
      <alignment horizontal="left" vertical="top" wrapText="1"/>
      <protection locked="0"/>
    </xf>
    <xf numFmtId="0" fontId="6" fillId="0" borderId="78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6" fillId="0" borderId="108" xfId="0" applyFont="1" applyFill="1" applyBorder="1" applyAlignment="1" applyProtection="1">
      <alignment horizontal="left" vertical="top" wrapText="1"/>
      <protection locked="0"/>
    </xf>
    <xf numFmtId="0" fontId="6" fillId="0" borderId="119" xfId="0" applyFont="1" applyFill="1" applyBorder="1" applyAlignment="1" applyProtection="1">
      <alignment horizontal="left" vertical="top" wrapText="1"/>
      <protection locked="0"/>
    </xf>
    <xf numFmtId="0" fontId="6" fillId="0" borderId="117" xfId="0" applyFont="1" applyFill="1" applyBorder="1" applyAlignment="1" applyProtection="1">
      <alignment horizontal="left" vertical="top" wrapText="1"/>
      <protection locked="0"/>
    </xf>
    <xf numFmtId="9" fontId="6" fillId="0" borderId="45" xfId="1" applyFont="1" applyFill="1" applyBorder="1" applyAlignment="1" applyProtection="1">
      <alignment horizontal="center" vertical="center" wrapText="1"/>
      <protection locked="0"/>
    </xf>
    <xf numFmtId="9" fontId="6" fillId="0" borderId="114" xfId="1" applyFont="1" applyFill="1" applyBorder="1" applyAlignment="1" applyProtection="1">
      <alignment horizontal="left" vertical="top" wrapText="1"/>
      <protection locked="0"/>
    </xf>
    <xf numFmtId="0" fontId="6" fillId="0" borderId="109" xfId="0" applyFont="1" applyFill="1" applyBorder="1" applyAlignment="1" applyProtection="1">
      <alignment horizontal="left" vertical="top" wrapText="1"/>
      <protection locked="0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111" xfId="0" applyFont="1" applyFill="1" applyBorder="1" applyAlignment="1" applyProtection="1">
      <alignment horizontal="left" vertical="top" wrapText="1"/>
      <protection locked="0"/>
    </xf>
    <xf numFmtId="0" fontId="6" fillId="0" borderId="116" xfId="0" applyFont="1" applyFill="1" applyBorder="1" applyAlignment="1" applyProtection="1">
      <alignment horizontal="left" vertical="top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112" xfId="0" applyFont="1" applyFill="1" applyBorder="1" applyAlignment="1" applyProtection="1">
      <alignment horizontal="left" vertical="top" wrapText="1"/>
      <protection locked="0"/>
    </xf>
    <xf numFmtId="9" fontId="6" fillId="0" borderId="108" xfId="1" applyFont="1" applyFill="1" applyBorder="1" applyAlignment="1" applyProtection="1">
      <alignment horizontal="left" vertical="top" wrapText="1"/>
      <protection locked="0"/>
    </xf>
    <xf numFmtId="9" fontId="6" fillId="0" borderId="52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12" xfId="0" applyNumberFormat="1" applyFont="1" applyFill="1" applyBorder="1" applyAlignment="1" applyProtection="1">
      <alignment horizontal="left" vertical="top" wrapText="1"/>
      <protection locked="0"/>
    </xf>
    <xf numFmtId="0" fontId="6" fillId="0" borderId="103" xfId="0" applyFont="1" applyFill="1" applyBorder="1" applyAlignment="1" applyProtection="1">
      <alignment horizontal="center" vertical="center" wrapText="1"/>
      <protection locked="0"/>
    </xf>
    <xf numFmtId="0" fontId="6" fillId="0" borderId="113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6" fillId="0" borderId="115" xfId="0" applyFont="1" applyFill="1" applyBorder="1" applyAlignment="1" applyProtection="1">
      <alignment horizontal="left" vertical="top" wrapText="1"/>
      <protection locked="0"/>
    </xf>
    <xf numFmtId="9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10" xfId="0" applyNumberFormat="1" applyFont="1" applyFill="1" applyBorder="1" applyAlignment="1" applyProtection="1">
      <alignment horizontal="left" vertical="top" wrapText="1"/>
      <protection locked="0"/>
    </xf>
    <xf numFmtId="0" fontId="6" fillId="0" borderId="146" xfId="0" applyFont="1" applyFill="1" applyBorder="1" applyAlignment="1" applyProtection="1">
      <alignment horizontal="left" vertical="center" wrapText="1"/>
      <protection locked="0"/>
    </xf>
    <xf numFmtId="9" fontId="6" fillId="0" borderId="68" xfId="1" applyFont="1" applyFill="1" applyBorder="1" applyAlignment="1" applyProtection="1">
      <alignment horizontal="center" vertical="center" wrapText="1"/>
    </xf>
    <xf numFmtId="9" fontId="6" fillId="0" borderId="69" xfId="1" applyFont="1" applyFill="1" applyBorder="1" applyAlignment="1" applyProtection="1">
      <alignment horizontal="center" vertical="center" wrapText="1"/>
      <protection locked="0"/>
    </xf>
    <xf numFmtId="9" fontId="6" fillId="0" borderId="67" xfId="1" applyFont="1" applyFill="1" applyBorder="1" applyAlignment="1" applyProtection="1">
      <alignment horizontal="center" vertical="center" wrapText="1"/>
    </xf>
    <xf numFmtId="9" fontId="6" fillId="0" borderId="118" xfId="1" applyFont="1" applyFill="1" applyBorder="1" applyAlignment="1" applyProtection="1">
      <alignment horizontal="left" vertical="center" wrapText="1"/>
      <protection locked="0"/>
    </xf>
    <xf numFmtId="9" fontId="6" fillId="0" borderId="67" xfId="1" applyFont="1" applyFill="1" applyBorder="1" applyAlignment="1" applyProtection="1">
      <alignment horizontal="left" vertical="center" wrapText="1"/>
      <protection locked="0"/>
    </xf>
    <xf numFmtId="9" fontId="20" fillId="0" borderId="70" xfId="1" applyFont="1" applyFill="1" applyBorder="1" applyAlignment="1" applyProtection="1">
      <alignment horizontal="center" vertical="center" wrapText="1"/>
      <protection locked="0"/>
    </xf>
    <xf numFmtId="9" fontId="6" fillId="0" borderId="70" xfId="1" applyFont="1" applyFill="1" applyBorder="1" applyAlignment="1" applyProtection="1">
      <alignment horizontal="center" vertical="center" wrapText="1"/>
    </xf>
    <xf numFmtId="9" fontId="6" fillId="0" borderId="70" xfId="1" applyFont="1" applyFill="1" applyBorder="1" applyAlignment="1" applyProtection="1">
      <alignment horizontal="center" vertical="center" wrapText="1"/>
      <protection locked="0"/>
    </xf>
    <xf numFmtId="9" fontId="6" fillId="0" borderId="63" xfId="1" applyFont="1" applyFill="1" applyBorder="1" applyAlignment="1" applyProtection="1">
      <alignment horizontal="center" vertical="center" wrapText="1"/>
      <protection locked="0"/>
    </xf>
    <xf numFmtId="9" fontId="6" fillId="0" borderId="118" xfId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 applyProtection="1">
      <alignment horizontal="center" vertical="center" wrapText="1"/>
    </xf>
    <xf numFmtId="0" fontId="18" fillId="0" borderId="0" xfId="2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Alignment="1" applyProtection="1">
      <alignment vertical="center" wrapText="1"/>
    </xf>
    <xf numFmtId="2" fontId="6" fillId="0" borderId="0" xfId="0" applyNumberFormat="1" applyFont="1" applyAlignment="1" applyProtection="1">
      <alignment vertical="center" wrapText="1"/>
    </xf>
    <xf numFmtId="0" fontId="6" fillId="0" borderId="28" xfId="1" applyNumberFormat="1" applyFont="1" applyFill="1" applyBorder="1" applyAlignment="1" applyProtection="1">
      <alignment horizontal="center" vertical="center" wrapText="1"/>
    </xf>
    <xf numFmtId="0" fontId="6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1" applyNumberFormat="1" applyFont="1" applyFill="1" applyBorder="1" applyAlignment="1" applyProtection="1">
      <alignment horizontal="center" vertical="center" wrapText="1"/>
    </xf>
    <xf numFmtId="0" fontId="6" fillId="0" borderId="114" xfId="1" applyNumberFormat="1" applyFont="1" applyFill="1" applyBorder="1" applyAlignment="1" applyProtection="1">
      <alignment horizontal="left" vertical="center" wrapText="1"/>
      <protection locked="0"/>
    </xf>
    <xf numFmtId="0" fontId="6" fillId="0" borderId="56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5" xfId="1" applyNumberFormat="1" applyFont="1" applyFill="1" applyBorder="1" applyAlignment="1" applyProtection="1">
      <alignment horizontal="center" vertical="center" wrapText="1"/>
    </xf>
    <xf numFmtId="0" fontId="6" fillId="0" borderId="4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14" xfId="1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Alignment="1" applyProtection="1">
      <alignment vertical="center" wrapText="1"/>
    </xf>
    <xf numFmtId="0" fontId="21" fillId="0" borderId="132" xfId="0" applyNumberFormat="1" applyFont="1" applyFill="1" applyBorder="1" applyAlignment="1" applyProtection="1">
      <alignment horizontal="center" vertical="center" wrapText="1"/>
    </xf>
    <xf numFmtId="0" fontId="21" fillId="0" borderId="133" xfId="0" applyNumberFormat="1" applyFont="1" applyFill="1" applyBorder="1" applyAlignment="1" applyProtection="1">
      <alignment horizontal="center" vertical="center" wrapText="1"/>
    </xf>
    <xf numFmtId="0" fontId="6" fillId="0" borderId="55" xfId="1" applyNumberFormat="1" applyFont="1" applyFill="1" applyBorder="1" applyAlignment="1" applyProtection="1">
      <alignment horizontal="left" vertical="center" wrapText="1"/>
      <protection locked="0"/>
    </xf>
    <xf numFmtId="0" fontId="6" fillId="0" borderId="47" xfId="1" applyNumberFormat="1" applyFont="1" applyFill="1" applyBorder="1" applyAlignment="1" applyProtection="1">
      <alignment horizontal="center" vertical="center" wrapText="1"/>
    </xf>
    <xf numFmtId="0" fontId="6" fillId="0" borderId="4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09" xfId="0" applyNumberFormat="1" applyFont="1" applyFill="1" applyBorder="1" applyAlignment="1" applyProtection="1">
      <alignment horizontal="left" vertical="center" wrapText="1"/>
      <protection locked="0"/>
    </xf>
    <xf numFmtId="2" fontId="21" fillId="0" borderId="132" xfId="1" applyNumberFormat="1" applyFont="1" applyFill="1" applyBorder="1" applyAlignment="1" applyProtection="1">
      <alignment horizontal="center" vertical="center" wrapText="1"/>
    </xf>
    <xf numFmtId="2" fontId="21" fillId="0" borderId="133" xfId="1" applyNumberFormat="1" applyFont="1" applyFill="1" applyBorder="1" applyAlignment="1" applyProtection="1">
      <alignment horizontal="center" vertical="center" wrapText="1"/>
    </xf>
    <xf numFmtId="1" fontId="6" fillId="0" borderId="23" xfId="1" applyNumberFormat="1" applyFont="1" applyFill="1" applyBorder="1" applyAlignment="1" applyProtection="1">
      <alignment horizontal="center" vertical="center" wrapText="1"/>
    </xf>
    <xf numFmtId="1" fontId="6" fillId="0" borderId="14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55" xfId="1" applyNumberFormat="1" applyFont="1" applyFill="1" applyBorder="1" applyAlignment="1" applyProtection="1">
      <alignment horizontal="center" vertical="center" wrapText="1"/>
    </xf>
    <xf numFmtId="1" fontId="6" fillId="0" borderId="10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55" xfId="1" applyNumberFormat="1" applyFont="1" applyFill="1" applyBorder="1" applyAlignment="1" applyProtection="1">
      <alignment horizontal="left" vertical="center" wrapText="1"/>
      <protection locked="0"/>
    </xf>
    <xf numFmtId="1" fontId="20" fillId="0" borderId="47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47" xfId="1" applyNumberFormat="1" applyFont="1" applyFill="1" applyBorder="1" applyAlignment="1" applyProtection="1">
      <alignment horizontal="center" vertical="center" wrapText="1"/>
    </xf>
    <xf numFmtId="9" fontId="6" fillId="0" borderId="20" xfId="0" applyNumberFormat="1" applyFont="1" applyFill="1" applyBorder="1" applyAlignment="1" applyProtection="1">
      <alignment horizontal="center" vertical="center" wrapText="1"/>
    </xf>
    <xf numFmtId="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57" xfId="0" applyNumberFormat="1" applyFont="1" applyFill="1" applyBorder="1" applyAlignment="1" applyProtection="1">
      <alignment horizontal="center" vertical="center" wrapText="1"/>
    </xf>
    <xf numFmtId="9" fontId="6" fillId="0" borderId="111" xfId="0" applyNumberFormat="1" applyFont="1" applyFill="1" applyBorder="1" applyAlignment="1" applyProtection="1">
      <alignment horizontal="left" vertical="center" wrapText="1"/>
      <protection locked="0"/>
    </xf>
    <xf numFmtId="9" fontId="6" fillId="0" borderId="57" xfId="0" applyNumberFormat="1" applyFont="1" applyFill="1" applyBorder="1" applyAlignment="1" applyProtection="1">
      <alignment horizontal="left" vertical="center" wrapText="1"/>
      <protection locked="0"/>
    </xf>
    <xf numFmtId="9" fontId="20" fillId="0" borderId="5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50" xfId="0" applyNumberFormat="1" applyFont="1" applyFill="1" applyBorder="1" applyAlignment="1" applyProtection="1">
      <alignment horizontal="center" vertical="center" wrapText="1"/>
    </xf>
    <xf numFmtId="9" fontId="6" fillId="0" borderId="24" xfId="0" applyNumberFormat="1" applyFont="1" applyFill="1" applyBorder="1" applyAlignment="1" applyProtection="1">
      <alignment horizontal="center" vertical="center" wrapText="1"/>
    </xf>
    <xf numFmtId="0" fontId="23" fillId="4" borderId="1" xfId="2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15" fillId="2" borderId="105" xfId="0" applyFont="1" applyFill="1" applyBorder="1" applyAlignment="1" applyProtection="1">
      <alignment horizontal="center" vertical="center" wrapText="1"/>
    </xf>
    <xf numFmtId="0" fontId="15" fillId="2" borderId="106" xfId="0" applyFont="1" applyFill="1" applyBorder="1" applyAlignment="1" applyProtection="1">
      <alignment horizontal="center" vertical="center" wrapText="1"/>
    </xf>
    <xf numFmtId="0" fontId="15" fillId="2" borderId="107" xfId="0" applyFont="1" applyFill="1" applyBorder="1" applyAlignment="1" applyProtection="1">
      <alignment horizontal="center" vertical="center" wrapText="1"/>
    </xf>
    <xf numFmtId="0" fontId="6" fillId="0" borderId="16" xfId="1" applyNumberFormat="1" applyFont="1" applyFill="1" applyBorder="1" applyAlignment="1" applyProtection="1">
      <alignment horizontal="center" vertical="center" wrapText="1"/>
    </xf>
    <xf numFmtId="0" fontId="6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1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2" xfId="1" applyNumberFormat="1" applyFont="1" applyFill="1" applyBorder="1" applyAlignment="1" applyProtection="1">
      <alignment horizontal="center" vertical="center" wrapText="1"/>
    </xf>
    <xf numFmtId="0" fontId="6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45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147" xfId="0" applyNumberFormat="1" applyFont="1" applyFill="1" applyBorder="1" applyAlignment="1" applyProtection="1">
      <alignment horizontal="center" vertical="center" wrapText="1"/>
    </xf>
    <xf numFmtId="0" fontId="21" fillId="0" borderId="148" xfId="0" applyNumberFormat="1" applyFont="1" applyFill="1" applyBorder="1" applyAlignment="1" applyProtection="1">
      <alignment horizontal="center" vertical="center" wrapText="1"/>
    </xf>
    <xf numFmtId="10" fontId="21" fillId="0" borderId="121" xfId="1" applyNumberFormat="1" applyFont="1" applyFill="1" applyBorder="1" applyAlignment="1" applyProtection="1">
      <alignment vertical="center" wrapText="1"/>
    </xf>
    <xf numFmtId="0" fontId="6" fillId="0" borderId="98" xfId="1" applyNumberFormat="1" applyFont="1" applyFill="1" applyBorder="1" applyAlignment="1" applyProtection="1">
      <alignment horizontal="center" vertical="center" wrapText="1"/>
    </xf>
    <xf numFmtId="0" fontId="6" fillId="0" borderId="9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1" applyNumberFormat="1" applyFont="1" applyFill="1" applyBorder="1" applyAlignment="1" applyProtection="1">
      <alignment horizontal="center" vertical="center" wrapText="1"/>
    </xf>
    <xf numFmtId="0" fontId="6" fillId="0" borderId="113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02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10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03" xfId="1" applyNumberFormat="1" applyFont="1" applyFill="1" applyBorder="1" applyAlignment="1" applyProtection="1">
      <alignment horizontal="center" vertical="center" wrapText="1"/>
    </xf>
    <xf numFmtId="0" fontId="9" fillId="0" borderId="62" xfId="0" applyFont="1" applyFill="1" applyBorder="1" applyAlignment="1" applyProtection="1">
      <alignment horizontal="left" vertical="center" wrapText="1"/>
    </xf>
    <xf numFmtId="0" fontId="9" fillId="0" borderId="64" xfId="0" applyFont="1" applyFill="1" applyBorder="1" applyAlignment="1" applyProtection="1">
      <alignment horizontal="center" vertical="center" wrapText="1"/>
    </xf>
    <xf numFmtId="0" fontId="9" fillId="0" borderId="65" xfId="0" applyFont="1" applyFill="1" applyBorder="1" applyAlignment="1" applyProtection="1">
      <alignment horizontal="center" vertical="center" wrapText="1"/>
    </xf>
    <xf numFmtId="14" fontId="9" fillId="0" borderId="65" xfId="0" applyNumberFormat="1" applyFont="1" applyFill="1" applyBorder="1" applyAlignment="1" applyProtection="1">
      <alignment horizontal="center" vertical="center" wrapText="1"/>
    </xf>
    <xf numFmtId="14" fontId="9" fillId="0" borderId="66" xfId="0" applyNumberFormat="1" applyFont="1" applyFill="1" applyBorder="1" applyAlignment="1" applyProtection="1">
      <alignment horizontal="center" vertical="center" wrapText="1"/>
    </xf>
    <xf numFmtId="0" fontId="9" fillId="0" borderId="81" xfId="0" applyFont="1" applyFill="1" applyBorder="1" applyAlignment="1" applyProtection="1">
      <alignment horizontal="left" vertical="center" wrapText="1"/>
    </xf>
    <xf numFmtId="0" fontId="9" fillId="0" borderId="82" xfId="0" applyFont="1" applyFill="1" applyBorder="1" applyAlignment="1" applyProtection="1">
      <alignment horizontal="center" vertical="center" wrapText="1"/>
    </xf>
    <xf numFmtId="14" fontId="9" fillId="0" borderId="82" xfId="0" applyNumberFormat="1" applyFont="1" applyFill="1" applyBorder="1" applyAlignment="1" applyProtection="1">
      <alignment horizontal="center" vertical="center" wrapText="1"/>
    </xf>
    <xf numFmtId="14" fontId="9" fillId="0" borderId="83" xfId="0" applyNumberFormat="1" applyFont="1" applyFill="1" applyBorder="1" applyAlignment="1" applyProtection="1">
      <alignment horizontal="center" vertical="center" wrapText="1"/>
    </xf>
    <xf numFmtId="0" fontId="9" fillId="0" borderId="93" xfId="0" applyFont="1" applyFill="1" applyBorder="1" applyAlignment="1" applyProtection="1">
      <alignment horizontal="left" vertical="center" wrapText="1"/>
    </xf>
    <xf numFmtId="0" fontId="9" fillId="7" borderId="73" xfId="0" applyFont="1" applyFill="1" applyBorder="1" applyAlignment="1" applyProtection="1">
      <alignment horizontal="left" vertical="center" wrapText="1"/>
    </xf>
    <xf numFmtId="0" fontId="9" fillId="7" borderId="74" xfId="0" applyFont="1" applyFill="1" applyBorder="1" applyAlignment="1" applyProtection="1">
      <alignment horizontal="center" vertical="center" wrapText="1"/>
    </xf>
    <xf numFmtId="14" fontId="9" fillId="0" borderId="74" xfId="0" applyNumberFormat="1" applyFont="1" applyFill="1" applyBorder="1" applyAlignment="1" applyProtection="1">
      <alignment horizontal="center" vertical="center" wrapText="1"/>
    </xf>
    <xf numFmtId="14" fontId="9" fillId="0" borderId="75" xfId="0" applyNumberFormat="1" applyFont="1" applyFill="1" applyBorder="1" applyAlignment="1" applyProtection="1">
      <alignment horizontal="center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12" xfId="3" applyFont="1" applyFill="1" applyBorder="1" applyAlignment="1">
      <alignment horizontal="left" vertical="center" wrapText="1"/>
    </xf>
    <xf numFmtId="9" fontId="9" fillId="0" borderId="64" xfId="1" applyFont="1" applyFill="1" applyBorder="1" applyAlignment="1" applyProtection="1">
      <alignment horizontal="center" vertical="center" wrapText="1"/>
    </xf>
    <xf numFmtId="14" fontId="9" fillId="0" borderId="64" xfId="0" applyNumberFormat="1" applyFont="1" applyFill="1" applyBorder="1" applyAlignment="1" applyProtection="1">
      <alignment horizontal="center" vertical="center" wrapText="1"/>
    </xf>
    <xf numFmtId="14" fontId="9" fillId="0" borderId="94" xfId="3" applyNumberFormat="1" applyFont="1" applyFill="1" applyBorder="1" applyAlignment="1">
      <alignment horizontal="center" vertical="center" wrapText="1"/>
    </xf>
    <xf numFmtId="0" fontId="9" fillId="0" borderId="17" xfId="1" applyNumberFormat="1" applyFont="1" applyFill="1" applyBorder="1" applyAlignment="1" applyProtection="1">
      <alignment horizontal="center" vertical="center" wrapText="1"/>
    </xf>
    <xf numFmtId="0" fontId="9" fillId="0" borderId="100" xfId="1" applyNumberFormat="1" applyFont="1" applyFill="1" applyBorder="1" applyAlignment="1" applyProtection="1">
      <alignment horizontal="center" vertical="center" wrapText="1"/>
    </xf>
    <xf numFmtId="0" fontId="9" fillId="0" borderId="73" xfId="0" applyFont="1" applyFill="1" applyBorder="1" applyAlignment="1" applyProtection="1">
      <alignment horizontal="left" vertical="center" wrapText="1"/>
    </xf>
    <xf numFmtId="0" fontId="9" fillId="0" borderId="74" xfId="0" applyFont="1" applyFill="1" applyBorder="1" applyAlignment="1" applyProtection="1">
      <alignment horizontal="center" vertical="center" wrapText="1"/>
    </xf>
    <xf numFmtId="14" fontId="9" fillId="0" borderId="75" xfId="3" applyNumberFormat="1" applyFont="1" applyFill="1" applyBorder="1" applyAlignment="1">
      <alignment horizontal="center" vertical="center" wrapText="1"/>
    </xf>
    <xf numFmtId="0" fontId="6" fillId="0" borderId="122" xfId="0" applyFont="1" applyFill="1" applyBorder="1" applyAlignment="1" applyProtection="1">
      <alignment vertical="center" wrapText="1"/>
      <protection locked="0"/>
    </xf>
    <xf numFmtId="0" fontId="6" fillId="0" borderId="77" xfId="0" applyFont="1" applyFill="1" applyBorder="1" applyAlignment="1" applyProtection="1">
      <alignment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6" fillId="0" borderId="27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8" xfId="0" applyNumberFormat="1" applyFont="1" applyFill="1" applyBorder="1" applyAlignment="1" applyProtection="1">
      <alignment horizontal="center" vertical="center" wrapText="1"/>
    </xf>
    <xf numFmtId="0" fontId="6" fillId="0" borderId="1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NumberFormat="1" applyFont="1" applyFill="1" applyBorder="1" applyAlignment="1" applyProtection="1">
      <alignment horizontal="center" vertical="center" wrapText="1"/>
    </xf>
    <xf numFmtId="0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vertical="center" wrapText="1"/>
    </xf>
    <xf numFmtId="9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left" vertical="center" wrapText="1"/>
    </xf>
    <xf numFmtId="9" fontId="9" fillId="0" borderId="21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14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14" fontId="31" fillId="0" borderId="0" xfId="0" applyNumberFormat="1" applyFont="1" applyFill="1" applyBorder="1" applyAlignment="1" applyProtection="1">
      <alignment horizontal="center" vertical="center" wrapText="1"/>
    </xf>
    <xf numFmtId="14" fontId="29" fillId="0" borderId="0" xfId="0" applyNumberFormat="1" applyFont="1" applyFill="1" applyBorder="1" applyAlignment="1" applyProtection="1">
      <alignment horizontal="left" vertical="center" wrapText="1"/>
    </xf>
    <xf numFmtId="0" fontId="32" fillId="0" borderId="0" xfId="0" applyFont="1" applyFill="1" applyAlignment="1" applyProtection="1">
      <alignment vertical="center" wrapText="1"/>
    </xf>
    <xf numFmtId="10" fontId="29" fillId="0" borderId="0" xfId="1" applyNumberFormat="1" applyFont="1" applyFill="1" applyBorder="1" applyAlignment="1" applyProtection="1">
      <alignment horizontal="center" vertical="center" wrapText="1"/>
    </xf>
    <xf numFmtId="0" fontId="6" fillId="3" borderId="104" xfId="0" applyFont="1" applyFill="1" applyBorder="1" applyAlignment="1" applyProtection="1">
      <alignment horizontal="center" vertical="center" wrapText="1"/>
    </xf>
    <xf numFmtId="0" fontId="6" fillId="3" borderId="140" xfId="0" applyFont="1" applyFill="1" applyBorder="1" applyAlignment="1" applyProtection="1">
      <alignment horizontal="center" vertical="center" wrapText="1"/>
    </xf>
    <xf numFmtId="0" fontId="19" fillId="2" borderId="138" xfId="0" applyFont="1" applyFill="1" applyBorder="1" applyAlignment="1" applyProtection="1">
      <alignment horizontal="center" vertical="center" wrapText="1"/>
    </xf>
    <xf numFmtId="0" fontId="19" fillId="2" borderId="19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37" xfId="0" applyFont="1" applyFill="1" applyBorder="1" applyAlignment="1" applyProtection="1">
      <alignment horizontal="center" vertical="center" wrapText="1"/>
    </xf>
    <xf numFmtId="0" fontId="15" fillId="2" borderId="59" xfId="0" applyFont="1" applyFill="1" applyBorder="1" applyAlignment="1" applyProtection="1">
      <alignment horizontal="center" vertical="center" wrapText="1"/>
    </xf>
    <xf numFmtId="10" fontId="21" fillId="0" borderId="9" xfId="1" applyNumberFormat="1" applyFont="1" applyFill="1" applyBorder="1" applyAlignment="1" applyProtection="1">
      <alignment horizontal="center" vertical="center" wrapText="1"/>
    </xf>
    <xf numFmtId="0" fontId="15" fillId="2" borderId="105" xfId="0" applyFont="1" applyFill="1" applyBorder="1" applyAlignment="1" applyProtection="1">
      <alignment horizontal="center" vertical="center" wrapText="1"/>
    </xf>
    <xf numFmtId="0" fontId="15" fillId="2" borderId="106" xfId="0" applyFont="1" applyFill="1" applyBorder="1" applyAlignment="1" applyProtection="1">
      <alignment horizontal="center" vertical="center" wrapText="1"/>
    </xf>
    <xf numFmtId="0" fontId="15" fillId="2" borderId="139" xfId="0" applyFont="1" applyFill="1" applyBorder="1" applyAlignment="1" applyProtection="1">
      <alignment horizontal="center" vertical="center" wrapText="1"/>
    </xf>
    <xf numFmtId="0" fontId="15" fillId="2" borderId="107" xfId="0" applyFont="1" applyFill="1" applyBorder="1" applyAlignment="1" applyProtection="1">
      <alignment horizontal="center" vertical="center" wrapText="1"/>
    </xf>
    <xf numFmtId="10" fontId="21" fillId="0" borderId="104" xfId="1" applyNumberFormat="1" applyFont="1" applyFill="1" applyBorder="1" applyAlignment="1" applyProtection="1">
      <alignment horizontal="center" vertical="center" wrapText="1"/>
    </xf>
    <xf numFmtId="10" fontId="21" fillId="0" borderId="140" xfId="1" applyNumberFormat="1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7" fillId="2" borderId="59" xfId="0" applyFont="1" applyFill="1" applyBorder="1" applyAlignment="1" applyProtection="1">
      <alignment horizontal="center" vertical="center" wrapText="1"/>
    </xf>
    <xf numFmtId="10" fontId="21" fillId="0" borderId="138" xfId="1" applyNumberFormat="1" applyFont="1" applyFill="1" applyBorder="1" applyAlignment="1" applyProtection="1">
      <alignment horizontal="center" vertical="center" wrapText="1"/>
    </xf>
    <xf numFmtId="10" fontId="21" fillId="0" borderId="19" xfId="1" applyNumberFormat="1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91" xfId="0" applyFont="1" applyFill="1" applyBorder="1" applyAlignment="1" applyProtection="1">
      <alignment horizontal="center" vertical="center" wrapText="1"/>
    </xf>
    <xf numFmtId="0" fontId="6" fillId="3" borderId="79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7" fillId="5" borderId="35" xfId="2" applyFont="1" applyFill="1" applyBorder="1" applyAlignment="1" applyProtection="1">
      <alignment horizontal="center" vertical="center" wrapText="1"/>
    </xf>
    <xf numFmtId="0" fontId="27" fillId="5" borderId="39" xfId="2" applyFont="1" applyFill="1" applyBorder="1" applyAlignment="1" applyProtection="1">
      <alignment horizontal="center" vertical="center" wrapText="1"/>
    </xf>
    <xf numFmtId="0" fontId="27" fillId="5" borderId="40" xfId="2" applyFont="1" applyFill="1" applyBorder="1" applyAlignment="1" applyProtection="1">
      <alignment horizontal="center" vertical="center" wrapText="1"/>
    </xf>
    <xf numFmtId="0" fontId="23" fillId="4" borderId="1" xfId="2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3" fillId="4" borderId="10" xfId="2" applyFont="1" applyFill="1" applyBorder="1" applyAlignment="1" applyProtection="1">
      <alignment horizontal="center" vertical="center" wrapText="1"/>
    </xf>
    <xf numFmtId="0" fontId="23" fillId="4" borderId="37" xfId="2" applyFont="1" applyFill="1" applyBorder="1" applyAlignment="1" applyProtection="1">
      <alignment horizontal="center" vertical="center" wrapText="1"/>
    </xf>
    <xf numFmtId="0" fontId="23" fillId="4" borderId="59" xfId="2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5" fillId="3" borderId="36" xfId="0" applyFont="1" applyFill="1" applyBorder="1" applyAlignment="1" applyProtection="1">
      <alignment horizontal="center" vertical="center" wrapText="1"/>
    </xf>
    <xf numFmtId="0" fontId="15" fillId="3" borderId="35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8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R1007"/>
  <sheetViews>
    <sheetView tabSelected="1" view="pageBreakPreview" zoomScale="88" zoomScaleNormal="65" zoomScaleSheetLayoutView="88" workbookViewId="0">
      <pane xSplit="6" ySplit="1" topLeftCell="G54" activePane="bottomRight" state="frozen"/>
      <selection pane="topRight" activeCell="G1" sqref="G1"/>
      <selection pane="bottomLeft" activeCell="A2" sqref="A2"/>
      <selection pane="bottomRight" activeCell="D57" sqref="D57"/>
    </sheetView>
  </sheetViews>
  <sheetFormatPr baseColWidth="10" defaultColWidth="14.42578125" defaultRowHeight="15" zeroHeight="1" outlineLevelCol="2" x14ac:dyDescent="0.25"/>
  <cols>
    <col min="1" max="1" width="2" style="61" customWidth="1"/>
    <col min="2" max="2" width="21.85546875" style="55" customWidth="1"/>
    <col min="3" max="3" width="5.7109375" style="55" customWidth="1"/>
    <col min="4" max="4" width="38.5703125" style="61" customWidth="1"/>
    <col min="5" max="5" width="11.42578125" style="232" customWidth="1"/>
    <col min="6" max="6" width="26" style="61" customWidth="1"/>
    <col min="7" max="7" width="6.28515625" style="61" hidden="1" customWidth="1"/>
    <col min="8" max="8" width="22.7109375" style="61" hidden="1" customWidth="1"/>
    <col min="9" max="9" width="17.85546875" style="61" customWidth="1"/>
    <col min="10" max="10" width="16.28515625" style="61" hidden="1" customWidth="1" outlineLevel="1"/>
    <col min="11" max="11" width="21.85546875" style="61" hidden="1" customWidth="1" outlineLevel="1"/>
    <col min="12" max="12" width="11.140625" style="61" customWidth="1" collapsed="1"/>
    <col min="13" max="13" width="11.140625" style="61" customWidth="1"/>
    <col min="14" max="14" width="1.85546875" style="378" customWidth="1"/>
    <col min="15" max="15" width="18.7109375" style="61" hidden="1" customWidth="1"/>
    <col min="16" max="19" width="5.7109375" style="61" hidden="1" customWidth="1" outlineLevel="2"/>
    <col min="20" max="20" width="6.140625" style="61" hidden="1" customWidth="1" outlineLevel="1" collapsed="1"/>
    <col min="21" max="21" width="58.140625" style="233" hidden="1" customWidth="1" outlineLevel="1"/>
    <col min="22" max="22" width="25.5703125" style="233" hidden="1" customWidth="1" outlineLevel="1"/>
    <col min="23" max="23" width="20" style="61" hidden="1" customWidth="1" collapsed="1"/>
    <col min="24" max="27" width="3.5703125" style="79" hidden="1" customWidth="1" outlineLevel="2"/>
    <col min="28" max="28" width="6.140625" style="61" hidden="1" customWidth="1" outlineLevel="1" collapsed="1"/>
    <col min="29" max="29" width="67.42578125" style="233" hidden="1" customWidth="1" outlineLevel="1"/>
    <col min="30" max="30" width="32.28515625" style="233" hidden="1" customWidth="1" outlineLevel="1"/>
    <col min="31" max="31" width="17" style="61" hidden="1" customWidth="1" collapsed="1"/>
    <col min="32" max="35" width="5.140625" style="61" hidden="1" customWidth="1" outlineLevel="2"/>
    <col min="36" max="36" width="9.28515625" style="61" hidden="1" customWidth="1" outlineLevel="1" collapsed="1"/>
    <col min="37" max="37" width="65.85546875" style="61" hidden="1" customWidth="1" outlineLevel="1"/>
    <col min="38" max="38" width="47.28515625" style="61" hidden="1" customWidth="1" outlineLevel="1"/>
    <col min="39" max="39" width="3.42578125" style="61" hidden="1" customWidth="1" collapsed="1"/>
    <col min="40" max="41" width="10.7109375" style="61" hidden="1" customWidth="1"/>
    <col min="42" max="42" width="10.85546875" style="61" hidden="1" customWidth="1"/>
    <col min="43" max="43" width="15.140625" style="234" hidden="1" customWidth="1"/>
    <col min="44" max="44" width="2.85546875" style="61" hidden="1" customWidth="1"/>
    <col min="45" max="16384" width="14.42578125" style="61"/>
  </cols>
  <sheetData>
    <row r="1" spans="1:44" s="480" customFormat="1" ht="24.75" hidden="1" customHeight="1" x14ac:dyDescent="0.25">
      <c r="B1" s="481" t="s">
        <v>5</v>
      </c>
      <c r="C1" s="481" t="s">
        <v>163</v>
      </c>
      <c r="D1" s="481" t="s">
        <v>234</v>
      </c>
      <c r="E1" s="481" t="s">
        <v>34</v>
      </c>
      <c r="F1" s="481" t="s">
        <v>6</v>
      </c>
      <c r="G1" s="481" t="s">
        <v>7</v>
      </c>
      <c r="H1" s="481" t="s">
        <v>8</v>
      </c>
      <c r="I1" s="481" t="s">
        <v>9</v>
      </c>
      <c r="J1" s="481" t="s">
        <v>10</v>
      </c>
      <c r="K1" s="481" t="s">
        <v>11</v>
      </c>
      <c r="L1" s="482" t="s">
        <v>12</v>
      </c>
      <c r="M1" s="482" t="s">
        <v>13</v>
      </c>
      <c r="N1" s="483"/>
      <c r="O1" s="482" t="s">
        <v>101</v>
      </c>
      <c r="P1" s="482" t="s">
        <v>259</v>
      </c>
      <c r="Q1" s="482" t="s">
        <v>260</v>
      </c>
      <c r="R1" s="482" t="s">
        <v>261</v>
      </c>
      <c r="S1" s="482" t="s">
        <v>262</v>
      </c>
      <c r="T1" s="482" t="s">
        <v>257</v>
      </c>
      <c r="U1" s="482" t="s">
        <v>258</v>
      </c>
      <c r="V1" s="482" t="s">
        <v>284</v>
      </c>
      <c r="W1" s="482" t="s">
        <v>329</v>
      </c>
      <c r="X1" s="484" t="s">
        <v>263</v>
      </c>
      <c r="Y1" s="484" t="s">
        <v>264</v>
      </c>
      <c r="Z1" s="484" t="s">
        <v>265</v>
      </c>
      <c r="AA1" s="484" t="s">
        <v>266</v>
      </c>
      <c r="AB1" s="482" t="s">
        <v>257</v>
      </c>
      <c r="AC1" s="485" t="s">
        <v>258</v>
      </c>
      <c r="AD1" s="482" t="s">
        <v>284</v>
      </c>
      <c r="AE1" s="482" t="s">
        <v>329</v>
      </c>
      <c r="AF1" s="482" t="s">
        <v>267</v>
      </c>
      <c r="AG1" s="482" t="s">
        <v>268</v>
      </c>
      <c r="AH1" s="482" t="s">
        <v>269</v>
      </c>
      <c r="AI1" s="482" t="s">
        <v>270</v>
      </c>
      <c r="AJ1" s="482" t="s">
        <v>257</v>
      </c>
      <c r="AK1" s="482" t="s">
        <v>258</v>
      </c>
      <c r="AL1" s="482" t="s">
        <v>284</v>
      </c>
      <c r="AM1" s="486"/>
      <c r="AN1" s="482" t="s">
        <v>256</v>
      </c>
      <c r="AO1" s="482" t="s">
        <v>257</v>
      </c>
      <c r="AP1" s="482" t="s">
        <v>287</v>
      </c>
      <c r="AQ1" s="487" t="s">
        <v>285</v>
      </c>
    </row>
    <row r="2" spans="1:44" x14ac:dyDescent="0.25">
      <c r="D2" s="56"/>
      <c r="E2" s="57"/>
      <c r="F2" s="56"/>
      <c r="G2" s="56"/>
      <c r="H2" s="56"/>
      <c r="I2" s="56"/>
      <c r="J2" s="58"/>
      <c r="K2" s="58"/>
      <c r="L2" s="58"/>
      <c r="M2" s="58"/>
      <c r="N2" s="365"/>
      <c r="O2" s="56"/>
      <c r="P2" s="56"/>
      <c r="Q2" s="56"/>
      <c r="R2" s="56"/>
      <c r="S2" s="56"/>
      <c r="T2" s="56"/>
      <c r="U2" s="56"/>
      <c r="V2" s="56"/>
      <c r="W2" s="56"/>
      <c r="AB2" s="56"/>
      <c r="AC2" s="59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60"/>
      <c r="AR2" s="56"/>
    </row>
    <row r="3" spans="1:44" ht="44.25" customHeight="1" x14ac:dyDescent="0.25">
      <c r="B3" s="513" t="s">
        <v>441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364"/>
      <c r="O3" s="56"/>
      <c r="P3" s="56"/>
      <c r="Q3" s="56"/>
      <c r="R3" s="56"/>
      <c r="S3" s="56"/>
      <c r="T3" s="56"/>
      <c r="U3" s="56"/>
      <c r="V3" s="56"/>
      <c r="W3" s="56"/>
      <c r="AB3" s="56"/>
      <c r="AC3" s="59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60"/>
      <c r="AR3" s="56"/>
    </row>
    <row r="4" spans="1:44" ht="15" customHeight="1" x14ac:dyDescent="0.25">
      <c r="B4" s="514" t="s">
        <v>271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364"/>
      <c r="O4" s="56"/>
      <c r="P4" s="56"/>
      <c r="Q4" s="56"/>
      <c r="R4" s="56"/>
      <c r="S4" s="56"/>
      <c r="T4" s="56"/>
      <c r="U4" s="56"/>
      <c r="V4" s="56"/>
      <c r="W4" s="56"/>
      <c r="AB4" s="56"/>
      <c r="AC4" s="59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60"/>
      <c r="AR4" s="56"/>
    </row>
    <row r="5" spans="1:44" ht="15.75" x14ac:dyDescent="0.25">
      <c r="C5" s="62"/>
      <c r="D5" s="63"/>
      <c r="E5" s="63"/>
      <c r="F5" s="63"/>
      <c r="G5" s="63"/>
      <c r="H5" s="63"/>
      <c r="I5" s="63"/>
      <c r="J5" s="64"/>
      <c r="K5" s="64"/>
      <c r="L5" s="64"/>
      <c r="M5" s="64"/>
      <c r="N5" s="366"/>
      <c r="O5" s="56"/>
      <c r="P5" s="56"/>
      <c r="Q5" s="56"/>
      <c r="R5" s="56"/>
      <c r="S5" s="56"/>
      <c r="T5" s="65"/>
      <c r="U5" s="56"/>
      <c r="V5" s="56"/>
      <c r="W5" s="56"/>
      <c r="AB5" s="56"/>
      <c r="AC5" s="59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60"/>
      <c r="AR5" s="56"/>
    </row>
    <row r="6" spans="1:44" s="67" customFormat="1" ht="30.75" customHeight="1" x14ac:dyDescent="0.25">
      <c r="B6" s="66" t="s">
        <v>1</v>
      </c>
      <c r="C6" s="519" t="s">
        <v>2</v>
      </c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367"/>
      <c r="X6" s="79"/>
      <c r="Y6" s="79"/>
      <c r="Z6" s="79"/>
      <c r="AA6" s="79"/>
      <c r="AC6" s="68"/>
      <c r="AQ6" s="69"/>
    </row>
    <row r="7" spans="1:44" s="67" customFormat="1" ht="12" x14ac:dyDescent="0.25">
      <c r="C7" s="66"/>
      <c r="D7" s="68"/>
      <c r="E7" s="68"/>
      <c r="F7" s="68"/>
      <c r="G7" s="68"/>
      <c r="H7" s="68"/>
      <c r="I7" s="68"/>
      <c r="J7" s="68"/>
      <c r="K7" s="68"/>
      <c r="L7" s="68"/>
      <c r="M7" s="68"/>
      <c r="N7" s="368"/>
      <c r="X7" s="79"/>
      <c r="Y7" s="79"/>
      <c r="Z7" s="79"/>
      <c r="AA7" s="79"/>
      <c r="AC7" s="68"/>
      <c r="AQ7" s="69"/>
    </row>
    <row r="8" spans="1:44" s="67" customFormat="1" ht="12" x14ac:dyDescent="0.25">
      <c r="C8" s="66"/>
      <c r="D8" s="68"/>
      <c r="E8" s="68"/>
      <c r="F8" s="68"/>
      <c r="G8" s="68"/>
      <c r="H8" s="68"/>
      <c r="I8" s="68"/>
      <c r="J8" s="68"/>
      <c r="K8" s="68"/>
      <c r="L8" s="68"/>
      <c r="M8" s="68"/>
      <c r="N8" s="368"/>
      <c r="X8" s="79"/>
      <c r="Y8" s="79"/>
      <c r="Z8" s="79"/>
      <c r="AA8" s="79"/>
      <c r="AC8" s="68"/>
      <c r="AQ8" s="69"/>
    </row>
    <row r="9" spans="1:44" s="67" customFormat="1" ht="19.5" thickBot="1" x14ac:dyDescent="0.3">
      <c r="B9" s="512" t="s">
        <v>230</v>
      </c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368"/>
      <c r="X9" s="79"/>
      <c r="Y9" s="79"/>
      <c r="Z9" s="79"/>
      <c r="AA9" s="79"/>
      <c r="AC9" s="68"/>
      <c r="AQ9" s="69"/>
    </row>
    <row r="10" spans="1:44" s="67" customFormat="1" ht="35.25" customHeight="1" thickBot="1" x14ac:dyDescent="0.3">
      <c r="B10" s="71" t="s">
        <v>3</v>
      </c>
      <c r="C10" s="520" t="s">
        <v>4</v>
      </c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369"/>
      <c r="O10" s="492" t="s">
        <v>274</v>
      </c>
      <c r="P10" s="493"/>
      <c r="Q10" s="493"/>
      <c r="R10" s="493"/>
      <c r="S10" s="493"/>
      <c r="T10" s="493"/>
      <c r="U10" s="494"/>
      <c r="V10" s="490" t="s">
        <v>284</v>
      </c>
      <c r="W10" s="492" t="s">
        <v>273</v>
      </c>
      <c r="X10" s="493"/>
      <c r="Y10" s="493"/>
      <c r="Z10" s="493"/>
      <c r="AA10" s="493"/>
      <c r="AB10" s="493"/>
      <c r="AC10" s="494"/>
      <c r="AD10" s="490" t="s">
        <v>284</v>
      </c>
      <c r="AE10" s="492" t="s">
        <v>275</v>
      </c>
      <c r="AF10" s="493"/>
      <c r="AG10" s="493"/>
      <c r="AH10" s="493"/>
      <c r="AI10" s="493"/>
      <c r="AJ10" s="493"/>
      <c r="AK10" s="494"/>
      <c r="AL10" s="490" t="s">
        <v>284</v>
      </c>
      <c r="AN10" s="496" t="s">
        <v>272</v>
      </c>
      <c r="AO10" s="497"/>
      <c r="AP10" s="498"/>
      <c r="AQ10" s="499"/>
    </row>
    <row r="11" spans="1:44" s="317" customFormat="1" ht="26.25" customHeight="1" thickBot="1" x14ac:dyDescent="0.3">
      <c r="B11" s="72" t="s">
        <v>5</v>
      </c>
      <c r="C11" s="73" t="s">
        <v>163</v>
      </c>
      <c r="D11" s="74" t="s">
        <v>442</v>
      </c>
      <c r="E11" s="74" t="s">
        <v>34</v>
      </c>
      <c r="F11" s="74" t="s">
        <v>6</v>
      </c>
      <c r="G11" s="74" t="s">
        <v>7</v>
      </c>
      <c r="H11" s="74" t="s">
        <v>8</v>
      </c>
      <c r="I11" s="74" t="s">
        <v>9</v>
      </c>
      <c r="J11" s="74" t="s">
        <v>10</v>
      </c>
      <c r="K11" s="74" t="s">
        <v>11</v>
      </c>
      <c r="L11" s="75" t="s">
        <v>12</v>
      </c>
      <c r="M11" s="76" t="s">
        <v>13</v>
      </c>
      <c r="N11" s="370"/>
      <c r="O11" s="73" t="s">
        <v>329</v>
      </c>
      <c r="P11" s="74" t="s">
        <v>259</v>
      </c>
      <c r="Q11" s="74" t="s">
        <v>260</v>
      </c>
      <c r="R11" s="74" t="s">
        <v>261</v>
      </c>
      <c r="S11" s="74" t="s">
        <v>262</v>
      </c>
      <c r="T11" s="74" t="s">
        <v>257</v>
      </c>
      <c r="U11" s="77" t="s">
        <v>258</v>
      </c>
      <c r="V11" s="491"/>
      <c r="W11" s="73" t="s">
        <v>329</v>
      </c>
      <c r="X11" s="235" t="s">
        <v>263</v>
      </c>
      <c r="Y11" s="235" t="s">
        <v>264</v>
      </c>
      <c r="Z11" s="235" t="s">
        <v>265</v>
      </c>
      <c r="AA11" s="235" t="s">
        <v>266</v>
      </c>
      <c r="AB11" s="74" t="s">
        <v>257</v>
      </c>
      <c r="AC11" s="77" t="s">
        <v>258</v>
      </c>
      <c r="AD11" s="491"/>
      <c r="AE11" s="73" t="s">
        <v>329</v>
      </c>
      <c r="AF11" s="74" t="s">
        <v>267</v>
      </c>
      <c r="AG11" s="74" t="s">
        <v>268</v>
      </c>
      <c r="AH11" s="74" t="s">
        <v>269</v>
      </c>
      <c r="AI11" s="74" t="s">
        <v>270</v>
      </c>
      <c r="AJ11" s="74" t="s">
        <v>257</v>
      </c>
      <c r="AK11" s="77" t="s">
        <v>258</v>
      </c>
      <c r="AL11" s="491"/>
      <c r="AN11" s="73" t="s">
        <v>256</v>
      </c>
      <c r="AO11" s="74" t="s">
        <v>257</v>
      </c>
      <c r="AP11" s="77" t="s">
        <v>287</v>
      </c>
      <c r="AQ11" s="80" t="s">
        <v>285</v>
      </c>
    </row>
    <row r="12" spans="1:44" s="67" customFormat="1" ht="48" x14ac:dyDescent="0.25">
      <c r="A12" s="380"/>
      <c r="B12" s="81" t="s">
        <v>310</v>
      </c>
      <c r="C12" s="82" t="s">
        <v>164</v>
      </c>
      <c r="D12" s="438" t="s">
        <v>443</v>
      </c>
      <c r="E12" s="83" t="s">
        <v>0</v>
      </c>
      <c r="F12" s="83" t="s">
        <v>444</v>
      </c>
      <c r="G12" s="439">
        <v>1</v>
      </c>
      <c r="H12" s="439" t="s">
        <v>451</v>
      </c>
      <c r="I12" s="440" t="s">
        <v>69</v>
      </c>
      <c r="J12" s="441" t="s">
        <v>19</v>
      </c>
      <c r="K12" s="441" t="s">
        <v>14</v>
      </c>
      <c r="L12" s="441">
        <v>43922</v>
      </c>
      <c r="M12" s="442">
        <v>44042</v>
      </c>
      <c r="N12" s="371"/>
      <c r="O12" s="85"/>
      <c r="P12" s="313"/>
      <c r="Q12" s="313"/>
      <c r="R12" s="313"/>
      <c r="S12" s="313"/>
      <c r="T12" s="86"/>
      <c r="U12" s="242"/>
      <c r="V12" s="243"/>
      <c r="W12" s="85">
        <v>1</v>
      </c>
      <c r="X12" s="244"/>
      <c r="Y12" s="244"/>
      <c r="Z12" s="244"/>
      <c r="AA12" s="244"/>
      <c r="AB12" s="87"/>
      <c r="AC12" s="245"/>
      <c r="AD12" s="243"/>
      <c r="AE12" s="86"/>
      <c r="AF12" s="318"/>
      <c r="AG12" s="318"/>
      <c r="AH12" s="318"/>
      <c r="AI12" s="318"/>
      <c r="AJ12" s="87"/>
      <c r="AK12" s="326"/>
      <c r="AL12" s="243"/>
      <c r="AN12" s="88">
        <f>+SUM(O12,W12,AE12)</f>
        <v>1</v>
      </c>
      <c r="AO12" s="89">
        <f t="shared" ref="AO12:AO21" si="0">+SUM(T12,AB12,AJ12)</f>
        <v>0</v>
      </c>
      <c r="AP12" s="90">
        <f t="shared" ref="AP12:AP21" si="1">IFERROR(AO12/AN12,"")</f>
        <v>0</v>
      </c>
      <c r="AQ12" s="91">
        <f>+AVERAGE(AP12)</f>
        <v>0</v>
      </c>
    </row>
    <row r="13" spans="1:44" s="67" customFormat="1" ht="48" customHeight="1" x14ac:dyDescent="0.25">
      <c r="A13" s="380"/>
      <c r="B13" s="488" t="s">
        <v>311</v>
      </c>
      <c r="C13" s="92" t="s">
        <v>165</v>
      </c>
      <c r="D13" s="443" t="s">
        <v>394</v>
      </c>
      <c r="E13" s="444" t="s">
        <v>0</v>
      </c>
      <c r="F13" s="444" t="s">
        <v>332</v>
      </c>
      <c r="G13" s="444">
        <v>1</v>
      </c>
      <c r="H13" s="444" t="s">
        <v>333</v>
      </c>
      <c r="I13" s="444" t="s">
        <v>69</v>
      </c>
      <c r="J13" s="445" t="s">
        <v>19</v>
      </c>
      <c r="K13" s="445" t="s">
        <v>14</v>
      </c>
      <c r="L13" s="445">
        <v>43832</v>
      </c>
      <c r="M13" s="446">
        <v>43861</v>
      </c>
      <c r="N13" s="371"/>
      <c r="O13" s="93">
        <v>1</v>
      </c>
      <c r="P13" s="315"/>
      <c r="Q13" s="315"/>
      <c r="R13" s="315"/>
      <c r="S13" s="315"/>
      <c r="T13" s="94"/>
      <c r="U13" s="246"/>
      <c r="V13" s="247"/>
      <c r="W13" s="93"/>
      <c r="X13" s="248"/>
      <c r="Y13" s="248"/>
      <c r="Z13" s="248"/>
      <c r="AA13" s="248"/>
      <c r="AB13" s="95"/>
      <c r="AC13" s="247"/>
      <c r="AD13" s="247"/>
      <c r="AE13" s="94"/>
      <c r="AF13" s="319"/>
      <c r="AG13" s="319"/>
      <c r="AH13" s="319"/>
      <c r="AI13" s="319"/>
      <c r="AJ13" s="95"/>
      <c r="AK13" s="327"/>
      <c r="AL13" s="247"/>
      <c r="AN13" s="96">
        <f t="shared" ref="AN13:AN21" si="2">+SUM(O13,W13,AE13)</f>
        <v>1</v>
      </c>
      <c r="AO13" s="97">
        <f t="shared" si="0"/>
        <v>0</v>
      </c>
      <c r="AP13" s="98">
        <f t="shared" si="1"/>
        <v>0</v>
      </c>
      <c r="AQ13" s="500">
        <f>+AVERAGE(AP13:AP14)</f>
        <v>0</v>
      </c>
    </row>
    <row r="14" spans="1:44" s="67" customFormat="1" ht="38.25" x14ac:dyDescent="0.25">
      <c r="A14" s="380"/>
      <c r="B14" s="489"/>
      <c r="C14" s="107" t="s">
        <v>331</v>
      </c>
      <c r="D14" s="447" t="s">
        <v>395</v>
      </c>
      <c r="E14" s="83" t="s">
        <v>0</v>
      </c>
      <c r="F14" s="83" t="s">
        <v>378</v>
      </c>
      <c r="G14" s="83">
        <v>1</v>
      </c>
      <c r="H14" s="83" t="s">
        <v>379</v>
      </c>
      <c r="I14" s="83" t="s">
        <v>69</v>
      </c>
      <c r="J14" s="108" t="s">
        <v>19</v>
      </c>
      <c r="K14" s="108" t="s">
        <v>14</v>
      </c>
      <c r="L14" s="108">
        <v>43857</v>
      </c>
      <c r="M14" s="109">
        <v>43861</v>
      </c>
      <c r="N14" s="371"/>
      <c r="O14" s="110">
        <v>1</v>
      </c>
      <c r="P14" s="311"/>
      <c r="Q14" s="311"/>
      <c r="R14" s="311"/>
      <c r="S14" s="311"/>
      <c r="T14" s="111"/>
      <c r="U14" s="252"/>
      <c r="V14" s="253"/>
      <c r="W14" s="110"/>
      <c r="X14" s="254"/>
      <c r="Y14" s="254"/>
      <c r="Z14" s="254"/>
      <c r="AA14" s="254"/>
      <c r="AB14" s="112"/>
      <c r="AC14" s="253"/>
      <c r="AD14" s="253"/>
      <c r="AE14" s="111"/>
      <c r="AF14" s="328"/>
      <c r="AG14" s="328"/>
      <c r="AH14" s="328"/>
      <c r="AI14" s="328"/>
      <c r="AJ14" s="112"/>
      <c r="AK14" s="334"/>
      <c r="AL14" s="253"/>
      <c r="AN14" s="96">
        <f t="shared" ref="AN14" si="3">+SUM(O14,W14,AE14)</f>
        <v>1</v>
      </c>
      <c r="AO14" s="97">
        <f t="shared" ref="AO14" si="4">+SUM(T14,AB14,AJ14)</f>
        <v>0</v>
      </c>
      <c r="AP14" s="98">
        <f t="shared" ref="AP14" si="5">IFERROR(AO14/AN14,"")</f>
        <v>0</v>
      </c>
      <c r="AQ14" s="501"/>
    </row>
    <row r="15" spans="1:44" s="67" customFormat="1" ht="88.5" customHeight="1" x14ac:dyDescent="0.25">
      <c r="A15" s="380"/>
      <c r="B15" s="509" t="s">
        <v>312</v>
      </c>
      <c r="C15" s="99" t="s">
        <v>166</v>
      </c>
      <c r="D15" s="100" t="s">
        <v>396</v>
      </c>
      <c r="E15" s="101" t="s">
        <v>44</v>
      </c>
      <c r="F15" s="101" t="s">
        <v>380</v>
      </c>
      <c r="G15" s="101">
        <v>2</v>
      </c>
      <c r="H15" s="101" t="s">
        <v>381</v>
      </c>
      <c r="I15" s="101" t="s">
        <v>69</v>
      </c>
      <c r="J15" s="102" t="s">
        <v>19</v>
      </c>
      <c r="K15" s="102" t="s">
        <v>150</v>
      </c>
      <c r="L15" s="102">
        <v>43891</v>
      </c>
      <c r="M15" s="103">
        <v>44073</v>
      </c>
      <c r="N15" s="371"/>
      <c r="O15" s="104">
        <v>1</v>
      </c>
      <c r="P15" s="312"/>
      <c r="Q15" s="312"/>
      <c r="R15" s="312"/>
      <c r="S15" s="312"/>
      <c r="T15" s="105"/>
      <c r="U15" s="249"/>
      <c r="V15" s="250"/>
      <c r="W15" s="104">
        <v>1</v>
      </c>
      <c r="X15" s="251"/>
      <c r="Y15" s="251"/>
      <c r="Z15" s="251"/>
      <c r="AA15" s="251"/>
      <c r="AB15" s="106"/>
      <c r="AC15" s="250"/>
      <c r="AD15" s="250"/>
      <c r="AE15" s="105"/>
      <c r="AF15" s="320"/>
      <c r="AG15" s="320"/>
      <c r="AH15" s="320"/>
      <c r="AI15" s="320"/>
      <c r="AJ15" s="106"/>
      <c r="AK15" s="327"/>
      <c r="AL15" s="250"/>
      <c r="AN15" s="96">
        <f>+SUM(O15,W15,AE15)</f>
        <v>2</v>
      </c>
      <c r="AO15" s="97">
        <f>+SUM(T15,AB15,AJ15)</f>
        <v>0</v>
      </c>
      <c r="AP15" s="98">
        <f>IFERROR(AO15/AN15,"")</f>
        <v>0</v>
      </c>
      <c r="AQ15" s="500">
        <f>+AVERAGE(AP15:AP17)</f>
        <v>0</v>
      </c>
    </row>
    <row r="16" spans="1:44" s="67" customFormat="1" ht="88.5" customHeight="1" x14ac:dyDescent="0.25">
      <c r="A16" s="380"/>
      <c r="B16" s="510"/>
      <c r="C16" s="174"/>
      <c r="D16" s="175" t="s">
        <v>371</v>
      </c>
      <c r="E16" s="176" t="s">
        <v>44</v>
      </c>
      <c r="F16" s="176" t="s">
        <v>373</v>
      </c>
      <c r="G16" s="176">
        <v>1</v>
      </c>
      <c r="H16" s="101" t="s">
        <v>367</v>
      </c>
      <c r="I16" s="176" t="s">
        <v>69</v>
      </c>
      <c r="J16" s="177" t="s">
        <v>19</v>
      </c>
      <c r="K16" s="177" t="s">
        <v>14</v>
      </c>
      <c r="L16" s="177">
        <v>43832</v>
      </c>
      <c r="M16" s="194">
        <v>44134</v>
      </c>
      <c r="N16" s="371"/>
      <c r="O16" s="195">
        <v>1</v>
      </c>
      <c r="P16" s="314"/>
      <c r="Q16" s="314"/>
      <c r="R16" s="314"/>
      <c r="S16" s="314"/>
      <c r="T16" s="138"/>
      <c r="U16" s="353"/>
      <c r="V16" s="287"/>
      <c r="W16" s="195"/>
      <c r="X16" s="289"/>
      <c r="Y16" s="289"/>
      <c r="Z16" s="289"/>
      <c r="AA16" s="289"/>
      <c r="AB16" s="196"/>
      <c r="AC16" s="287"/>
      <c r="AD16" s="287"/>
      <c r="AE16" s="138"/>
      <c r="AF16" s="342"/>
      <c r="AG16" s="342"/>
      <c r="AH16" s="342"/>
      <c r="AI16" s="342"/>
      <c r="AJ16" s="196"/>
      <c r="AK16" s="343"/>
      <c r="AL16" s="287"/>
      <c r="AN16" s="96">
        <f>+SUM(O16,W16,AE16)</f>
        <v>1</v>
      </c>
      <c r="AO16" s="97">
        <f>+SUM(T16,AB16,AJ16)</f>
        <v>0</v>
      </c>
      <c r="AP16" s="98">
        <f>IFERROR(AO16/AN16,"")</f>
        <v>0</v>
      </c>
      <c r="AQ16" s="495"/>
    </row>
    <row r="17" spans="1:44" s="67" customFormat="1" ht="63.75" x14ac:dyDescent="0.25">
      <c r="A17" s="380"/>
      <c r="B17" s="508"/>
      <c r="C17" s="107" t="s">
        <v>167</v>
      </c>
      <c r="D17" s="447" t="s">
        <v>372</v>
      </c>
      <c r="E17" s="83" t="s">
        <v>44</v>
      </c>
      <c r="F17" s="83" t="s">
        <v>374</v>
      </c>
      <c r="G17" s="83">
        <v>3</v>
      </c>
      <c r="H17" s="101" t="s">
        <v>367</v>
      </c>
      <c r="I17" s="83" t="s">
        <v>69</v>
      </c>
      <c r="J17" s="108" t="s">
        <v>19</v>
      </c>
      <c r="K17" s="108" t="s">
        <v>14</v>
      </c>
      <c r="L17" s="108">
        <v>43832</v>
      </c>
      <c r="M17" s="109">
        <v>44134</v>
      </c>
      <c r="N17" s="371"/>
      <c r="O17" s="110">
        <v>1</v>
      </c>
      <c r="P17" s="311"/>
      <c r="Q17" s="311"/>
      <c r="R17" s="311"/>
      <c r="S17" s="311"/>
      <c r="T17" s="111"/>
      <c r="U17" s="252"/>
      <c r="V17" s="253"/>
      <c r="W17" s="110">
        <v>1</v>
      </c>
      <c r="X17" s="254"/>
      <c r="Y17" s="254"/>
      <c r="Z17" s="254"/>
      <c r="AA17" s="254"/>
      <c r="AB17" s="112"/>
      <c r="AC17" s="253"/>
      <c r="AD17" s="253"/>
      <c r="AE17" s="111">
        <v>1</v>
      </c>
      <c r="AF17" s="328"/>
      <c r="AG17" s="328"/>
      <c r="AH17" s="328"/>
      <c r="AI17" s="328"/>
      <c r="AJ17" s="112"/>
      <c r="AK17" s="334"/>
      <c r="AL17" s="253"/>
      <c r="AN17" s="96">
        <f t="shared" si="2"/>
        <v>3</v>
      </c>
      <c r="AO17" s="97">
        <f t="shared" si="0"/>
        <v>0</v>
      </c>
      <c r="AP17" s="98">
        <f t="shared" si="1"/>
        <v>0</v>
      </c>
      <c r="AQ17" s="501"/>
    </row>
    <row r="18" spans="1:44" s="67" customFormat="1" ht="63.75" x14ac:dyDescent="0.25">
      <c r="A18" s="380"/>
      <c r="B18" s="510" t="s">
        <v>313</v>
      </c>
      <c r="C18" s="113" t="s">
        <v>168</v>
      </c>
      <c r="D18" s="114" t="s">
        <v>334</v>
      </c>
      <c r="E18" s="115" t="s">
        <v>0</v>
      </c>
      <c r="F18" s="115" t="s">
        <v>145</v>
      </c>
      <c r="G18" s="115">
        <v>3</v>
      </c>
      <c r="H18" s="115" t="s">
        <v>130</v>
      </c>
      <c r="I18" s="115" t="s">
        <v>139</v>
      </c>
      <c r="J18" s="116" t="s">
        <v>247</v>
      </c>
      <c r="K18" s="116" t="s">
        <v>23</v>
      </c>
      <c r="L18" s="116">
        <v>43832</v>
      </c>
      <c r="M18" s="117">
        <v>44134</v>
      </c>
      <c r="N18" s="371"/>
      <c r="O18" s="118">
        <v>1</v>
      </c>
      <c r="P18" s="308"/>
      <c r="Q18" s="308"/>
      <c r="R18" s="308"/>
      <c r="S18" s="308"/>
      <c r="T18" s="119"/>
      <c r="U18" s="255"/>
      <c r="V18" s="256"/>
      <c r="W18" s="118">
        <v>1</v>
      </c>
      <c r="X18" s="257"/>
      <c r="Y18" s="257"/>
      <c r="Z18" s="257"/>
      <c r="AA18" s="257"/>
      <c r="AB18" s="120"/>
      <c r="AC18" s="256"/>
      <c r="AD18" s="256"/>
      <c r="AE18" s="119">
        <v>1</v>
      </c>
      <c r="AF18" s="321"/>
      <c r="AG18" s="321"/>
      <c r="AH18" s="321"/>
      <c r="AI18" s="321"/>
      <c r="AJ18" s="120"/>
      <c r="AK18" s="329"/>
      <c r="AL18" s="256"/>
      <c r="AN18" s="96">
        <f t="shared" si="2"/>
        <v>3</v>
      </c>
      <c r="AO18" s="97">
        <f t="shared" si="0"/>
        <v>0</v>
      </c>
      <c r="AP18" s="98">
        <f t="shared" si="1"/>
        <v>0</v>
      </c>
      <c r="AQ18" s="500">
        <f>+AVERAGE(AP18:AP20)</f>
        <v>0</v>
      </c>
    </row>
    <row r="19" spans="1:44" s="67" customFormat="1" ht="63.75" x14ac:dyDescent="0.25">
      <c r="A19" s="380"/>
      <c r="B19" s="510"/>
      <c r="C19" s="174" t="s">
        <v>169</v>
      </c>
      <c r="D19" s="175" t="s">
        <v>369</v>
      </c>
      <c r="E19" s="176" t="s">
        <v>0</v>
      </c>
      <c r="F19" s="176" t="s">
        <v>370</v>
      </c>
      <c r="G19" s="176">
        <v>3</v>
      </c>
      <c r="H19" s="176" t="s">
        <v>368</v>
      </c>
      <c r="I19" s="176" t="s">
        <v>69</v>
      </c>
      <c r="J19" s="177" t="s">
        <v>353</v>
      </c>
      <c r="K19" s="177" t="s">
        <v>14</v>
      </c>
      <c r="L19" s="177">
        <v>43832</v>
      </c>
      <c r="M19" s="194">
        <v>44134</v>
      </c>
      <c r="N19" s="371"/>
      <c r="O19" s="195">
        <v>1</v>
      </c>
      <c r="P19" s="314"/>
      <c r="Q19" s="314"/>
      <c r="R19" s="314"/>
      <c r="S19" s="314"/>
      <c r="T19" s="138"/>
      <c r="U19" s="353"/>
      <c r="V19" s="287"/>
      <c r="W19" s="195">
        <v>1</v>
      </c>
      <c r="X19" s="289"/>
      <c r="Y19" s="289"/>
      <c r="Z19" s="289"/>
      <c r="AA19" s="289"/>
      <c r="AB19" s="196"/>
      <c r="AC19" s="287"/>
      <c r="AD19" s="287"/>
      <c r="AE19" s="138">
        <v>1</v>
      </c>
      <c r="AF19" s="342"/>
      <c r="AG19" s="342"/>
      <c r="AH19" s="342"/>
      <c r="AI19" s="342"/>
      <c r="AJ19" s="196"/>
      <c r="AK19" s="343"/>
      <c r="AL19" s="287"/>
      <c r="AN19" s="96">
        <f t="shared" ref="AN19" si="6">+SUM(O19,W19,AE19)</f>
        <v>3</v>
      </c>
      <c r="AO19" s="97">
        <f t="shared" ref="AO19" si="7">+SUM(T19,AB19,AJ19)</f>
        <v>0</v>
      </c>
      <c r="AP19" s="98">
        <f t="shared" ref="AP19" si="8">IFERROR(AO19/AN19,"")</f>
        <v>0</v>
      </c>
      <c r="AQ19" s="495"/>
    </row>
    <row r="20" spans="1:44" s="67" customFormat="1" ht="51" x14ac:dyDescent="0.25">
      <c r="A20" s="380"/>
      <c r="B20" s="510"/>
      <c r="C20" s="121" t="s">
        <v>337</v>
      </c>
      <c r="D20" s="122" t="s">
        <v>375</v>
      </c>
      <c r="E20" s="123" t="s">
        <v>0</v>
      </c>
      <c r="F20" s="123" t="s">
        <v>376</v>
      </c>
      <c r="G20" s="123">
        <v>1</v>
      </c>
      <c r="H20" s="123" t="s">
        <v>377</v>
      </c>
      <c r="I20" s="123" t="s">
        <v>69</v>
      </c>
      <c r="J20" s="124" t="s">
        <v>19</v>
      </c>
      <c r="K20" s="124" t="s">
        <v>14</v>
      </c>
      <c r="L20" s="124">
        <v>43862</v>
      </c>
      <c r="M20" s="125">
        <v>43951</v>
      </c>
      <c r="N20" s="371"/>
      <c r="O20" s="126">
        <v>1</v>
      </c>
      <c r="P20" s="303"/>
      <c r="Q20" s="303"/>
      <c r="R20" s="303"/>
      <c r="S20" s="303"/>
      <c r="T20" s="127"/>
      <c r="U20" s="258"/>
      <c r="V20" s="259"/>
      <c r="W20" s="126"/>
      <c r="X20" s="260"/>
      <c r="Y20" s="260"/>
      <c r="Z20" s="260"/>
      <c r="AA20" s="260"/>
      <c r="AB20" s="128"/>
      <c r="AC20" s="259"/>
      <c r="AD20" s="259"/>
      <c r="AE20" s="127"/>
      <c r="AF20" s="323"/>
      <c r="AG20" s="323"/>
      <c r="AH20" s="323"/>
      <c r="AI20" s="323"/>
      <c r="AJ20" s="128"/>
      <c r="AK20" s="330"/>
      <c r="AL20" s="259"/>
      <c r="AN20" s="96">
        <f t="shared" si="2"/>
        <v>1</v>
      </c>
      <c r="AO20" s="97">
        <f t="shared" si="0"/>
        <v>0</v>
      </c>
      <c r="AP20" s="98">
        <f t="shared" si="1"/>
        <v>0</v>
      </c>
      <c r="AQ20" s="501"/>
    </row>
    <row r="21" spans="1:44" s="67" customFormat="1" ht="66.75" customHeight="1" thickBot="1" x14ac:dyDescent="0.3">
      <c r="A21" s="380"/>
      <c r="B21" s="129" t="s">
        <v>314</v>
      </c>
      <c r="C21" s="130" t="s">
        <v>170</v>
      </c>
      <c r="D21" s="448" t="s">
        <v>335</v>
      </c>
      <c r="E21" s="449" t="s">
        <v>0</v>
      </c>
      <c r="F21" s="449" t="s">
        <v>161</v>
      </c>
      <c r="G21" s="449">
        <v>3</v>
      </c>
      <c r="H21" s="449" t="s">
        <v>336</v>
      </c>
      <c r="I21" s="449" t="s">
        <v>22</v>
      </c>
      <c r="J21" s="450" t="s">
        <v>21</v>
      </c>
      <c r="K21" s="450" t="s">
        <v>148</v>
      </c>
      <c r="L21" s="450">
        <v>43832</v>
      </c>
      <c r="M21" s="451">
        <v>44134</v>
      </c>
      <c r="N21" s="371"/>
      <c r="O21" s="131">
        <v>1</v>
      </c>
      <c r="P21" s="316"/>
      <c r="Q21" s="316"/>
      <c r="R21" s="316"/>
      <c r="S21" s="316"/>
      <c r="T21" s="132"/>
      <c r="U21" s="261"/>
      <c r="V21" s="262"/>
      <c r="W21" s="131">
        <v>1</v>
      </c>
      <c r="X21" s="263"/>
      <c r="Y21" s="263"/>
      <c r="Z21" s="263"/>
      <c r="AA21" s="263"/>
      <c r="AB21" s="133"/>
      <c r="AC21" s="262"/>
      <c r="AD21" s="262"/>
      <c r="AE21" s="132">
        <v>1</v>
      </c>
      <c r="AF21" s="331"/>
      <c r="AG21" s="331"/>
      <c r="AH21" s="331"/>
      <c r="AI21" s="331"/>
      <c r="AJ21" s="133"/>
      <c r="AK21" s="262"/>
      <c r="AL21" s="262"/>
      <c r="AN21" s="134">
        <f t="shared" si="2"/>
        <v>3</v>
      </c>
      <c r="AO21" s="135">
        <f t="shared" si="0"/>
        <v>0</v>
      </c>
      <c r="AP21" s="136">
        <f t="shared" si="1"/>
        <v>0</v>
      </c>
      <c r="AQ21" s="137">
        <f>+AVERAGE(AP21)</f>
        <v>0</v>
      </c>
    </row>
    <row r="22" spans="1:44" s="142" customFormat="1" ht="34.5" customHeight="1" thickBot="1" x14ac:dyDescent="0.3">
      <c r="A22" s="380"/>
      <c r="B22" s="138"/>
      <c r="C22" s="138"/>
      <c r="D22" s="70"/>
      <c r="E22" s="138"/>
      <c r="F22" s="138"/>
      <c r="G22" s="138"/>
      <c r="H22" s="138"/>
      <c r="I22" s="138"/>
      <c r="J22" s="139"/>
      <c r="K22" s="139"/>
      <c r="L22" s="139"/>
      <c r="M22" s="139"/>
      <c r="N22" s="371"/>
      <c r="O22" s="139"/>
      <c r="P22" s="139"/>
      <c r="Q22" s="139"/>
      <c r="R22" s="139"/>
      <c r="S22" s="139"/>
      <c r="T22" s="139"/>
      <c r="U22" s="139"/>
      <c r="V22" s="139"/>
      <c r="W22" s="139"/>
      <c r="X22" s="237"/>
      <c r="Y22" s="237"/>
      <c r="Z22" s="237"/>
      <c r="AA22" s="237"/>
      <c r="AB22" s="139"/>
      <c r="AC22" s="140"/>
      <c r="AD22" s="139"/>
      <c r="AE22" s="139"/>
      <c r="AF22" s="139"/>
      <c r="AG22" s="139"/>
      <c r="AH22" s="139"/>
      <c r="AI22" s="139"/>
      <c r="AJ22" s="139"/>
      <c r="AK22" s="139"/>
      <c r="AL22" s="84"/>
      <c r="AM22" s="67"/>
      <c r="AN22" s="502" t="s">
        <v>286</v>
      </c>
      <c r="AO22" s="503"/>
      <c r="AP22" s="504"/>
      <c r="AQ22" s="141">
        <f>AVERAGE(AQ12:AQ21)</f>
        <v>0</v>
      </c>
    </row>
    <row r="23" spans="1:44" s="142" customFormat="1" ht="12" x14ac:dyDescent="0.25">
      <c r="A23" s="380"/>
      <c r="B23" s="138"/>
      <c r="C23" s="138"/>
      <c r="D23" s="70"/>
      <c r="E23" s="138"/>
      <c r="F23" s="138"/>
      <c r="G23" s="138"/>
      <c r="H23" s="138"/>
      <c r="I23" s="138"/>
      <c r="J23" s="84"/>
      <c r="K23" s="84"/>
      <c r="L23" s="84"/>
      <c r="M23" s="84"/>
      <c r="N23" s="371"/>
      <c r="O23" s="138"/>
      <c r="P23" s="138"/>
      <c r="Q23" s="138"/>
      <c r="R23" s="138"/>
      <c r="S23" s="138"/>
      <c r="T23" s="138"/>
      <c r="U23" s="138"/>
      <c r="V23" s="138"/>
      <c r="W23" s="138"/>
      <c r="X23" s="238"/>
      <c r="Y23" s="238"/>
      <c r="Z23" s="238"/>
      <c r="AA23" s="238"/>
      <c r="AB23" s="138"/>
      <c r="AC23" s="70"/>
      <c r="AD23" s="138"/>
      <c r="AE23" s="138"/>
      <c r="AF23" s="138"/>
      <c r="AG23" s="138"/>
      <c r="AH23" s="138"/>
      <c r="AI23" s="138"/>
      <c r="AJ23" s="138"/>
      <c r="AK23" s="138"/>
      <c r="AL23" s="138"/>
      <c r="AM23" s="67"/>
      <c r="AQ23" s="143"/>
      <c r="AR23" s="67"/>
    </row>
    <row r="24" spans="1:44" s="142" customFormat="1" ht="31.5" customHeight="1" x14ac:dyDescent="0.25">
      <c r="A24" s="380"/>
      <c r="B24" s="521" t="s">
        <v>228</v>
      </c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372"/>
      <c r="O24" s="138"/>
      <c r="P24" s="138"/>
      <c r="Q24" s="138"/>
      <c r="R24" s="138"/>
      <c r="S24" s="138"/>
      <c r="T24" s="138"/>
      <c r="U24" s="138"/>
      <c r="V24" s="138"/>
      <c r="W24" s="138"/>
      <c r="X24" s="238"/>
      <c r="Y24" s="238"/>
      <c r="Z24" s="238"/>
      <c r="AA24" s="238"/>
      <c r="AB24" s="138"/>
      <c r="AC24" s="70"/>
      <c r="AD24" s="138"/>
      <c r="AE24" s="138"/>
      <c r="AF24" s="138"/>
      <c r="AG24" s="138"/>
      <c r="AH24" s="138"/>
      <c r="AI24" s="138"/>
      <c r="AJ24" s="138"/>
      <c r="AK24" s="138"/>
      <c r="AL24" s="138"/>
      <c r="AM24" s="67"/>
      <c r="AQ24" s="143"/>
      <c r="AR24" s="67"/>
    </row>
    <row r="25" spans="1:44" s="142" customFormat="1" ht="31.5" customHeight="1" thickBot="1" x14ac:dyDescent="0.3">
      <c r="A25" s="380"/>
      <c r="B25" s="144" t="s">
        <v>3</v>
      </c>
      <c r="C25" s="520" t="s">
        <v>227</v>
      </c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369"/>
      <c r="O25" s="138"/>
      <c r="P25" s="138"/>
      <c r="Q25" s="138"/>
      <c r="R25" s="138"/>
      <c r="S25" s="138"/>
      <c r="T25" s="138"/>
      <c r="U25" s="138"/>
      <c r="V25" s="138"/>
      <c r="W25" s="138"/>
      <c r="X25" s="238"/>
      <c r="Y25" s="238"/>
      <c r="Z25" s="238"/>
      <c r="AA25" s="238"/>
      <c r="AB25" s="138"/>
      <c r="AC25" s="70"/>
      <c r="AD25" s="138"/>
      <c r="AE25" s="138"/>
      <c r="AF25" s="138"/>
      <c r="AG25" s="138"/>
      <c r="AH25" s="138"/>
      <c r="AI25" s="138"/>
      <c r="AJ25" s="138"/>
      <c r="AK25" s="138"/>
      <c r="AL25" s="138"/>
      <c r="AM25" s="67"/>
      <c r="AQ25" s="143"/>
      <c r="AR25" s="67"/>
    </row>
    <row r="26" spans="1:44" s="67" customFormat="1" ht="16.5" thickBot="1" x14ac:dyDescent="0.3">
      <c r="A26" s="380"/>
      <c r="B26" s="518" t="s">
        <v>219</v>
      </c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373"/>
      <c r="X26" s="79"/>
      <c r="Y26" s="79"/>
      <c r="Z26" s="79"/>
      <c r="AA26" s="79"/>
      <c r="AC26" s="68"/>
      <c r="AQ26" s="69"/>
    </row>
    <row r="27" spans="1:44" s="67" customFormat="1" ht="24.75" customHeight="1" thickBot="1" x14ac:dyDescent="0.3">
      <c r="A27" s="380"/>
      <c r="B27" s="145" t="s">
        <v>220</v>
      </c>
      <c r="C27" s="146" t="s">
        <v>221</v>
      </c>
      <c r="D27" s="414" t="s">
        <v>222</v>
      </c>
      <c r="E27" s="518" t="s">
        <v>223</v>
      </c>
      <c r="F27" s="518"/>
      <c r="G27" s="522" t="s">
        <v>224</v>
      </c>
      <c r="H27" s="523"/>
      <c r="I27" s="523"/>
      <c r="J27" s="524"/>
      <c r="K27" s="522" t="s">
        <v>225</v>
      </c>
      <c r="L27" s="523"/>
      <c r="M27" s="524"/>
      <c r="N27" s="373"/>
      <c r="O27" s="138"/>
      <c r="P27" s="138"/>
      <c r="Q27" s="138"/>
      <c r="R27" s="138"/>
      <c r="S27" s="138"/>
      <c r="T27" s="138"/>
      <c r="U27" s="138"/>
      <c r="V27" s="138"/>
      <c r="W27" s="147" t="s">
        <v>102</v>
      </c>
      <c r="X27" s="239"/>
      <c r="Y27" s="239"/>
      <c r="Z27" s="239"/>
      <c r="AA27" s="239"/>
      <c r="AB27" s="147"/>
      <c r="AC27" s="148"/>
      <c r="AD27" s="138"/>
      <c r="AE27" s="147" t="s">
        <v>103</v>
      </c>
      <c r="AF27" s="147"/>
      <c r="AG27" s="147"/>
      <c r="AH27" s="147"/>
      <c r="AI27" s="147"/>
      <c r="AJ27" s="147"/>
      <c r="AK27" s="147"/>
      <c r="AL27" s="324"/>
      <c r="AQ27" s="69"/>
    </row>
    <row r="28" spans="1:44" s="67" customFormat="1" ht="69" customHeight="1" thickBot="1" x14ac:dyDescent="0.3">
      <c r="A28" s="380"/>
      <c r="B28" s="149" t="s">
        <v>226</v>
      </c>
      <c r="C28" s="515" t="s">
        <v>330</v>
      </c>
      <c r="D28" s="516"/>
      <c r="E28" s="516"/>
      <c r="F28" s="516"/>
      <c r="G28" s="516"/>
      <c r="H28" s="516"/>
      <c r="I28" s="516"/>
      <c r="J28" s="516"/>
      <c r="K28" s="516"/>
      <c r="L28" s="516"/>
      <c r="M28" s="517"/>
      <c r="N28" s="374"/>
      <c r="O28" s="138"/>
      <c r="P28" s="138"/>
      <c r="Q28" s="138"/>
      <c r="R28" s="138"/>
      <c r="S28" s="138"/>
      <c r="T28" s="138"/>
      <c r="U28" s="138"/>
      <c r="V28" s="138"/>
      <c r="W28" s="150"/>
      <c r="X28" s="240"/>
      <c r="Y28" s="240"/>
      <c r="Z28" s="240"/>
      <c r="AA28" s="240"/>
      <c r="AB28" s="151"/>
      <c r="AC28" s="264"/>
      <c r="AD28" s="138"/>
      <c r="AE28" s="152"/>
      <c r="AF28" s="265"/>
      <c r="AG28" s="265"/>
      <c r="AH28" s="265"/>
      <c r="AI28" s="265"/>
      <c r="AJ28" s="153"/>
      <c r="AK28" s="266"/>
      <c r="AL28" s="197"/>
      <c r="AQ28" s="69"/>
    </row>
    <row r="29" spans="1:44" s="155" customFormat="1" ht="12" x14ac:dyDescent="0.25">
      <c r="A29" s="380"/>
      <c r="B29" s="152"/>
      <c r="C29" s="152"/>
      <c r="D29" s="154"/>
      <c r="E29" s="152"/>
      <c r="F29" s="152"/>
      <c r="G29" s="152"/>
      <c r="H29" s="152"/>
      <c r="I29" s="152"/>
      <c r="J29" s="139"/>
      <c r="K29" s="139"/>
      <c r="L29" s="139"/>
      <c r="M29" s="139"/>
      <c r="N29" s="371"/>
      <c r="O29" s="138"/>
      <c r="P29" s="138"/>
      <c r="Q29" s="138"/>
      <c r="R29" s="138"/>
      <c r="S29" s="138"/>
      <c r="T29" s="138"/>
      <c r="U29" s="138"/>
      <c r="V29" s="138"/>
      <c r="W29" s="152"/>
      <c r="X29" s="241"/>
      <c r="Y29" s="241"/>
      <c r="Z29" s="241"/>
      <c r="AA29" s="241"/>
      <c r="AB29" s="152"/>
      <c r="AC29" s="154"/>
      <c r="AD29" s="138"/>
      <c r="AE29" s="152"/>
      <c r="AF29" s="152"/>
      <c r="AG29" s="152"/>
      <c r="AH29" s="152"/>
      <c r="AI29" s="152"/>
      <c r="AJ29" s="152"/>
      <c r="AK29" s="152"/>
      <c r="AL29" s="138"/>
      <c r="AM29" s="67"/>
      <c r="AQ29" s="156"/>
      <c r="AR29" s="67"/>
    </row>
    <row r="30" spans="1:44" s="155" customFormat="1" ht="12" x14ac:dyDescent="0.25">
      <c r="A30" s="380"/>
      <c r="B30" s="138"/>
      <c r="C30" s="138"/>
      <c r="D30" s="70"/>
      <c r="E30" s="138"/>
      <c r="F30" s="138"/>
      <c r="G30" s="138"/>
      <c r="H30" s="138"/>
      <c r="I30" s="138"/>
      <c r="J30" s="84"/>
      <c r="K30" s="84"/>
      <c r="L30" s="84"/>
      <c r="M30" s="84"/>
      <c r="N30" s="371"/>
      <c r="O30" s="138"/>
      <c r="P30" s="138"/>
      <c r="Q30" s="138"/>
      <c r="R30" s="138"/>
      <c r="S30" s="138"/>
      <c r="T30" s="138"/>
      <c r="U30" s="138"/>
      <c r="V30" s="138"/>
      <c r="W30" s="138"/>
      <c r="X30" s="238"/>
      <c r="Y30" s="238"/>
      <c r="Z30" s="238"/>
      <c r="AA30" s="238"/>
      <c r="AB30" s="138"/>
      <c r="AC30" s="70"/>
      <c r="AD30" s="138"/>
      <c r="AE30" s="138"/>
      <c r="AF30" s="138"/>
      <c r="AG30" s="138"/>
      <c r="AH30" s="138"/>
      <c r="AI30" s="138"/>
      <c r="AJ30" s="138"/>
      <c r="AK30" s="138"/>
      <c r="AL30" s="138"/>
      <c r="AM30" s="67"/>
      <c r="AQ30" s="156"/>
      <c r="AR30" s="67"/>
    </row>
    <row r="31" spans="1:44" s="155" customFormat="1" ht="18.75" customHeight="1" thickBot="1" x14ac:dyDescent="0.3">
      <c r="A31" s="380"/>
      <c r="B31" s="512" t="s">
        <v>229</v>
      </c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372"/>
      <c r="O31" s="138"/>
      <c r="P31" s="138"/>
      <c r="Q31" s="138"/>
      <c r="R31" s="138"/>
      <c r="S31" s="138"/>
      <c r="T31" s="138"/>
      <c r="U31" s="138"/>
      <c r="V31" s="138"/>
      <c r="W31" s="138"/>
      <c r="X31" s="238"/>
      <c r="Y31" s="238"/>
      <c r="Z31" s="238"/>
      <c r="AA31" s="238"/>
      <c r="AB31" s="138"/>
      <c r="AC31" s="70"/>
      <c r="AD31" s="138"/>
      <c r="AE31" s="138"/>
      <c r="AF31" s="138"/>
      <c r="AG31" s="138"/>
      <c r="AH31" s="138"/>
      <c r="AI31" s="138"/>
      <c r="AJ31" s="138"/>
      <c r="AK31" s="138"/>
      <c r="AL31" s="138"/>
      <c r="AM31" s="67"/>
      <c r="AQ31" s="156"/>
      <c r="AR31" s="67"/>
    </row>
    <row r="32" spans="1:44" s="155" customFormat="1" ht="16.5" customHeight="1" thickBot="1" x14ac:dyDescent="0.3">
      <c r="A32" s="380"/>
      <c r="B32" s="71" t="s">
        <v>3</v>
      </c>
      <c r="C32" s="511" t="s">
        <v>15</v>
      </c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369"/>
      <c r="O32" s="492" t="s">
        <v>274</v>
      </c>
      <c r="P32" s="493"/>
      <c r="Q32" s="493"/>
      <c r="R32" s="493"/>
      <c r="S32" s="493"/>
      <c r="T32" s="493"/>
      <c r="U32" s="494"/>
      <c r="V32" s="490" t="s">
        <v>284</v>
      </c>
      <c r="W32" s="492" t="s">
        <v>273</v>
      </c>
      <c r="X32" s="493"/>
      <c r="Y32" s="493"/>
      <c r="Z32" s="493"/>
      <c r="AA32" s="493"/>
      <c r="AB32" s="493"/>
      <c r="AC32" s="494"/>
      <c r="AD32" s="490" t="s">
        <v>284</v>
      </c>
      <c r="AE32" s="492" t="s">
        <v>275</v>
      </c>
      <c r="AF32" s="493"/>
      <c r="AG32" s="493"/>
      <c r="AH32" s="493"/>
      <c r="AI32" s="493"/>
      <c r="AJ32" s="493"/>
      <c r="AK32" s="494"/>
      <c r="AL32" s="490" t="s">
        <v>284</v>
      </c>
      <c r="AM32" s="67"/>
      <c r="AN32" s="496" t="s">
        <v>272</v>
      </c>
      <c r="AO32" s="497"/>
      <c r="AP32" s="498"/>
      <c r="AQ32" s="499"/>
    </row>
    <row r="33" spans="1:43" s="79" customFormat="1" ht="23.25" thickBot="1" x14ac:dyDescent="0.3">
      <c r="A33" s="380"/>
      <c r="B33" s="72" t="s">
        <v>5</v>
      </c>
      <c r="C33" s="73" t="s">
        <v>163</v>
      </c>
      <c r="D33" s="74" t="s">
        <v>234</v>
      </c>
      <c r="E33" s="74" t="s">
        <v>34</v>
      </c>
      <c r="F33" s="74" t="s">
        <v>6</v>
      </c>
      <c r="G33" s="74" t="s">
        <v>7</v>
      </c>
      <c r="H33" s="74" t="s">
        <v>8</v>
      </c>
      <c r="I33" s="74" t="s">
        <v>9</v>
      </c>
      <c r="J33" s="74" t="s">
        <v>10</v>
      </c>
      <c r="K33" s="74" t="s">
        <v>11</v>
      </c>
      <c r="L33" s="75" t="s">
        <v>12</v>
      </c>
      <c r="M33" s="76" t="s">
        <v>13</v>
      </c>
      <c r="N33" s="370"/>
      <c r="O33" s="73" t="s">
        <v>329</v>
      </c>
      <c r="P33" s="74" t="s">
        <v>259</v>
      </c>
      <c r="Q33" s="74" t="s">
        <v>260</v>
      </c>
      <c r="R33" s="74" t="s">
        <v>261</v>
      </c>
      <c r="S33" s="74" t="s">
        <v>262</v>
      </c>
      <c r="T33" s="74" t="s">
        <v>257</v>
      </c>
      <c r="U33" s="77" t="s">
        <v>258</v>
      </c>
      <c r="V33" s="491"/>
      <c r="W33" s="73" t="s">
        <v>329</v>
      </c>
      <c r="X33" s="235" t="s">
        <v>263</v>
      </c>
      <c r="Y33" s="235" t="s">
        <v>264</v>
      </c>
      <c r="Z33" s="235" t="s">
        <v>265</v>
      </c>
      <c r="AA33" s="235" t="s">
        <v>266</v>
      </c>
      <c r="AB33" s="74" t="s">
        <v>257</v>
      </c>
      <c r="AC33" s="78" t="s">
        <v>258</v>
      </c>
      <c r="AD33" s="491"/>
      <c r="AE33" s="73" t="s">
        <v>103</v>
      </c>
      <c r="AF33" s="74" t="s">
        <v>267</v>
      </c>
      <c r="AG33" s="74" t="s">
        <v>268</v>
      </c>
      <c r="AH33" s="74" t="s">
        <v>269</v>
      </c>
      <c r="AI33" s="74" t="s">
        <v>270</v>
      </c>
      <c r="AJ33" s="74" t="s">
        <v>257</v>
      </c>
      <c r="AK33" s="77" t="s">
        <v>258</v>
      </c>
      <c r="AL33" s="491"/>
      <c r="AN33" s="73" t="s">
        <v>256</v>
      </c>
      <c r="AO33" s="74" t="s">
        <v>257</v>
      </c>
      <c r="AP33" s="77" t="s">
        <v>287</v>
      </c>
      <c r="AQ33" s="80" t="s">
        <v>285</v>
      </c>
    </row>
    <row r="34" spans="1:43" s="67" customFormat="1" ht="77.25" customHeight="1" x14ac:dyDescent="0.25">
      <c r="A34" s="380"/>
      <c r="B34" s="507" t="s">
        <v>315</v>
      </c>
      <c r="C34" s="157" t="s">
        <v>171</v>
      </c>
      <c r="D34" s="158" t="s">
        <v>452</v>
      </c>
      <c r="E34" s="159" t="s">
        <v>44</v>
      </c>
      <c r="F34" s="159" t="s">
        <v>344</v>
      </c>
      <c r="G34" s="159">
        <v>1</v>
      </c>
      <c r="H34" s="159" t="s">
        <v>345</v>
      </c>
      <c r="I34" s="159" t="s">
        <v>69</v>
      </c>
      <c r="J34" s="160" t="s">
        <v>71</v>
      </c>
      <c r="K34" s="160" t="s">
        <v>151</v>
      </c>
      <c r="L34" s="160">
        <v>43845</v>
      </c>
      <c r="M34" s="161">
        <v>43861</v>
      </c>
      <c r="N34" s="371"/>
      <c r="O34" s="162">
        <v>1</v>
      </c>
      <c r="P34" s="301"/>
      <c r="Q34" s="301"/>
      <c r="R34" s="301"/>
      <c r="S34" s="301"/>
      <c r="T34" s="163"/>
      <c r="U34" s="267"/>
      <c r="V34" s="268"/>
      <c r="W34" s="162"/>
      <c r="X34" s="269"/>
      <c r="Y34" s="269"/>
      <c r="Z34" s="269"/>
      <c r="AA34" s="269"/>
      <c r="AB34" s="164"/>
      <c r="AC34" s="267"/>
      <c r="AD34" s="268"/>
      <c r="AE34" s="163"/>
      <c r="AF34" s="332"/>
      <c r="AG34" s="332"/>
      <c r="AH34" s="332"/>
      <c r="AI34" s="332"/>
      <c r="AJ34" s="164"/>
      <c r="AK34" s="333"/>
      <c r="AL34" s="268"/>
      <c r="AN34" s="165">
        <f>+SUM(O34,W34,AE34)</f>
        <v>1</v>
      </c>
      <c r="AO34" s="166">
        <f t="shared" ref="AO34:AO45" si="9">+SUM(T34,AB34,AJ34)</f>
        <v>0</v>
      </c>
      <c r="AP34" s="167">
        <f t="shared" ref="AP34:AP45" si="10">IFERROR(AO34/AN34,"")</f>
        <v>0</v>
      </c>
      <c r="AQ34" s="500">
        <f>+AVERAGE(AP34:AP35)</f>
        <v>0</v>
      </c>
    </row>
    <row r="35" spans="1:43" s="67" customFormat="1" ht="75.75" customHeight="1" x14ac:dyDescent="0.25">
      <c r="A35" s="380"/>
      <c r="B35" s="508"/>
      <c r="C35" s="107" t="s">
        <v>172</v>
      </c>
      <c r="D35" s="452" t="s">
        <v>453</v>
      </c>
      <c r="E35" s="439" t="s">
        <v>0</v>
      </c>
      <c r="F35" s="83" t="s">
        <v>382</v>
      </c>
      <c r="G35" s="83">
        <v>1</v>
      </c>
      <c r="H35" s="83" t="s">
        <v>383</v>
      </c>
      <c r="I35" s="83" t="s">
        <v>69</v>
      </c>
      <c r="J35" s="108" t="s">
        <v>71</v>
      </c>
      <c r="K35" s="108" t="s">
        <v>151</v>
      </c>
      <c r="L35" s="108">
        <v>44105</v>
      </c>
      <c r="M35" s="109">
        <v>44196</v>
      </c>
      <c r="N35" s="371"/>
      <c r="O35" s="110"/>
      <c r="P35" s="311"/>
      <c r="Q35" s="311"/>
      <c r="R35" s="311"/>
      <c r="S35" s="311"/>
      <c r="T35" s="111"/>
      <c r="U35" s="253"/>
      <c r="V35" s="270"/>
      <c r="W35" s="110"/>
      <c r="X35" s="254"/>
      <c r="Y35" s="254"/>
      <c r="Z35" s="254"/>
      <c r="AA35" s="254"/>
      <c r="AB35" s="112"/>
      <c r="AC35" s="253"/>
      <c r="AD35" s="270"/>
      <c r="AE35" s="111">
        <v>1</v>
      </c>
      <c r="AF35" s="328"/>
      <c r="AG35" s="328"/>
      <c r="AH35" s="328"/>
      <c r="AI35" s="328"/>
      <c r="AJ35" s="112"/>
      <c r="AK35" s="334"/>
      <c r="AL35" s="270"/>
      <c r="AN35" s="96">
        <f t="shared" ref="AN35:AN45" si="11">+SUM(O35,W35,AE35)</f>
        <v>1</v>
      </c>
      <c r="AO35" s="97">
        <f t="shared" si="9"/>
        <v>0</v>
      </c>
      <c r="AP35" s="98">
        <f t="shared" si="10"/>
        <v>0</v>
      </c>
      <c r="AQ35" s="501"/>
    </row>
    <row r="36" spans="1:43" s="67" customFormat="1" ht="45" customHeight="1" x14ac:dyDescent="0.25">
      <c r="A36" s="380"/>
      <c r="B36" s="509" t="s">
        <v>316</v>
      </c>
      <c r="C36" s="99" t="s">
        <v>173</v>
      </c>
      <c r="D36" s="100" t="s">
        <v>343</v>
      </c>
      <c r="E36" s="101" t="s">
        <v>0</v>
      </c>
      <c r="F36" s="101" t="s">
        <v>338</v>
      </c>
      <c r="G36" s="101">
        <v>1</v>
      </c>
      <c r="H36" s="101" t="s">
        <v>339</v>
      </c>
      <c r="I36" s="101" t="s">
        <v>69</v>
      </c>
      <c r="J36" s="102" t="s">
        <v>52</v>
      </c>
      <c r="K36" s="102" t="s">
        <v>29</v>
      </c>
      <c r="L36" s="102">
        <v>43832</v>
      </c>
      <c r="M36" s="103">
        <v>43951</v>
      </c>
      <c r="N36" s="371"/>
      <c r="O36" s="104">
        <v>1</v>
      </c>
      <c r="P36" s="312"/>
      <c r="Q36" s="312"/>
      <c r="R36" s="312"/>
      <c r="S36" s="312"/>
      <c r="T36" s="105"/>
      <c r="U36" s="250"/>
      <c r="V36" s="271"/>
      <c r="W36" s="104"/>
      <c r="X36" s="251"/>
      <c r="Y36" s="251"/>
      <c r="Z36" s="251"/>
      <c r="AA36" s="251"/>
      <c r="AB36" s="106"/>
      <c r="AC36" s="256"/>
      <c r="AD36" s="271"/>
      <c r="AE36" s="105"/>
      <c r="AF36" s="320"/>
      <c r="AG36" s="320"/>
      <c r="AH36" s="320"/>
      <c r="AI36" s="320"/>
      <c r="AJ36" s="106"/>
      <c r="AK36" s="335"/>
      <c r="AL36" s="271"/>
      <c r="AN36" s="96">
        <f t="shared" si="11"/>
        <v>1</v>
      </c>
      <c r="AO36" s="97">
        <f t="shared" si="9"/>
        <v>0</v>
      </c>
      <c r="AP36" s="98">
        <f t="shared" si="10"/>
        <v>0</v>
      </c>
      <c r="AQ36" s="500">
        <f>+AVERAGE(AP36:AP41)</f>
        <v>0</v>
      </c>
    </row>
    <row r="37" spans="1:43" s="67" customFormat="1" ht="45" customHeight="1" x14ac:dyDescent="0.25">
      <c r="A37" s="380"/>
      <c r="B37" s="510"/>
      <c r="C37" s="113" t="s">
        <v>174</v>
      </c>
      <c r="D37" s="114" t="s">
        <v>397</v>
      </c>
      <c r="E37" s="115" t="s">
        <v>0</v>
      </c>
      <c r="F37" s="115" t="s">
        <v>350</v>
      </c>
      <c r="G37" s="115">
        <v>3</v>
      </c>
      <c r="H37" s="115" t="s">
        <v>351</v>
      </c>
      <c r="I37" s="115" t="s">
        <v>69</v>
      </c>
      <c r="J37" s="116" t="s">
        <v>352</v>
      </c>
      <c r="K37" s="116" t="s">
        <v>25</v>
      </c>
      <c r="L37" s="116">
        <v>43863</v>
      </c>
      <c r="M37" s="117">
        <v>44196</v>
      </c>
      <c r="N37" s="371"/>
      <c r="O37" s="118">
        <v>1</v>
      </c>
      <c r="P37" s="308"/>
      <c r="Q37" s="308"/>
      <c r="R37" s="308"/>
      <c r="S37" s="308"/>
      <c r="T37" s="119"/>
      <c r="U37" s="256"/>
      <c r="V37" s="272"/>
      <c r="W37" s="118">
        <v>1</v>
      </c>
      <c r="X37" s="257"/>
      <c r="Y37" s="257"/>
      <c r="Z37" s="257"/>
      <c r="AA37" s="257"/>
      <c r="AB37" s="120"/>
      <c r="AC37" s="256"/>
      <c r="AD37" s="272"/>
      <c r="AE37" s="119">
        <v>1</v>
      </c>
      <c r="AF37" s="321"/>
      <c r="AG37" s="321"/>
      <c r="AH37" s="321"/>
      <c r="AI37" s="321"/>
      <c r="AJ37" s="120"/>
      <c r="AK37" s="329"/>
      <c r="AL37" s="272"/>
      <c r="AN37" s="96">
        <f t="shared" si="11"/>
        <v>3</v>
      </c>
      <c r="AO37" s="97">
        <f t="shared" si="9"/>
        <v>0</v>
      </c>
      <c r="AP37" s="98">
        <f t="shared" si="10"/>
        <v>0</v>
      </c>
      <c r="AQ37" s="495"/>
    </row>
    <row r="38" spans="1:43" s="67" customFormat="1" ht="102" x14ac:dyDescent="0.25">
      <c r="A38" s="380"/>
      <c r="B38" s="510"/>
      <c r="C38" s="113" t="s">
        <v>176</v>
      </c>
      <c r="D38" s="114" t="s">
        <v>398</v>
      </c>
      <c r="E38" s="115" t="s">
        <v>0</v>
      </c>
      <c r="F38" s="115" t="s">
        <v>400</v>
      </c>
      <c r="G38" s="453">
        <v>1</v>
      </c>
      <c r="H38" s="115" t="s">
        <v>399</v>
      </c>
      <c r="I38" s="115" t="s">
        <v>242</v>
      </c>
      <c r="J38" s="116" t="s">
        <v>52</v>
      </c>
      <c r="K38" s="116" t="s">
        <v>30</v>
      </c>
      <c r="L38" s="116">
        <v>43832</v>
      </c>
      <c r="M38" s="117">
        <v>44196</v>
      </c>
      <c r="N38" s="371"/>
      <c r="O38" s="381"/>
      <c r="P38" s="382"/>
      <c r="Q38" s="382"/>
      <c r="R38" s="382"/>
      <c r="S38" s="382"/>
      <c r="T38" s="383"/>
      <c r="U38" s="384"/>
      <c r="V38" s="426"/>
      <c r="W38" s="381">
        <v>1</v>
      </c>
      <c r="X38" s="427"/>
      <c r="Y38" s="427"/>
      <c r="Z38" s="427"/>
      <c r="AA38" s="427"/>
      <c r="AB38" s="387"/>
      <c r="AC38" s="384"/>
      <c r="AD38" s="426"/>
      <c r="AE38" s="383"/>
      <c r="AF38" s="336"/>
      <c r="AG38" s="336"/>
      <c r="AH38" s="336"/>
      <c r="AI38" s="336"/>
      <c r="AJ38" s="170"/>
      <c r="AK38" s="337"/>
      <c r="AL38" s="272"/>
      <c r="AN38" s="397">
        <f t="shared" ref="AN38" si="12">+SUM(O38,W38,AE38)</f>
        <v>1</v>
      </c>
      <c r="AO38" s="398">
        <f t="shared" ref="AO38" si="13">+SUM(T38,AB38,AJ38)</f>
        <v>0</v>
      </c>
      <c r="AP38" s="98">
        <f t="shared" ref="AP38" si="14">IFERROR(AO38/AN38,"")</f>
        <v>0</v>
      </c>
      <c r="AQ38" s="495"/>
    </row>
    <row r="39" spans="1:43" s="67" customFormat="1" ht="51" x14ac:dyDescent="0.25">
      <c r="A39" s="380"/>
      <c r="B39" s="510"/>
      <c r="C39" s="113" t="s">
        <v>177</v>
      </c>
      <c r="D39" s="114" t="s">
        <v>358</v>
      </c>
      <c r="E39" s="115" t="s">
        <v>44</v>
      </c>
      <c r="F39" s="115" t="s">
        <v>357</v>
      </c>
      <c r="G39" s="115">
        <v>2</v>
      </c>
      <c r="H39" s="115" t="s">
        <v>356</v>
      </c>
      <c r="I39" s="115" t="s">
        <v>69</v>
      </c>
      <c r="J39" s="116" t="s">
        <v>52</v>
      </c>
      <c r="K39" s="116" t="s">
        <v>29</v>
      </c>
      <c r="L39" s="116">
        <v>43862</v>
      </c>
      <c r="M39" s="117">
        <v>44073</v>
      </c>
      <c r="N39" s="371"/>
      <c r="O39" s="118">
        <v>1</v>
      </c>
      <c r="P39" s="308"/>
      <c r="Q39" s="308"/>
      <c r="R39" s="308"/>
      <c r="S39" s="308"/>
      <c r="T39" s="119"/>
      <c r="U39" s="256"/>
      <c r="V39" s="272"/>
      <c r="W39" s="118">
        <v>1</v>
      </c>
      <c r="X39" s="257"/>
      <c r="Y39" s="257"/>
      <c r="Z39" s="257"/>
      <c r="AA39" s="257"/>
      <c r="AB39" s="120"/>
      <c r="AC39" s="256"/>
      <c r="AD39" s="272"/>
      <c r="AE39" s="119"/>
      <c r="AF39" s="321"/>
      <c r="AG39" s="321"/>
      <c r="AH39" s="321"/>
      <c r="AI39" s="321"/>
      <c r="AJ39" s="120"/>
      <c r="AK39" s="329"/>
      <c r="AL39" s="272"/>
      <c r="AN39" s="96">
        <f t="shared" si="11"/>
        <v>2</v>
      </c>
      <c r="AO39" s="97">
        <f t="shared" si="9"/>
        <v>0</v>
      </c>
      <c r="AP39" s="98">
        <f t="shared" si="10"/>
        <v>0</v>
      </c>
      <c r="AQ39" s="495"/>
    </row>
    <row r="40" spans="1:43" s="67" customFormat="1" ht="38.25" customHeight="1" x14ac:dyDescent="0.25">
      <c r="A40" s="380"/>
      <c r="B40" s="510"/>
      <c r="C40" s="113" t="s">
        <v>178</v>
      </c>
      <c r="D40" s="454" t="s">
        <v>340</v>
      </c>
      <c r="E40" s="115" t="s">
        <v>96</v>
      </c>
      <c r="F40" s="115" t="s">
        <v>341</v>
      </c>
      <c r="G40" s="115">
        <v>1</v>
      </c>
      <c r="H40" s="115" t="s">
        <v>342</v>
      </c>
      <c r="I40" s="115" t="s">
        <v>69</v>
      </c>
      <c r="J40" s="116" t="s">
        <v>72</v>
      </c>
      <c r="K40" s="116" t="s">
        <v>104</v>
      </c>
      <c r="L40" s="116">
        <v>44105</v>
      </c>
      <c r="M40" s="117">
        <v>44196</v>
      </c>
      <c r="N40" s="371"/>
      <c r="O40" s="118"/>
      <c r="P40" s="308"/>
      <c r="Q40" s="308"/>
      <c r="R40" s="308"/>
      <c r="S40" s="308"/>
      <c r="T40" s="119"/>
      <c r="U40" s="256"/>
      <c r="V40" s="272"/>
      <c r="W40" s="118"/>
      <c r="X40" s="257"/>
      <c r="Y40" s="257"/>
      <c r="Z40" s="257"/>
      <c r="AA40" s="257"/>
      <c r="AB40" s="120"/>
      <c r="AC40" s="256"/>
      <c r="AD40" s="272"/>
      <c r="AE40" s="119">
        <v>1</v>
      </c>
      <c r="AF40" s="321"/>
      <c r="AG40" s="321"/>
      <c r="AH40" s="321"/>
      <c r="AI40" s="321"/>
      <c r="AJ40" s="120"/>
      <c r="AK40" s="337"/>
      <c r="AL40" s="272"/>
      <c r="AN40" s="96">
        <f t="shared" si="11"/>
        <v>1</v>
      </c>
      <c r="AO40" s="97">
        <f t="shared" si="9"/>
        <v>0</v>
      </c>
      <c r="AP40" s="98">
        <f t="shared" si="10"/>
        <v>0</v>
      </c>
      <c r="AQ40" s="495"/>
    </row>
    <row r="41" spans="1:43" s="67" customFormat="1" ht="79.5" customHeight="1" x14ac:dyDescent="0.25">
      <c r="A41" s="380"/>
      <c r="B41" s="508"/>
      <c r="C41" s="172" t="s">
        <v>179</v>
      </c>
      <c r="D41" s="173" t="s">
        <v>359</v>
      </c>
      <c r="E41" s="439" t="s">
        <v>0</v>
      </c>
      <c r="F41" s="439" t="s">
        <v>361</v>
      </c>
      <c r="G41" s="455">
        <v>1</v>
      </c>
      <c r="H41" s="439" t="s">
        <v>360</v>
      </c>
      <c r="I41" s="439" t="s">
        <v>69</v>
      </c>
      <c r="J41" s="456" t="s">
        <v>25</v>
      </c>
      <c r="K41" s="456" t="s">
        <v>131</v>
      </c>
      <c r="L41" s="456">
        <v>44105</v>
      </c>
      <c r="M41" s="457">
        <v>44196</v>
      </c>
      <c r="N41" s="371"/>
      <c r="O41" s="354"/>
      <c r="P41" s="355"/>
      <c r="Q41" s="355"/>
      <c r="R41" s="355"/>
      <c r="S41" s="355"/>
      <c r="T41" s="356"/>
      <c r="U41" s="357"/>
      <c r="V41" s="358"/>
      <c r="W41" s="354"/>
      <c r="X41" s="359"/>
      <c r="Y41" s="359"/>
      <c r="Z41" s="359"/>
      <c r="AA41" s="359"/>
      <c r="AB41" s="360"/>
      <c r="AC41" s="245"/>
      <c r="AD41" s="358"/>
      <c r="AE41" s="356">
        <v>1</v>
      </c>
      <c r="AF41" s="361"/>
      <c r="AG41" s="362"/>
      <c r="AH41" s="362"/>
      <c r="AI41" s="361"/>
      <c r="AJ41" s="360"/>
      <c r="AK41" s="363"/>
      <c r="AL41" s="358"/>
      <c r="AN41" s="96">
        <f t="shared" si="11"/>
        <v>1</v>
      </c>
      <c r="AO41" s="97">
        <f t="shared" si="9"/>
        <v>0</v>
      </c>
      <c r="AP41" s="98">
        <f t="shared" si="10"/>
        <v>0</v>
      </c>
      <c r="AQ41" s="501"/>
    </row>
    <row r="42" spans="1:43" s="67" customFormat="1" ht="51" customHeight="1" x14ac:dyDescent="0.25">
      <c r="A42" s="380"/>
      <c r="B42" s="488" t="s">
        <v>317</v>
      </c>
      <c r="C42" s="113" t="s">
        <v>180</v>
      </c>
      <c r="D42" s="114" t="s">
        <v>454</v>
      </c>
      <c r="E42" s="115" t="s">
        <v>44</v>
      </c>
      <c r="F42" s="115" t="s">
        <v>455</v>
      </c>
      <c r="G42" s="453">
        <v>11</v>
      </c>
      <c r="H42" s="115" t="s">
        <v>456</v>
      </c>
      <c r="I42" s="115" t="s">
        <v>31</v>
      </c>
      <c r="J42" s="116" t="s">
        <v>53</v>
      </c>
      <c r="K42" s="116" t="s">
        <v>32</v>
      </c>
      <c r="L42" s="116">
        <v>43862</v>
      </c>
      <c r="M42" s="117">
        <v>44196</v>
      </c>
      <c r="N42" s="371"/>
      <c r="O42" s="381">
        <v>3</v>
      </c>
      <c r="P42" s="382"/>
      <c r="Q42" s="382"/>
      <c r="R42" s="382"/>
      <c r="S42" s="382"/>
      <c r="T42" s="383"/>
      <c r="U42" s="384"/>
      <c r="V42" s="385"/>
      <c r="W42" s="381">
        <v>4</v>
      </c>
      <c r="X42" s="386"/>
      <c r="Y42" s="386"/>
      <c r="Z42" s="386"/>
      <c r="AA42" s="386"/>
      <c r="AB42" s="387"/>
      <c r="AC42" s="384"/>
      <c r="AD42" s="385"/>
      <c r="AE42" s="383">
        <v>4</v>
      </c>
      <c r="AF42" s="388"/>
      <c r="AG42" s="388"/>
      <c r="AH42" s="388"/>
      <c r="AI42" s="388"/>
      <c r="AJ42" s="387"/>
      <c r="AK42" s="389"/>
      <c r="AL42" s="385"/>
      <c r="AM42" s="390"/>
      <c r="AN42" s="391">
        <f t="shared" si="11"/>
        <v>11</v>
      </c>
      <c r="AO42" s="392">
        <f t="shared" si="9"/>
        <v>0</v>
      </c>
      <c r="AP42" s="98">
        <f t="shared" si="10"/>
        <v>0</v>
      </c>
      <c r="AQ42" s="500">
        <f>+AVERAGE(AP42:AP43)</f>
        <v>0</v>
      </c>
    </row>
    <row r="43" spans="1:43" s="67" customFormat="1" ht="51" customHeight="1" x14ac:dyDescent="0.25">
      <c r="A43" s="380"/>
      <c r="B43" s="489"/>
      <c r="C43" s="174" t="s">
        <v>181</v>
      </c>
      <c r="D43" s="175" t="s">
        <v>384</v>
      </c>
      <c r="E43" s="176" t="s">
        <v>0</v>
      </c>
      <c r="F43" s="176" t="s">
        <v>354</v>
      </c>
      <c r="G43" s="458">
        <v>3</v>
      </c>
      <c r="H43" s="176" t="s">
        <v>355</v>
      </c>
      <c r="I43" s="176" t="s">
        <v>69</v>
      </c>
      <c r="J43" s="177" t="s">
        <v>352</v>
      </c>
      <c r="K43" s="177" t="s">
        <v>25</v>
      </c>
      <c r="L43" s="177">
        <v>43832</v>
      </c>
      <c r="M43" s="194">
        <v>44196</v>
      </c>
      <c r="N43" s="371"/>
      <c r="O43" s="419">
        <v>1</v>
      </c>
      <c r="P43" s="420"/>
      <c r="Q43" s="420"/>
      <c r="R43" s="420"/>
      <c r="S43" s="420"/>
      <c r="T43" s="421"/>
      <c r="U43" s="422"/>
      <c r="V43" s="423"/>
      <c r="W43" s="419">
        <v>1</v>
      </c>
      <c r="X43" s="424"/>
      <c r="Y43" s="424"/>
      <c r="Z43" s="424"/>
      <c r="AA43" s="424"/>
      <c r="AB43" s="425"/>
      <c r="AC43" s="422"/>
      <c r="AD43" s="423"/>
      <c r="AE43" s="421">
        <v>1</v>
      </c>
      <c r="AF43" s="388"/>
      <c r="AG43" s="388"/>
      <c r="AH43" s="388"/>
      <c r="AI43" s="388"/>
      <c r="AJ43" s="387"/>
      <c r="AK43" s="389"/>
      <c r="AL43" s="385"/>
      <c r="AM43" s="390"/>
      <c r="AN43" s="428">
        <f t="shared" ref="AN43:AN44" si="15">+SUM(O43,W43,AE43)</f>
        <v>3</v>
      </c>
      <c r="AO43" s="429">
        <f t="shared" ref="AO43:AO44" si="16">+SUM(T43,AB43,AJ43)</f>
        <v>0</v>
      </c>
      <c r="AP43" s="430">
        <f t="shared" ref="AP43:AP44" si="17">IFERROR(AO43/AN43,"")</f>
        <v>0</v>
      </c>
      <c r="AQ43" s="495"/>
    </row>
    <row r="44" spans="1:43" s="67" customFormat="1" ht="51" customHeight="1" x14ac:dyDescent="0.25">
      <c r="A44" s="380"/>
      <c r="B44" s="488" t="s">
        <v>318</v>
      </c>
      <c r="C44" s="203" t="s">
        <v>182</v>
      </c>
      <c r="D44" s="204" t="s">
        <v>435</v>
      </c>
      <c r="E44" s="205" t="s">
        <v>0</v>
      </c>
      <c r="F44" s="205" t="s">
        <v>402</v>
      </c>
      <c r="G44" s="459">
        <v>1</v>
      </c>
      <c r="H44" s="205" t="s">
        <v>403</v>
      </c>
      <c r="I44" s="205" t="s">
        <v>69</v>
      </c>
      <c r="J44" s="206" t="s">
        <v>352</v>
      </c>
      <c r="K44" s="206" t="s">
        <v>25</v>
      </c>
      <c r="L44" s="206">
        <v>43832</v>
      </c>
      <c r="M44" s="207">
        <v>44196</v>
      </c>
      <c r="N44" s="371"/>
      <c r="O44" s="431"/>
      <c r="P44" s="432"/>
      <c r="Q44" s="432"/>
      <c r="R44" s="432"/>
      <c r="S44" s="432"/>
      <c r="T44" s="433"/>
      <c r="U44" s="434"/>
      <c r="V44" s="435"/>
      <c r="W44" s="431"/>
      <c r="X44" s="436"/>
      <c r="Y44" s="436"/>
      <c r="Z44" s="436"/>
      <c r="AA44" s="436"/>
      <c r="AB44" s="437"/>
      <c r="AC44" s="434"/>
      <c r="AD44" s="435"/>
      <c r="AE44" s="433">
        <v>1</v>
      </c>
      <c r="AF44" s="388"/>
      <c r="AG44" s="388"/>
      <c r="AH44" s="388"/>
      <c r="AI44" s="388"/>
      <c r="AJ44" s="387"/>
      <c r="AK44" s="389"/>
      <c r="AL44" s="385"/>
      <c r="AM44" s="390"/>
      <c r="AN44" s="391">
        <f t="shared" si="15"/>
        <v>1</v>
      </c>
      <c r="AO44" s="392">
        <f t="shared" si="16"/>
        <v>0</v>
      </c>
      <c r="AP44" s="98">
        <f t="shared" si="17"/>
        <v>0</v>
      </c>
      <c r="AQ44" s="500">
        <f>+AVERAGE(AP44:AP45)</f>
        <v>0</v>
      </c>
    </row>
    <row r="45" spans="1:43" s="67" customFormat="1" ht="51" customHeight="1" thickBot="1" x14ac:dyDescent="0.3">
      <c r="A45" s="380"/>
      <c r="B45" s="525"/>
      <c r="C45" s="130" t="s">
        <v>401</v>
      </c>
      <c r="D45" s="460" t="s">
        <v>348</v>
      </c>
      <c r="E45" s="461" t="s">
        <v>0</v>
      </c>
      <c r="F45" s="461" t="s">
        <v>349</v>
      </c>
      <c r="G45" s="461">
        <v>1</v>
      </c>
      <c r="H45" s="461" t="s">
        <v>404</v>
      </c>
      <c r="I45" s="461" t="s">
        <v>22</v>
      </c>
      <c r="J45" s="450" t="s">
        <v>21</v>
      </c>
      <c r="K45" s="450" t="s">
        <v>149</v>
      </c>
      <c r="L45" s="450">
        <v>44105</v>
      </c>
      <c r="M45" s="462">
        <v>44196</v>
      </c>
      <c r="N45" s="371"/>
      <c r="O45" s="131"/>
      <c r="P45" s="316"/>
      <c r="Q45" s="316"/>
      <c r="R45" s="316"/>
      <c r="S45" s="316"/>
      <c r="T45" s="132"/>
      <c r="U45" s="463"/>
      <c r="V45" s="464"/>
      <c r="W45" s="131"/>
      <c r="X45" s="263"/>
      <c r="Y45" s="263"/>
      <c r="Z45" s="263"/>
      <c r="AA45" s="263"/>
      <c r="AB45" s="133"/>
      <c r="AC45" s="262"/>
      <c r="AD45" s="464"/>
      <c r="AE45" s="132">
        <v>1</v>
      </c>
      <c r="AF45" s="320"/>
      <c r="AG45" s="320"/>
      <c r="AH45" s="320"/>
      <c r="AI45" s="320"/>
      <c r="AJ45" s="106"/>
      <c r="AK45" s="335"/>
      <c r="AL45" s="275"/>
      <c r="AN45" s="96">
        <f t="shared" si="11"/>
        <v>1</v>
      </c>
      <c r="AO45" s="97">
        <f t="shared" si="9"/>
        <v>0</v>
      </c>
      <c r="AP45" s="98">
        <f t="shared" si="10"/>
        <v>0</v>
      </c>
      <c r="AQ45" s="501"/>
    </row>
    <row r="46" spans="1:43" s="155" customFormat="1" ht="20.25" customHeight="1" thickBot="1" x14ac:dyDescent="0.3">
      <c r="A46" s="380"/>
      <c r="B46" s="138"/>
      <c r="C46" s="138"/>
      <c r="D46" s="70"/>
      <c r="E46" s="138"/>
      <c r="F46" s="138"/>
      <c r="G46" s="138"/>
      <c r="H46" s="138"/>
      <c r="I46" s="138"/>
      <c r="J46" s="84"/>
      <c r="K46" s="84"/>
      <c r="L46" s="84"/>
      <c r="M46" s="84"/>
      <c r="N46" s="371"/>
      <c r="O46" s="138"/>
      <c r="P46" s="138"/>
      <c r="Q46" s="138"/>
      <c r="R46" s="138"/>
      <c r="S46" s="138"/>
      <c r="T46" s="138"/>
      <c r="U46" s="138"/>
      <c r="V46" s="138"/>
      <c r="W46" s="152"/>
      <c r="X46" s="241"/>
      <c r="Y46" s="241"/>
      <c r="Z46" s="241"/>
      <c r="AA46" s="241"/>
      <c r="AB46" s="152"/>
      <c r="AC46" s="154"/>
      <c r="AD46" s="138"/>
      <c r="AE46" s="138"/>
      <c r="AF46" s="138"/>
      <c r="AG46" s="138"/>
      <c r="AH46" s="138"/>
      <c r="AI46" s="138"/>
      <c r="AJ46" s="138"/>
      <c r="AK46" s="138"/>
      <c r="AL46" s="138"/>
      <c r="AM46" s="67"/>
      <c r="AN46" s="502" t="s">
        <v>286</v>
      </c>
      <c r="AO46" s="503"/>
      <c r="AP46" s="504"/>
      <c r="AQ46" s="192">
        <f>AVERAGE(AQ34:AQ44)</f>
        <v>0</v>
      </c>
    </row>
    <row r="47" spans="1:43" s="155" customFormat="1" ht="12" x14ac:dyDescent="0.25">
      <c r="A47" s="380"/>
      <c r="B47" s="138"/>
      <c r="C47" s="138"/>
      <c r="D47" s="70"/>
      <c r="E47" s="138"/>
      <c r="F47" s="138"/>
      <c r="G47" s="138"/>
      <c r="H47" s="138"/>
      <c r="I47" s="138"/>
      <c r="J47" s="84"/>
      <c r="K47" s="84"/>
      <c r="L47" s="84"/>
      <c r="M47" s="84"/>
      <c r="N47" s="371"/>
      <c r="O47" s="138"/>
      <c r="P47" s="138"/>
      <c r="Q47" s="138"/>
      <c r="R47" s="138"/>
      <c r="S47" s="138"/>
      <c r="T47" s="138"/>
      <c r="U47" s="138"/>
      <c r="V47" s="138"/>
      <c r="W47" s="138"/>
      <c r="X47" s="238"/>
      <c r="Y47" s="238"/>
      <c r="Z47" s="238"/>
      <c r="AA47" s="238"/>
      <c r="AB47" s="138"/>
      <c r="AC47" s="70"/>
      <c r="AD47" s="138"/>
      <c r="AE47" s="138"/>
      <c r="AF47" s="138"/>
      <c r="AG47" s="138"/>
      <c r="AH47" s="138"/>
      <c r="AI47" s="138"/>
      <c r="AJ47" s="138"/>
      <c r="AK47" s="138"/>
      <c r="AL47" s="138"/>
      <c r="AM47" s="67"/>
      <c r="AQ47" s="156"/>
    </row>
    <row r="48" spans="1:43" s="155" customFormat="1" ht="19.5" thickBot="1" x14ac:dyDescent="0.3">
      <c r="A48" s="380"/>
      <c r="B48" s="528" t="s">
        <v>231</v>
      </c>
      <c r="C48" s="528"/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372"/>
      <c r="O48" s="138"/>
      <c r="P48" s="138"/>
      <c r="Q48" s="138"/>
      <c r="R48" s="138"/>
      <c r="S48" s="138"/>
      <c r="T48" s="138"/>
      <c r="U48" s="138"/>
      <c r="V48" s="138"/>
      <c r="W48" s="138"/>
      <c r="X48" s="238"/>
      <c r="Y48" s="238"/>
      <c r="Z48" s="238"/>
      <c r="AA48" s="238"/>
      <c r="AB48" s="138"/>
      <c r="AC48" s="70"/>
      <c r="AD48" s="138"/>
      <c r="AE48" s="138"/>
      <c r="AF48" s="138"/>
      <c r="AG48" s="138"/>
      <c r="AH48" s="138"/>
      <c r="AI48" s="138"/>
      <c r="AJ48" s="138"/>
      <c r="AK48" s="138"/>
      <c r="AL48" s="138"/>
      <c r="AM48" s="67"/>
      <c r="AQ48" s="156"/>
    </row>
    <row r="49" spans="1:43" s="155" customFormat="1" ht="16.5" customHeight="1" thickBot="1" x14ac:dyDescent="0.3">
      <c r="A49" s="380"/>
      <c r="B49" s="144" t="s">
        <v>3</v>
      </c>
      <c r="C49" s="520" t="s">
        <v>253</v>
      </c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371"/>
      <c r="O49" s="492" t="s">
        <v>274</v>
      </c>
      <c r="P49" s="493"/>
      <c r="Q49" s="493"/>
      <c r="R49" s="493"/>
      <c r="S49" s="493"/>
      <c r="T49" s="493"/>
      <c r="U49" s="494"/>
      <c r="V49" s="490" t="s">
        <v>284</v>
      </c>
      <c r="W49" s="492" t="s">
        <v>273</v>
      </c>
      <c r="X49" s="493"/>
      <c r="Y49" s="493"/>
      <c r="Z49" s="493"/>
      <c r="AA49" s="493"/>
      <c r="AB49" s="493"/>
      <c r="AC49" s="494"/>
      <c r="AD49" s="490" t="s">
        <v>284</v>
      </c>
      <c r="AE49" s="492" t="s">
        <v>275</v>
      </c>
      <c r="AF49" s="493"/>
      <c r="AG49" s="493"/>
      <c r="AH49" s="493"/>
      <c r="AI49" s="493"/>
      <c r="AJ49" s="493"/>
      <c r="AK49" s="494"/>
      <c r="AL49" s="490" t="s">
        <v>284</v>
      </c>
      <c r="AM49" s="67"/>
      <c r="AN49" s="496" t="s">
        <v>272</v>
      </c>
      <c r="AO49" s="497"/>
      <c r="AP49" s="498"/>
      <c r="AQ49" s="499"/>
    </row>
    <row r="50" spans="1:43" s="79" customFormat="1" ht="23.25" thickBot="1" x14ac:dyDescent="0.3">
      <c r="A50" s="380"/>
      <c r="B50" s="72" t="s">
        <v>5</v>
      </c>
      <c r="C50" s="73" t="s">
        <v>163</v>
      </c>
      <c r="D50" s="74" t="s">
        <v>234</v>
      </c>
      <c r="E50" s="74" t="s">
        <v>34</v>
      </c>
      <c r="F50" s="74" t="s">
        <v>6</v>
      </c>
      <c r="G50" s="74" t="s">
        <v>7</v>
      </c>
      <c r="H50" s="74" t="s">
        <v>8</v>
      </c>
      <c r="I50" s="74" t="s">
        <v>9</v>
      </c>
      <c r="J50" s="74" t="s">
        <v>10</v>
      </c>
      <c r="K50" s="74" t="s">
        <v>11</v>
      </c>
      <c r="L50" s="75" t="s">
        <v>12</v>
      </c>
      <c r="M50" s="76" t="s">
        <v>13</v>
      </c>
      <c r="N50" s="370"/>
      <c r="O50" s="73" t="s">
        <v>101</v>
      </c>
      <c r="P50" s="74" t="s">
        <v>259</v>
      </c>
      <c r="Q50" s="74" t="s">
        <v>260</v>
      </c>
      <c r="R50" s="74" t="s">
        <v>261</v>
      </c>
      <c r="S50" s="74" t="s">
        <v>262</v>
      </c>
      <c r="T50" s="74" t="s">
        <v>257</v>
      </c>
      <c r="U50" s="77" t="s">
        <v>258</v>
      </c>
      <c r="V50" s="491"/>
      <c r="W50" s="73" t="s">
        <v>102</v>
      </c>
      <c r="X50" s="235" t="s">
        <v>263</v>
      </c>
      <c r="Y50" s="235" t="s">
        <v>264</v>
      </c>
      <c r="Z50" s="235" t="s">
        <v>265</v>
      </c>
      <c r="AA50" s="235" t="s">
        <v>266</v>
      </c>
      <c r="AB50" s="74" t="s">
        <v>257</v>
      </c>
      <c r="AC50" s="78" t="s">
        <v>258</v>
      </c>
      <c r="AD50" s="491"/>
      <c r="AE50" s="73" t="s">
        <v>103</v>
      </c>
      <c r="AF50" s="74" t="s">
        <v>267</v>
      </c>
      <c r="AG50" s="74" t="s">
        <v>268</v>
      </c>
      <c r="AH50" s="74" t="s">
        <v>269</v>
      </c>
      <c r="AI50" s="74" t="s">
        <v>270</v>
      </c>
      <c r="AJ50" s="74" t="s">
        <v>257</v>
      </c>
      <c r="AK50" s="77" t="s">
        <v>258</v>
      </c>
      <c r="AL50" s="491"/>
      <c r="AN50" s="73" t="s">
        <v>256</v>
      </c>
      <c r="AO50" s="74" t="s">
        <v>257</v>
      </c>
      <c r="AP50" s="77" t="s">
        <v>287</v>
      </c>
      <c r="AQ50" s="80" t="s">
        <v>285</v>
      </c>
    </row>
    <row r="51" spans="1:43" s="67" customFormat="1" ht="78" customHeight="1" x14ac:dyDescent="0.25">
      <c r="A51" s="380"/>
      <c r="B51" s="507" t="s">
        <v>319</v>
      </c>
      <c r="C51" s="157" t="s">
        <v>183</v>
      </c>
      <c r="D51" s="158" t="s">
        <v>445</v>
      </c>
      <c r="E51" s="159" t="s">
        <v>0</v>
      </c>
      <c r="F51" s="159" t="s">
        <v>392</v>
      </c>
      <c r="G51" s="159">
        <v>2</v>
      </c>
      <c r="H51" s="159" t="s">
        <v>37</v>
      </c>
      <c r="I51" s="159" t="s">
        <v>26</v>
      </c>
      <c r="J51" s="160" t="s">
        <v>51</v>
      </c>
      <c r="K51" s="160" t="s">
        <v>27</v>
      </c>
      <c r="L51" s="160">
        <v>43497</v>
      </c>
      <c r="M51" s="161">
        <v>44165</v>
      </c>
      <c r="N51" s="371"/>
      <c r="O51" s="193"/>
      <c r="P51" s="310"/>
      <c r="Q51" s="310"/>
      <c r="R51" s="310"/>
      <c r="S51" s="310"/>
      <c r="T51" s="152"/>
      <c r="U51" s="280"/>
      <c r="V51" s="281"/>
      <c r="W51" s="193"/>
      <c r="X51" s="282"/>
      <c r="Y51" s="282"/>
      <c r="Z51" s="282"/>
      <c r="AA51" s="282"/>
      <c r="AB51" s="153"/>
      <c r="AC51" s="280"/>
      <c r="AD51" s="281"/>
      <c r="AE51" s="152"/>
      <c r="AF51" s="265"/>
      <c r="AG51" s="265"/>
      <c r="AH51" s="265"/>
      <c r="AI51" s="265"/>
      <c r="AJ51" s="153"/>
      <c r="AK51" s="341"/>
      <c r="AL51" s="281"/>
      <c r="AN51" s="165">
        <f>+SUM(O51,W51,AE51)</f>
        <v>0</v>
      </c>
      <c r="AO51" s="166">
        <f t="shared" ref="AO51:AO64" si="18">+SUM(T51,AB51,AJ51)</f>
        <v>0</v>
      </c>
      <c r="AP51" s="167" t="str">
        <f t="shared" ref="AP51:AP64" si="19">IFERROR(AO51/AN51,"")</f>
        <v/>
      </c>
      <c r="AQ51" s="500" t="e">
        <f>+AVERAGE(AP51:AP52)</f>
        <v>#DIV/0!</v>
      </c>
    </row>
    <row r="52" spans="1:43" s="67" customFormat="1" ht="63.75" x14ac:dyDescent="0.25">
      <c r="A52" s="380"/>
      <c r="B52" s="510"/>
      <c r="C52" s="121" t="s">
        <v>184</v>
      </c>
      <c r="D52" s="122" t="s">
        <v>405</v>
      </c>
      <c r="E52" s="123" t="s">
        <v>0</v>
      </c>
      <c r="F52" s="123" t="s">
        <v>393</v>
      </c>
      <c r="G52" s="123">
        <v>1</v>
      </c>
      <c r="H52" s="123" t="s">
        <v>63</v>
      </c>
      <c r="I52" s="123" t="s">
        <v>26</v>
      </c>
      <c r="J52" s="124" t="s">
        <v>51</v>
      </c>
      <c r="K52" s="124" t="s">
        <v>27</v>
      </c>
      <c r="L52" s="124">
        <v>43770</v>
      </c>
      <c r="M52" s="125">
        <v>43819</v>
      </c>
      <c r="N52" s="371"/>
      <c r="O52" s="110"/>
      <c r="P52" s="311"/>
      <c r="Q52" s="311"/>
      <c r="R52" s="311"/>
      <c r="S52" s="311"/>
      <c r="T52" s="111"/>
      <c r="U52" s="253"/>
      <c r="V52" s="270"/>
      <c r="W52" s="110"/>
      <c r="X52" s="254"/>
      <c r="Y52" s="254"/>
      <c r="Z52" s="254"/>
      <c r="AA52" s="254"/>
      <c r="AB52" s="112"/>
      <c r="AC52" s="253"/>
      <c r="AD52" s="270"/>
      <c r="AE52" s="111"/>
      <c r="AF52" s="328"/>
      <c r="AG52" s="328"/>
      <c r="AH52" s="328"/>
      <c r="AI52" s="328"/>
      <c r="AJ52" s="112"/>
      <c r="AK52" s="334"/>
      <c r="AL52" s="270"/>
      <c r="AN52" s="96">
        <f t="shared" ref="AN52:AN64" si="20">+SUM(O52,W52,AE52)</f>
        <v>0</v>
      </c>
      <c r="AO52" s="97">
        <f t="shared" si="18"/>
        <v>0</v>
      </c>
      <c r="AP52" s="98" t="str">
        <f t="shared" si="19"/>
        <v/>
      </c>
      <c r="AQ52" s="501"/>
    </row>
    <row r="53" spans="1:43" s="67" customFormat="1" ht="90.75" customHeight="1" x14ac:dyDescent="0.25">
      <c r="A53" s="380"/>
      <c r="B53" s="509" t="s">
        <v>320</v>
      </c>
      <c r="C53" s="99" t="s">
        <v>185</v>
      </c>
      <c r="D53" s="100" t="s">
        <v>406</v>
      </c>
      <c r="E53" s="101" t="s">
        <v>0</v>
      </c>
      <c r="F53" s="101" t="s">
        <v>407</v>
      </c>
      <c r="G53" s="101">
        <v>6</v>
      </c>
      <c r="H53" s="101" t="s">
        <v>42</v>
      </c>
      <c r="I53" s="101" t="s">
        <v>26</v>
      </c>
      <c r="J53" s="102" t="s">
        <v>51</v>
      </c>
      <c r="K53" s="102" t="s">
        <v>27</v>
      </c>
      <c r="L53" s="102">
        <v>43636</v>
      </c>
      <c r="M53" s="103">
        <v>43769</v>
      </c>
      <c r="N53" s="371"/>
      <c r="O53" s="104"/>
      <c r="P53" s="312"/>
      <c r="Q53" s="312"/>
      <c r="R53" s="312"/>
      <c r="S53" s="312"/>
      <c r="T53" s="105"/>
      <c r="U53" s="250"/>
      <c r="V53" s="271"/>
      <c r="W53" s="104"/>
      <c r="X53" s="251"/>
      <c r="Y53" s="251"/>
      <c r="Z53" s="251"/>
      <c r="AA53" s="251"/>
      <c r="AB53" s="106"/>
      <c r="AC53" s="250"/>
      <c r="AD53" s="271"/>
      <c r="AE53" s="105"/>
      <c r="AF53" s="320"/>
      <c r="AG53" s="320"/>
      <c r="AH53" s="320"/>
      <c r="AI53" s="320"/>
      <c r="AJ53" s="106"/>
      <c r="AK53" s="338"/>
      <c r="AL53" s="271"/>
      <c r="AN53" s="96">
        <f t="shared" si="20"/>
        <v>0</v>
      </c>
      <c r="AO53" s="97">
        <f t="shared" si="18"/>
        <v>0</v>
      </c>
      <c r="AP53" s="98" t="str">
        <f t="shared" si="19"/>
        <v/>
      </c>
      <c r="AQ53" s="500" t="e">
        <f>+AVERAGE(AP53:AP55)</f>
        <v>#DIV/0!</v>
      </c>
    </row>
    <row r="54" spans="1:43" s="67" customFormat="1" ht="51" x14ac:dyDescent="0.25">
      <c r="A54" s="380"/>
      <c r="B54" s="510"/>
      <c r="C54" s="178" t="s">
        <v>186</v>
      </c>
      <c r="D54" s="179" t="s">
        <v>408</v>
      </c>
      <c r="E54" s="180" t="s">
        <v>0</v>
      </c>
      <c r="F54" s="180" t="s">
        <v>409</v>
      </c>
      <c r="G54" s="180">
        <v>1</v>
      </c>
      <c r="H54" s="180" t="s">
        <v>39</v>
      </c>
      <c r="I54" s="180" t="s">
        <v>26</v>
      </c>
      <c r="J54" s="181" t="s">
        <v>51</v>
      </c>
      <c r="K54" s="181" t="s">
        <v>41</v>
      </c>
      <c r="L54" s="181">
        <v>44013</v>
      </c>
      <c r="M54" s="182">
        <v>44196</v>
      </c>
      <c r="N54" s="371"/>
      <c r="O54" s="183"/>
      <c r="P54" s="302"/>
      <c r="Q54" s="302"/>
      <c r="R54" s="302"/>
      <c r="S54" s="302"/>
      <c r="T54" s="184"/>
      <c r="U54" s="283"/>
      <c r="V54" s="284"/>
      <c r="W54" s="183"/>
      <c r="X54" s="276"/>
      <c r="Y54" s="276"/>
      <c r="Z54" s="276"/>
      <c r="AA54" s="276"/>
      <c r="AB54" s="185"/>
      <c r="AC54" s="283"/>
      <c r="AD54" s="271"/>
      <c r="AE54" s="184"/>
      <c r="AF54" s="322"/>
      <c r="AG54" s="322"/>
      <c r="AH54" s="322"/>
      <c r="AI54" s="322"/>
      <c r="AJ54" s="185"/>
      <c r="AK54" s="338"/>
      <c r="AL54" s="271"/>
      <c r="AN54" s="96">
        <f t="shared" si="20"/>
        <v>0</v>
      </c>
      <c r="AO54" s="97">
        <f t="shared" si="18"/>
        <v>0</v>
      </c>
      <c r="AP54" s="98" t="str">
        <f>IFERROR(AO54/AN54,"")</f>
        <v/>
      </c>
      <c r="AQ54" s="495"/>
    </row>
    <row r="55" spans="1:43" s="67" customFormat="1" ht="63.75" x14ac:dyDescent="0.25">
      <c r="A55" s="380"/>
      <c r="B55" s="508"/>
      <c r="C55" s="172" t="s">
        <v>187</v>
      </c>
      <c r="D55" s="173" t="s">
        <v>410</v>
      </c>
      <c r="E55" s="83" t="s">
        <v>0</v>
      </c>
      <c r="F55" s="83" t="s">
        <v>411</v>
      </c>
      <c r="G55" s="83">
        <v>1</v>
      </c>
      <c r="H55" s="83" t="s">
        <v>107</v>
      </c>
      <c r="I55" s="83" t="s">
        <v>26</v>
      </c>
      <c r="J55" s="108" t="s">
        <v>51</v>
      </c>
      <c r="K55" s="108" t="s">
        <v>41</v>
      </c>
      <c r="L55" s="108">
        <v>43862</v>
      </c>
      <c r="M55" s="109">
        <v>44196</v>
      </c>
      <c r="N55" s="371"/>
      <c r="O55" s="85"/>
      <c r="P55" s="313"/>
      <c r="Q55" s="313"/>
      <c r="R55" s="313"/>
      <c r="S55" s="313"/>
      <c r="T55" s="86"/>
      <c r="U55" s="245"/>
      <c r="V55" s="285"/>
      <c r="W55" s="85"/>
      <c r="X55" s="244"/>
      <c r="Y55" s="244"/>
      <c r="Z55" s="244"/>
      <c r="AA55" s="244"/>
      <c r="AB55" s="87"/>
      <c r="AC55" s="245"/>
      <c r="AD55" s="285"/>
      <c r="AE55" s="86"/>
      <c r="AF55" s="318"/>
      <c r="AG55" s="318"/>
      <c r="AH55" s="318"/>
      <c r="AI55" s="318"/>
      <c r="AJ55" s="87"/>
      <c r="AK55" s="326"/>
      <c r="AL55" s="285"/>
      <c r="AN55" s="96">
        <f t="shared" si="20"/>
        <v>0</v>
      </c>
      <c r="AO55" s="97">
        <f t="shared" si="18"/>
        <v>0</v>
      </c>
      <c r="AP55" s="98" t="str">
        <f t="shared" si="19"/>
        <v/>
      </c>
      <c r="AQ55" s="501"/>
    </row>
    <row r="56" spans="1:43" s="67" customFormat="1" ht="51" x14ac:dyDescent="0.25">
      <c r="A56" s="380"/>
      <c r="B56" s="510" t="s">
        <v>321</v>
      </c>
      <c r="C56" s="113" t="s">
        <v>188</v>
      </c>
      <c r="D56" s="114" t="s">
        <v>412</v>
      </c>
      <c r="E56" s="115" t="s">
        <v>0</v>
      </c>
      <c r="F56" s="115" t="s">
        <v>414</v>
      </c>
      <c r="G56" s="115">
        <v>3</v>
      </c>
      <c r="H56" s="115" t="s">
        <v>37</v>
      </c>
      <c r="I56" s="115" t="s">
        <v>26</v>
      </c>
      <c r="J56" s="116" t="s">
        <v>51</v>
      </c>
      <c r="K56" s="116" t="s">
        <v>27</v>
      </c>
      <c r="L56" s="116">
        <v>43862</v>
      </c>
      <c r="M56" s="117">
        <v>44196</v>
      </c>
      <c r="N56" s="371"/>
      <c r="O56" s="118"/>
      <c r="P56" s="308"/>
      <c r="Q56" s="308"/>
      <c r="R56" s="308"/>
      <c r="S56" s="308"/>
      <c r="T56" s="119"/>
      <c r="U56" s="256"/>
      <c r="V56" s="272"/>
      <c r="W56" s="118"/>
      <c r="X56" s="257"/>
      <c r="Y56" s="257"/>
      <c r="Z56" s="257"/>
      <c r="AA56" s="257"/>
      <c r="AB56" s="120"/>
      <c r="AC56" s="256"/>
      <c r="AD56" s="272"/>
      <c r="AE56" s="119"/>
      <c r="AF56" s="321"/>
      <c r="AG56" s="321"/>
      <c r="AH56" s="321"/>
      <c r="AI56" s="321"/>
      <c r="AJ56" s="120"/>
      <c r="AK56" s="329"/>
      <c r="AL56" s="272"/>
      <c r="AN56" s="96">
        <f t="shared" si="20"/>
        <v>0</v>
      </c>
      <c r="AO56" s="97">
        <f t="shared" si="18"/>
        <v>0</v>
      </c>
      <c r="AP56" s="98" t="str">
        <f t="shared" si="19"/>
        <v/>
      </c>
      <c r="AQ56" s="500" t="e">
        <f>+AVERAGE(AP56:AP57)</f>
        <v>#DIV/0!</v>
      </c>
    </row>
    <row r="57" spans="1:43" s="67" customFormat="1" ht="96.75" customHeight="1" x14ac:dyDescent="0.25">
      <c r="A57" s="380"/>
      <c r="B57" s="510"/>
      <c r="C57" s="121" t="s">
        <v>189</v>
      </c>
      <c r="D57" s="122" t="s">
        <v>413</v>
      </c>
      <c r="E57" s="123" t="s">
        <v>0</v>
      </c>
      <c r="F57" s="123" t="s">
        <v>415</v>
      </c>
      <c r="G57" s="123">
        <v>3</v>
      </c>
      <c r="H57" s="123" t="s">
        <v>37</v>
      </c>
      <c r="I57" s="123" t="s">
        <v>26</v>
      </c>
      <c r="J57" s="124" t="s">
        <v>51</v>
      </c>
      <c r="K57" s="124" t="s">
        <v>27</v>
      </c>
      <c r="L57" s="124">
        <v>43862</v>
      </c>
      <c r="M57" s="125">
        <v>44165</v>
      </c>
      <c r="N57" s="371"/>
      <c r="O57" s="126"/>
      <c r="P57" s="303"/>
      <c r="Q57" s="303"/>
      <c r="R57" s="303"/>
      <c r="S57" s="303"/>
      <c r="T57" s="127"/>
      <c r="U57" s="259"/>
      <c r="V57" s="286"/>
      <c r="W57" s="126"/>
      <c r="X57" s="260"/>
      <c r="Y57" s="260"/>
      <c r="Z57" s="260"/>
      <c r="AA57" s="260"/>
      <c r="AB57" s="128"/>
      <c r="AC57" s="259"/>
      <c r="AD57" s="286"/>
      <c r="AE57" s="127"/>
      <c r="AF57" s="323"/>
      <c r="AG57" s="323"/>
      <c r="AH57" s="323"/>
      <c r="AI57" s="323"/>
      <c r="AJ57" s="128"/>
      <c r="AK57" s="259"/>
      <c r="AL57" s="286"/>
      <c r="AN57" s="96">
        <f t="shared" si="20"/>
        <v>0</v>
      </c>
      <c r="AO57" s="97">
        <f t="shared" si="18"/>
        <v>0</v>
      </c>
      <c r="AP57" s="98" t="str">
        <f t="shared" si="19"/>
        <v/>
      </c>
      <c r="AQ57" s="501"/>
    </row>
    <row r="58" spans="1:43" s="67" customFormat="1" ht="63.75" x14ac:dyDescent="0.25">
      <c r="A58" s="380"/>
      <c r="B58" s="509" t="s">
        <v>322</v>
      </c>
      <c r="C58" s="99" t="s">
        <v>190</v>
      </c>
      <c r="D58" s="100" t="s">
        <v>457</v>
      </c>
      <c r="E58" s="101" t="s">
        <v>0</v>
      </c>
      <c r="F58" s="101" t="s">
        <v>458</v>
      </c>
      <c r="G58" s="101">
        <v>1</v>
      </c>
      <c r="H58" s="101" t="s">
        <v>459</v>
      </c>
      <c r="I58" s="101" t="s">
        <v>69</v>
      </c>
      <c r="J58" s="102" t="s">
        <v>362</v>
      </c>
      <c r="K58" s="102" t="s">
        <v>460</v>
      </c>
      <c r="L58" s="102">
        <v>43952</v>
      </c>
      <c r="M58" s="103">
        <v>44073</v>
      </c>
      <c r="N58" s="371"/>
      <c r="O58" s="104"/>
      <c r="P58" s="312"/>
      <c r="Q58" s="312"/>
      <c r="R58" s="312"/>
      <c r="S58" s="312"/>
      <c r="T58" s="105"/>
      <c r="U58" s="250"/>
      <c r="V58" s="271"/>
      <c r="W58" s="104"/>
      <c r="X58" s="251"/>
      <c r="Y58" s="251"/>
      <c r="Z58" s="251"/>
      <c r="AA58" s="251"/>
      <c r="AB58" s="106"/>
      <c r="AC58" s="250"/>
      <c r="AD58" s="271"/>
      <c r="AE58" s="105"/>
      <c r="AF58" s="320"/>
      <c r="AG58" s="320"/>
      <c r="AH58" s="320"/>
      <c r="AI58" s="320"/>
      <c r="AJ58" s="106"/>
      <c r="AK58" s="250"/>
      <c r="AL58" s="271"/>
      <c r="AN58" s="96">
        <f t="shared" si="20"/>
        <v>0</v>
      </c>
      <c r="AO58" s="97">
        <f t="shared" si="18"/>
        <v>0</v>
      </c>
      <c r="AP58" s="98" t="str">
        <f t="shared" si="19"/>
        <v/>
      </c>
      <c r="AQ58" s="500" t="e">
        <f>+AVERAGE(AP58:AP60)</f>
        <v>#DIV/0!</v>
      </c>
    </row>
    <row r="59" spans="1:43" s="67" customFormat="1" ht="63.75" x14ac:dyDescent="0.25">
      <c r="A59" s="380"/>
      <c r="B59" s="510"/>
      <c r="C59" s="178" t="s">
        <v>191</v>
      </c>
      <c r="D59" s="179" t="s">
        <v>446</v>
      </c>
      <c r="E59" s="180" t="s">
        <v>44</v>
      </c>
      <c r="F59" s="180" t="s">
        <v>346</v>
      </c>
      <c r="G59" s="180">
        <v>2</v>
      </c>
      <c r="H59" s="123" t="s">
        <v>347</v>
      </c>
      <c r="I59" s="180" t="s">
        <v>69</v>
      </c>
      <c r="J59" s="181" t="s">
        <v>71</v>
      </c>
      <c r="K59" s="181" t="s">
        <v>25</v>
      </c>
      <c r="L59" s="181">
        <v>43862</v>
      </c>
      <c r="M59" s="182">
        <v>44012</v>
      </c>
      <c r="N59" s="371"/>
      <c r="O59" s="183"/>
      <c r="P59" s="302"/>
      <c r="Q59" s="302"/>
      <c r="R59" s="302"/>
      <c r="S59" s="302"/>
      <c r="T59" s="184"/>
      <c r="U59" s="283"/>
      <c r="V59" s="284"/>
      <c r="W59" s="183"/>
      <c r="X59" s="276"/>
      <c r="Y59" s="276"/>
      <c r="Z59" s="276"/>
      <c r="AA59" s="276"/>
      <c r="AB59" s="185"/>
      <c r="AC59" s="283"/>
      <c r="AD59" s="284"/>
      <c r="AE59" s="184"/>
      <c r="AF59" s="322"/>
      <c r="AG59" s="322"/>
      <c r="AH59" s="322"/>
      <c r="AI59" s="322"/>
      <c r="AJ59" s="185"/>
      <c r="AK59" s="283"/>
      <c r="AL59" s="284"/>
      <c r="AN59" s="96">
        <f t="shared" si="20"/>
        <v>0</v>
      </c>
      <c r="AO59" s="97">
        <f t="shared" si="18"/>
        <v>0</v>
      </c>
      <c r="AP59" s="98" t="str">
        <f>IFERROR(AO59/AN59,"")</f>
        <v/>
      </c>
      <c r="AQ59" s="495"/>
    </row>
    <row r="60" spans="1:43" s="67" customFormat="1" ht="102" x14ac:dyDescent="0.25">
      <c r="A60" s="380"/>
      <c r="B60" s="510"/>
      <c r="C60" s="121" t="s">
        <v>192</v>
      </c>
      <c r="D60" s="122" t="s">
        <v>447</v>
      </c>
      <c r="E60" s="123" t="s">
        <v>0</v>
      </c>
      <c r="F60" s="123" t="s">
        <v>363</v>
      </c>
      <c r="G60" s="123">
        <v>3</v>
      </c>
      <c r="H60" s="123" t="s">
        <v>364</v>
      </c>
      <c r="I60" s="123" t="s">
        <v>69</v>
      </c>
      <c r="J60" s="124" t="s">
        <v>362</v>
      </c>
      <c r="K60" s="124" t="s">
        <v>25</v>
      </c>
      <c r="L60" s="124">
        <v>43862</v>
      </c>
      <c r="M60" s="125">
        <v>44073</v>
      </c>
      <c r="N60" s="371"/>
      <c r="O60" s="399"/>
      <c r="P60" s="400"/>
      <c r="Q60" s="400"/>
      <c r="R60" s="400"/>
      <c r="S60" s="400"/>
      <c r="T60" s="401"/>
      <c r="U60" s="402"/>
      <c r="V60" s="403"/>
      <c r="W60" s="399"/>
      <c r="X60" s="404"/>
      <c r="Y60" s="404"/>
      <c r="Z60" s="404"/>
      <c r="AA60" s="404"/>
      <c r="AB60" s="405"/>
      <c r="AC60" s="402"/>
      <c r="AD60" s="403"/>
      <c r="AE60" s="401"/>
      <c r="AF60" s="395"/>
      <c r="AG60" s="395"/>
      <c r="AH60" s="395"/>
      <c r="AI60" s="395"/>
      <c r="AJ60" s="394"/>
      <c r="AK60" s="396"/>
      <c r="AL60" s="393"/>
      <c r="AM60" s="390"/>
      <c r="AN60" s="397">
        <f t="shared" si="20"/>
        <v>0</v>
      </c>
      <c r="AO60" s="398">
        <f t="shared" si="18"/>
        <v>0</v>
      </c>
      <c r="AP60" s="98" t="str">
        <f t="shared" si="19"/>
        <v/>
      </c>
      <c r="AQ60" s="495"/>
    </row>
    <row r="61" spans="1:43" s="67" customFormat="1" ht="63" customHeight="1" x14ac:dyDescent="0.25">
      <c r="A61" s="380"/>
      <c r="B61" s="488" t="s">
        <v>323</v>
      </c>
      <c r="C61" s="99" t="s">
        <v>195</v>
      </c>
      <c r="D61" s="100" t="s">
        <v>387</v>
      </c>
      <c r="E61" s="101" t="s">
        <v>0</v>
      </c>
      <c r="F61" s="101" t="s">
        <v>385</v>
      </c>
      <c r="G61" s="101">
        <v>1</v>
      </c>
      <c r="H61" s="101" t="s">
        <v>386</v>
      </c>
      <c r="I61" s="101" t="s">
        <v>69</v>
      </c>
      <c r="J61" s="102" t="s">
        <v>58</v>
      </c>
      <c r="K61" s="102" t="s">
        <v>59</v>
      </c>
      <c r="L61" s="102">
        <v>43983</v>
      </c>
      <c r="M61" s="103">
        <v>44196</v>
      </c>
      <c r="N61" s="371"/>
      <c r="O61" s="118"/>
      <c r="P61" s="308"/>
      <c r="Q61" s="308"/>
      <c r="R61" s="308"/>
      <c r="S61" s="308"/>
      <c r="T61" s="119"/>
      <c r="U61" s="256"/>
      <c r="V61" s="272"/>
      <c r="W61" s="118"/>
      <c r="X61" s="257"/>
      <c r="Y61" s="257"/>
      <c r="Z61" s="257"/>
      <c r="AA61" s="257"/>
      <c r="AB61" s="120"/>
      <c r="AC61" s="256"/>
      <c r="AD61" s="272"/>
      <c r="AE61" s="119"/>
      <c r="AF61" s="321"/>
      <c r="AG61" s="321"/>
      <c r="AH61" s="321"/>
      <c r="AI61" s="321"/>
      <c r="AJ61" s="120"/>
      <c r="AK61" s="329"/>
      <c r="AL61" s="272"/>
      <c r="AN61" s="96">
        <f t="shared" si="20"/>
        <v>0</v>
      </c>
      <c r="AO61" s="97">
        <f t="shared" si="18"/>
        <v>0</v>
      </c>
      <c r="AP61" s="98" t="str">
        <f t="shared" si="19"/>
        <v/>
      </c>
      <c r="AQ61" s="500" t="e">
        <f>+AVERAGE(AP61:AP64)</f>
        <v>#DIV/0!</v>
      </c>
    </row>
    <row r="62" spans="1:43" s="67" customFormat="1" ht="78" customHeight="1" x14ac:dyDescent="0.25">
      <c r="A62" s="380"/>
      <c r="B62" s="531"/>
      <c r="C62" s="174" t="s">
        <v>196</v>
      </c>
      <c r="D62" s="175" t="s">
        <v>416</v>
      </c>
      <c r="E62" s="176" t="s">
        <v>0</v>
      </c>
      <c r="F62" s="176" t="s">
        <v>440</v>
      </c>
      <c r="G62" s="176">
        <v>4</v>
      </c>
      <c r="H62" s="180" t="s">
        <v>153</v>
      </c>
      <c r="I62" s="180" t="s">
        <v>26</v>
      </c>
      <c r="J62" s="177" t="s">
        <v>51</v>
      </c>
      <c r="K62" s="177" t="s">
        <v>27</v>
      </c>
      <c r="L62" s="177">
        <v>43497</v>
      </c>
      <c r="M62" s="194">
        <v>43616</v>
      </c>
      <c r="N62" s="371"/>
      <c r="O62" s="195"/>
      <c r="P62" s="314"/>
      <c r="Q62" s="314"/>
      <c r="R62" s="314"/>
      <c r="S62" s="314"/>
      <c r="T62" s="138"/>
      <c r="U62" s="287"/>
      <c r="V62" s="288"/>
      <c r="W62" s="195"/>
      <c r="X62" s="289"/>
      <c r="Y62" s="289"/>
      <c r="Z62" s="289"/>
      <c r="AA62" s="289"/>
      <c r="AB62" s="196"/>
      <c r="AC62" s="287"/>
      <c r="AD62" s="288"/>
      <c r="AE62" s="138"/>
      <c r="AF62" s="342"/>
      <c r="AG62" s="342"/>
      <c r="AH62" s="342"/>
      <c r="AI62" s="342"/>
      <c r="AJ62" s="196"/>
      <c r="AK62" s="343"/>
      <c r="AL62" s="288"/>
      <c r="AN62" s="96">
        <f t="shared" si="20"/>
        <v>0</v>
      </c>
      <c r="AO62" s="97">
        <f t="shared" si="18"/>
        <v>0</v>
      </c>
      <c r="AP62" s="98" t="str">
        <f t="shared" si="19"/>
        <v/>
      </c>
      <c r="AQ62" s="495"/>
    </row>
    <row r="63" spans="1:43" s="67" customFormat="1" ht="63.75" x14ac:dyDescent="0.25">
      <c r="A63" s="380"/>
      <c r="B63" s="531"/>
      <c r="C63" s="178" t="s">
        <v>197</v>
      </c>
      <c r="D63" s="179" t="s">
        <v>152</v>
      </c>
      <c r="E63" s="180" t="s">
        <v>0</v>
      </c>
      <c r="F63" s="180" t="s">
        <v>439</v>
      </c>
      <c r="G63" s="180">
        <v>2</v>
      </c>
      <c r="H63" s="180" t="s">
        <v>153</v>
      </c>
      <c r="I63" s="180" t="s">
        <v>26</v>
      </c>
      <c r="J63" s="181" t="s">
        <v>51</v>
      </c>
      <c r="K63" s="181" t="s">
        <v>27</v>
      </c>
      <c r="L63" s="181">
        <v>43845</v>
      </c>
      <c r="M63" s="182">
        <v>44135</v>
      </c>
      <c r="N63" s="371"/>
      <c r="O63" s="183"/>
      <c r="P63" s="302"/>
      <c r="Q63" s="302"/>
      <c r="R63" s="302"/>
      <c r="S63" s="302"/>
      <c r="T63" s="184"/>
      <c r="U63" s="283"/>
      <c r="V63" s="284"/>
      <c r="W63" s="183"/>
      <c r="X63" s="276"/>
      <c r="Y63" s="276"/>
      <c r="Z63" s="276"/>
      <c r="AA63" s="276"/>
      <c r="AB63" s="185"/>
      <c r="AC63" s="283"/>
      <c r="AD63" s="284"/>
      <c r="AE63" s="184"/>
      <c r="AF63" s="322"/>
      <c r="AG63" s="322"/>
      <c r="AH63" s="322"/>
      <c r="AI63" s="322"/>
      <c r="AJ63" s="185"/>
      <c r="AK63" s="338"/>
      <c r="AL63" s="284"/>
      <c r="AN63" s="96">
        <f t="shared" si="20"/>
        <v>0</v>
      </c>
      <c r="AO63" s="97">
        <f t="shared" si="18"/>
        <v>0</v>
      </c>
      <c r="AP63" s="98" t="str">
        <f t="shared" si="19"/>
        <v/>
      </c>
      <c r="AQ63" s="495"/>
    </row>
    <row r="64" spans="1:43" s="67" customFormat="1" ht="75" customHeight="1" thickBot="1" x14ac:dyDescent="0.3">
      <c r="A64" s="380"/>
      <c r="B64" s="525"/>
      <c r="C64" s="186" t="s">
        <v>198</v>
      </c>
      <c r="D64" s="179" t="s">
        <v>154</v>
      </c>
      <c r="E64" s="465" t="s">
        <v>0</v>
      </c>
      <c r="F64" s="465" t="s">
        <v>156</v>
      </c>
      <c r="G64" s="465">
        <v>3</v>
      </c>
      <c r="H64" s="465" t="s">
        <v>365</v>
      </c>
      <c r="I64" s="465" t="s">
        <v>26</v>
      </c>
      <c r="J64" s="187" t="s">
        <v>51</v>
      </c>
      <c r="K64" s="187" t="s">
        <v>132</v>
      </c>
      <c r="L64" s="187">
        <v>44002</v>
      </c>
      <c r="M64" s="188">
        <v>44185</v>
      </c>
      <c r="N64" s="371"/>
      <c r="O64" s="189"/>
      <c r="P64" s="304"/>
      <c r="Q64" s="304"/>
      <c r="R64" s="304"/>
      <c r="S64" s="304"/>
      <c r="T64" s="190"/>
      <c r="U64" s="277"/>
      <c r="V64" s="278"/>
      <c r="W64" s="189"/>
      <c r="X64" s="279"/>
      <c r="Y64" s="279"/>
      <c r="Z64" s="279"/>
      <c r="AA64" s="279"/>
      <c r="AB64" s="191"/>
      <c r="AC64" s="277"/>
      <c r="AD64" s="278"/>
      <c r="AE64" s="190"/>
      <c r="AF64" s="339"/>
      <c r="AG64" s="339"/>
      <c r="AH64" s="339"/>
      <c r="AI64" s="339"/>
      <c r="AJ64" s="191"/>
      <c r="AK64" s="340"/>
      <c r="AL64" s="278"/>
      <c r="AN64" s="134">
        <f t="shared" si="20"/>
        <v>0</v>
      </c>
      <c r="AO64" s="135">
        <f t="shared" si="18"/>
        <v>0</v>
      </c>
      <c r="AP64" s="136" t="str">
        <f t="shared" si="19"/>
        <v/>
      </c>
      <c r="AQ64" s="501"/>
    </row>
    <row r="65" spans="1:43" s="155" customFormat="1" ht="13.5" thickBot="1" x14ac:dyDescent="0.3">
      <c r="A65" s="380"/>
      <c r="B65" s="138"/>
      <c r="C65" s="138"/>
      <c r="D65" s="70"/>
      <c r="E65" s="138"/>
      <c r="F65" s="138"/>
      <c r="G65" s="138"/>
      <c r="H65" s="138"/>
      <c r="I65" s="138"/>
      <c r="J65" s="84"/>
      <c r="K65" s="84"/>
      <c r="L65" s="84"/>
      <c r="M65" s="84"/>
      <c r="N65" s="371"/>
      <c r="O65" s="138"/>
      <c r="P65" s="138"/>
      <c r="Q65" s="138"/>
      <c r="R65" s="138"/>
      <c r="S65" s="138"/>
      <c r="T65" s="138"/>
      <c r="U65" s="197"/>
      <c r="V65" s="197"/>
      <c r="W65" s="152"/>
      <c r="X65" s="241"/>
      <c r="Y65" s="241"/>
      <c r="Z65" s="241"/>
      <c r="AA65" s="241"/>
      <c r="AB65" s="152"/>
      <c r="AC65" s="154"/>
      <c r="AD65" s="197"/>
      <c r="AE65" s="138"/>
      <c r="AF65" s="138"/>
      <c r="AG65" s="138"/>
      <c r="AH65" s="138"/>
      <c r="AI65" s="138"/>
      <c r="AJ65" s="138"/>
      <c r="AK65" s="138"/>
      <c r="AL65" s="138"/>
      <c r="AM65" s="67"/>
      <c r="AN65" s="502" t="s">
        <v>286</v>
      </c>
      <c r="AO65" s="503"/>
      <c r="AP65" s="504"/>
      <c r="AQ65" s="192" t="e">
        <f>AVERAGE(AQ51:AQ64)</f>
        <v>#DIV/0!</v>
      </c>
    </row>
    <row r="66" spans="1:43" s="155" customFormat="1" ht="12" x14ac:dyDescent="0.25">
      <c r="A66" s="380"/>
      <c r="B66" s="138"/>
      <c r="C66" s="138"/>
      <c r="D66" s="70"/>
      <c r="E66" s="138"/>
      <c r="F66" s="138"/>
      <c r="G66" s="138"/>
      <c r="H66" s="138"/>
      <c r="I66" s="138"/>
      <c r="J66" s="84"/>
      <c r="K66" s="84"/>
      <c r="L66" s="84"/>
      <c r="M66" s="84"/>
      <c r="N66" s="371"/>
      <c r="O66" s="138"/>
      <c r="P66" s="138"/>
      <c r="Q66" s="138"/>
      <c r="R66" s="138"/>
      <c r="S66" s="138"/>
      <c r="T66" s="138"/>
      <c r="U66" s="138"/>
      <c r="V66" s="138"/>
      <c r="W66" s="138"/>
      <c r="X66" s="238"/>
      <c r="Y66" s="238"/>
      <c r="Z66" s="238"/>
      <c r="AA66" s="238"/>
      <c r="AB66" s="138"/>
      <c r="AC66" s="70"/>
      <c r="AD66" s="138"/>
      <c r="AE66" s="138"/>
      <c r="AF66" s="138"/>
      <c r="AG66" s="138"/>
      <c r="AH66" s="138"/>
      <c r="AI66" s="138"/>
      <c r="AJ66" s="138"/>
      <c r="AK66" s="138"/>
      <c r="AL66" s="138"/>
      <c r="AM66" s="67"/>
      <c r="AQ66" s="156"/>
    </row>
    <row r="67" spans="1:43" s="155" customFormat="1" ht="19.5" thickBot="1" x14ac:dyDescent="0.3">
      <c r="A67" s="380"/>
      <c r="B67" s="528" t="s">
        <v>232</v>
      </c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372"/>
      <c r="O67" s="138"/>
      <c r="P67" s="138"/>
      <c r="Q67" s="138"/>
      <c r="R67" s="138"/>
      <c r="S67" s="138"/>
      <c r="T67" s="138"/>
      <c r="U67" s="138"/>
      <c r="V67" s="138"/>
      <c r="W67" s="138"/>
      <c r="X67" s="238"/>
      <c r="Y67" s="238"/>
      <c r="Z67" s="238"/>
      <c r="AA67" s="238"/>
      <c r="AB67" s="138"/>
      <c r="AC67" s="70"/>
      <c r="AD67" s="138"/>
      <c r="AE67" s="138"/>
      <c r="AF67" s="138"/>
      <c r="AG67" s="138"/>
      <c r="AH67" s="138"/>
      <c r="AI67" s="138"/>
      <c r="AJ67" s="138"/>
      <c r="AK67" s="138"/>
      <c r="AL67" s="138"/>
      <c r="AM67" s="67"/>
      <c r="AQ67" s="156"/>
    </row>
    <row r="68" spans="1:43" s="155" customFormat="1" ht="16.5" customHeight="1" thickBot="1" x14ac:dyDescent="0.3">
      <c r="A68" s="380"/>
      <c r="B68" s="144" t="s">
        <v>3</v>
      </c>
      <c r="C68" s="520" t="s">
        <v>16</v>
      </c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375"/>
      <c r="O68" s="492" t="s">
        <v>274</v>
      </c>
      <c r="P68" s="493"/>
      <c r="Q68" s="493"/>
      <c r="R68" s="493"/>
      <c r="S68" s="493"/>
      <c r="T68" s="493"/>
      <c r="U68" s="494"/>
      <c r="V68" s="490" t="s">
        <v>284</v>
      </c>
      <c r="W68" s="492" t="s">
        <v>273</v>
      </c>
      <c r="X68" s="493"/>
      <c r="Y68" s="493"/>
      <c r="Z68" s="493"/>
      <c r="AA68" s="493"/>
      <c r="AB68" s="493"/>
      <c r="AC68" s="494"/>
      <c r="AD68" s="490" t="s">
        <v>284</v>
      </c>
      <c r="AE68" s="492" t="s">
        <v>275</v>
      </c>
      <c r="AF68" s="493"/>
      <c r="AG68" s="493"/>
      <c r="AH68" s="493"/>
      <c r="AI68" s="493"/>
      <c r="AJ68" s="493"/>
      <c r="AK68" s="494"/>
      <c r="AL68" s="490" t="s">
        <v>284</v>
      </c>
      <c r="AM68" s="67"/>
      <c r="AN68" s="496" t="s">
        <v>272</v>
      </c>
      <c r="AO68" s="497"/>
      <c r="AP68" s="498"/>
      <c r="AQ68" s="499"/>
    </row>
    <row r="69" spans="1:43" s="79" customFormat="1" ht="23.25" thickBot="1" x14ac:dyDescent="0.3">
      <c r="A69" s="380"/>
      <c r="B69" s="72" t="s">
        <v>5</v>
      </c>
      <c r="C69" s="73" t="s">
        <v>163</v>
      </c>
      <c r="D69" s="74" t="s">
        <v>234</v>
      </c>
      <c r="E69" s="74" t="s">
        <v>34</v>
      </c>
      <c r="F69" s="74" t="s">
        <v>6</v>
      </c>
      <c r="G69" s="74" t="s">
        <v>7</v>
      </c>
      <c r="H69" s="74" t="s">
        <v>8</v>
      </c>
      <c r="I69" s="74" t="s">
        <v>9</v>
      </c>
      <c r="J69" s="74" t="s">
        <v>10</v>
      </c>
      <c r="K69" s="74" t="s">
        <v>11</v>
      </c>
      <c r="L69" s="75" t="s">
        <v>12</v>
      </c>
      <c r="M69" s="76" t="s">
        <v>13</v>
      </c>
      <c r="N69" s="370"/>
      <c r="O69" s="73" t="s">
        <v>101</v>
      </c>
      <c r="P69" s="74" t="s">
        <v>259</v>
      </c>
      <c r="Q69" s="74" t="s">
        <v>260</v>
      </c>
      <c r="R69" s="74" t="s">
        <v>261</v>
      </c>
      <c r="S69" s="74" t="s">
        <v>262</v>
      </c>
      <c r="T69" s="74" t="s">
        <v>257</v>
      </c>
      <c r="U69" s="77" t="s">
        <v>258</v>
      </c>
      <c r="V69" s="491"/>
      <c r="W69" s="73" t="s">
        <v>102</v>
      </c>
      <c r="X69" s="235" t="s">
        <v>263</v>
      </c>
      <c r="Y69" s="235" t="s">
        <v>264</v>
      </c>
      <c r="Z69" s="235" t="s">
        <v>265</v>
      </c>
      <c r="AA69" s="235" t="s">
        <v>266</v>
      </c>
      <c r="AB69" s="74" t="s">
        <v>257</v>
      </c>
      <c r="AC69" s="78" t="s">
        <v>258</v>
      </c>
      <c r="AD69" s="491"/>
      <c r="AE69" s="73" t="s">
        <v>103</v>
      </c>
      <c r="AF69" s="74" t="s">
        <v>267</v>
      </c>
      <c r="AG69" s="74" t="s">
        <v>268</v>
      </c>
      <c r="AH69" s="74" t="s">
        <v>269</v>
      </c>
      <c r="AI69" s="74" t="s">
        <v>270</v>
      </c>
      <c r="AJ69" s="74" t="s">
        <v>257</v>
      </c>
      <c r="AK69" s="77" t="s">
        <v>258</v>
      </c>
      <c r="AL69" s="491"/>
      <c r="AN69" s="73" t="s">
        <v>256</v>
      </c>
      <c r="AO69" s="74" t="s">
        <v>257</v>
      </c>
      <c r="AP69" s="77" t="s">
        <v>287</v>
      </c>
      <c r="AQ69" s="80" t="s">
        <v>285</v>
      </c>
    </row>
    <row r="70" spans="1:43" s="67" customFormat="1" ht="105.75" customHeight="1" x14ac:dyDescent="0.25">
      <c r="A70" s="380"/>
      <c r="B70" s="510" t="s">
        <v>324</v>
      </c>
      <c r="C70" s="113" t="s">
        <v>199</v>
      </c>
      <c r="D70" s="114" t="s">
        <v>117</v>
      </c>
      <c r="E70" s="115" t="s">
        <v>44</v>
      </c>
      <c r="F70" s="115" t="s">
        <v>255</v>
      </c>
      <c r="G70" s="168">
        <v>1</v>
      </c>
      <c r="H70" s="115" t="s">
        <v>92</v>
      </c>
      <c r="I70" s="115" t="s">
        <v>26</v>
      </c>
      <c r="J70" s="116" t="s">
        <v>51</v>
      </c>
      <c r="K70" s="116" t="s">
        <v>27</v>
      </c>
      <c r="L70" s="116">
        <v>43862</v>
      </c>
      <c r="M70" s="117">
        <v>44196</v>
      </c>
      <c r="N70" s="371"/>
      <c r="O70" s="169">
        <v>0.33</v>
      </c>
      <c r="P70" s="305"/>
      <c r="Q70" s="305"/>
      <c r="R70" s="305"/>
      <c r="S70" s="305"/>
      <c r="T70" s="171"/>
      <c r="U70" s="290"/>
      <c r="V70" s="274"/>
      <c r="W70" s="169">
        <v>0.33</v>
      </c>
      <c r="X70" s="273"/>
      <c r="Y70" s="273"/>
      <c r="Z70" s="273"/>
      <c r="AA70" s="273"/>
      <c r="AB70" s="170"/>
      <c r="AC70" s="290"/>
      <c r="AD70" s="274"/>
      <c r="AE70" s="171">
        <v>0.34</v>
      </c>
      <c r="AF70" s="336"/>
      <c r="AG70" s="336"/>
      <c r="AH70" s="336"/>
      <c r="AI70" s="336"/>
      <c r="AJ70" s="170"/>
      <c r="AK70" s="344"/>
      <c r="AL70" s="274"/>
      <c r="AN70" s="165">
        <f>+SUM(O70,W70,AE70)</f>
        <v>1</v>
      </c>
      <c r="AO70" s="166">
        <f t="shared" ref="AO70:AO82" si="21">+SUM(T70,AB70,AJ70)</f>
        <v>0</v>
      </c>
      <c r="AP70" s="167">
        <f t="shared" ref="AP70:AP82" si="22">IFERROR(AO70/AN70,"")</f>
        <v>0</v>
      </c>
      <c r="AQ70" s="505">
        <f>+AVERAGE(AP70:AP74)</f>
        <v>0</v>
      </c>
    </row>
    <row r="71" spans="1:43" s="67" customFormat="1" ht="84.75" customHeight="1" x14ac:dyDescent="0.25">
      <c r="A71" s="380"/>
      <c r="B71" s="510"/>
      <c r="C71" s="178" t="s">
        <v>200</v>
      </c>
      <c r="D71" s="179" t="s">
        <v>118</v>
      </c>
      <c r="E71" s="180" t="s">
        <v>0</v>
      </c>
      <c r="F71" s="180" t="s">
        <v>62</v>
      </c>
      <c r="G71" s="180">
        <v>3</v>
      </c>
      <c r="H71" s="115" t="s">
        <v>63</v>
      </c>
      <c r="I71" s="180" t="s">
        <v>26</v>
      </c>
      <c r="J71" s="181" t="s">
        <v>51</v>
      </c>
      <c r="K71" s="181" t="s">
        <v>27</v>
      </c>
      <c r="L71" s="181">
        <v>43862</v>
      </c>
      <c r="M71" s="182">
        <v>44196</v>
      </c>
      <c r="N71" s="371"/>
      <c r="O71" s="183">
        <v>1</v>
      </c>
      <c r="P71" s="302"/>
      <c r="Q71" s="302"/>
      <c r="R71" s="302"/>
      <c r="S71" s="302"/>
      <c r="T71" s="184"/>
      <c r="U71" s="283"/>
      <c r="V71" s="284"/>
      <c r="W71" s="183">
        <v>1</v>
      </c>
      <c r="X71" s="276"/>
      <c r="Y71" s="276"/>
      <c r="Z71" s="276"/>
      <c r="AA71" s="276"/>
      <c r="AB71" s="185"/>
      <c r="AC71" s="283"/>
      <c r="AD71" s="284"/>
      <c r="AE71" s="184">
        <v>1</v>
      </c>
      <c r="AF71" s="322"/>
      <c r="AG71" s="322"/>
      <c r="AH71" s="322"/>
      <c r="AI71" s="322"/>
      <c r="AJ71" s="185"/>
      <c r="AK71" s="338"/>
      <c r="AL71" s="284"/>
      <c r="AN71" s="96">
        <f t="shared" ref="AN71:AN82" si="23">+SUM(O71,W71,AE71)</f>
        <v>3</v>
      </c>
      <c r="AO71" s="97">
        <f t="shared" si="21"/>
        <v>0</v>
      </c>
      <c r="AP71" s="98">
        <f t="shared" si="22"/>
        <v>0</v>
      </c>
      <c r="AQ71" s="495"/>
    </row>
    <row r="72" spans="1:43" s="67" customFormat="1" ht="38.25" x14ac:dyDescent="0.25">
      <c r="A72" s="380"/>
      <c r="B72" s="510"/>
      <c r="C72" s="178" t="s">
        <v>201</v>
      </c>
      <c r="D72" s="179" t="s">
        <v>119</v>
      </c>
      <c r="E72" s="180" t="s">
        <v>44</v>
      </c>
      <c r="F72" s="180" t="s">
        <v>243</v>
      </c>
      <c r="G72" s="180">
        <v>1</v>
      </c>
      <c r="H72" s="180" t="s">
        <v>120</v>
      </c>
      <c r="I72" s="180" t="s">
        <v>26</v>
      </c>
      <c r="J72" s="181" t="s">
        <v>121</v>
      </c>
      <c r="K72" s="181" t="s">
        <v>27</v>
      </c>
      <c r="L72" s="181">
        <v>43862</v>
      </c>
      <c r="M72" s="182">
        <v>44196</v>
      </c>
      <c r="N72" s="371"/>
      <c r="O72" s="183"/>
      <c r="P72" s="302"/>
      <c r="Q72" s="302"/>
      <c r="R72" s="302"/>
      <c r="S72" s="302"/>
      <c r="T72" s="184"/>
      <c r="U72" s="283"/>
      <c r="V72" s="284"/>
      <c r="W72" s="183"/>
      <c r="X72" s="276"/>
      <c r="Y72" s="276"/>
      <c r="Z72" s="276"/>
      <c r="AA72" s="276"/>
      <c r="AB72" s="185"/>
      <c r="AC72" s="283"/>
      <c r="AD72" s="284"/>
      <c r="AE72" s="184">
        <v>1</v>
      </c>
      <c r="AF72" s="322"/>
      <c r="AG72" s="322"/>
      <c r="AH72" s="322"/>
      <c r="AI72" s="322"/>
      <c r="AJ72" s="185"/>
      <c r="AK72" s="338"/>
      <c r="AL72" s="284"/>
      <c r="AN72" s="96">
        <f t="shared" si="23"/>
        <v>1</v>
      </c>
      <c r="AO72" s="97">
        <f t="shared" si="21"/>
        <v>0</v>
      </c>
      <c r="AP72" s="98">
        <f t="shared" si="22"/>
        <v>0</v>
      </c>
      <c r="AQ72" s="495"/>
    </row>
    <row r="73" spans="1:43" s="67" customFormat="1" ht="101.25" customHeight="1" x14ac:dyDescent="0.25">
      <c r="A73" s="380"/>
      <c r="B73" s="510"/>
      <c r="C73" s="121" t="s">
        <v>202</v>
      </c>
      <c r="D73" s="122" t="s">
        <v>388</v>
      </c>
      <c r="E73" s="123" t="s">
        <v>0</v>
      </c>
      <c r="F73" s="123" t="s">
        <v>389</v>
      </c>
      <c r="G73" s="466">
        <v>12</v>
      </c>
      <c r="H73" s="176" t="s">
        <v>448</v>
      </c>
      <c r="I73" s="123" t="s">
        <v>66</v>
      </c>
      <c r="J73" s="124" t="s">
        <v>68</v>
      </c>
      <c r="K73" s="124" t="s">
        <v>147</v>
      </c>
      <c r="L73" s="124"/>
      <c r="M73" s="125"/>
      <c r="N73" s="371"/>
      <c r="O73" s="467">
        <v>4</v>
      </c>
      <c r="P73" s="468"/>
      <c r="Q73" s="468"/>
      <c r="R73" s="468"/>
      <c r="S73" s="468"/>
      <c r="T73" s="469"/>
      <c r="U73" s="470"/>
      <c r="V73" s="471"/>
      <c r="W73" s="467">
        <v>4</v>
      </c>
      <c r="X73" s="472"/>
      <c r="Y73" s="472"/>
      <c r="Z73" s="472"/>
      <c r="AA73" s="472"/>
      <c r="AB73" s="473"/>
      <c r="AC73" s="470"/>
      <c r="AD73" s="471"/>
      <c r="AE73" s="469">
        <v>4</v>
      </c>
      <c r="AF73" s="474"/>
      <c r="AG73" s="474"/>
      <c r="AH73" s="474"/>
      <c r="AI73" s="474"/>
      <c r="AJ73" s="473"/>
      <c r="AK73" s="475"/>
      <c r="AL73" s="471"/>
      <c r="AN73" s="96">
        <f t="shared" si="23"/>
        <v>12</v>
      </c>
      <c r="AO73" s="97">
        <f t="shared" si="21"/>
        <v>0</v>
      </c>
      <c r="AP73" s="98">
        <f t="shared" si="22"/>
        <v>0</v>
      </c>
      <c r="AQ73" s="495"/>
    </row>
    <row r="74" spans="1:43" s="67" customFormat="1" ht="103.5" customHeight="1" thickBot="1" x14ac:dyDescent="0.3">
      <c r="A74" s="380"/>
      <c r="B74" s="510"/>
      <c r="C74" s="174" t="s">
        <v>203</v>
      </c>
      <c r="D74" s="175" t="s">
        <v>417</v>
      </c>
      <c r="E74" s="123" t="s">
        <v>0</v>
      </c>
      <c r="F74" s="176" t="s">
        <v>418</v>
      </c>
      <c r="G74" s="198">
        <v>1</v>
      </c>
      <c r="H74" s="176" t="s">
        <v>218</v>
      </c>
      <c r="I74" s="176" t="s">
        <v>26</v>
      </c>
      <c r="J74" s="177" t="s">
        <v>54</v>
      </c>
      <c r="K74" s="177" t="s">
        <v>217</v>
      </c>
      <c r="L74" s="177">
        <v>43862</v>
      </c>
      <c r="M74" s="194">
        <v>43951</v>
      </c>
      <c r="N74" s="371"/>
      <c r="O74" s="199">
        <v>0.33</v>
      </c>
      <c r="P74" s="306"/>
      <c r="Q74" s="306"/>
      <c r="R74" s="306"/>
      <c r="S74" s="306"/>
      <c r="T74" s="200"/>
      <c r="U74" s="291"/>
      <c r="V74" s="292"/>
      <c r="W74" s="199">
        <v>0.33</v>
      </c>
      <c r="X74" s="293"/>
      <c r="Y74" s="293"/>
      <c r="Z74" s="293"/>
      <c r="AA74" s="293"/>
      <c r="AB74" s="201"/>
      <c r="AC74" s="291"/>
      <c r="AD74" s="292"/>
      <c r="AE74" s="200">
        <v>0.34</v>
      </c>
      <c r="AF74" s="345"/>
      <c r="AG74" s="345"/>
      <c r="AH74" s="345"/>
      <c r="AI74" s="345"/>
      <c r="AJ74" s="201"/>
      <c r="AK74" s="346"/>
      <c r="AL74" s="292"/>
      <c r="AN74" s="96">
        <f t="shared" si="23"/>
        <v>1</v>
      </c>
      <c r="AO74" s="97">
        <f t="shared" si="21"/>
        <v>0</v>
      </c>
      <c r="AP74" s="98">
        <f t="shared" si="22"/>
        <v>0</v>
      </c>
      <c r="AQ74" s="506"/>
    </row>
    <row r="75" spans="1:43" s="67" customFormat="1" ht="51.75" thickBot="1" x14ac:dyDescent="0.3">
      <c r="A75" s="380"/>
      <c r="B75" s="202" t="s">
        <v>325</v>
      </c>
      <c r="C75" s="203" t="s">
        <v>205</v>
      </c>
      <c r="D75" s="204" t="s">
        <v>419</v>
      </c>
      <c r="E75" s="205" t="s">
        <v>0</v>
      </c>
      <c r="F75" s="205" t="s">
        <v>420</v>
      </c>
      <c r="G75" s="205">
        <v>2</v>
      </c>
      <c r="H75" s="205" t="s">
        <v>122</v>
      </c>
      <c r="I75" s="205" t="s">
        <v>26</v>
      </c>
      <c r="J75" s="206" t="s">
        <v>51</v>
      </c>
      <c r="K75" s="206" t="s">
        <v>27</v>
      </c>
      <c r="L75" s="206">
        <v>43862</v>
      </c>
      <c r="M75" s="207">
        <v>44196</v>
      </c>
      <c r="N75" s="371"/>
      <c r="O75" s="208"/>
      <c r="P75" s="307"/>
      <c r="Q75" s="307"/>
      <c r="R75" s="307"/>
      <c r="S75" s="307"/>
      <c r="T75" s="209"/>
      <c r="U75" s="294"/>
      <c r="V75" s="295"/>
      <c r="W75" s="208">
        <v>1</v>
      </c>
      <c r="X75" s="296"/>
      <c r="Y75" s="296"/>
      <c r="Z75" s="296"/>
      <c r="AA75" s="296"/>
      <c r="AB75" s="210"/>
      <c r="AC75" s="294"/>
      <c r="AD75" s="295"/>
      <c r="AE75" s="209">
        <v>1</v>
      </c>
      <c r="AF75" s="347"/>
      <c r="AG75" s="347"/>
      <c r="AH75" s="347"/>
      <c r="AI75" s="347"/>
      <c r="AJ75" s="210"/>
      <c r="AK75" s="348"/>
      <c r="AL75" s="295"/>
      <c r="AN75" s="96">
        <f t="shared" si="23"/>
        <v>2</v>
      </c>
      <c r="AO75" s="97">
        <f t="shared" si="21"/>
        <v>0</v>
      </c>
      <c r="AP75" s="98">
        <f t="shared" si="22"/>
        <v>0</v>
      </c>
      <c r="AQ75" s="91">
        <f>+AVERAGE(AP75)</f>
        <v>0</v>
      </c>
    </row>
    <row r="76" spans="1:43" s="67" customFormat="1" ht="51" x14ac:dyDescent="0.25">
      <c r="A76" s="380"/>
      <c r="B76" s="510" t="s">
        <v>326</v>
      </c>
      <c r="C76" s="113" t="s">
        <v>206</v>
      </c>
      <c r="D76" s="114" t="s">
        <v>421</v>
      </c>
      <c r="E76" s="115" t="s">
        <v>0</v>
      </c>
      <c r="F76" s="115" t="s">
        <v>425</v>
      </c>
      <c r="G76" s="115">
        <v>2</v>
      </c>
      <c r="H76" s="115" t="s">
        <v>37</v>
      </c>
      <c r="I76" s="115" t="s">
        <v>26</v>
      </c>
      <c r="J76" s="116" t="s">
        <v>54</v>
      </c>
      <c r="K76" s="116" t="s">
        <v>38</v>
      </c>
      <c r="L76" s="116">
        <v>43862</v>
      </c>
      <c r="M76" s="117">
        <v>43951</v>
      </c>
      <c r="N76" s="371"/>
      <c r="O76" s="118">
        <v>1</v>
      </c>
      <c r="P76" s="308"/>
      <c r="Q76" s="308"/>
      <c r="R76" s="308"/>
      <c r="S76" s="308"/>
      <c r="T76" s="119"/>
      <c r="U76" s="256"/>
      <c r="V76" s="272"/>
      <c r="W76" s="118"/>
      <c r="X76" s="257"/>
      <c r="Y76" s="257"/>
      <c r="Z76" s="257"/>
      <c r="AA76" s="257"/>
      <c r="AB76" s="120"/>
      <c r="AC76" s="256"/>
      <c r="AD76" s="272"/>
      <c r="AE76" s="119">
        <v>1</v>
      </c>
      <c r="AF76" s="321"/>
      <c r="AG76" s="321"/>
      <c r="AH76" s="321"/>
      <c r="AI76" s="321"/>
      <c r="AJ76" s="120"/>
      <c r="AK76" s="329"/>
      <c r="AL76" s="272"/>
      <c r="AN76" s="96">
        <f t="shared" si="23"/>
        <v>2</v>
      </c>
      <c r="AO76" s="97">
        <f t="shared" si="21"/>
        <v>0</v>
      </c>
      <c r="AP76" s="98">
        <f t="shared" si="22"/>
        <v>0</v>
      </c>
      <c r="AQ76" s="505">
        <f>+AVERAGE(AP76:AP80)</f>
        <v>0</v>
      </c>
    </row>
    <row r="77" spans="1:43" s="67" customFormat="1" ht="104.25" customHeight="1" x14ac:dyDescent="0.25">
      <c r="A77" s="380"/>
      <c r="B77" s="510"/>
      <c r="C77" s="121" t="s">
        <v>207</v>
      </c>
      <c r="D77" s="122" t="s">
        <v>422</v>
      </c>
      <c r="E77" s="123" t="s">
        <v>0</v>
      </c>
      <c r="F77" s="123" t="s">
        <v>426</v>
      </c>
      <c r="G77" s="123">
        <v>2</v>
      </c>
      <c r="H77" s="123" t="s">
        <v>77</v>
      </c>
      <c r="I77" s="180" t="s">
        <v>26</v>
      </c>
      <c r="J77" s="181" t="s">
        <v>54</v>
      </c>
      <c r="K77" s="181" t="s">
        <v>74</v>
      </c>
      <c r="L77" s="124">
        <v>43922</v>
      </c>
      <c r="M77" s="125">
        <v>44074</v>
      </c>
      <c r="N77" s="371"/>
      <c r="O77" s="126"/>
      <c r="P77" s="303"/>
      <c r="Q77" s="303"/>
      <c r="R77" s="303"/>
      <c r="S77" s="303"/>
      <c r="T77" s="127"/>
      <c r="U77" s="259"/>
      <c r="V77" s="286"/>
      <c r="W77" s="126">
        <v>1</v>
      </c>
      <c r="X77" s="260"/>
      <c r="Y77" s="260"/>
      <c r="Z77" s="260"/>
      <c r="AA77" s="260"/>
      <c r="AB77" s="128"/>
      <c r="AC77" s="259"/>
      <c r="AD77" s="286"/>
      <c r="AE77" s="127">
        <v>1</v>
      </c>
      <c r="AF77" s="323"/>
      <c r="AG77" s="323"/>
      <c r="AH77" s="323"/>
      <c r="AI77" s="323"/>
      <c r="AJ77" s="128"/>
      <c r="AK77" s="330"/>
      <c r="AL77" s="286"/>
      <c r="AN77" s="96">
        <f t="shared" si="23"/>
        <v>2</v>
      </c>
      <c r="AO77" s="97">
        <f t="shared" si="21"/>
        <v>0</v>
      </c>
      <c r="AP77" s="98">
        <f t="shared" si="22"/>
        <v>0</v>
      </c>
      <c r="AQ77" s="495"/>
    </row>
    <row r="78" spans="1:43" s="67" customFormat="1" ht="51" x14ac:dyDescent="0.25">
      <c r="A78" s="380"/>
      <c r="B78" s="510"/>
      <c r="C78" s="121" t="s">
        <v>208</v>
      </c>
      <c r="D78" s="122" t="s">
        <v>430</v>
      </c>
      <c r="E78" s="123" t="s">
        <v>0</v>
      </c>
      <c r="F78" s="123" t="s">
        <v>427</v>
      </c>
      <c r="G78" s="123">
        <v>1</v>
      </c>
      <c r="H78" s="123" t="s">
        <v>76</v>
      </c>
      <c r="I78" s="180" t="s">
        <v>26</v>
      </c>
      <c r="J78" s="181" t="s">
        <v>54</v>
      </c>
      <c r="K78" s="181" t="s">
        <v>74</v>
      </c>
      <c r="L78" s="124">
        <v>43922</v>
      </c>
      <c r="M78" s="125">
        <v>44074</v>
      </c>
      <c r="N78" s="371"/>
      <c r="O78" s="126"/>
      <c r="P78" s="303"/>
      <c r="Q78" s="303"/>
      <c r="R78" s="303"/>
      <c r="S78" s="303"/>
      <c r="T78" s="127"/>
      <c r="U78" s="259"/>
      <c r="V78" s="286"/>
      <c r="W78" s="126">
        <v>1</v>
      </c>
      <c r="X78" s="260"/>
      <c r="Y78" s="260"/>
      <c r="Z78" s="260"/>
      <c r="AA78" s="260"/>
      <c r="AB78" s="128"/>
      <c r="AC78" s="259"/>
      <c r="AD78" s="286"/>
      <c r="AE78" s="127"/>
      <c r="AF78" s="323"/>
      <c r="AG78" s="323"/>
      <c r="AH78" s="323"/>
      <c r="AI78" s="323"/>
      <c r="AJ78" s="128"/>
      <c r="AK78" s="330"/>
      <c r="AL78" s="286"/>
      <c r="AN78" s="96">
        <f t="shared" si="23"/>
        <v>1</v>
      </c>
      <c r="AO78" s="97">
        <f t="shared" si="21"/>
        <v>0</v>
      </c>
      <c r="AP78" s="98">
        <f t="shared" si="22"/>
        <v>0</v>
      </c>
      <c r="AQ78" s="495"/>
    </row>
    <row r="79" spans="1:43" s="67" customFormat="1" ht="66" customHeight="1" x14ac:dyDescent="0.25">
      <c r="A79" s="380"/>
      <c r="B79" s="510"/>
      <c r="C79" s="121" t="s">
        <v>209</v>
      </c>
      <c r="D79" s="122" t="s">
        <v>423</v>
      </c>
      <c r="E79" s="123" t="s">
        <v>0</v>
      </c>
      <c r="F79" s="123" t="s">
        <v>428</v>
      </c>
      <c r="G79" s="123">
        <v>1</v>
      </c>
      <c r="H79" s="123" t="s">
        <v>99</v>
      </c>
      <c r="I79" s="123" t="s">
        <v>26</v>
      </c>
      <c r="J79" s="124" t="s">
        <v>79</v>
      </c>
      <c r="K79" s="124" t="s">
        <v>80</v>
      </c>
      <c r="L79" s="124">
        <v>44105</v>
      </c>
      <c r="M79" s="125">
        <v>44196</v>
      </c>
      <c r="N79" s="371"/>
      <c r="O79" s="126"/>
      <c r="P79" s="303"/>
      <c r="Q79" s="303"/>
      <c r="R79" s="303"/>
      <c r="S79" s="303"/>
      <c r="T79" s="127"/>
      <c r="U79" s="259"/>
      <c r="V79" s="286"/>
      <c r="W79" s="126">
        <v>1</v>
      </c>
      <c r="X79" s="260"/>
      <c r="Y79" s="260"/>
      <c r="Z79" s="260"/>
      <c r="AA79" s="260"/>
      <c r="AB79" s="128"/>
      <c r="AC79" s="259"/>
      <c r="AD79" s="286"/>
      <c r="AE79" s="127"/>
      <c r="AF79" s="323"/>
      <c r="AG79" s="323"/>
      <c r="AH79" s="323"/>
      <c r="AI79" s="323"/>
      <c r="AJ79" s="128"/>
      <c r="AK79" s="330"/>
      <c r="AL79" s="286"/>
      <c r="AN79" s="96">
        <f t="shared" ref="AN79" si="24">+SUM(O79,W79,AE79)</f>
        <v>1</v>
      </c>
      <c r="AO79" s="97">
        <f t="shared" ref="AO79" si="25">+SUM(T79,AB79,AJ79)</f>
        <v>0</v>
      </c>
      <c r="AP79" s="98">
        <f t="shared" ref="AP79" si="26">IFERROR(AO79/AN79,"")</f>
        <v>0</v>
      </c>
      <c r="AQ79" s="495"/>
    </row>
    <row r="80" spans="1:43" s="67" customFormat="1" ht="66" customHeight="1" x14ac:dyDescent="0.25">
      <c r="A80" s="380"/>
      <c r="B80" s="510"/>
      <c r="C80" s="121" t="s">
        <v>209</v>
      </c>
      <c r="D80" s="122" t="s">
        <v>424</v>
      </c>
      <c r="E80" s="123" t="s">
        <v>0</v>
      </c>
      <c r="F80" s="123" t="s">
        <v>429</v>
      </c>
      <c r="G80" s="123">
        <v>1</v>
      </c>
      <c r="H80" s="123" t="s">
        <v>99</v>
      </c>
      <c r="I80" s="123" t="s">
        <v>26</v>
      </c>
      <c r="J80" s="124" t="s">
        <v>79</v>
      </c>
      <c r="K80" s="124" t="s">
        <v>80</v>
      </c>
      <c r="L80" s="124">
        <v>43862</v>
      </c>
      <c r="M80" s="125">
        <v>44012</v>
      </c>
      <c r="N80" s="371"/>
      <c r="O80" s="126"/>
      <c r="P80" s="303"/>
      <c r="Q80" s="303"/>
      <c r="R80" s="303"/>
      <c r="S80" s="303"/>
      <c r="T80" s="127"/>
      <c r="U80" s="259"/>
      <c r="V80" s="286"/>
      <c r="W80" s="126">
        <v>1</v>
      </c>
      <c r="X80" s="260"/>
      <c r="Y80" s="260"/>
      <c r="Z80" s="260"/>
      <c r="AA80" s="260"/>
      <c r="AB80" s="128"/>
      <c r="AC80" s="259"/>
      <c r="AD80" s="286"/>
      <c r="AE80" s="127"/>
      <c r="AF80" s="323"/>
      <c r="AG80" s="323"/>
      <c r="AH80" s="323"/>
      <c r="AI80" s="323"/>
      <c r="AJ80" s="128"/>
      <c r="AK80" s="330"/>
      <c r="AL80" s="286"/>
      <c r="AN80" s="96">
        <f t="shared" si="23"/>
        <v>1</v>
      </c>
      <c r="AO80" s="97">
        <f t="shared" si="21"/>
        <v>0</v>
      </c>
      <c r="AP80" s="98">
        <f t="shared" si="22"/>
        <v>0</v>
      </c>
      <c r="AQ80" s="501"/>
    </row>
    <row r="81" spans="1:43" s="67" customFormat="1" ht="116.25" customHeight="1" x14ac:dyDescent="0.25">
      <c r="A81" s="380"/>
      <c r="B81" s="202" t="s">
        <v>327</v>
      </c>
      <c r="C81" s="203" t="s">
        <v>210</v>
      </c>
      <c r="D81" s="204" t="s">
        <v>436</v>
      </c>
      <c r="E81" s="205" t="s">
        <v>44</v>
      </c>
      <c r="F81" s="205" t="s">
        <v>449</v>
      </c>
      <c r="G81" s="205">
        <v>1</v>
      </c>
      <c r="H81" s="205" t="s">
        <v>390</v>
      </c>
      <c r="I81" s="205" t="s">
        <v>31</v>
      </c>
      <c r="J81" s="206" t="s">
        <v>53</v>
      </c>
      <c r="K81" s="206" t="s">
        <v>95</v>
      </c>
      <c r="L81" s="206">
        <v>43862</v>
      </c>
      <c r="M81" s="207">
        <v>44012</v>
      </c>
      <c r="N81" s="371"/>
      <c r="O81" s="208"/>
      <c r="P81" s="307"/>
      <c r="Q81" s="307"/>
      <c r="R81" s="307"/>
      <c r="S81" s="307"/>
      <c r="T81" s="209"/>
      <c r="U81" s="294"/>
      <c r="V81" s="295"/>
      <c r="W81" s="208"/>
      <c r="X81" s="296"/>
      <c r="Y81" s="296"/>
      <c r="Z81" s="296"/>
      <c r="AA81" s="296"/>
      <c r="AB81" s="210"/>
      <c r="AC81" s="294"/>
      <c r="AD81" s="295"/>
      <c r="AE81" s="209">
        <v>1</v>
      </c>
      <c r="AF81" s="347"/>
      <c r="AG81" s="347"/>
      <c r="AH81" s="347"/>
      <c r="AI81" s="347"/>
      <c r="AJ81" s="210"/>
      <c r="AK81" s="348"/>
      <c r="AL81" s="295"/>
      <c r="AN81" s="96">
        <f t="shared" si="23"/>
        <v>1</v>
      </c>
      <c r="AO81" s="97">
        <f t="shared" si="21"/>
        <v>0</v>
      </c>
      <c r="AP81" s="98">
        <f t="shared" si="22"/>
        <v>0</v>
      </c>
      <c r="AQ81" s="211">
        <f>+AVERAGE(AP81)</f>
        <v>0</v>
      </c>
    </row>
    <row r="82" spans="1:43" s="67" customFormat="1" ht="60" customHeight="1" thickBot="1" x14ac:dyDescent="0.3">
      <c r="A82" s="380"/>
      <c r="B82" s="325" t="s">
        <v>328</v>
      </c>
      <c r="C82" s="212" t="s">
        <v>211</v>
      </c>
      <c r="D82" s="476" t="s">
        <v>391</v>
      </c>
      <c r="E82" s="213" t="s">
        <v>0</v>
      </c>
      <c r="F82" s="213" t="s">
        <v>126</v>
      </c>
      <c r="G82" s="213">
        <v>4</v>
      </c>
      <c r="H82" s="213" t="s">
        <v>48</v>
      </c>
      <c r="I82" s="213" t="s">
        <v>26</v>
      </c>
      <c r="J82" s="214" t="s">
        <v>51</v>
      </c>
      <c r="K82" s="214" t="s">
        <v>27</v>
      </c>
      <c r="L82" s="214">
        <v>43832</v>
      </c>
      <c r="M82" s="215">
        <v>44196</v>
      </c>
      <c r="N82" s="371"/>
      <c r="O82" s="216">
        <v>2</v>
      </c>
      <c r="P82" s="309"/>
      <c r="Q82" s="309"/>
      <c r="R82" s="309"/>
      <c r="S82" s="309"/>
      <c r="T82" s="217"/>
      <c r="U82" s="262"/>
      <c r="V82" s="297"/>
      <c r="W82" s="216">
        <v>1</v>
      </c>
      <c r="X82" s="298"/>
      <c r="Y82" s="298"/>
      <c r="Z82" s="298"/>
      <c r="AA82" s="298"/>
      <c r="AB82" s="218"/>
      <c r="AC82" s="299"/>
      <c r="AD82" s="297"/>
      <c r="AE82" s="217">
        <v>1</v>
      </c>
      <c r="AF82" s="349"/>
      <c r="AG82" s="349"/>
      <c r="AH82" s="349"/>
      <c r="AI82" s="349"/>
      <c r="AJ82" s="218"/>
      <c r="AK82" s="350"/>
      <c r="AL82" s="297"/>
      <c r="AN82" s="134">
        <f t="shared" si="23"/>
        <v>4</v>
      </c>
      <c r="AO82" s="135">
        <f t="shared" si="21"/>
        <v>0</v>
      </c>
      <c r="AP82" s="136">
        <f t="shared" si="22"/>
        <v>0</v>
      </c>
      <c r="AQ82" s="219">
        <f>+AVERAGE(AP82)</f>
        <v>0</v>
      </c>
    </row>
    <row r="83" spans="1:43" s="155" customFormat="1" ht="28.5" customHeight="1" thickBot="1" x14ac:dyDescent="0.3">
      <c r="A83" s="380"/>
      <c r="B83" s="152"/>
      <c r="C83" s="152"/>
      <c r="D83" s="154"/>
      <c r="E83" s="152"/>
      <c r="F83" s="152"/>
      <c r="G83" s="152"/>
      <c r="H83" s="152"/>
      <c r="I83" s="152"/>
      <c r="J83" s="139"/>
      <c r="K83" s="139"/>
      <c r="L83" s="139"/>
      <c r="M83" s="139"/>
      <c r="N83" s="371"/>
      <c r="O83" s="152"/>
      <c r="P83" s="152"/>
      <c r="Q83" s="152"/>
      <c r="R83" s="152"/>
      <c r="S83" s="152"/>
      <c r="T83" s="152"/>
      <c r="U83" s="152"/>
      <c r="V83" s="152"/>
      <c r="W83" s="152"/>
      <c r="X83" s="241"/>
      <c r="Y83" s="241"/>
      <c r="Z83" s="241"/>
      <c r="AA83" s="241"/>
      <c r="AB83" s="152"/>
      <c r="AC83" s="154"/>
      <c r="AD83" s="152"/>
      <c r="AE83" s="152"/>
      <c r="AF83" s="152"/>
      <c r="AG83" s="152"/>
      <c r="AH83" s="152"/>
      <c r="AI83" s="152"/>
      <c r="AJ83" s="152"/>
      <c r="AK83" s="152"/>
      <c r="AL83" s="138"/>
      <c r="AM83" s="67"/>
      <c r="AN83" s="502" t="s">
        <v>286</v>
      </c>
      <c r="AO83" s="503"/>
      <c r="AP83" s="504"/>
      <c r="AQ83" s="220">
        <f>AVERAGE(AQ70:AQ82)</f>
        <v>0</v>
      </c>
    </row>
    <row r="84" spans="1:43" s="155" customFormat="1" ht="12" x14ac:dyDescent="0.25">
      <c r="A84" s="380"/>
      <c r="B84" s="138"/>
      <c r="C84" s="138"/>
      <c r="D84" s="70"/>
      <c r="E84" s="138"/>
      <c r="F84" s="138"/>
      <c r="G84" s="138"/>
      <c r="H84" s="138"/>
      <c r="I84" s="138"/>
      <c r="J84" s="84"/>
      <c r="K84" s="84"/>
      <c r="L84" s="84"/>
      <c r="M84" s="84"/>
      <c r="N84" s="371"/>
      <c r="O84" s="138"/>
      <c r="P84" s="138"/>
      <c r="Q84" s="138"/>
      <c r="R84" s="138"/>
      <c r="S84" s="138"/>
      <c r="T84" s="138"/>
      <c r="U84" s="138"/>
      <c r="V84" s="138"/>
      <c r="W84" s="138"/>
      <c r="X84" s="238"/>
      <c r="Y84" s="238"/>
      <c r="Z84" s="238"/>
      <c r="AA84" s="238"/>
      <c r="AB84" s="138"/>
      <c r="AC84" s="70"/>
      <c r="AD84" s="138"/>
      <c r="AE84" s="138"/>
      <c r="AF84" s="138"/>
      <c r="AG84" s="138"/>
      <c r="AH84" s="138"/>
      <c r="AI84" s="138"/>
      <c r="AJ84" s="138"/>
      <c r="AK84" s="138"/>
      <c r="AL84" s="138"/>
      <c r="AM84" s="67"/>
      <c r="AQ84" s="156"/>
    </row>
    <row r="85" spans="1:43" s="155" customFormat="1" ht="30.75" customHeight="1" thickBot="1" x14ac:dyDescent="0.3">
      <c r="A85" s="380"/>
      <c r="B85" s="530" t="s">
        <v>233</v>
      </c>
      <c r="C85" s="530"/>
      <c r="D85" s="530"/>
      <c r="E85" s="530"/>
      <c r="F85" s="530"/>
      <c r="G85" s="530"/>
      <c r="H85" s="530"/>
      <c r="I85" s="530"/>
      <c r="J85" s="530"/>
      <c r="K85" s="530"/>
      <c r="L85" s="530"/>
      <c r="M85" s="530"/>
      <c r="N85" s="372"/>
      <c r="O85" s="138"/>
      <c r="P85" s="138"/>
      <c r="Q85" s="138"/>
      <c r="R85" s="138"/>
      <c r="S85" s="138"/>
      <c r="T85" s="138"/>
      <c r="U85" s="138"/>
      <c r="V85" s="138"/>
      <c r="W85" s="138"/>
      <c r="X85" s="238"/>
      <c r="Y85" s="238"/>
      <c r="Z85" s="238"/>
      <c r="AA85" s="238"/>
      <c r="AB85" s="138"/>
      <c r="AC85" s="70"/>
      <c r="AD85" s="138"/>
      <c r="AE85" s="138"/>
      <c r="AF85" s="138"/>
      <c r="AG85" s="138"/>
      <c r="AH85" s="138"/>
      <c r="AI85" s="138"/>
      <c r="AJ85" s="138"/>
      <c r="AK85" s="138"/>
      <c r="AL85" s="138"/>
      <c r="AM85" s="67"/>
      <c r="AQ85" s="156"/>
    </row>
    <row r="86" spans="1:43" s="155" customFormat="1" ht="23.25" customHeight="1" thickBot="1" x14ac:dyDescent="0.3">
      <c r="A86" s="380"/>
      <c r="B86" s="221" t="s">
        <v>3</v>
      </c>
      <c r="C86" s="529" t="s">
        <v>17</v>
      </c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369"/>
      <c r="O86" s="492" t="s">
        <v>274</v>
      </c>
      <c r="P86" s="493"/>
      <c r="Q86" s="493"/>
      <c r="R86" s="493"/>
      <c r="S86" s="493"/>
      <c r="T86" s="493"/>
      <c r="U86" s="494"/>
      <c r="V86" s="490" t="s">
        <v>284</v>
      </c>
      <c r="W86" s="492" t="s">
        <v>273</v>
      </c>
      <c r="X86" s="493"/>
      <c r="Y86" s="493"/>
      <c r="Z86" s="493"/>
      <c r="AA86" s="493"/>
      <c r="AB86" s="493"/>
      <c r="AC86" s="494"/>
      <c r="AD86" s="490" t="s">
        <v>284</v>
      </c>
      <c r="AE86" s="492" t="s">
        <v>275</v>
      </c>
      <c r="AF86" s="493"/>
      <c r="AG86" s="493"/>
      <c r="AH86" s="493"/>
      <c r="AI86" s="493"/>
      <c r="AJ86" s="493"/>
      <c r="AK86" s="494"/>
      <c r="AL86" s="490" t="s">
        <v>284</v>
      </c>
      <c r="AM86" s="67"/>
      <c r="AN86" s="496" t="s">
        <v>272</v>
      </c>
      <c r="AO86" s="497"/>
      <c r="AP86" s="498"/>
      <c r="AQ86" s="499"/>
    </row>
    <row r="87" spans="1:43" s="67" customFormat="1" ht="26.25" thickBot="1" x14ac:dyDescent="0.3">
      <c r="A87" s="380"/>
      <c r="B87" s="415" t="s">
        <v>5</v>
      </c>
      <c r="C87" s="222" t="s">
        <v>163</v>
      </c>
      <c r="D87" s="223" t="s">
        <v>234</v>
      </c>
      <c r="E87" s="223" t="s">
        <v>34</v>
      </c>
      <c r="F87" s="223" t="s">
        <v>6</v>
      </c>
      <c r="G87" s="223" t="s">
        <v>7</v>
      </c>
      <c r="H87" s="223" t="s">
        <v>8</v>
      </c>
      <c r="I87" s="223" t="s">
        <v>9</v>
      </c>
      <c r="J87" s="223" t="s">
        <v>10</v>
      </c>
      <c r="K87" s="223" t="s">
        <v>11</v>
      </c>
      <c r="L87" s="224" t="s">
        <v>12</v>
      </c>
      <c r="M87" s="225" t="s">
        <v>13</v>
      </c>
      <c r="N87" s="376"/>
      <c r="O87" s="416" t="s">
        <v>101</v>
      </c>
      <c r="P87" s="417" t="s">
        <v>259</v>
      </c>
      <c r="Q87" s="417" t="s">
        <v>260</v>
      </c>
      <c r="R87" s="417" t="s">
        <v>261</v>
      </c>
      <c r="S87" s="417" t="s">
        <v>262</v>
      </c>
      <c r="T87" s="417" t="s">
        <v>257</v>
      </c>
      <c r="U87" s="418" t="s">
        <v>258</v>
      </c>
      <c r="V87" s="491"/>
      <c r="W87" s="416" t="s">
        <v>102</v>
      </c>
      <c r="X87" s="235" t="s">
        <v>263</v>
      </c>
      <c r="Y87" s="235" t="s">
        <v>264</v>
      </c>
      <c r="Z87" s="235" t="s">
        <v>265</v>
      </c>
      <c r="AA87" s="235" t="s">
        <v>266</v>
      </c>
      <c r="AB87" s="417" t="s">
        <v>257</v>
      </c>
      <c r="AC87" s="226" t="s">
        <v>258</v>
      </c>
      <c r="AD87" s="491"/>
      <c r="AE87" s="416" t="s">
        <v>103</v>
      </c>
      <c r="AF87" s="417" t="s">
        <v>267</v>
      </c>
      <c r="AG87" s="417" t="s">
        <v>268</v>
      </c>
      <c r="AH87" s="417" t="s">
        <v>269</v>
      </c>
      <c r="AI87" s="417" t="s">
        <v>270</v>
      </c>
      <c r="AJ87" s="417" t="s">
        <v>257</v>
      </c>
      <c r="AK87" s="418" t="s">
        <v>258</v>
      </c>
      <c r="AL87" s="491"/>
      <c r="AN87" s="416" t="s">
        <v>256</v>
      </c>
      <c r="AO87" s="417" t="s">
        <v>257</v>
      </c>
      <c r="AP87" s="77" t="s">
        <v>287</v>
      </c>
      <c r="AQ87" s="80" t="s">
        <v>285</v>
      </c>
    </row>
    <row r="88" spans="1:43" s="67" customFormat="1" ht="123.75" customHeight="1" x14ac:dyDescent="0.25">
      <c r="A88" s="380"/>
      <c r="B88" s="526"/>
      <c r="C88" s="121" t="s">
        <v>212</v>
      </c>
      <c r="D88" s="122" t="s">
        <v>431</v>
      </c>
      <c r="E88" s="123" t="s">
        <v>0</v>
      </c>
      <c r="F88" s="477" t="s">
        <v>434</v>
      </c>
      <c r="G88" s="123"/>
      <c r="H88" s="477"/>
      <c r="I88" s="159" t="s">
        <v>26</v>
      </c>
      <c r="J88" s="123" t="s">
        <v>450</v>
      </c>
      <c r="K88" s="124" t="s">
        <v>84</v>
      </c>
      <c r="L88" s="124">
        <v>43862</v>
      </c>
      <c r="M88" s="125">
        <v>43921</v>
      </c>
      <c r="N88" s="371"/>
      <c r="O88" s="126">
        <v>1</v>
      </c>
      <c r="P88" s="303"/>
      <c r="Q88" s="303"/>
      <c r="R88" s="303"/>
      <c r="S88" s="303"/>
      <c r="T88" s="127"/>
      <c r="U88" s="259"/>
      <c r="V88" s="286"/>
      <c r="W88" s="126"/>
      <c r="X88" s="260"/>
      <c r="Y88" s="260"/>
      <c r="Z88" s="260"/>
      <c r="AA88" s="260"/>
      <c r="AB88" s="128"/>
      <c r="AC88" s="259"/>
      <c r="AD88" s="286"/>
      <c r="AE88" s="127"/>
      <c r="AF88" s="323"/>
      <c r="AG88" s="323"/>
      <c r="AH88" s="323"/>
      <c r="AI88" s="323"/>
      <c r="AJ88" s="128"/>
      <c r="AK88" s="330"/>
      <c r="AL88" s="286"/>
      <c r="AN88" s="227">
        <f t="shared" ref="AN88:AN91" si="27">+SUM(O88,W88,AE88)</f>
        <v>1</v>
      </c>
      <c r="AO88" s="227">
        <f t="shared" ref="AO88:AO91" si="28">+SUM(T88,AB88,AJ88)</f>
        <v>0</v>
      </c>
      <c r="AP88" s="228">
        <f t="shared" ref="AP88:AP91" si="29">IFERROR(AO88/AN88,"")</f>
        <v>0</v>
      </c>
      <c r="AQ88" s="495"/>
    </row>
    <row r="89" spans="1:43" s="67" customFormat="1" ht="51" x14ac:dyDescent="0.25">
      <c r="A89" s="380"/>
      <c r="B89" s="526"/>
      <c r="C89" s="121" t="s">
        <v>213</v>
      </c>
      <c r="D89" s="122" t="s">
        <v>438</v>
      </c>
      <c r="E89" s="123" t="s">
        <v>0</v>
      </c>
      <c r="F89" s="477" t="s">
        <v>88</v>
      </c>
      <c r="G89" s="123">
        <v>1</v>
      </c>
      <c r="H89" s="477" t="s">
        <v>87</v>
      </c>
      <c r="I89" s="123" t="s">
        <v>26</v>
      </c>
      <c r="J89" s="123"/>
      <c r="K89" s="124"/>
      <c r="L89" s="124">
        <v>43862</v>
      </c>
      <c r="M89" s="125">
        <v>43921</v>
      </c>
      <c r="N89" s="371"/>
      <c r="O89" s="126"/>
      <c r="P89" s="303"/>
      <c r="Q89" s="303"/>
      <c r="R89" s="303"/>
      <c r="S89" s="303"/>
      <c r="T89" s="127"/>
      <c r="U89" s="259"/>
      <c r="V89" s="286"/>
      <c r="W89" s="126"/>
      <c r="X89" s="260"/>
      <c r="Y89" s="260"/>
      <c r="Z89" s="260"/>
      <c r="AA89" s="260"/>
      <c r="AB89" s="128"/>
      <c r="AC89" s="259"/>
      <c r="AD89" s="286"/>
      <c r="AE89" s="127"/>
      <c r="AF89" s="323"/>
      <c r="AG89" s="323"/>
      <c r="AH89" s="323"/>
      <c r="AI89" s="323"/>
      <c r="AJ89" s="128"/>
      <c r="AK89" s="330"/>
      <c r="AL89" s="286"/>
      <c r="AN89" s="227"/>
      <c r="AO89" s="227"/>
      <c r="AP89" s="228"/>
      <c r="AQ89" s="495"/>
    </row>
    <row r="90" spans="1:43" s="67" customFormat="1" ht="38.25" x14ac:dyDescent="0.25">
      <c r="A90" s="380"/>
      <c r="B90" s="526"/>
      <c r="C90" s="121" t="s">
        <v>214</v>
      </c>
      <c r="D90" s="122" t="s">
        <v>366</v>
      </c>
      <c r="E90" s="123" t="s">
        <v>0</v>
      </c>
      <c r="F90" s="477" t="s">
        <v>86</v>
      </c>
      <c r="G90" s="123">
        <v>1</v>
      </c>
      <c r="H90" s="477" t="s">
        <v>89</v>
      </c>
      <c r="I90" s="123" t="s">
        <v>26</v>
      </c>
      <c r="J90" s="123" t="s">
        <v>450</v>
      </c>
      <c r="K90" s="124" t="s">
        <v>84</v>
      </c>
      <c r="L90" s="124">
        <v>43923</v>
      </c>
      <c r="M90" s="125">
        <v>44196</v>
      </c>
      <c r="N90" s="371"/>
      <c r="O90" s="126"/>
      <c r="P90" s="303"/>
      <c r="Q90" s="303"/>
      <c r="R90" s="303"/>
      <c r="S90" s="303"/>
      <c r="T90" s="127"/>
      <c r="U90" s="259"/>
      <c r="V90" s="286"/>
      <c r="W90" s="126"/>
      <c r="X90" s="260"/>
      <c r="Y90" s="260"/>
      <c r="Z90" s="260"/>
      <c r="AA90" s="260"/>
      <c r="AB90" s="128"/>
      <c r="AC90" s="259"/>
      <c r="AD90" s="286"/>
      <c r="AE90" s="127"/>
      <c r="AF90" s="323"/>
      <c r="AG90" s="323"/>
      <c r="AH90" s="323"/>
      <c r="AI90" s="323"/>
      <c r="AJ90" s="128"/>
      <c r="AK90" s="330"/>
      <c r="AL90" s="286"/>
      <c r="AN90" s="227"/>
      <c r="AO90" s="227"/>
      <c r="AP90" s="228"/>
      <c r="AQ90" s="495"/>
    </row>
    <row r="91" spans="1:43" s="67" customFormat="1" ht="76.5" customHeight="1" thickBot="1" x14ac:dyDescent="0.3">
      <c r="A91" s="380"/>
      <c r="B91" s="527"/>
      <c r="C91" s="186" t="s">
        <v>437</v>
      </c>
      <c r="D91" s="478" t="s">
        <v>432</v>
      </c>
      <c r="E91" s="465" t="s">
        <v>0</v>
      </c>
      <c r="F91" s="479" t="s">
        <v>433</v>
      </c>
      <c r="G91" s="479">
        <v>1</v>
      </c>
      <c r="H91" s="465" t="s">
        <v>89</v>
      </c>
      <c r="I91" s="465" t="s">
        <v>26</v>
      </c>
      <c r="J91" s="465" t="s">
        <v>450</v>
      </c>
      <c r="K91" s="187" t="s">
        <v>84</v>
      </c>
      <c r="L91" s="187">
        <v>43862</v>
      </c>
      <c r="M91" s="188">
        <v>44165</v>
      </c>
      <c r="N91" s="371"/>
      <c r="O91" s="406">
        <v>0.3</v>
      </c>
      <c r="P91" s="407"/>
      <c r="Q91" s="407"/>
      <c r="R91" s="407"/>
      <c r="S91" s="407"/>
      <c r="T91" s="408"/>
      <c r="U91" s="409"/>
      <c r="V91" s="410"/>
      <c r="W91" s="406">
        <v>0.3</v>
      </c>
      <c r="X91" s="411"/>
      <c r="Y91" s="411"/>
      <c r="Z91" s="411"/>
      <c r="AA91" s="411"/>
      <c r="AB91" s="412"/>
      <c r="AC91" s="409"/>
      <c r="AD91" s="410"/>
      <c r="AE91" s="413">
        <v>0.4</v>
      </c>
      <c r="AF91" s="351"/>
      <c r="AG91" s="351"/>
      <c r="AH91" s="351"/>
      <c r="AI91" s="351"/>
      <c r="AJ91" s="229"/>
      <c r="AK91" s="352"/>
      <c r="AL91" s="300"/>
      <c r="AN91" s="227">
        <f t="shared" si="27"/>
        <v>1</v>
      </c>
      <c r="AO91" s="227">
        <f t="shared" si="28"/>
        <v>0</v>
      </c>
      <c r="AP91" s="228">
        <f t="shared" si="29"/>
        <v>0</v>
      </c>
      <c r="AQ91" s="495"/>
    </row>
    <row r="92" spans="1:43" s="67" customFormat="1" ht="13.5" thickBot="1" x14ac:dyDescent="0.3">
      <c r="A92" s="380"/>
      <c r="B92" s="55"/>
      <c r="C92" s="55"/>
      <c r="E92" s="55"/>
      <c r="J92" s="230"/>
      <c r="K92" s="230"/>
      <c r="L92" s="230"/>
      <c r="M92" s="230"/>
      <c r="N92" s="377"/>
      <c r="U92" s="68"/>
      <c r="V92" s="68"/>
      <c r="X92" s="79"/>
      <c r="Y92" s="79"/>
      <c r="Z92" s="79"/>
      <c r="AA92" s="79"/>
      <c r="AC92" s="68"/>
      <c r="AD92" s="68"/>
      <c r="AN92" s="502" t="s">
        <v>286</v>
      </c>
      <c r="AO92" s="503"/>
      <c r="AP92" s="504"/>
      <c r="AQ92" s="231">
        <f>AVERAGE(AP88:AP91)</f>
        <v>0</v>
      </c>
    </row>
    <row r="93" spans="1:43" s="67" customFormat="1" ht="12" x14ac:dyDescent="0.25">
      <c r="B93" s="55"/>
      <c r="C93" s="55"/>
      <c r="E93" s="55"/>
      <c r="J93" s="230"/>
      <c r="K93" s="230"/>
      <c r="L93" s="230"/>
      <c r="M93" s="230"/>
      <c r="N93" s="377"/>
      <c r="U93" s="68"/>
      <c r="V93" s="68"/>
      <c r="X93" s="79"/>
      <c r="Y93" s="79"/>
      <c r="Z93" s="79"/>
      <c r="AA93" s="79"/>
      <c r="AC93" s="68"/>
      <c r="AD93" s="68"/>
      <c r="AQ93" s="69"/>
    </row>
    <row r="94" spans="1:43" s="67" customFormat="1" ht="20.25" thickBot="1" x14ac:dyDescent="0.3">
      <c r="B94" s="55"/>
      <c r="C94" s="55"/>
      <c r="E94" s="55"/>
      <c r="J94" s="230"/>
      <c r="K94" s="230"/>
      <c r="L94" s="230"/>
      <c r="M94" s="230"/>
      <c r="N94" s="377"/>
      <c r="U94" s="68"/>
      <c r="V94" s="68"/>
      <c r="X94" s="79"/>
      <c r="Y94" s="79"/>
      <c r="Z94" s="79"/>
      <c r="AA94" s="79"/>
      <c r="AC94" s="68"/>
      <c r="AD94" s="68"/>
      <c r="AQ94" s="236" t="e">
        <f>+AVERAGE(AQ92,AQ83,AQ65,AQ46,AQ22)</f>
        <v>#DIV/0!</v>
      </c>
    </row>
    <row r="95" spans="1:43" s="67" customFormat="1" ht="12" hidden="1" x14ac:dyDescent="0.25">
      <c r="B95" s="55"/>
      <c r="C95" s="55"/>
      <c r="E95" s="55"/>
      <c r="J95" s="230"/>
      <c r="K95" s="230"/>
      <c r="L95" s="230"/>
      <c r="M95" s="230"/>
      <c r="N95" s="377"/>
      <c r="U95" s="68"/>
      <c r="V95" s="68"/>
      <c r="X95" s="79"/>
      <c r="Y95" s="79"/>
      <c r="Z95" s="79"/>
      <c r="AA95" s="79"/>
      <c r="AC95" s="68"/>
      <c r="AD95" s="68"/>
      <c r="AQ95" s="69"/>
    </row>
    <row r="96" spans="1:43" hidden="1" x14ac:dyDescent="0.25"/>
    <row r="97" spans="2:43" hidden="1" x14ac:dyDescent="0.25"/>
    <row r="98" spans="2:43" hidden="1" x14ac:dyDescent="0.25"/>
    <row r="99" spans="2:43" hidden="1" x14ac:dyDescent="0.25"/>
    <row r="100" spans="2:43" hidden="1" x14ac:dyDescent="0.25"/>
    <row r="101" spans="2:43" hidden="1" x14ac:dyDescent="0.25"/>
    <row r="102" spans="2:43" hidden="1" x14ac:dyDescent="0.25"/>
    <row r="103" spans="2:43" hidden="1" x14ac:dyDescent="0.25"/>
    <row r="104" spans="2:43" hidden="1" x14ac:dyDescent="0.25"/>
    <row r="105" spans="2:43" hidden="1" x14ac:dyDescent="0.25">
      <c r="B105" s="61"/>
      <c r="C105" s="61"/>
      <c r="E105" s="61"/>
      <c r="N105" s="379"/>
      <c r="U105" s="61"/>
      <c r="V105" s="61"/>
      <c r="X105" s="61"/>
      <c r="Y105" s="61"/>
      <c r="Z105" s="61"/>
      <c r="AA105" s="61"/>
      <c r="AC105" s="61"/>
      <c r="AD105" s="61"/>
      <c r="AQ105" s="61"/>
    </row>
    <row r="106" spans="2:43" hidden="1" x14ac:dyDescent="0.25">
      <c r="B106" s="61"/>
      <c r="C106" s="61"/>
      <c r="E106" s="61"/>
      <c r="N106" s="379"/>
      <c r="U106" s="61"/>
      <c r="V106" s="61"/>
      <c r="X106" s="61"/>
      <c r="Y106" s="61"/>
      <c r="Z106" s="61"/>
      <c r="AA106" s="61"/>
      <c r="AC106" s="61"/>
      <c r="AD106" s="61"/>
      <c r="AQ106" s="61"/>
    </row>
    <row r="107" spans="2:43" hidden="1" x14ac:dyDescent="0.25">
      <c r="B107" s="61"/>
      <c r="C107" s="61"/>
      <c r="E107" s="61"/>
      <c r="N107" s="379"/>
      <c r="U107" s="61"/>
      <c r="V107" s="61"/>
      <c r="X107" s="61"/>
      <c r="Y107" s="61"/>
      <c r="Z107" s="61"/>
      <c r="AA107" s="61"/>
      <c r="AC107" s="61"/>
      <c r="AD107" s="61"/>
      <c r="AQ107" s="61"/>
    </row>
    <row r="108" spans="2:43" hidden="1" x14ac:dyDescent="0.25">
      <c r="B108" s="61"/>
      <c r="C108" s="61"/>
      <c r="E108" s="61"/>
      <c r="N108" s="379"/>
      <c r="U108" s="61"/>
      <c r="V108" s="61"/>
      <c r="X108" s="61"/>
      <c r="Y108" s="61"/>
      <c r="Z108" s="61"/>
      <c r="AA108" s="61"/>
      <c r="AC108" s="61"/>
      <c r="AD108" s="61"/>
      <c r="AQ108" s="61"/>
    </row>
    <row r="109" spans="2:43" hidden="1" x14ac:dyDescent="0.25">
      <c r="B109" s="61"/>
      <c r="C109" s="61"/>
      <c r="E109" s="61"/>
      <c r="N109" s="379"/>
      <c r="U109" s="61"/>
      <c r="V109" s="61"/>
      <c r="X109" s="61"/>
      <c r="Y109" s="61"/>
      <c r="Z109" s="61"/>
      <c r="AA109" s="61"/>
      <c r="AC109" s="61"/>
      <c r="AD109" s="61"/>
      <c r="AQ109" s="61"/>
    </row>
    <row r="110" spans="2:43" hidden="1" x14ac:dyDescent="0.25">
      <c r="B110" s="61"/>
      <c r="C110" s="61"/>
      <c r="E110" s="61"/>
      <c r="N110" s="379"/>
      <c r="U110" s="61"/>
      <c r="V110" s="61"/>
      <c r="X110" s="61"/>
      <c r="Y110" s="61"/>
      <c r="Z110" s="61"/>
      <c r="AA110" s="61"/>
      <c r="AC110" s="61"/>
      <c r="AD110" s="61"/>
      <c r="AQ110" s="61"/>
    </row>
    <row r="111" spans="2:43" hidden="1" x14ac:dyDescent="0.25">
      <c r="B111" s="61"/>
      <c r="C111" s="61"/>
      <c r="E111" s="61"/>
      <c r="N111" s="379"/>
      <c r="U111" s="61"/>
      <c r="V111" s="61"/>
      <c r="X111" s="61"/>
      <c r="Y111" s="61"/>
      <c r="Z111" s="61"/>
      <c r="AA111" s="61"/>
      <c r="AC111" s="61"/>
      <c r="AD111" s="61"/>
      <c r="AQ111" s="61"/>
    </row>
    <row r="112" spans="2:43" hidden="1" x14ac:dyDescent="0.25">
      <c r="B112" s="61"/>
      <c r="C112" s="61"/>
      <c r="E112" s="61"/>
      <c r="N112" s="379"/>
      <c r="U112" s="61"/>
      <c r="V112" s="61"/>
      <c r="X112" s="61"/>
      <c r="Y112" s="61"/>
      <c r="Z112" s="61"/>
      <c r="AA112" s="61"/>
      <c r="AC112" s="61"/>
      <c r="AD112" s="61"/>
      <c r="AQ112" s="61"/>
    </row>
    <row r="113" spans="2:43" hidden="1" x14ac:dyDescent="0.25">
      <c r="B113" s="61"/>
      <c r="C113" s="61"/>
      <c r="E113" s="61"/>
      <c r="N113" s="379"/>
      <c r="U113" s="61"/>
      <c r="V113" s="61"/>
      <c r="X113" s="61"/>
      <c r="Y113" s="61"/>
      <c r="Z113" s="61"/>
      <c r="AA113" s="61"/>
      <c r="AC113" s="61"/>
      <c r="AD113" s="61"/>
      <c r="AQ113" s="61"/>
    </row>
    <row r="114" spans="2:43" hidden="1" x14ac:dyDescent="0.25">
      <c r="B114" s="61"/>
      <c r="C114" s="61"/>
      <c r="E114" s="61"/>
      <c r="N114" s="379"/>
      <c r="U114" s="61"/>
      <c r="V114" s="61"/>
      <c r="X114" s="61"/>
      <c r="Y114" s="61"/>
      <c r="Z114" s="61"/>
      <c r="AA114" s="61"/>
      <c r="AC114" s="61"/>
      <c r="AD114" s="61"/>
      <c r="AQ114" s="61"/>
    </row>
    <row r="115" spans="2:43" hidden="1" x14ac:dyDescent="0.25">
      <c r="B115" s="61"/>
      <c r="C115" s="61"/>
      <c r="E115" s="61"/>
      <c r="N115" s="379"/>
      <c r="U115" s="61"/>
      <c r="V115" s="61"/>
      <c r="X115" s="61"/>
      <c r="Y115" s="61"/>
      <c r="Z115" s="61"/>
      <c r="AA115" s="61"/>
      <c r="AC115" s="61"/>
      <c r="AD115" s="61"/>
      <c r="AQ115" s="61"/>
    </row>
    <row r="116" spans="2:43" hidden="1" x14ac:dyDescent="0.25">
      <c r="B116" s="61"/>
      <c r="C116" s="61"/>
      <c r="E116" s="61"/>
      <c r="N116" s="379"/>
      <c r="U116" s="61"/>
      <c r="V116" s="61"/>
      <c r="X116" s="61"/>
      <c r="Y116" s="61"/>
      <c r="Z116" s="61"/>
      <c r="AA116" s="61"/>
      <c r="AC116" s="61"/>
      <c r="AD116" s="61"/>
      <c r="AQ116" s="61"/>
    </row>
    <row r="117" spans="2:43" hidden="1" x14ac:dyDescent="0.25">
      <c r="B117" s="61"/>
      <c r="C117" s="61"/>
      <c r="E117" s="61"/>
      <c r="N117" s="379"/>
      <c r="U117" s="61"/>
      <c r="V117" s="61"/>
      <c r="X117" s="61"/>
      <c r="Y117" s="61"/>
      <c r="Z117" s="61"/>
      <c r="AA117" s="61"/>
      <c r="AC117" s="61"/>
      <c r="AD117" s="61"/>
      <c r="AQ117" s="61"/>
    </row>
    <row r="118" spans="2:43" hidden="1" x14ac:dyDescent="0.25">
      <c r="B118" s="61"/>
      <c r="C118" s="61"/>
      <c r="E118" s="61"/>
      <c r="N118" s="379"/>
      <c r="U118" s="61"/>
      <c r="V118" s="61"/>
      <c r="X118" s="61"/>
      <c r="Y118" s="61"/>
      <c r="Z118" s="61"/>
      <c r="AA118" s="61"/>
      <c r="AC118" s="61"/>
      <c r="AD118" s="61"/>
      <c r="AQ118" s="61"/>
    </row>
    <row r="119" spans="2:43" hidden="1" x14ac:dyDescent="0.25">
      <c r="B119" s="61"/>
      <c r="C119" s="61"/>
      <c r="E119" s="61"/>
      <c r="N119" s="379"/>
      <c r="U119" s="61"/>
      <c r="V119" s="61"/>
      <c r="X119" s="61"/>
      <c r="Y119" s="61"/>
      <c r="Z119" s="61"/>
      <c r="AA119" s="61"/>
      <c r="AC119" s="61"/>
      <c r="AD119" s="61"/>
      <c r="AQ119" s="61"/>
    </row>
    <row r="120" spans="2:43" hidden="1" x14ac:dyDescent="0.25">
      <c r="B120" s="61"/>
      <c r="C120" s="61"/>
      <c r="E120" s="61"/>
      <c r="N120" s="379"/>
      <c r="U120" s="61"/>
      <c r="V120" s="61"/>
      <c r="X120" s="61"/>
      <c r="Y120" s="61"/>
      <c r="Z120" s="61"/>
      <c r="AA120" s="61"/>
      <c r="AC120" s="61"/>
      <c r="AD120" s="61"/>
      <c r="AQ120" s="61"/>
    </row>
    <row r="121" spans="2:43" hidden="1" x14ac:dyDescent="0.25">
      <c r="B121" s="61"/>
      <c r="C121" s="61"/>
      <c r="E121" s="61"/>
      <c r="N121" s="379"/>
      <c r="U121" s="61"/>
      <c r="V121" s="61"/>
      <c r="X121" s="61"/>
      <c r="Y121" s="61"/>
      <c r="Z121" s="61"/>
      <c r="AA121" s="61"/>
      <c r="AC121" s="61"/>
      <c r="AD121" s="61"/>
      <c r="AQ121" s="61"/>
    </row>
    <row r="122" spans="2:43" hidden="1" x14ac:dyDescent="0.25">
      <c r="B122" s="61"/>
      <c r="C122" s="61"/>
      <c r="E122" s="61"/>
      <c r="N122" s="379"/>
      <c r="U122" s="61"/>
      <c r="V122" s="61"/>
      <c r="X122" s="61"/>
      <c r="Y122" s="61"/>
      <c r="Z122" s="61"/>
      <c r="AA122" s="61"/>
      <c r="AC122" s="61"/>
      <c r="AD122" s="61"/>
      <c r="AQ122" s="61"/>
    </row>
    <row r="123" spans="2:43" hidden="1" x14ac:dyDescent="0.25">
      <c r="B123" s="61"/>
      <c r="C123" s="61"/>
      <c r="E123" s="61"/>
      <c r="N123" s="379"/>
      <c r="U123" s="61"/>
      <c r="V123" s="61"/>
      <c r="X123" s="61"/>
      <c r="Y123" s="61"/>
      <c r="Z123" s="61"/>
      <c r="AA123" s="61"/>
      <c r="AC123" s="61"/>
      <c r="AD123" s="61"/>
      <c r="AQ123" s="61"/>
    </row>
    <row r="124" spans="2:43" hidden="1" x14ac:dyDescent="0.25">
      <c r="B124" s="61"/>
      <c r="C124" s="61"/>
      <c r="E124" s="61"/>
      <c r="N124" s="379"/>
      <c r="U124" s="61"/>
      <c r="V124" s="61"/>
      <c r="X124" s="61"/>
      <c r="Y124" s="61"/>
      <c r="Z124" s="61"/>
      <c r="AA124" s="61"/>
      <c r="AC124" s="61"/>
      <c r="AD124" s="61"/>
      <c r="AQ124" s="61"/>
    </row>
    <row r="125" spans="2:43" hidden="1" x14ac:dyDescent="0.25">
      <c r="B125" s="61"/>
      <c r="C125" s="61"/>
      <c r="E125" s="61"/>
      <c r="N125" s="379"/>
      <c r="U125" s="61"/>
      <c r="V125" s="61"/>
      <c r="X125" s="61"/>
      <c r="Y125" s="61"/>
      <c r="Z125" s="61"/>
      <c r="AA125" s="61"/>
      <c r="AC125" s="61"/>
      <c r="AD125" s="61"/>
      <c r="AQ125" s="61"/>
    </row>
    <row r="126" spans="2:43" hidden="1" x14ac:dyDescent="0.25">
      <c r="B126" s="61"/>
      <c r="C126" s="61"/>
      <c r="E126" s="61"/>
      <c r="N126" s="379"/>
      <c r="U126" s="61"/>
      <c r="V126" s="61"/>
      <c r="X126" s="61"/>
      <c r="Y126" s="61"/>
      <c r="Z126" s="61"/>
      <c r="AA126" s="61"/>
      <c r="AC126" s="61"/>
      <c r="AD126" s="61"/>
      <c r="AQ126" s="61"/>
    </row>
    <row r="127" spans="2:43" hidden="1" x14ac:dyDescent="0.25">
      <c r="B127" s="61"/>
      <c r="C127" s="61"/>
      <c r="E127" s="61"/>
      <c r="N127" s="379"/>
      <c r="U127" s="61"/>
      <c r="V127" s="61"/>
      <c r="X127" s="61"/>
      <c r="Y127" s="61"/>
      <c r="Z127" s="61"/>
      <c r="AA127" s="61"/>
      <c r="AC127" s="61"/>
      <c r="AD127" s="61"/>
      <c r="AQ127" s="61"/>
    </row>
    <row r="128" spans="2:43" hidden="1" x14ac:dyDescent="0.25">
      <c r="B128" s="61"/>
      <c r="C128" s="61"/>
      <c r="E128" s="61"/>
      <c r="N128" s="379"/>
      <c r="U128" s="61"/>
      <c r="V128" s="61"/>
      <c r="X128" s="61"/>
      <c r="Y128" s="61"/>
      <c r="Z128" s="61"/>
      <c r="AA128" s="61"/>
      <c r="AC128" s="61"/>
      <c r="AD128" s="61"/>
      <c r="AQ128" s="61"/>
    </row>
    <row r="129" spans="2:43" hidden="1" x14ac:dyDescent="0.25">
      <c r="B129" s="61"/>
      <c r="C129" s="61"/>
      <c r="E129" s="61"/>
      <c r="N129" s="379"/>
      <c r="U129" s="61"/>
      <c r="V129" s="61"/>
      <c r="X129" s="61"/>
      <c r="Y129" s="61"/>
      <c r="Z129" s="61"/>
      <c r="AA129" s="61"/>
      <c r="AC129" s="61"/>
      <c r="AD129" s="61"/>
      <c r="AQ129" s="61"/>
    </row>
    <row r="130" spans="2:43" hidden="1" x14ac:dyDescent="0.25">
      <c r="B130" s="61"/>
      <c r="C130" s="61"/>
      <c r="E130" s="61"/>
      <c r="N130" s="379"/>
      <c r="U130" s="61"/>
      <c r="V130" s="61"/>
      <c r="X130" s="61"/>
      <c r="Y130" s="61"/>
      <c r="Z130" s="61"/>
      <c r="AA130" s="61"/>
      <c r="AC130" s="61"/>
      <c r="AD130" s="61"/>
      <c r="AQ130" s="61"/>
    </row>
    <row r="131" spans="2:43" hidden="1" x14ac:dyDescent="0.25">
      <c r="B131" s="61"/>
      <c r="C131" s="61"/>
      <c r="E131" s="61"/>
      <c r="N131" s="379"/>
      <c r="U131" s="61"/>
      <c r="V131" s="61"/>
      <c r="X131" s="61"/>
      <c r="Y131" s="61"/>
      <c r="Z131" s="61"/>
      <c r="AA131" s="61"/>
      <c r="AC131" s="61"/>
      <c r="AD131" s="61"/>
      <c r="AQ131" s="61"/>
    </row>
    <row r="132" spans="2:43" hidden="1" x14ac:dyDescent="0.25">
      <c r="B132" s="61"/>
      <c r="C132" s="61"/>
      <c r="E132" s="61"/>
      <c r="N132" s="379"/>
      <c r="U132" s="61"/>
      <c r="V132" s="61"/>
      <c r="X132" s="61"/>
      <c r="Y132" s="61"/>
      <c r="Z132" s="61"/>
      <c r="AA132" s="61"/>
      <c r="AC132" s="61"/>
      <c r="AD132" s="61"/>
      <c r="AQ132" s="61"/>
    </row>
    <row r="133" spans="2:43" hidden="1" x14ac:dyDescent="0.25">
      <c r="B133" s="61"/>
      <c r="C133" s="61"/>
      <c r="E133" s="61"/>
      <c r="N133" s="379"/>
      <c r="U133" s="61"/>
      <c r="V133" s="61"/>
      <c r="X133" s="61"/>
      <c r="Y133" s="61"/>
      <c r="Z133" s="61"/>
      <c r="AA133" s="61"/>
      <c r="AC133" s="61"/>
      <c r="AD133" s="61"/>
      <c r="AQ133" s="61"/>
    </row>
    <row r="134" spans="2:43" hidden="1" x14ac:dyDescent="0.25">
      <c r="B134" s="61"/>
      <c r="C134" s="61"/>
      <c r="E134" s="61"/>
      <c r="N134" s="379"/>
      <c r="U134" s="61"/>
      <c r="V134" s="61"/>
      <c r="X134" s="61"/>
      <c r="Y134" s="61"/>
      <c r="Z134" s="61"/>
      <c r="AA134" s="61"/>
      <c r="AC134" s="61"/>
      <c r="AD134" s="61"/>
      <c r="AQ134" s="61"/>
    </row>
    <row r="135" spans="2:43" hidden="1" x14ac:dyDescent="0.25">
      <c r="B135" s="61"/>
      <c r="C135" s="61"/>
      <c r="E135" s="61"/>
      <c r="N135" s="379"/>
      <c r="U135" s="61"/>
      <c r="V135" s="61"/>
      <c r="X135" s="61"/>
      <c r="Y135" s="61"/>
      <c r="Z135" s="61"/>
      <c r="AA135" s="61"/>
      <c r="AC135" s="61"/>
      <c r="AD135" s="61"/>
      <c r="AQ135" s="61"/>
    </row>
    <row r="136" spans="2:43" hidden="1" x14ac:dyDescent="0.25">
      <c r="B136" s="61"/>
      <c r="C136" s="61"/>
      <c r="E136" s="61"/>
      <c r="N136" s="379"/>
      <c r="U136" s="61"/>
      <c r="V136" s="61"/>
      <c r="X136" s="61"/>
      <c r="Y136" s="61"/>
      <c r="Z136" s="61"/>
      <c r="AA136" s="61"/>
      <c r="AC136" s="61"/>
      <c r="AD136" s="61"/>
      <c r="AQ136" s="61"/>
    </row>
    <row r="137" spans="2:43" hidden="1" x14ac:dyDescent="0.25">
      <c r="B137" s="61"/>
      <c r="C137" s="61"/>
      <c r="E137" s="61"/>
      <c r="N137" s="379"/>
      <c r="U137" s="61"/>
      <c r="V137" s="61"/>
      <c r="X137" s="61"/>
      <c r="Y137" s="61"/>
      <c r="Z137" s="61"/>
      <c r="AA137" s="61"/>
      <c r="AC137" s="61"/>
      <c r="AD137" s="61"/>
      <c r="AQ137" s="61"/>
    </row>
    <row r="138" spans="2:43" hidden="1" x14ac:dyDescent="0.25">
      <c r="B138" s="61"/>
      <c r="C138" s="61"/>
      <c r="E138" s="61"/>
      <c r="N138" s="379"/>
      <c r="U138" s="61"/>
      <c r="V138" s="61"/>
      <c r="X138" s="61"/>
      <c r="Y138" s="61"/>
      <c r="Z138" s="61"/>
      <c r="AA138" s="61"/>
      <c r="AC138" s="61"/>
      <c r="AD138" s="61"/>
      <c r="AQ138" s="61"/>
    </row>
    <row r="139" spans="2:43" hidden="1" x14ac:dyDescent="0.25">
      <c r="B139" s="61"/>
      <c r="C139" s="61"/>
      <c r="E139" s="61"/>
      <c r="N139" s="379"/>
      <c r="U139" s="61"/>
      <c r="V139" s="61"/>
      <c r="X139" s="61"/>
      <c r="Y139" s="61"/>
      <c r="Z139" s="61"/>
      <c r="AA139" s="61"/>
      <c r="AC139" s="61"/>
      <c r="AD139" s="61"/>
      <c r="AQ139" s="61"/>
    </row>
    <row r="140" spans="2:43" hidden="1" x14ac:dyDescent="0.25">
      <c r="B140" s="61"/>
      <c r="C140" s="61"/>
      <c r="E140" s="61"/>
      <c r="N140" s="379"/>
      <c r="U140" s="61"/>
      <c r="V140" s="61"/>
      <c r="X140" s="61"/>
      <c r="Y140" s="61"/>
      <c r="Z140" s="61"/>
      <c r="AA140" s="61"/>
      <c r="AC140" s="61"/>
      <c r="AD140" s="61"/>
      <c r="AQ140" s="61"/>
    </row>
    <row r="141" spans="2:43" hidden="1" x14ac:dyDescent="0.25">
      <c r="B141" s="61"/>
      <c r="C141" s="61"/>
      <c r="E141" s="61"/>
      <c r="N141" s="379"/>
      <c r="U141" s="61"/>
      <c r="V141" s="61"/>
      <c r="X141" s="61"/>
      <c r="Y141" s="61"/>
      <c r="Z141" s="61"/>
      <c r="AA141" s="61"/>
      <c r="AC141" s="61"/>
      <c r="AD141" s="61"/>
      <c r="AQ141" s="61"/>
    </row>
    <row r="142" spans="2:43" hidden="1" x14ac:dyDescent="0.25">
      <c r="B142" s="61"/>
      <c r="C142" s="61"/>
      <c r="E142" s="61"/>
      <c r="N142" s="379"/>
      <c r="U142" s="61"/>
      <c r="V142" s="61"/>
      <c r="X142" s="61"/>
      <c r="Y142" s="61"/>
      <c r="Z142" s="61"/>
      <c r="AA142" s="61"/>
      <c r="AC142" s="61"/>
      <c r="AD142" s="61"/>
      <c r="AQ142" s="61"/>
    </row>
    <row r="143" spans="2:43" hidden="1" x14ac:dyDescent="0.25">
      <c r="B143" s="61"/>
      <c r="C143" s="61"/>
      <c r="E143" s="61"/>
      <c r="N143" s="379"/>
      <c r="U143" s="61"/>
      <c r="V143" s="61"/>
      <c r="X143" s="61"/>
      <c r="Y143" s="61"/>
      <c r="Z143" s="61"/>
      <c r="AA143" s="61"/>
      <c r="AC143" s="61"/>
      <c r="AD143" s="61"/>
      <c r="AQ143" s="61"/>
    </row>
    <row r="144" spans="2:43" hidden="1" x14ac:dyDescent="0.25">
      <c r="B144" s="61"/>
      <c r="C144" s="61"/>
      <c r="E144" s="61"/>
      <c r="N144" s="379"/>
      <c r="U144" s="61"/>
      <c r="V144" s="61"/>
      <c r="X144" s="61"/>
      <c r="Y144" s="61"/>
      <c r="Z144" s="61"/>
      <c r="AA144" s="61"/>
      <c r="AC144" s="61"/>
      <c r="AD144" s="61"/>
      <c r="AQ144" s="61"/>
    </row>
    <row r="145" spans="2:43" hidden="1" x14ac:dyDescent="0.25">
      <c r="B145" s="61"/>
      <c r="C145" s="61"/>
      <c r="E145" s="61"/>
      <c r="N145" s="379"/>
      <c r="U145" s="61"/>
      <c r="V145" s="61"/>
      <c r="X145" s="61"/>
      <c r="Y145" s="61"/>
      <c r="Z145" s="61"/>
      <c r="AA145" s="61"/>
      <c r="AC145" s="61"/>
      <c r="AD145" s="61"/>
      <c r="AQ145" s="61"/>
    </row>
    <row r="146" spans="2:43" hidden="1" x14ac:dyDescent="0.25">
      <c r="B146" s="61"/>
      <c r="C146" s="61"/>
      <c r="E146" s="61"/>
      <c r="N146" s="379"/>
      <c r="U146" s="61"/>
      <c r="V146" s="61"/>
      <c r="X146" s="61"/>
      <c r="Y146" s="61"/>
      <c r="Z146" s="61"/>
      <c r="AA146" s="61"/>
      <c r="AC146" s="61"/>
      <c r="AD146" s="61"/>
      <c r="AQ146" s="61"/>
    </row>
    <row r="147" spans="2:43" hidden="1" x14ac:dyDescent="0.25">
      <c r="B147" s="61"/>
      <c r="C147" s="61"/>
      <c r="E147" s="61"/>
      <c r="N147" s="379"/>
      <c r="U147" s="61"/>
      <c r="V147" s="61"/>
      <c r="X147" s="61"/>
      <c r="Y147" s="61"/>
      <c r="Z147" s="61"/>
      <c r="AA147" s="61"/>
      <c r="AC147" s="61"/>
      <c r="AD147" s="61"/>
      <c r="AQ147" s="61"/>
    </row>
    <row r="148" spans="2:43" hidden="1" x14ac:dyDescent="0.25">
      <c r="B148" s="61"/>
      <c r="C148" s="61"/>
      <c r="E148" s="61"/>
      <c r="N148" s="379"/>
      <c r="U148" s="61"/>
      <c r="V148" s="61"/>
      <c r="X148" s="61"/>
      <c r="Y148" s="61"/>
      <c r="Z148" s="61"/>
      <c r="AA148" s="61"/>
      <c r="AC148" s="61"/>
      <c r="AD148" s="61"/>
      <c r="AQ148" s="61"/>
    </row>
    <row r="149" spans="2:43" hidden="1" x14ac:dyDescent="0.25">
      <c r="B149" s="61"/>
      <c r="C149" s="61"/>
      <c r="E149" s="61"/>
      <c r="N149" s="379"/>
      <c r="U149" s="61"/>
      <c r="V149" s="61"/>
      <c r="X149" s="61"/>
      <c r="Y149" s="61"/>
      <c r="Z149" s="61"/>
      <c r="AA149" s="61"/>
      <c r="AC149" s="61"/>
      <c r="AD149" s="61"/>
      <c r="AQ149" s="61"/>
    </row>
    <row r="150" spans="2:43" hidden="1" x14ac:dyDescent="0.25">
      <c r="B150" s="61"/>
      <c r="C150" s="61"/>
      <c r="E150" s="61"/>
      <c r="N150" s="379"/>
      <c r="U150" s="61"/>
      <c r="V150" s="61"/>
      <c r="X150" s="61"/>
      <c r="Y150" s="61"/>
      <c r="Z150" s="61"/>
      <c r="AA150" s="61"/>
      <c r="AC150" s="61"/>
      <c r="AD150" s="61"/>
      <c r="AQ150" s="61"/>
    </row>
    <row r="151" spans="2:43" hidden="1" x14ac:dyDescent="0.25">
      <c r="B151" s="61"/>
      <c r="C151" s="61"/>
      <c r="E151" s="61"/>
      <c r="N151" s="379"/>
      <c r="U151" s="61"/>
      <c r="V151" s="61"/>
      <c r="X151" s="61"/>
      <c r="Y151" s="61"/>
      <c r="Z151" s="61"/>
      <c r="AA151" s="61"/>
      <c r="AC151" s="61"/>
      <c r="AD151" s="61"/>
      <c r="AQ151" s="61"/>
    </row>
    <row r="152" spans="2:43" hidden="1" x14ac:dyDescent="0.25">
      <c r="B152" s="61"/>
      <c r="C152" s="61"/>
      <c r="E152" s="61"/>
      <c r="N152" s="379"/>
      <c r="U152" s="61"/>
      <c r="V152" s="61"/>
      <c r="X152" s="61"/>
      <c r="Y152" s="61"/>
      <c r="Z152" s="61"/>
      <c r="AA152" s="61"/>
      <c r="AC152" s="61"/>
      <c r="AD152" s="61"/>
      <c r="AQ152" s="61"/>
    </row>
    <row r="153" spans="2:43" hidden="1" x14ac:dyDescent="0.25">
      <c r="B153" s="61"/>
      <c r="C153" s="61"/>
      <c r="E153" s="61"/>
      <c r="N153" s="379"/>
      <c r="U153" s="61"/>
      <c r="V153" s="61"/>
      <c r="X153" s="61"/>
      <c r="Y153" s="61"/>
      <c r="Z153" s="61"/>
      <c r="AA153" s="61"/>
      <c r="AC153" s="61"/>
      <c r="AD153" s="61"/>
      <c r="AQ153" s="61"/>
    </row>
    <row r="154" spans="2:43" hidden="1" x14ac:dyDescent="0.25">
      <c r="B154" s="61"/>
      <c r="C154" s="61"/>
      <c r="E154" s="61"/>
      <c r="N154" s="379"/>
      <c r="U154" s="61"/>
      <c r="V154" s="61"/>
      <c r="X154" s="61"/>
      <c r="Y154" s="61"/>
      <c r="Z154" s="61"/>
      <c r="AA154" s="61"/>
      <c r="AC154" s="61"/>
      <c r="AD154" s="61"/>
      <c r="AQ154" s="61"/>
    </row>
    <row r="155" spans="2:43" hidden="1" x14ac:dyDescent="0.25">
      <c r="B155" s="61"/>
      <c r="C155" s="61"/>
      <c r="E155" s="61"/>
      <c r="N155" s="379"/>
      <c r="U155" s="61"/>
      <c r="V155" s="61"/>
      <c r="X155" s="61"/>
      <c r="Y155" s="61"/>
      <c r="Z155" s="61"/>
      <c r="AA155" s="61"/>
      <c r="AC155" s="61"/>
      <c r="AD155" s="61"/>
      <c r="AQ155" s="61"/>
    </row>
    <row r="156" spans="2:43" hidden="1" x14ac:dyDescent="0.25">
      <c r="B156" s="61"/>
      <c r="C156" s="61"/>
      <c r="E156" s="61"/>
      <c r="N156" s="379"/>
      <c r="U156" s="61"/>
      <c r="V156" s="61"/>
      <c r="X156" s="61"/>
      <c r="Y156" s="61"/>
      <c r="Z156" s="61"/>
      <c r="AA156" s="61"/>
      <c r="AC156" s="61"/>
      <c r="AD156" s="61"/>
      <c r="AQ156" s="61"/>
    </row>
    <row r="157" spans="2:43" hidden="1" x14ac:dyDescent="0.25">
      <c r="B157" s="61"/>
      <c r="C157" s="61"/>
      <c r="E157" s="61"/>
      <c r="N157" s="379"/>
      <c r="U157" s="61"/>
      <c r="V157" s="61"/>
      <c r="X157" s="61"/>
      <c r="Y157" s="61"/>
      <c r="Z157" s="61"/>
      <c r="AA157" s="61"/>
      <c r="AC157" s="61"/>
      <c r="AD157" s="61"/>
      <c r="AQ157" s="61"/>
    </row>
    <row r="158" spans="2:43" hidden="1" x14ac:dyDescent="0.25">
      <c r="B158" s="61"/>
      <c r="C158" s="61"/>
      <c r="E158" s="61"/>
      <c r="N158" s="379"/>
      <c r="U158" s="61"/>
      <c r="V158" s="61"/>
      <c r="X158" s="61"/>
      <c r="Y158" s="61"/>
      <c r="Z158" s="61"/>
      <c r="AA158" s="61"/>
      <c r="AC158" s="61"/>
      <c r="AD158" s="61"/>
      <c r="AQ158" s="61"/>
    </row>
    <row r="159" spans="2:43" hidden="1" x14ac:dyDescent="0.25">
      <c r="B159" s="61"/>
      <c r="C159" s="61"/>
      <c r="E159" s="61"/>
      <c r="N159" s="379"/>
      <c r="U159" s="61"/>
      <c r="V159" s="61"/>
      <c r="X159" s="61"/>
      <c r="Y159" s="61"/>
      <c r="Z159" s="61"/>
      <c r="AA159" s="61"/>
      <c r="AC159" s="61"/>
      <c r="AD159" s="61"/>
      <c r="AQ159" s="61"/>
    </row>
    <row r="160" spans="2:43" hidden="1" x14ac:dyDescent="0.25">
      <c r="B160" s="61"/>
      <c r="C160" s="61"/>
      <c r="E160" s="61"/>
      <c r="N160" s="379"/>
      <c r="U160" s="61"/>
      <c r="V160" s="61"/>
      <c r="X160" s="61"/>
      <c r="Y160" s="61"/>
      <c r="Z160" s="61"/>
      <c r="AA160" s="61"/>
      <c r="AC160" s="61"/>
      <c r="AD160" s="61"/>
      <c r="AQ160" s="61"/>
    </row>
    <row r="161" spans="2:43" hidden="1" x14ac:dyDescent="0.25">
      <c r="B161" s="61"/>
      <c r="C161" s="61"/>
      <c r="E161" s="61"/>
      <c r="N161" s="379"/>
      <c r="U161" s="61"/>
      <c r="V161" s="61"/>
      <c r="X161" s="61"/>
      <c r="Y161" s="61"/>
      <c r="Z161" s="61"/>
      <c r="AA161" s="61"/>
      <c r="AC161" s="61"/>
      <c r="AD161" s="61"/>
      <c r="AQ161" s="61"/>
    </row>
    <row r="162" spans="2:43" hidden="1" x14ac:dyDescent="0.25">
      <c r="B162" s="61"/>
      <c r="C162" s="61"/>
      <c r="E162" s="61"/>
      <c r="N162" s="379"/>
      <c r="U162" s="61"/>
      <c r="V162" s="61"/>
      <c r="X162" s="61"/>
      <c r="Y162" s="61"/>
      <c r="Z162" s="61"/>
      <c r="AA162" s="61"/>
      <c r="AC162" s="61"/>
      <c r="AD162" s="61"/>
      <c r="AQ162" s="61"/>
    </row>
    <row r="163" spans="2:43" hidden="1" x14ac:dyDescent="0.25">
      <c r="B163" s="61"/>
      <c r="C163" s="61"/>
      <c r="E163" s="61"/>
      <c r="N163" s="379"/>
      <c r="U163" s="61"/>
      <c r="V163" s="61"/>
      <c r="X163" s="61"/>
      <c r="Y163" s="61"/>
      <c r="Z163" s="61"/>
      <c r="AA163" s="61"/>
      <c r="AC163" s="61"/>
      <c r="AD163" s="61"/>
      <c r="AQ163" s="61"/>
    </row>
    <row r="164" spans="2:43" hidden="1" x14ac:dyDescent="0.25">
      <c r="B164" s="61"/>
      <c r="C164" s="61"/>
      <c r="E164" s="61"/>
      <c r="N164" s="379"/>
      <c r="U164" s="61"/>
      <c r="V164" s="61"/>
      <c r="X164" s="61"/>
      <c r="Y164" s="61"/>
      <c r="Z164" s="61"/>
      <c r="AA164" s="61"/>
      <c r="AC164" s="61"/>
      <c r="AD164" s="61"/>
      <c r="AQ164" s="61"/>
    </row>
    <row r="165" spans="2:43" hidden="1" x14ac:dyDescent="0.25">
      <c r="B165" s="61"/>
      <c r="C165" s="61"/>
      <c r="E165" s="61"/>
      <c r="N165" s="379"/>
      <c r="U165" s="61"/>
      <c r="V165" s="61"/>
      <c r="X165" s="61"/>
      <c r="Y165" s="61"/>
      <c r="Z165" s="61"/>
      <c r="AA165" s="61"/>
      <c r="AC165" s="61"/>
      <c r="AD165" s="61"/>
      <c r="AQ165" s="61"/>
    </row>
    <row r="166" spans="2:43" hidden="1" x14ac:dyDescent="0.25">
      <c r="B166" s="61"/>
      <c r="C166" s="61"/>
      <c r="E166" s="61"/>
      <c r="N166" s="379"/>
      <c r="U166" s="61"/>
      <c r="V166" s="61"/>
      <c r="X166" s="61"/>
      <c r="Y166" s="61"/>
      <c r="Z166" s="61"/>
      <c r="AA166" s="61"/>
      <c r="AC166" s="61"/>
      <c r="AD166" s="61"/>
      <c r="AQ166" s="61"/>
    </row>
    <row r="167" spans="2:43" hidden="1" x14ac:dyDescent="0.25">
      <c r="B167" s="61"/>
      <c r="C167" s="61"/>
      <c r="E167" s="61"/>
      <c r="N167" s="379"/>
      <c r="U167" s="61"/>
      <c r="V167" s="61"/>
      <c r="X167" s="61"/>
      <c r="Y167" s="61"/>
      <c r="Z167" s="61"/>
      <c r="AA167" s="61"/>
      <c r="AC167" s="61"/>
      <c r="AD167" s="61"/>
      <c r="AQ167" s="61"/>
    </row>
    <row r="168" spans="2:43" hidden="1" x14ac:dyDescent="0.25">
      <c r="B168" s="61"/>
      <c r="C168" s="61"/>
      <c r="E168" s="61"/>
      <c r="N168" s="379"/>
      <c r="U168" s="61"/>
      <c r="V168" s="61"/>
      <c r="X168" s="61"/>
      <c r="Y168" s="61"/>
      <c r="Z168" s="61"/>
      <c r="AA168" s="61"/>
      <c r="AC168" s="61"/>
      <c r="AD168" s="61"/>
      <c r="AQ168" s="61"/>
    </row>
    <row r="169" spans="2:43" hidden="1" x14ac:dyDescent="0.25">
      <c r="B169" s="61"/>
      <c r="C169" s="61"/>
      <c r="E169" s="61"/>
      <c r="N169" s="379"/>
      <c r="U169" s="61"/>
      <c r="V169" s="61"/>
      <c r="X169" s="61"/>
      <c r="Y169" s="61"/>
      <c r="Z169" s="61"/>
      <c r="AA169" s="61"/>
      <c r="AC169" s="61"/>
      <c r="AD169" s="61"/>
      <c r="AQ169" s="61"/>
    </row>
    <row r="170" spans="2:43" hidden="1" x14ac:dyDescent="0.25">
      <c r="B170" s="61"/>
      <c r="C170" s="61"/>
      <c r="E170" s="61"/>
      <c r="N170" s="379"/>
      <c r="U170" s="61"/>
      <c r="V170" s="61"/>
      <c r="X170" s="61"/>
      <c r="Y170" s="61"/>
      <c r="Z170" s="61"/>
      <c r="AA170" s="61"/>
      <c r="AC170" s="61"/>
      <c r="AD170" s="61"/>
      <c r="AQ170" s="61"/>
    </row>
    <row r="171" spans="2:43" hidden="1" x14ac:dyDescent="0.25">
      <c r="B171" s="61"/>
      <c r="C171" s="61"/>
      <c r="E171" s="61"/>
      <c r="N171" s="379"/>
      <c r="U171" s="61"/>
      <c r="V171" s="61"/>
      <c r="X171" s="61"/>
      <c r="Y171" s="61"/>
      <c r="Z171" s="61"/>
      <c r="AA171" s="61"/>
      <c r="AC171" s="61"/>
      <c r="AD171" s="61"/>
      <c r="AQ171" s="61"/>
    </row>
    <row r="172" spans="2:43" hidden="1" x14ac:dyDescent="0.25">
      <c r="B172" s="61"/>
      <c r="C172" s="61"/>
      <c r="E172" s="61"/>
      <c r="N172" s="379"/>
      <c r="U172" s="61"/>
      <c r="V172" s="61"/>
      <c r="X172" s="61"/>
      <c r="Y172" s="61"/>
      <c r="Z172" s="61"/>
      <c r="AA172" s="61"/>
      <c r="AC172" s="61"/>
      <c r="AD172" s="61"/>
      <c r="AQ172" s="61"/>
    </row>
    <row r="173" spans="2:43" hidden="1" x14ac:dyDescent="0.25">
      <c r="B173" s="61"/>
      <c r="C173" s="61"/>
      <c r="E173" s="61"/>
      <c r="N173" s="379"/>
      <c r="U173" s="61"/>
      <c r="V173" s="61"/>
      <c r="X173" s="61"/>
      <c r="Y173" s="61"/>
      <c r="Z173" s="61"/>
      <c r="AA173" s="61"/>
      <c r="AC173" s="61"/>
      <c r="AD173" s="61"/>
      <c r="AQ173" s="61"/>
    </row>
    <row r="174" spans="2:43" hidden="1" x14ac:dyDescent="0.25">
      <c r="B174" s="61"/>
      <c r="C174" s="61"/>
      <c r="E174" s="61"/>
      <c r="N174" s="379"/>
      <c r="U174" s="61"/>
      <c r="V174" s="61"/>
      <c r="X174" s="61"/>
      <c r="Y174" s="61"/>
      <c r="Z174" s="61"/>
      <c r="AA174" s="61"/>
      <c r="AC174" s="61"/>
      <c r="AD174" s="61"/>
      <c r="AQ174" s="61"/>
    </row>
    <row r="175" spans="2:43" hidden="1" x14ac:dyDescent="0.25">
      <c r="B175" s="61"/>
      <c r="C175" s="61"/>
      <c r="E175" s="61"/>
      <c r="N175" s="379"/>
      <c r="U175" s="61"/>
      <c r="V175" s="61"/>
      <c r="X175" s="61"/>
      <c r="Y175" s="61"/>
      <c r="Z175" s="61"/>
      <c r="AA175" s="61"/>
      <c r="AC175" s="61"/>
      <c r="AD175" s="61"/>
      <c r="AQ175" s="61"/>
    </row>
    <row r="176" spans="2:43" hidden="1" x14ac:dyDescent="0.25">
      <c r="B176" s="61"/>
      <c r="C176" s="61"/>
      <c r="E176" s="61"/>
      <c r="N176" s="379"/>
      <c r="U176" s="61"/>
      <c r="V176" s="61"/>
      <c r="X176" s="61"/>
      <c r="Y176" s="61"/>
      <c r="Z176" s="61"/>
      <c r="AA176" s="61"/>
      <c r="AC176" s="61"/>
      <c r="AD176" s="61"/>
      <c r="AQ176" s="61"/>
    </row>
    <row r="177" spans="2:43" hidden="1" x14ac:dyDescent="0.25">
      <c r="B177" s="61"/>
      <c r="C177" s="61"/>
      <c r="E177" s="61"/>
      <c r="N177" s="379"/>
      <c r="U177" s="61"/>
      <c r="V177" s="61"/>
      <c r="X177" s="61"/>
      <c r="Y177" s="61"/>
      <c r="Z177" s="61"/>
      <c r="AA177" s="61"/>
      <c r="AC177" s="61"/>
      <c r="AD177" s="61"/>
      <c r="AQ177" s="61"/>
    </row>
    <row r="178" spans="2:43" hidden="1" x14ac:dyDescent="0.25">
      <c r="B178" s="61"/>
      <c r="C178" s="61"/>
      <c r="E178" s="61"/>
      <c r="N178" s="379"/>
      <c r="U178" s="61"/>
      <c r="V178" s="61"/>
      <c r="X178" s="61"/>
      <c r="Y178" s="61"/>
      <c r="Z178" s="61"/>
      <c r="AA178" s="61"/>
      <c r="AC178" s="61"/>
      <c r="AD178" s="61"/>
      <c r="AQ178" s="61"/>
    </row>
    <row r="179" spans="2:43" hidden="1" x14ac:dyDescent="0.25">
      <c r="B179" s="61"/>
      <c r="C179" s="61"/>
      <c r="E179" s="61"/>
      <c r="N179" s="379"/>
      <c r="U179" s="61"/>
      <c r="V179" s="61"/>
      <c r="X179" s="61"/>
      <c r="Y179" s="61"/>
      <c r="Z179" s="61"/>
      <c r="AA179" s="61"/>
      <c r="AC179" s="61"/>
      <c r="AD179" s="61"/>
      <c r="AQ179" s="61"/>
    </row>
    <row r="180" spans="2:43" hidden="1" x14ac:dyDescent="0.25">
      <c r="B180" s="61"/>
      <c r="C180" s="61"/>
      <c r="E180" s="61"/>
      <c r="N180" s="379"/>
      <c r="U180" s="61"/>
      <c r="V180" s="61"/>
      <c r="X180" s="61"/>
      <c r="Y180" s="61"/>
      <c r="Z180" s="61"/>
      <c r="AA180" s="61"/>
      <c r="AC180" s="61"/>
      <c r="AD180" s="61"/>
      <c r="AQ180" s="61"/>
    </row>
    <row r="181" spans="2:43" hidden="1" x14ac:dyDescent="0.25">
      <c r="B181" s="61"/>
      <c r="C181" s="61"/>
      <c r="E181" s="61"/>
      <c r="N181" s="379"/>
      <c r="U181" s="61"/>
      <c r="V181" s="61"/>
      <c r="X181" s="61"/>
      <c r="Y181" s="61"/>
      <c r="Z181" s="61"/>
      <c r="AA181" s="61"/>
      <c r="AC181" s="61"/>
      <c r="AD181" s="61"/>
      <c r="AQ181" s="61"/>
    </row>
    <row r="182" spans="2:43" hidden="1" x14ac:dyDescent="0.25">
      <c r="B182" s="61"/>
      <c r="C182" s="61"/>
      <c r="E182" s="61"/>
      <c r="N182" s="379"/>
      <c r="U182" s="61"/>
      <c r="V182" s="61"/>
      <c r="X182" s="61"/>
      <c r="Y182" s="61"/>
      <c r="Z182" s="61"/>
      <c r="AA182" s="61"/>
      <c r="AC182" s="61"/>
      <c r="AD182" s="61"/>
      <c r="AQ182" s="61"/>
    </row>
    <row r="183" spans="2:43" hidden="1" x14ac:dyDescent="0.25">
      <c r="B183" s="61"/>
      <c r="C183" s="61"/>
      <c r="E183" s="61"/>
      <c r="N183" s="379"/>
      <c r="U183" s="61"/>
      <c r="V183" s="61"/>
      <c r="X183" s="61"/>
      <c r="Y183" s="61"/>
      <c r="Z183" s="61"/>
      <c r="AA183" s="61"/>
      <c r="AC183" s="61"/>
      <c r="AD183" s="61"/>
      <c r="AQ183" s="61"/>
    </row>
    <row r="184" spans="2:43" hidden="1" x14ac:dyDescent="0.25">
      <c r="B184" s="61"/>
      <c r="C184" s="61"/>
      <c r="E184" s="61"/>
      <c r="N184" s="379"/>
      <c r="U184" s="61"/>
      <c r="V184" s="61"/>
      <c r="X184" s="61"/>
      <c r="Y184" s="61"/>
      <c r="Z184" s="61"/>
      <c r="AA184" s="61"/>
      <c r="AC184" s="61"/>
      <c r="AD184" s="61"/>
      <c r="AQ184" s="61"/>
    </row>
    <row r="185" spans="2:43" hidden="1" x14ac:dyDescent="0.25">
      <c r="B185" s="61"/>
      <c r="C185" s="61"/>
      <c r="E185" s="61"/>
      <c r="N185" s="379"/>
      <c r="U185" s="61"/>
      <c r="V185" s="61"/>
      <c r="X185" s="61"/>
      <c r="Y185" s="61"/>
      <c r="Z185" s="61"/>
      <c r="AA185" s="61"/>
      <c r="AC185" s="61"/>
      <c r="AD185" s="61"/>
      <c r="AQ185" s="61"/>
    </row>
    <row r="186" spans="2:43" hidden="1" x14ac:dyDescent="0.25">
      <c r="B186" s="61"/>
      <c r="C186" s="61"/>
      <c r="E186" s="61"/>
      <c r="N186" s="379"/>
      <c r="U186" s="61"/>
      <c r="V186" s="61"/>
      <c r="X186" s="61"/>
      <c r="Y186" s="61"/>
      <c r="Z186" s="61"/>
      <c r="AA186" s="61"/>
      <c r="AC186" s="61"/>
      <c r="AD186" s="61"/>
      <c r="AQ186" s="61"/>
    </row>
    <row r="187" spans="2:43" hidden="1" x14ac:dyDescent="0.25">
      <c r="B187" s="61"/>
      <c r="C187" s="61"/>
      <c r="E187" s="61"/>
      <c r="N187" s="379"/>
      <c r="U187" s="61"/>
      <c r="V187" s="61"/>
      <c r="X187" s="61"/>
      <c r="Y187" s="61"/>
      <c r="Z187" s="61"/>
      <c r="AA187" s="61"/>
      <c r="AC187" s="61"/>
      <c r="AD187" s="61"/>
      <c r="AQ187" s="61"/>
    </row>
    <row r="188" spans="2:43" hidden="1" x14ac:dyDescent="0.25">
      <c r="B188" s="61"/>
      <c r="C188" s="61"/>
      <c r="E188" s="61"/>
      <c r="N188" s="379"/>
      <c r="U188" s="61"/>
      <c r="V188" s="61"/>
      <c r="X188" s="61"/>
      <c r="Y188" s="61"/>
      <c r="Z188" s="61"/>
      <c r="AA188" s="61"/>
      <c r="AC188" s="61"/>
      <c r="AD188" s="61"/>
      <c r="AQ188" s="61"/>
    </row>
    <row r="189" spans="2:43" hidden="1" x14ac:dyDescent="0.25">
      <c r="B189" s="61"/>
      <c r="C189" s="61"/>
      <c r="E189" s="61"/>
      <c r="N189" s="379"/>
      <c r="U189" s="61"/>
      <c r="V189" s="61"/>
      <c r="X189" s="61"/>
      <c r="Y189" s="61"/>
      <c r="Z189" s="61"/>
      <c r="AA189" s="61"/>
      <c r="AC189" s="61"/>
      <c r="AD189" s="61"/>
      <c r="AQ189" s="61"/>
    </row>
    <row r="190" spans="2:43" hidden="1" x14ac:dyDescent="0.25">
      <c r="B190" s="61"/>
      <c r="C190" s="61"/>
      <c r="E190" s="61"/>
      <c r="N190" s="379"/>
      <c r="U190" s="61"/>
      <c r="V190" s="61"/>
      <c r="X190" s="61"/>
      <c r="Y190" s="61"/>
      <c r="Z190" s="61"/>
      <c r="AA190" s="61"/>
      <c r="AC190" s="61"/>
      <c r="AD190" s="61"/>
      <c r="AQ190" s="61"/>
    </row>
    <row r="191" spans="2:43" hidden="1" x14ac:dyDescent="0.25">
      <c r="B191" s="61"/>
      <c r="C191" s="61"/>
      <c r="E191" s="61"/>
      <c r="N191" s="379"/>
      <c r="U191" s="61"/>
      <c r="V191" s="61"/>
      <c r="X191" s="61"/>
      <c r="Y191" s="61"/>
      <c r="Z191" s="61"/>
      <c r="AA191" s="61"/>
      <c r="AC191" s="61"/>
      <c r="AD191" s="61"/>
      <c r="AQ191" s="61"/>
    </row>
    <row r="192" spans="2:43" hidden="1" x14ac:dyDescent="0.25">
      <c r="B192" s="61"/>
      <c r="C192" s="61"/>
      <c r="E192" s="61"/>
      <c r="N192" s="379"/>
      <c r="U192" s="61"/>
      <c r="V192" s="61"/>
      <c r="X192" s="61"/>
      <c r="Y192" s="61"/>
      <c r="Z192" s="61"/>
      <c r="AA192" s="61"/>
      <c r="AC192" s="61"/>
      <c r="AD192" s="61"/>
      <c r="AQ192" s="61"/>
    </row>
    <row r="193" spans="2:43" hidden="1" x14ac:dyDescent="0.25">
      <c r="B193" s="61"/>
      <c r="C193" s="61"/>
      <c r="E193" s="61"/>
      <c r="N193" s="379"/>
      <c r="U193" s="61"/>
      <c r="V193" s="61"/>
      <c r="X193" s="61"/>
      <c r="Y193" s="61"/>
      <c r="Z193" s="61"/>
      <c r="AA193" s="61"/>
      <c r="AC193" s="61"/>
      <c r="AD193" s="61"/>
      <c r="AQ193" s="61"/>
    </row>
    <row r="194" spans="2:43" hidden="1" x14ac:dyDescent="0.25">
      <c r="B194" s="61"/>
      <c r="C194" s="61"/>
      <c r="E194" s="61"/>
      <c r="N194" s="379"/>
      <c r="U194" s="61"/>
      <c r="V194" s="61"/>
      <c r="X194" s="61"/>
      <c r="Y194" s="61"/>
      <c r="Z194" s="61"/>
      <c r="AA194" s="61"/>
      <c r="AC194" s="61"/>
      <c r="AD194" s="61"/>
      <c r="AQ194" s="61"/>
    </row>
    <row r="195" spans="2:43" hidden="1" x14ac:dyDescent="0.25">
      <c r="B195" s="61"/>
      <c r="C195" s="61"/>
      <c r="E195" s="61"/>
      <c r="N195" s="379"/>
      <c r="U195" s="61"/>
      <c r="V195" s="61"/>
      <c r="X195" s="61"/>
      <c r="Y195" s="61"/>
      <c r="Z195" s="61"/>
      <c r="AA195" s="61"/>
      <c r="AC195" s="61"/>
      <c r="AD195" s="61"/>
      <c r="AQ195" s="61"/>
    </row>
    <row r="196" spans="2:43" hidden="1" x14ac:dyDescent="0.25">
      <c r="B196" s="61"/>
      <c r="C196" s="61"/>
      <c r="E196" s="61"/>
      <c r="N196" s="379"/>
      <c r="U196" s="61"/>
      <c r="V196" s="61"/>
      <c r="X196" s="61"/>
      <c r="Y196" s="61"/>
      <c r="Z196" s="61"/>
      <c r="AA196" s="61"/>
      <c r="AC196" s="61"/>
      <c r="AD196" s="61"/>
      <c r="AQ196" s="61"/>
    </row>
    <row r="197" spans="2:43" hidden="1" x14ac:dyDescent="0.25">
      <c r="B197" s="61"/>
      <c r="C197" s="61"/>
      <c r="E197" s="61"/>
      <c r="N197" s="379"/>
      <c r="U197" s="61"/>
      <c r="V197" s="61"/>
      <c r="X197" s="61"/>
      <c r="Y197" s="61"/>
      <c r="Z197" s="61"/>
      <c r="AA197" s="61"/>
      <c r="AC197" s="61"/>
      <c r="AD197" s="61"/>
      <c r="AQ197" s="61"/>
    </row>
    <row r="198" spans="2:43" hidden="1" x14ac:dyDescent="0.25">
      <c r="B198" s="61"/>
      <c r="C198" s="61"/>
      <c r="E198" s="61"/>
      <c r="N198" s="379"/>
      <c r="U198" s="61"/>
      <c r="V198" s="61"/>
      <c r="X198" s="61"/>
      <c r="Y198" s="61"/>
      <c r="Z198" s="61"/>
      <c r="AA198" s="61"/>
      <c r="AC198" s="61"/>
      <c r="AD198" s="61"/>
      <c r="AQ198" s="61"/>
    </row>
    <row r="199" spans="2:43" hidden="1" x14ac:dyDescent="0.25">
      <c r="B199" s="61"/>
      <c r="C199" s="61"/>
      <c r="E199" s="61"/>
      <c r="N199" s="379"/>
      <c r="U199" s="61"/>
      <c r="V199" s="61"/>
      <c r="X199" s="61"/>
      <c r="Y199" s="61"/>
      <c r="Z199" s="61"/>
      <c r="AA199" s="61"/>
      <c r="AC199" s="61"/>
      <c r="AD199" s="61"/>
      <c r="AQ199" s="61"/>
    </row>
    <row r="200" spans="2:43" hidden="1" x14ac:dyDescent="0.25">
      <c r="B200" s="61"/>
      <c r="C200" s="61"/>
      <c r="E200" s="61"/>
      <c r="N200" s="379"/>
      <c r="U200" s="61"/>
      <c r="V200" s="61"/>
      <c r="X200" s="61"/>
      <c r="Y200" s="61"/>
      <c r="Z200" s="61"/>
      <c r="AA200" s="61"/>
      <c r="AC200" s="61"/>
      <c r="AD200" s="61"/>
      <c r="AQ200" s="61"/>
    </row>
    <row r="201" spans="2:43" hidden="1" x14ac:dyDescent="0.25">
      <c r="B201" s="61"/>
      <c r="C201" s="61"/>
      <c r="E201" s="61"/>
      <c r="N201" s="379"/>
      <c r="U201" s="61"/>
      <c r="V201" s="61"/>
      <c r="X201" s="61"/>
      <c r="Y201" s="61"/>
      <c r="Z201" s="61"/>
      <c r="AA201" s="61"/>
      <c r="AC201" s="61"/>
      <c r="AD201" s="61"/>
      <c r="AQ201" s="61"/>
    </row>
    <row r="202" spans="2:43" hidden="1" x14ac:dyDescent="0.25">
      <c r="B202" s="61"/>
      <c r="C202" s="61"/>
      <c r="E202" s="61"/>
      <c r="N202" s="379"/>
      <c r="U202" s="61"/>
      <c r="V202" s="61"/>
      <c r="X202" s="61"/>
      <c r="Y202" s="61"/>
      <c r="Z202" s="61"/>
      <c r="AA202" s="61"/>
      <c r="AC202" s="61"/>
      <c r="AD202" s="61"/>
      <c r="AQ202" s="61"/>
    </row>
    <row r="203" spans="2:43" hidden="1" x14ac:dyDescent="0.25">
      <c r="B203" s="61"/>
      <c r="C203" s="61"/>
      <c r="E203" s="61"/>
      <c r="N203" s="379"/>
      <c r="U203" s="61"/>
      <c r="V203" s="61"/>
      <c r="X203" s="61"/>
      <c r="Y203" s="61"/>
      <c r="Z203" s="61"/>
      <c r="AA203" s="61"/>
      <c r="AC203" s="61"/>
      <c r="AD203" s="61"/>
      <c r="AQ203" s="61"/>
    </row>
    <row r="204" spans="2:43" hidden="1" x14ac:dyDescent="0.25">
      <c r="B204" s="61"/>
      <c r="C204" s="61"/>
      <c r="E204" s="61"/>
      <c r="N204" s="379"/>
      <c r="U204" s="61"/>
      <c r="V204" s="61"/>
      <c r="X204" s="61"/>
      <c r="Y204" s="61"/>
      <c r="Z204" s="61"/>
      <c r="AA204" s="61"/>
      <c r="AC204" s="61"/>
      <c r="AD204" s="61"/>
      <c r="AQ204" s="61"/>
    </row>
    <row r="205" spans="2:43" hidden="1" x14ac:dyDescent="0.25">
      <c r="B205" s="61"/>
      <c r="C205" s="61"/>
      <c r="E205" s="61"/>
      <c r="N205" s="379"/>
      <c r="U205" s="61"/>
      <c r="V205" s="61"/>
      <c r="X205" s="61"/>
      <c r="Y205" s="61"/>
      <c r="Z205" s="61"/>
      <c r="AA205" s="61"/>
      <c r="AC205" s="61"/>
      <c r="AD205" s="61"/>
      <c r="AQ205" s="61"/>
    </row>
    <row r="206" spans="2:43" hidden="1" x14ac:dyDescent="0.25">
      <c r="B206" s="61"/>
      <c r="C206" s="61"/>
      <c r="E206" s="61"/>
      <c r="N206" s="379"/>
      <c r="U206" s="61"/>
      <c r="V206" s="61"/>
      <c r="X206" s="61"/>
      <c r="Y206" s="61"/>
      <c r="Z206" s="61"/>
      <c r="AA206" s="61"/>
      <c r="AC206" s="61"/>
      <c r="AD206" s="61"/>
      <c r="AQ206" s="61"/>
    </row>
    <row r="207" spans="2:43" hidden="1" x14ac:dyDescent="0.25">
      <c r="B207" s="61"/>
      <c r="C207" s="61"/>
      <c r="E207" s="61"/>
      <c r="N207" s="379"/>
      <c r="U207" s="61"/>
      <c r="V207" s="61"/>
      <c r="X207" s="61"/>
      <c r="Y207" s="61"/>
      <c r="Z207" s="61"/>
      <c r="AA207" s="61"/>
      <c r="AC207" s="61"/>
      <c r="AD207" s="61"/>
      <c r="AQ207" s="61"/>
    </row>
    <row r="208" spans="2:43" hidden="1" x14ac:dyDescent="0.25">
      <c r="B208" s="61"/>
      <c r="C208" s="61"/>
      <c r="E208" s="61"/>
      <c r="N208" s="379"/>
      <c r="U208" s="61"/>
      <c r="V208" s="61"/>
      <c r="X208" s="61"/>
      <c r="Y208" s="61"/>
      <c r="Z208" s="61"/>
      <c r="AA208" s="61"/>
      <c r="AC208" s="61"/>
      <c r="AD208" s="61"/>
      <c r="AQ208" s="61"/>
    </row>
    <row r="209" spans="2:43" hidden="1" x14ac:dyDescent="0.25">
      <c r="B209" s="61"/>
      <c r="C209" s="61"/>
      <c r="E209" s="61"/>
      <c r="N209" s="379"/>
      <c r="U209" s="61"/>
      <c r="V209" s="61"/>
      <c r="X209" s="61"/>
      <c r="Y209" s="61"/>
      <c r="Z209" s="61"/>
      <c r="AA209" s="61"/>
      <c r="AC209" s="61"/>
      <c r="AD209" s="61"/>
      <c r="AQ209" s="61"/>
    </row>
    <row r="210" spans="2:43" hidden="1" x14ac:dyDescent="0.25">
      <c r="B210" s="61"/>
      <c r="C210" s="61"/>
      <c r="E210" s="61"/>
      <c r="N210" s="379"/>
      <c r="U210" s="61"/>
      <c r="V210" s="61"/>
      <c r="X210" s="61"/>
      <c r="Y210" s="61"/>
      <c r="Z210" s="61"/>
      <c r="AA210" s="61"/>
      <c r="AC210" s="61"/>
      <c r="AD210" s="61"/>
      <c r="AQ210" s="61"/>
    </row>
    <row r="211" spans="2:43" hidden="1" x14ac:dyDescent="0.25">
      <c r="B211" s="61"/>
      <c r="C211" s="61"/>
      <c r="E211" s="61"/>
      <c r="N211" s="379"/>
      <c r="U211" s="61"/>
      <c r="V211" s="61"/>
      <c r="X211" s="61"/>
      <c r="Y211" s="61"/>
      <c r="Z211" s="61"/>
      <c r="AA211" s="61"/>
      <c r="AC211" s="61"/>
      <c r="AD211" s="61"/>
      <c r="AQ211" s="61"/>
    </row>
    <row r="212" spans="2:43" hidden="1" x14ac:dyDescent="0.25">
      <c r="B212" s="61"/>
      <c r="C212" s="61"/>
      <c r="E212" s="61"/>
      <c r="N212" s="379"/>
      <c r="U212" s="61"/>
      <c r="V212" s="61"/>
      <c r="X212" s="61"/>
      <c r="Y212" s="61"/>
      <c r="Z212" s="61"/>
      <c r="AA212" s="61"/>
      <c r="AC212" s="61"/>
      <c r="AD212" s="61"/>
      <c r="AQ212" s="61"/>
    </row>
    <row r="213" spans="2:43" hidden="1" x14ac:dyDescent="0.25">
      <c r="B213" s="61"/>
      <c r="C213" s="61"/>
      <c r="E213" s="61"/>
      <c r="N213" s="379"/>
      <c r="U213" s="61"/>
      <c r="V213" s="61"/>
      <c r="X213" s="61"/>
      <c r="Y213" s="61"/>
      <c r="Z213" s="61"/>
      <c r="AA213" s="61"/>
      <c r="AC213" s="61"/>
      <c r="AD213" s="61"/>
      <c r="AQ213" s="61"/>
    </row>
    <row r="214" spans="2:43" hidden="1" x14ac:dyDescent="0.25">
      <c r="B214" s="61"/>
      <c r="C214" s="61"/>
      <c r="E214" s="61"/>
      <c r="N214" s="379"/>
      <c r="U214" s="61"/>
      <c r="V214" s="61"/>
      <c r="X214" s="61"/>
      <c r="Y214" s="61"/>
      <c r="Z214" s="61"/>
      <c r="AA214" s="61"/>
      <c r="AC214" s="61"/>
      <c r="AD214" s="61"/>
      <c r="AQ214" s="61"/>
    </row>
    <row r="215" spans="2:43" hidden="1" x14ac:dyDescent="0.25">
      <c r="B215" s="61"/>
      <c r="C215" s="61"/>
      <c r="E215" s="61"/>
      <c r="N215" s="379"/>
      <c r="U215" s="61"/>
      <c r="V215" s="61"/>
      <c r="X215" s="61"/>
      <c r="Y215" s="61"/>
      <c r="Z215" s="61"/>
      <c r="AA215" s="61"/>
      <c r="AC215" s="61"/>
      <c r="AD215" s="61"/>
      <c r="AQ215" s="61"/>
    </row>
    <row r="216" spans="2:43" hidden="1" x14ac:dyDescent="0.25">
      <c r="B216" s="61"/>
      <c r="C216" s="61"/>
      <c r="E216" s="61"/>
      <c r="N216" s="379"/>
      <c r="U216" s="61"/>
      <c r="V216" s="61"/>
      <c r="X216" s="61"/>
      <c r="Y216" s="61"/>
      <c r="Z216" s="61"/>
      <c r="AA216" s="61"/>
      <c r="AC216" s="61"/>
      <c r="AD216" s="61"/>
      <c r="AQ216" s="61"/>
    </row>
    <row r="217" spans="2:43" hidden="1" x14ac:dyDescent="0.25">
      <c r="B217" s="61"/>
      <c r="C217" s="61"/>
      <c r="E217" s="61"/>
      <c r="N217" s="379"/>
      <c r="U217" s="61"/>
      <c r="V217" s="61"/>
      <c r="X217" s="61"/>
      <c r="Y217" s="61"/>
      <c r="Z217" s="61"/>
      <c r="AA217" s="61"/>
      <c r="AC217" s="61"/>
      <c r="AD217" s="61"/>
      <c r="AQ217" s="61"/>
    </row>
    <row r="218" spans="2:43" hidden="1" x14ac:dyDescent="0.25">
      <c r="B218" s="61"/>
      <c r="C218" s="61"/>
      <c r="E218" s="61"/>
      <c r="N218" s="379"/>
      <c r="U218" s="61"/>
      <c r="V218" s="61"/>
      <c r="X218" s="61"/>
      <c r="Y218" s="61"/>
      <c r="Z218" s="61"/>
      <c r="AA218" s="61"/>
      <c r="AC218" s="61"/>
      <c r="AD218" s="61"/>
      <c r="AQ218" s="61"/>
    </row>
    <row r="219" spans="2:43" hidden="1" x14ac:dyDescent="0.25">
      <c r="B219" s="61"/>
      <c r="C219" s="61"/>
      <c r="E219" s="61"/>
      <c r="N219" s="379"/>
      <c r="U219" s="61"/>
      <c r="V219" s="61"/>
      <c r="X219" s="61"/>
      <c r="Y219" s="61"/>
      <c r="Z219" s="61"/>
      <c r="AA219" s="61"/>
      <c r="AC219" s="61"/>
      <c r="AD219" s="61"/>
      <c r="AQ219" s="61"/>
    </row>
    <row r="220" spans="2:43" hidden="1" x14ac:dyDescent="0.25">
      <c r="B220" s="61"/>
      <c r="C220" s="61"/>
      <c r="E220" s="61"/>
      <c r="N220" s="379"/>
      <c r="U220" s="61"/>
      <c r="V220" s="61"/>
      <c r="X220" s="61"/>
      <c r="Y220" s="61"/>
      <c r="Z220" s="61"/>
      <c r="AA220" s="61"/>
      <c r="AC220" s="61"/>
      <c r="AD220" s="61"/>
      <c r="AQ220" s="61"/>
    </row>
    <row r="221" spans="2:43" hidden="1" x14ac:dyDescent="0.25">
      <c r="B221" s="61"/>
      <c r="C221" s="61"/>
      <c r="E221" s="61"/>
      <c r="N221" s="379"/>
      <c r="U221" s="61"/>
      <c r="V221" s="61"/>
      <c r="X221" s="61"/>
      <c r="Y221" s="61"/>
      <c r="Z221" s="61"/>
      <c r="AA221" s="61"/>
      <c r="AC221" s="61"/>
      <c r="AD221" s="61"/>
      <c r="AQ221" s="61"/>
    </row>
    <row r="222" spans="2:43" hidden="1" x14ac:dyDescent="0.25">
      <c r="B222" s="61"/>
      <c r="C222" s="61"/>
      <c r="E222" s="61"/>
      <c r="N222" s="379"/>
      <c r="U222" s="61"/>
      <c r="V222" s="61"/>
      <c r="X222" s="61"/>
      <c r="Y222" s="61"/>
      <c r="Z222" s="61"/>
      <c r="AA222" s="61"/>
      <c r="AC222" s="61"/>
      <c r="AD222" s="61"/>
      <c r="AQ222" s="61"/>
    </row>
    <row r="223" spans="2:43" hidden="1" x14ac:dyDescent="0.25">
      <c r="B223" s="61"/>
      <c r="C223" s="61"/>
      <c r="E223" s="61"/>
      <c r="N223" s="379"/>
      <c r="U223" s="61"/>
      <c r="V223" s="61"/>
      <c r="X223" s="61"/>
      <c r="Y223" s="61"/>
      <c r="Z223" s="61"/>
      <c r="AA223" s="61"/>
      <c r="AC223" s="61"/>
      <c r="AD223" s="61"/>
      <c r="AQ223" s="61"/>
    </row>
    <row r="224" spans="2:43" hidden="1" x14ac:dyDescent="0.25">
      <c r="B224" s="61"/>
      <c r="C224" s="61"/>
      <c r="E224" s="61"/>
      <c r="N224" s="379"/>
      <c r="U224" s="61"/>
      <c r="V224" s="61"/>
      <c r="X224" s="61"/>
      <c r="Y224" s="61"/>
      <c r="Z224" s="61"/>
      <c r="AA224" s="61"/>
      <c r="AC224" s="61"/>
      <c r="AD224" s="61"/>
      <c r="AQ224" s="61"/>
    </row>
    <row r="225" spans="2:43" hidden="1" x14ac:dyDescent="0.25">
      <c r="B225" s="61"/>
      <c r="C225" s="61"/>
      <c r="E225" s="61"/>
      <c r="N225" s="379"/>
      <c r="U225" s="61"/>
      <c r="V225" s="61"/>
      <c r="X225" s="61"/>
      <c r="Y225" s="61"/>
      <c r="Z225" s="61"/>
      <c r="AA225" s="61"/>
      <c r="AC225" s="61"/>
      <c r="AD225" s="61"/>
      <c r="AQ225" s="61"/>
    </row>
    <row r="226" spans="2:43" hidden="1" x14ac:dyDescent="0.25">
      <c r="B226" s="61"/>
      <c r="C226" s="61"/>
      <c r="E226" s="61"/>
      <c r="N226" s="379"/>
      <c r="U226" s="61"/>
      <c r="V226" s="61"/>
      <c r="X226" s="61"/>
      <c r="Y226" s="61"/>
      <c r="Z226" s="61"/>
      <c r="AA226" s="61"/>
      <c r="AC226" s="61"/>
      <c r="AD226" s="61"/>
      <c r="AQ226" s="61"/>
    </row>
    <row r="227" spans="2:43" hidden="1" x14ac:dyDescent="0.25">
      <c r="B227" s="61"/>
      <c r="C227" s="61"/>
      <c r="E227" s="61"/>
      <c r="N227" s="379"/>
      <c r="U227" s="61"/>
      <c r="V227" s="61"/>
      <c r="X227" s="61"/>
      <c r="Y227" s="61"/>
      <c r="Z227" s="61"/>
      <c r="AA227" s="61"/>
      <c r="AC227" s="61"/>
      <c r="AD227" s="61"/>
      <c r="AQ227" s="61"/>
    </row>
    <row r="228" spans="2:43" hidden="1" x14ac:dyDescent="0.25">
      <c r="B228" s="61"/>
      <c r="C228" s="61"/>
      <c r="E228" s="61"/>
      <c r="N228" s="379"/>
      <c r="U228" s="61"/>
      <c r="V228" s="61"/>
      <c r="X228" s="61"/>
      <c r="Y228" s="61"/>
      <c r="Z228" s="61"/>
      <c r="AA228" s="61"/>
      <c r="AC228" s="61"/>
      <c r="AD228" s="61"/>
      <c r="AQ228" s="61"/>
    </row>
    <row r="229" spans="2:43" hidden="1" x14ac:dyDescent="0.25">
      <c r="B229" s="61"/>
      <c r="C229" s="61"/>
      <c r="E229" s="61"/>
      <c r="N229" s="379"/>
      <c r="U229" s="61"/>
      <c r="V229" s="61"/>
      <c r="X229" s="61"/>
      <c r="Y229" s="61"/>
      <c r="Z229" s="61"/>
      <c r="AA229" s="61"/>
      <c r="AC229" s="61"/>
      <c r="AD229" s="61"/>
      <c r="AQ229" s="61"/>
    </row>
    <row r="230" spans="2:43" hidden="1" x14ac:dyDescent="0.25">
      <c r="B230" s="61"/>
      <c r="C230" s="61"/>
      <c r="E230" s="61"/>
      <c r="N230" s="379"/>
      <c r="U230" s="61"/>
      <c r="V230" s="61"/>
      <c r="X230" s="61"/>
      <c r="Y230" s="61"/>
      <c r="Z230" s="61"/>
      <c r="AA230" s="61"/>
      <c r="AC230" s="61"/>
      <c r="AD230" s="61"/>
      <c r="AQ230" s="61"/>
    </row>
    <row r="231" spans="2:43" hidden="1" x14ac:dyDescent="0.25">
      <c r="B231" s="61"/>
      <c r="C231" s="61"/>
      <c r="E231" s="61"/>
      <c r="N231" s="379"/>
      <c r="U231" s="61"/>
      <c r="V231" s="61"/>
      <c r="X231" s="61"/>
      <c r="Y231" s="61"/>
      <c r="Z231" s="61"/>
      <c r="AA231" s="61"/>
      <c r="AC231" s="61"/>
      <c r="AD231" s="61"/>
      <c r="AQ231" s="61"/>
    </row>
    <row r="232" spans="2:43" hidden="1" x14ac:dyDescent="0.25">
      <c r="B232" s="61"/>
      <c r="C232" s="61"/>
      <c r="E232" s="61"/>
      <c r="N232" s="379"/>
      <c r="U232" s="61"/>
      <c r="V232" s="61"/>
      <c r="X232" s="61"/>
      <c r="Y232" s="61"/>
      <c r="Z232" s="61"/>
      <c r="AA232" s="61"/>
      <c r="AC232" s="61"/>
      <c r="AD232" s="61"/>
      <c r="AQ232" s="61"/>
    </row>
    <row r="233" spans="2:43" hidden="1" x14ac:dyDescent="0.25">
      <c r="B233" s="61"/>
      <c r="C233" s="61"/>
      <c r="E233" s="61"/>
      <c r="N233" s="379"/>
      <c r="U233" s="61"/>
      <c r="V233" s="61"/>
      <c r="X233" s="61"/>
      <c r="Y233" s="61"/>
      <c r="Z233" s="61"/>
      <c r="AA233" s="61"/>
      <c r="AC233" s="61"/>
      <c r="AD233" s="61"/>
      <c r="AQ233" s="61"/>
    </row>
    <row r="234" spans="2:43" hidden="1" x14ac:dyDescent="0.25">
      <c r="B234" s="61"/>
      <c r="C234" s="61"/>
      <c r="E234" s="61"/>
      <c r="N234" s="379"/>
      <c r="U234" s="61"/>
      <c r="V234" s="61"/>
      <c r="X234" s="61"/>
      <c r="Y234" s="61"/>
      <c r="Z234" s="61"/>
      <c r="AA234" s="61"/>
      <c r="AC234" s="61"/>
      <c r="AD234" s="61"/>
      <c r="AQ234" s="61"/>
    </row>
    <row r="235" spans="2:43" hidden="1" x14ac:dyDescent="0.25">
      <c r="B235" s="61"/>
      <c r="C235" s="61"/>
      <c r="E235" s="61"/>
      <c r="N235" s="379"/>
      <c r="U235" s="61"/>
      <c r="V235" s="61"/>
      <c r="X235" s="61"/>
      <c r="Y235" s="61"/>
      <c r="Z235" s="61"/>
      <c r="AA235" s="61"/>
      <c r="AC235" s="61"/>
      <c r="AD235" s="61"/>
      <c r="AQ235" s="61"/>
    </row>
    <row r="236" spans="2:43" hidden="1" x14ac:dyDescent="0.25">
      <c r="B236" s="61"/>
      <c r="C236" s="61"/>
      <c r="E236" s="61"/>
      <c r="N236" s="379"/>
      <c r="U236" s="61"/>
      <c r="V236" s="61"/>
      <c r="X236" s="61"/>
      <c r="Y236" s="61"/>
      <c r="Z236" s="61"/>
      <c r="AA236" s="61"/>
      <c r="AC236" s="61"/>
      <c r="AD236" s="61"/>
      <c r="AQ236" s="61"/>
    </row>
    <row r="237" spans="2:43" hidden="1" x14ac:dyDescent="0.25">
      <c r="B237" s="61"/>
      <c r="C237" s="61"/>
      <c r="E237" s="61"/>
      <c r="N237" s="379"/>
      <c r="U237" s="61"/>
      <c r="V237" s="61"/>
      <c r="X237" s="61"/>
      <c r="Y237" s="61"/>
      <c r="Z237" s="61"/>
      <c r="AA237" s="61"/>
      <c r="AC237" s="61"/>
      <c r="AD237" s="61"/>
      <c r="AQ237" s="61"/>
    </row>
    <row r="238" spans="2:43" hidden="1" x14ac:dyDescent="0.25">
      <c r="B238" s="61"/>
      <c r="C238" s="61"/>
      <c r="E238" s="61"/>
      <c r="N238" s="379"/>
      <c r="U238" s="61"/>
      <c r="V238" s="61"/>
      <c r="X238" s="61"/>
      <c r="Y238" s="61"/>
      <c r="Z238" s="61"/>
      <c r="AA238" s="61"/>
      <c r="AC238" s="61"/>
      <c r="AD238" s="61"/>
      <c r="AQ238" s="61"/>
    </row>
    <row r="239" spans="2:43" hidden="1" x14ac:dyDescent="0.25">
      <c r="B239" s="61"/>
      <c r="C239" s="61"/>
      <c r="E239" s="61"/>
      <c r="N239" s="379"/>
      <c r="U239" s="61"/>
      <c r="V239" s="61"/>
      <c r="X239" s="61"/>
      <c r="Y239" s="61"/>
      <c r="Z239" s="61"/>
      <c r="AA239" s="61"/>
      <c r="AC239" s="61"/>
      <c r="AD239" s="61"/>
      <c r="AQ239" s="61"/>
    </row>
    <row r="240" spans="2:43" hidden="1" x14ac:dyDescent="0.25">
      <c r="B240" s="61"/>
      <c r="C240" s="61"/>
      <c r="E240" s="61"/>
      <c r="N240" s="379"/>
      <c r="U240" s="61"/>
      <c r="V240" s="61"/>
      <c r="X240" s="61"/>
      <c r="Y240" s="61"/>
      <c r="Z240" s="61"/>
      <c r="AA240" s="61"/>
      <c r="AC240" s="61"/>
      <c r="AD240" s="61"/>
      <c r="AQ240" s="61"/>
    </row>
    <row r="241" spans="2:43" hidden="1" x14ac:dyDescent="0.25">
      <c r="B241" s="61"/>
      <c r="C241" s="61"/>
      <c r="E241" s="61"/>
      <c r="N241" s="379"/>
      <c r="U241" s="61"/>
      <c r="V241" s="61"/>
      <c r="X241" s="61"/>
      <c r="Y241" s="61"/>
      <c r="Z241" s="61"/>
      <c r="AA241" s="61"/>
      <c r="AC241" s="61"/>
      <c r="AD241" s="61"/>
      <c r="AQ241" s="61"/>
    </row>
    <row r="242" spans="2:43" hidden="1" x14ac:dyDescent="0.25">
      <c r="B242" s="61"/>
      <c r="C242" s="61"/>
      <c r="E242" s="61"/>
      <c r="N242" s="379"/>
      <c r="U242" s="61"/>
      <c r="V242" s="61"/>
      <c r="X242" s="61"/>
      <c r="Y242" s="61"/>
      <c r="Z242" s="61"/>
      <c r="AA242" s="61"/>
      <c r="AC242" s="61"/>
      <c r="AD242" s="61"/>
      <c r="AQ242" s="61"/>
    </row>
    <row r="243" spans="2:43" hidden="1" x14ac:dyDescent="0.25">
      <c r="B243" s="61"/>
      <c r="C243" s="61"/>
      <c r="E243" s="61"/>
      <c r="N243" s="379"/>
      <c r="U243" s="61"/>
      <c r="V243" s="61"/>
      <c r="X243" s="61"/>
      <c r="Y243" s="61"/>
      <c r="Z243" s="61"/>
      <c r="AA243" s="61"/>
      <c r="AC243" s="61"/>
      <c r="AD243" s="61"/>
      <c r="AQ243" s="61"/>
    </row>
    <row r="244" spans="2:43" hidden="1" x14ac:dyDescent="0.25">
      <c r="B244" s="61"/>
      <c r="C244" s="61"/>
      <c r="E244" s="61"/>
      <c r="N244" s="379"/>
      <c r="U244" s="61"/>
      <c r="V244" s="61"/>
      <c r="X244" s="61"/>
      <c r="Y244" s="61"/>
      <c r="Z244" s="61"/>
      <c r="AA244" s="61"/>
      <c r="AC244" s="61"/>
      <c r="AD244" s="61"/>
      <c r="AQ244" s="61"/>
    </row>
    <row r="245" spans="2:43" hidden="1" x14ac:dyDescent="0.25">
      <c r="B245" s="61"/>
      <c r="C245" s="61"/>
      <c r="E245" s="61"/>
      <c r="N245" s="379"/>
      <c r="U245" s="61"/>
      <c r="V245" s="61"/>
      <c r="X245" s="61"/>
      <c r="Y245" s="61"/>
      <c r="Z245" s="61"/>
      <c r="AA245" s="61"/>
      <c r="AC245" s="61"/>
      <c r="AD245" s="61"/>
      <c r="AQ245" s="61"/>
    </row>
    <row r="246" spans="2:43" hidden="1" x14ac:dyDescent="0.25">
      <c r="B246" s="61"/>
      <c r="C246" s="61"/>
      <c r="E246" s="61"/>
      <c r="N246" s="379"/>
      <c r="U246" s="61"/>
      <c r="V246" s="61"/>
      <c r="X246" s="61"/>
      <c r="Y246" s="61"/>
      <c r="Z246" s="61"/>
      <c r="AA246" s="61"/>
      <c r="AC246" s="61"/>
      <c r="AD246" s="61"/>
      <c r="AQ246" s="61"/>
    </row>
    <row r="247" spans="2:43" hidden="1" x14ac:dyDescent="0.25">
      <c r="B247" s="61"/>
      <c r="C247" s="61"/>
      <c r="E247" s="61"/>
      <c r="N247" s="379"/>
      <c r="U247" s="61"/>
      <c r="V247" s="61"/>
      <c r="X247" s="61"/>
      <c r="Y247" s="61"/>
      <c r="Z247" s="61"/>
      <c r="AA247" s="61"/>
      <c r="AC247" s="61"/>
      <c r="AD247" s="61"/>
      <c r="AQ247" s="61"/>
    </row>
    <row r="248" spans="2:43" hidden="1" x14ac:dyDescent="0.25">
      <c r="B248" s="61"/>
      <c r="C248" s="61"/>
      <c r="E248" s="61"/>
      <c r="N248" s="379"/>
      <c r="U248" s="61"/>
      <c r="V248" s="61"/>
      <c r="X248" s="61"/>
      <c r="Y248" s="61"/>
      <c r="Z248" s="61"/>
      <c r="AA248" s="61"/>
      <c r="AC248" s="61"/>
      <c r="AD248" s="61"/>
      <c r="AQ248" s="61"/>
    </row>
    <row r="249" spans="2:43" hidden="1" x14ac:dyDescent="0.25">
      <c r="B249" s="61"/>
      <c r="C249" s="61"/>
      <c r="E249" s="61"/>
      <c r="N249" s="379"/>
      <c r="U249" s="61"/>
      <c r="V249" s="61"/>
      <c r="X249" s="61"/>
      <c r="Y249" s="61"/>
      <c r="Z249" s="61"/>
      <c r="AA249" s="61"/>
      <c r="AC249" s="61"/>
      <c r="AD249" s="61"/>
      <c r="AQ249" s="61"/>
    </row>
    <row r="250" spans="2:43" hidden="1" x14ac:dyDescent="0.25">
      <c r="B250" s="61"/>
      <c r="C250" s="61"/>
      <c r="E250" s="61"/>
      <c r="N250" s="379"/>
      <c r="U250" s="61"/>
      <c r="V250" s="61"/>
      <c r="X250" s="61"/>
      <c r="Y250" s="61"/>
      <c r="Z250" s="61"/>
      <c r="AA250" s="61"/>
      <c r="AC250" s="61"/>
      <c r="AD250" s="61"/>
      <c r="AQ250" s="61"/>
    </row>
    <row r="251" spans="2:43" hidden="1" x14ac:dyDescent="0.25">
      <c r="B251" s="61"/>
      <c r="C251" s="61"/>
      <c r="E251" s="61"/>
      <c r="N251" s="379"/>
      <c r="U251" s="61"/>
      <c r="V251" s="61"/>
      <c r="X251" s="61"/>
      <c r="Y251" s="61"/>
      <c r="Z251" s="61"/>
      <c r="AA251" s="61"/>
      <c r="AC251" s="61"/>
      <c r="AD251" s="61"/>
      <c r="AQ251" s="61"/>
    </row>
    <row r="252" spans="2:43" hidden="1" x14ac:dyDescent="0.25">
      <c r="B252" s="61"/>
      <c r="C252" s="61"/>
      <c r="E252" s="61"/>
      <c r="N252" s="379"/>
      <c r="U252" s="61"/>
      <c r="V252" s="61"/>
      <c r="X252" s="61"/>
      <c r="Y252" s="61"/>
      <c r="Z252" s="61"/>
      <c r="AA252" s="61"/>
      <c r="AC252" s="61"/>
      <c r="AD252" s="61"/>
      <c r="AQ252" s="61"/>
    </row>
    <row r="253" spans="2:43" hidden="1" x14ac:dyDescent="0.25">
      <c r="B253" s="61"/>
      <c r="C253" s="61"/>
      <c r="E253" s="61"/>
      <c r="N253" s="379"/>
      <c r="U253" s="61"/>
      <c r="V253" s="61"/>
      <c r="X253" s="61"/>
      <c r="Y253" s="61"/>
      <c r="Z253" s="61"/>
      <c r="AA253" s="61"/>
      <c r="AC253" s="61"/>
      <c r="AD253" s="61"/>
      <c r="AQ253" s="61"/>
    </row>
    <row r="254" spans="2:43" hidden="1" x14ac:dyDescent="0.25">
      <c r="B254" s="61"/>
      <c r="C254" s="61"/>
      <c r="E254" s="61"/>
      <c r="N254" s="379"/>
      <c r="U254" s="61"/>
      <c r="V254" s="61"/>
      <c r="X254" s="61"/>
      <c r="Y254" s="61"/>
      <c r="Z254" s="61"/>
      <c r="AA254" s="61"/>
      <c r="AC254" s="61"/>
      <c r="AD254" s="61"/>
      <c r="AQ254" s="61"/>
    </row>
    <row r="255" spans="2:43" hidden="1" x14ac:dyDescent="0.25">
      <c r="B255" s="61"/>
      <c r="C255" s="61"/>
      <c r="E255" s="61"/>
      <c r="N255" s="379"/>
      <c r="U255" s="61"/>
      <c r="V255" s="61"/>
      <c r="X255" s="61"/>
      <c r="Y255" s="61"/>
      <c r="Z255" s="61"/>
      <c r="AA255" s="61"/>
      <c r="AC255" s="61"/>
      <c r="AD255" s="61"/>
      <c r="AQ255" s="61"/>
    </row>
    <row r="256" spans="2:43" hidden="1" x14ac:dyDescent="0.25">
      <c r="B256" s="61"/>
      <c r="C256" s="61"/>
      <c r="E256" s="61"/>
      <c r="N256" s="379"/>
      <c r="U256" s="61"/>
      <c r="V256" s="61"/>
      <c r="X256" s="61"/>
      <c r="Y256" s="61"/>
      <c r="Z256" s="61"/>
      <c r="AA256" s="61"/>
      <c r="AC256" s="61"/>
      <c r="AD256" s="61"/>
      <c r="AQ256" s="61"/>
    </row>
    <row r="257" spans="2:43" hidden="1" x14ac:dyDescent="0.25">
      <c r="B257" s="61"/>
      <c r="C257" s="61"/>
      <c r="E257" s="61"/>
      <c r="N257" s="379"/>
      <c r="U257" s="61"/>
      <c r="V257" s="61"/>
      <c r="X257" s="61"/>
      <c r="Y257" s="61"/>
      <c r="Z257" s="61"/>
      <c r="AA257" s="61"/>
      <c r="AC257" s="61"/>
      <c r="AD257" s="61"/>
      <c r="AQ257" s="61"/>
    </row>
    <row r="258" spans="2:43" hidden="1" x14ac:dyDescent="0.25">
      <c r="B258" s="61"/>
      <c r="C258" s="61"/>
      <c r="E258" s="61"/>
      <c r="N258" s="379"/>
      <c r="U258" s="61"/>
      <c r="V258" s="61"/>
      <c r="X258" s="61"/>
      <c r="Y258" s="61"/>
      <c r="Z258" s="61"/>
      <c r="AA258" s="61"/>
      <c r="AC258" s="61"/>
      <c r="AD258" s="61"/>
      <c r="AQ258" s="61"/>
    </row>
    <row r="259" spans="2:43" hidden="1" x14ac:dyDescent="0.25">
      <c r="B259" s="61"/>
      <c r="C259" s="61"/>
      <c r="E259" s="61"/>
      <c r="N259" s="379"/>
      <c r="U259" s="61"/>
      <c r="V259" s="61"/>
      <c r="X259" s="61"/>
      <c r="Y259" s="61"/>
      <c r="Z259" s="61"/>
      <c r="AA259" s="61"/>
      <c r="AC259" s="61"/>
      <c r="AD259" s="61"/>
      <c r="AQ259" s="61"/>
    </row>
    <row r="260" spans="2:43" hidden="1" x14ac:dyDescent="0.25">
      <c r="B260" s="61"/>
      <c r="C260" s="61"/>
      <c r="E260" s="61"/>
      <c r="N260" s="379"/>
      <c r="U260" s="61"/>
      <c r="V260" s="61"/>
      <c r="X260" s="61"/>
      <c r="Y260" s="61"/>
      <c r="Z260" s="61"/>
      <c r="AA260" s="61"/>
      <c r="AC260" s="61"/>
      <c r="AD260" s="61"/>
      <c r="AQ260" s="61"/>
    </row>
    <row r="261" spans="2:43" hidden="1" x14ac:dyDescent="0.25">
      <c r="B261" s="61"/>
      <c r="C261" s="61"/>
      <c r="E261" s="61"/>
      <c r="N261" s="379"/>
      <c r="U261" s="61"/>
      <c r="V261" s="61"/>
      <c r="X261" s="61"/>
      <c r="Y261" s="61"/>
      <c r="Z261" s="61"/>
      <c r="AA261" s="61"/>
      <c r="AC261" s="61"/>
      <c r="AD261" s="61"/>
      <c r="AQ261" s="61"/>
    </row>
    <row r="262" spans="2:43" hidden="1" x14ac:dyDescent="0.25">
      <c r="B262" s="61"/>
      <c r="C262" s="61"/>
      <c r="E262" s="61"/>
      <c r="N262" s="379"/>
      <c r="U262" s="61"/>
      <c r="V262" s="61"/>
      <c r="X262" s="61"/>
      <c r="Y262" s="61"/>
      <c r="Z262" s="61"/>
      <c r="AA262" s="61"/>
      <c r="AC262" s="61"/>
      <c r="AD262" s="61"/>
      <c r="AQ262" s="61"/>
    </row>
    <row r="263" spans="2:43" hidden="1" x14ac:dyDescent="0.25">
      <c r="B263" s="61"/>
      <c r="C263" s="61"/>
      <c r="E263" s="61"/>
      <c r="N263" s="379"/>
      <c r="U263" s="61"/>
      <c r="V263" s="61"/>
      <c r="X263" s="61"/>
      <c r="Y263" s="61"/>
      <c r="Z263" s="61"/>
      <c r="AA263" s="61"/>
      <c r="AC263" s="61"/>
      <c r="AD263" s="61"/>
      <c r="AQ263" s="61"/>
    </row>
    <row r="264" spans="2:43" hidden="1" x14ac:dyDescent="0.25">
      <c r="B264" s="61"/>
      <c r="C264" s="61"/>
      <c r="E264" s="61"/>
      <c r="N264" s="379"/>
      <c r="U264" s="61"/>
      <c r="V264" s="61"/>
      <c r="X264" s="61"/>
      <c r="Y264" s="61"/>
      <c r="Z264" s="61"/>
      <c r="AA264" s="61"/>
      <c r="AC264" s="61"/>
      <c r="AD264" s="61"/>
      <c r="AQ264" s="61"/>
    </row>
    <row r="265" spans="2:43" hidden="1" x14ac:dyDescent="0.25">
      <c r="B265" s="61"/>
      <c r="C265" s="61"/>
      <c r="E265" s="61"/>
      <c r="N265" s="379"/>
      <c r="U265" s="61"/>
      <c r="V265" s="61"/>
      <c r="X265" s="61"/>
      <c r="Y265" s="61"/>
      <c r="Z265" s="61"/>
      <c r="AA265" s="61"/>
      <c r="AC265" s="61"/>
      <c r="AD265" s="61"/>
      <c r="AQ265" s="61"/>
    </row>
    <row r="266" spans="2:43" hidden="1" x14ac:dyDescent="0.25">
      <c r="B266" s="61"/>
      <c r="C266" s="61"/>
      <c r="E266" s="61"/>
      <c r="N266" s="379"/>
      <c r="U266" s="61"/>
      <c r="V266" s="61"/>
      <c r="X266" s="61"/>
      <c r="Y266" s="61"/>
      <c r="Z266" s="61"/>
      <c r="AA266" s="61"/>
      <c r="AC266" s="61"/>
      <c r="AD266" s="61"/>
      <c r="AQ266" s="61"/>
    </row>
    <row r="267" spans="2:43" hidden="1" x14ac:dyDescent="0.25">
      <c r="B267" s="61"/>
      <c r="C267" s="61"/>
      <c r="E267" s="61"/>
      <c r="N267" s="379"/>
      <c r="U267" s="61"/>
      <c r="V267" s="61"/>
      <c r="X267" s="61"/>
      <c r="Y267" s="61"/>
      <c r="Z267" s="61"/>
      <c r="AA267" s="61"/>
      <c r="AC267" s="61"/>
      <c r="AD267" s="61"/>
      <c r="AQ267" s="61"/>
    </row>
    <row r="268" spans="2:43" hidden="1" x14ac:dyDescent="0.25">
      <c r="B268" s="61"/>
      <c r="C268" s="61"/>
      <c r="E268" s="61"/>
      <c r="N268" s="379"/>
      <c r="U268" s="61"/>
      <c r="V268" s="61"/>
      <c r="X268" s="61"/>
      <c r="Y268" s="61"/>
      <c r="Z268" s="61"/>
      <c r="AA268" s="61"/>
      <c r="AC268" s="61"/>
      <c r="AD268" s="61"/>
      <c r="AQ268" s="61"/>
    </row>
    <row r="269" spans="2:43" hidden="1" x14ac:dyDescent="0.25">
      <c r="B269" s="61"/>
      <c r="C269" s="61"/>
      <c r="E269" s="61"/>
      <c r="N269" s="379"/>
      <c r="U269" s="61"/>
      <c r="V269" s="61"/>
      <c r="X269" s="61"/>
      <c r="Y269" s="61"/>
      <c r="Z269" s="61"/>
      <c r="AA269" s="61"/>
      <c r="AC269" s="61"/>
      <c r="AD269" s="61"/>
      <c r="AQ269" s="61"/>
    </row>
    <row r="270" spans="2:43" hidden="1" x14ac:dyDescent="0.25">
      <c r="B270" s="61"/>
      <c r="C270" s="61"/>
      <c r="E270" s="61"/>
      <c r="N270" s="379"/>
      <c r="U270" s="61"/>
      <c r="V270" s="61"/>
      <c r="X270" s="61"/>
      <c r="Y270" s="61"/>
      <c r="Z270" s="61"/>
      <c r="AA270" s="61"/>
      <c r="AC270" s="61"/>
      <c r="AD270" s="61"/>
      <c r="AQ270" s="61"/>
    </row>
    <row r="271" spans="2:43" hidden="1" x14ac:dyDescent="0.25">
      <c r="B271" s="61"/>
      <c r="C271" s="61"/>
      <c r="E271" s="61"/>
      <c r="N271" s="379"/>
      <c r="U271" s="61"/>
      <c r="V271" s="61"/>
      <c r="X271" s="61"/>
      <c r="Y271" s="61"/>
      <c r="Z271" s="61"/>
      <c r="AA271" s="61"/>
      <c r="AC271" s="61"/>
      <c r="AD271" s="61"/>
      <c r="AQ271" s="61"/>
    </row>
    <row r="272" spans="2:43" hidden="1" x14ac:dyDescent="0.25">
      <c r="B272" s="61"/>
      <c r="C272" s="61"/>
      <c r="E272" s="61"/>
      <c r="N272" s="379"/>
      <c r="U272" s="61"/>
      <c r="V272" s="61"/>
      <c r="X272" s="61"/>
      <c r="Y272" s="61"/>
      <c r="Z272" s="61"/>
      <c r="AA272" s="61"/>
      <c r="AC272" s="61"/>
      <c r="AD272" s="61"/>
      <c r="AQ272" s="61"/>
    </row>
    <row r="273" spans="2:43" hidden="1" x14ac:dyDescent="0.25">
      <c r="B273" s="61"/>
      <c r="C273" s="61"/>
      <c r="E273" s="61"/>
      <c r="N273" s="379"/>
      <c r="U273" s="61"/>
      <c r="V273" s="61"/>
      <c r="X273" s="61"/>
      <c r="Y273" s="61"/>
      <c r="Z273" s="61"/>
      <c r="AA273" s="61"/>
      <c r="AC273" s="61"/>
      <c r="AD273" s="61"/>
      <c r="AQ273" s="61"/>
    </row>
    <row r="274" spans="2:43" hidden="1" x14ac:dyDescent="0.25">
      <c r="B274" s="61"/>
      <c r="C274" s="61"/>
      <c r="E274" s="61"/>
      <c r="N274" s="379"/>
      <c r="U274" s="61"/>
      <c r="V274" s="61"/>
      <c r="X274" s="61"/>
      <c r="Y274" s="61"/>
      <c r="Z274" s="61"/>
      <c r="AA274" s="61"/>
      <c r="AC274" s="61"/>
      <c r="AD274" s="61"/>
      <c r="AQ274" s="61"/>
    </row>
    <row r="275" spans="2:43" hidden="1" x14ac:dyDescent="0.25">
      <c r="B275" s="61"/>
      <c r="C275" s="61"/>
      <c r="E275" s="61"/>
      <c r="N275" s="379"/>
      <c r="U275" s="61"/>
      <c r="V275" s="61"/>
      <c r="X275" s="61"/>
      <c r="Y275" s="61"/>
      <c r="Z275" s="61"/>
      <c r="AA275" s="61"/>
      <c r="AC275" s="61"/>
      <c r="AD275" s="61"/>
      <c r="AQ275" s="61"/>
    </row>
    <row r="276" spans="2:43" hidden="1" x14ac:dyDescent="0.25">
      <c r="B276" s="61"/>
      <c r="C276" s="61"/>
      <c r="E276" s="61"/>
      <c r="N276" s="379"/>
      <c r="U276" s="61"/>
      <c r="V276" s="61"/>
      <c r="X276" s="61"/>
      <c r="Y276" s="61"/>
      <c r="Z276" s="61"/>
      <c r="AA276" s="61"/>
      <c r="AC276" s="61"/>
      <c r="AD276" s="61"/>
      <c r="AQ276" s="61"/>
    </row>
    <row r="277" spans="2:43" hidden="1" x14ac:dyDescent="0.25">
      <c r="B277" s="61"/>
      <c r="C277" s="61"/>
      <c r="E277" s="61"/>
      <c r="N277" s="379"/>
      <c r="U277" s="61"/>
      <c r="V277" s="61"/>
      <c r="X277" s="61"/>
      <c r="Y277" s="61"/>
      <c r="Z277" s="61"/>
      <c r="AA277" s="61"/>
      <c r="AC277" s="61"/>
      <c r="AD277" s="61"/>
      <c r="AQ277" s="61"/>
    </row>
    <row r="278" spans="2:43" hidden="1" x14ac:dyDescent="0.25">
      <c r="B278" s="61"/>
      <c r="C278" s="61"/>
      <c r="E278" s="61"/>
      <c r="N278" s="379"/>
      <c r="U278" s="61"/>
      <c r="V278" s="61"/>
      <c r="X278" s="61"/>
      <c r="Y278" s="61"/>
      <c r="Z278" s="61"/>
      <c r="AA278" s="61"/>
      <c r="AC278" s="61"/>
      <c r="AD278" s="61"/>
      <c r="AQ278" s="61"/>
    </row>
    <row r="279" spans="2:43" hidden="1" x14ac:dyDescent="0.25">
      <c r="B279" s="61"/>
      <c r="C279" s="61"/>
      <c r="E279" s="61"/>
      <c r="N279" s="379"/>
      <c r="U279" s="61"/>
      <c r="V279" s="61"/>
      <c r="X279" s="61"/>
      <c r="Y279" s="61"/>
      <c r="Z279" s="61"/>
      <c r="AA279" s="61"/>
      <c r="AC279" s="61"/>
      <c r="AD279" s="61"/>
      <c r="AQ279" s="61"/>
    </row>
    <row r="280" spans="2:43" hidden="1" x14ac:dyDescent="0.25">
      <c r="B280" s="61"/>
      <c r="C280" s="61"/>
      <c r="E280" s="61"/>
      <c r="N280" s="379"/>
      <c r="U280" s="61"/>
      <c r="V280" s="61"/>
      <c r="X280" s="61"/>
      <c r="Y280" s="61"/>
      <c r="Z280" s="61"/>
      <c r="AA280" s="61"/>
      <c r="AC280" s="61"/>
      <c r="AD280" s="61"/>
      <c r="AQ280" s="61"/>
    </row>
    <row r="281" spans="2:43" hidden="1" x14ac:dyDescent="0.25">
      <c r="B281" s="61"/>
      <c r="C281" s="61"/>
      <c r="E281" s="61"/>
      <c r="N281" s="379"/>
      <c r="U281" s="61"/>
      <c r="V281" s="61"/>
      <c r="X281" s="61"/>
      <c r="Y281" s="61"/>
      <c r="Z281" s="61"/>
      <c r="AA281" s="61"/>
      <c r="AC281" s="61"/>
      <c r="AD281" s="61"/>
      <c r="AQ281" s="61"/>
    </row>
    <row r="282" spans="2:43" hidden="1" x14ac:dyDescent="0.25">
      <c r="B282" s="61"/>
      <c r="C282" s="61"/>
      <c r="E282" s="61"/>
      <c r="N282" s="379"/>
      <c r="U282" s="61"/>
      <c r="V282" s="61"/>
      <c r="X282" s="61"/>
      <c r="Y282" s="61"/>
      <c r="Z282" s="61"/>
      <c r="AA282" s="61"/>
      <c r="AC282" s="61"/>
      <c r="AD282" s="61"/>
      <c r="AQ282" s="61"/>
    </row>
    <row r="283" spans="2:43" hidden="1" x14ac:dyDescent="0.25">
      <c r="B283" s="61"/>
      <c r="C283" s="61"/>
      <c r="E283" s="61"/>
      <c r="N283" s="379"/>
      <c r="U283" s="61"/>
      <c r="V283" s="61"/>
      <c r="X283" s="61"/>
      <c r="Y283" s="61"/>
      <c r="Z283" s="61"/>
      <c r="AA283" s="61"/>
      <c r="AC283" s="61"/>
      <c r="AD283" s="61"/>
      <c r="AQ283" s="61"/>
    </row>
    <row r="284" spans="2:43" hidden="1" x14ac:dyDescent="0.25">
      <c r="B284" s="61"/>
      <c r="C284" s="61"/>
      <c r="E284" s="61"/>
      <c r="N284" s="379"/>
      <c r="U284" s="61"/>
      <c r="V284" s="61"/>
      <c r="X284" s="61"/>
      <c r="Y284" s="61"/>
      <c r="Z284" s="61"/>
      <c r="AA284" s="61"/>
      <c r="AC284" s="61"/>
      <c r="AD284" s="61"/>
      <c r="AQ284" s="61"/>
    </row>
    <row r="285" spans="2:43" hidden="1" x14ac:dyDescent="0.25">
      <c r="B285" s="61"/>
      <c r="C285" s="61"/>
      <c r="E285" s="61"/>
      <c r="N285" s="379"/>
      <c r="U285" s="61"/>
      <c r="V285" s="61"/>
      <c r="X285" s="61"/>
      <c r="Y285" s="61"/>
      <c r="Z285" s="61"/>
      <c r="AA285" s="61"/>
      <c r="AC285" s="61"/>
      <c r="AD285" s="61"/>
      <c r="AQ285" s="61"/>
    </row>
    <row r="286" spans="2:43" hidden="1" x14ac:dyDescent="0.25">
      <c r="B286" s="61"/>
      <c r="C286" s="61"/>
      <c r="E286" s="61"/>
      <c r="N286" s="379"/>
      <c r="U286" s="61"/>
      <c r="V286" s="61"/>
      <c r="X286" s="61"/>
      <c r="Y286" s="61"/>
      <c r="Z286" s="61"/>
      <c r="AA286" s="61"/>
      <c r="AC286" s="61"/>
      <c r="AD286" s="61"/>
      <c r="AQ286" s="61"/>
    </row>
    <row r="287" spans="2:43" hidden="1" x14ac:dyDescent="0.25">
      <c r="B287" s="61"/>
      <c r="C287" s="61"/>
      <c r="E287" s="61"/>
      <c r="N287" s="379"/>
      <c r="U287" s="61"/>
      <c r="V287" s="61"/>
      <c r="X287" s="61"/>
      <c r="Y287" s="61"/>
      <c r="Z287" s="61"/>
      <c r="AA287" s="61"/>
      <c r="AC287" s="61"/>
      <c r="AD287" s="61"/>
      <c r="AQ287" s="61"/>
    </row>
    <row r="288" spans="2:43" hidden="1" x14ac:dyDescent="0.25">
      <c r="B288" s="61"/>
      <c r="C288" s="61"/>
      <c r="E288" s="61"/>
      <c r="N288" s="379"/>
      <c r="U288" s="61"/>
      <c r="V288" s="61"/>
      <c r="X288" s="61"/>
      <c r="Y288" s="61"/>
      <c r="Z288" s="61"/>
      <c r="AA288" s="61"/>
      <c r="AC288" s="61"/>
      <c r="AD288" s="61"/>
      <c r="AQ288" s="61"/>
    </row>
    <row r="289" spans="2:43" hidden="1" x14ac:dyDescent="0.25">
      <c r="B289" s="61"/>
      <c r="C289" s="61"/>
      <c r="E289" s="61"/>
      <c r="N289" s="379"/>
      <c r="U289" s="61"/>
      <c r="V289" s="61"/>
      <c r="X289" s="61"/>
      <c r="Y289" s="61"/>
      <c r="Z289" s="61"/>
      <c r="AA289" s="61"/>
      <c r="AC289" s="61"/>
      <c r="AD289" s="61"/>
      <c r="AQ289" s="61"/>
    </row>
    <row r="290" spans="2:43" hidden="1" x14ac:dyDescent="0.25">
      <c r="B290" s="61"/>
      <c r="C290" s="61"/>
      <c r="E290" s="61"/>
      <c r="N290" s="379"/>
      <c r="U290" s="61"/>
      <c r="V290" s="61"/>
      <c r="X290" s="61"/>
      <c r="Y290" s="61"/>
      <c r="Z290" s="61"/>
      <c r="AA290" s="61"/>
      <c r="AC290" s="61"/>
      <c r="AD290" s="61"/>
      <c r="AQ290" s="61"/>
    </row>
    <row r="291" spans="2:43" hidden="1" x14ac:dyDescent="0.25">
      <c r="B291" s="61"/>
      <c r="C291" s="61"/>
      <c r="E291" s="61"/>
      <c r="N291" s="379"/>
      <c r="U291" s="61"/>
      <c r="V291" s="61"/>
      <c r="X291" s="61"/>
      <c r="Y291" s="61"/>
      <c r="Z291" s="61"/>
      <c r="AA291" s="61"/>
      <c r="AC291" s="61"/>
      <c r="AD291" s="61"/>
      <c r="AQ291" s="61"/>
    </row>
    <row r="292" spans="2:43" hidden="1" x14ac:dyDescent="0.25">
      <c r="B292" s="61"/>
      <c r="C292" s="61"/>
      <c r="E292" s="61"/>
      <c r="N292" s="379"/>
      <c r="U292" s="61"/>
      <c r="V292" s="61"/>
      <c r="X292" s="61"/>
      <c r="Y292" s="61"/>
      <c r="Z292" s="61"/>
      <c r="AA292" s="61"/>
      <c r="AC292" s="61"/>
      <c r="AD292" s="61"/>
      <c r="AQ292" s="61"/>
    </row>
    <row r="293" spans="2:43" hidden="1" x14ac:dyDescent="0.25">
      <c r="B293" s="61"/>
      <c r="C293" s="61"/>
      <c r="E293" s="61"/>
      <c r="N293" s="379"/>
      <c r="U293" s="61"/>
      <c r="V293" s="61"/>
      <c r="X293" s="61"/>
      <c r="Y293" s="61"/>
      <c r="Z293" s="61"/>
      <c r="AA293" s="61"/>
      <c r="AC293" s="61"/>
      <c r="AD293" s="61"/>
      <c r="AQ293" s="61"/>
    </row>
    <row r="294" spans="2:43" hidden="1" x14ac:dyDescent="0.25">
      <c r="B294" s="61"/>
      <c r="C294" s="61"/>
      <c r="E294" s="61"/>
      <c r="N294" s="379"/>
      <c r="U294" s="61"/>
      <c r="V294" s="61"/>
      <c r="X294" s="61"/>
      <c r="Y294" s="61"/>
      <c r="Z294" s="61"/>
      <c r="AA294" s="61"/>
      <c r="AC294" s="61"/>
      <c r="AD294" s="61"/>
      <c r="AQ294" s="61"/>
    </row>
    <row r="295" spans="2:43" hidden="1" x14ac:dyDescent="0.25">
      <c r="B295" s="61"/>
      <c r="C295" s="61"/>
      <c r="E295" s="61"/>
      <c r="N295" s="379"/>
      <c r="U295" s="61"/>
      <c r="V295" s="61"/>
      <c r="X295" s="61"/>
      <c r="Y295" s="61"/>
      <c r="Z295" s="61"/>
      <c r="AA295" s="61"/>
      <c r="AC295" s="61"/>
      <c r="AD295" s="61"/>
      <c r="AQ295" s="61"/>
    </row>
    <row r="296" spans="2:43" hidden="1" x14ac:dyDescent="0.25">
      <c r="B296" s="61"/>
      <c r="C296" s="61"/>
      <c r="E296" s="61"/>
      <c r="N296" s="379"/>
      <c r="U296" s="61"/>
      <c r="V296" s="61"/>
      <c r="X296" s="61"/>
      <c r="Y296" s="61"/>
      <c r="Z296" s="61"/>
      <c r="AA296" s="61"/>
      <c r="AC296" s="61"/>
      <c r="AD296" s="61"/>
      <c r="AQ296" s="61"/>
    </row>
    <row r="297" spans="2:43" hidden="1" x14ac:dyDescent="0.25">
      <c r="B297" s="61"/>
      <c r="C297" s="61"/>
      <c r="E297" s="61"/>
      <c r="N297" s="379"/>
      <c r="U297" s="61"/>
      <c r="V297" s="61"/>
      <c r="X297" s="61"/>
      <c r="Y297" s="61"/>
      <c r="Z297" s="61"/>
      <c r="AA297" s="61"/>
      <c r="AC297" s="61"/>
      <c r="AD297" s="61"/>
      <c r="AQ297" s="61"/>
    </row>
    <row r="298" spans="2:43" hidden="1" x14ac:dyDescent="0.25">
      <c r="B298" s="61"/>
      <c r="C298" s="61"/>
      <c r="E298" s="61"/>
      <c r="N298" s="379"/>
      <c r="U298" s="61"/>
      <c r="V298" s="61"/>
      <c r="X298" s="61"/>
      <c r="Y298" s="61"/>
      <c r="Z298" s="61"/>
      <c r="AA298" s="61"/>
      <c r="AC298" s="61"/>
      <c r="AD298" s="61"/>
      <c r="AQ298" s="61"/>
    </row>
    <row r="299" spans="2:43" hidden="1" x14ac:dyDescent="0.25">
      <c r="B299" s="61"/>
      <c r="C299" s="61"/>
      <c r="E299" s="61"/>
      <c r="N299" s="379"/>
      <c r="U299" s="61"/>
      <c r="V299" s="61"/>
      <c r="X299" s="61"/>
      <c r="Y299" s="61"/>
      <c r="Z299" s="61"/>
      <c r="AA299" s="61"/>
      <c r="AC299" s="61"/>
      <c r="AD299" s="61"/>
      <c r="AQ299" s="61"/>
    </row>
    <row r="300" spans="2:43" hidden="1" x14ac:dyDescent="0.25">
      <c r="B300" s="61"/>
      <c r="C300" s="61"/>
      <c r="E300" s="61"/>
      <c r="N300" s="379"/>
      <c r="U300" s="61"/>
      <c r="V300" s="61"/>
      <c r="X300" s="61"/>
      <c r="Y300" s="61"/>
      <c r="Z300" s="61"/>
      <c r="AA300" s="61"/>
      <c r="AC300" s="61"/>
      <c r="AD300" s="61"/>
      <c r="AQ300" s="61"/>
    </row>
    <row r="301" spans="2:43" hidden="1" x14ac:dyDescent="0.25">
      <c r="B301" s="61"/>
      <c r="C301" s="61"/>
      <c r="E301" s="61"/>
      <c r="N301" s="379"/>
      <c r="U301" s="61"/>
      <c r="V301" s="61"/>
      <c r="X301" s="61"/>
      <c r="Y301" s="61"/>
      <c r="Z301" s="61"/>
      <c r="AA301" s="61"/>
      <c r="AC301" s="61"/>
      <c r="AD301" s="61"/>
      <c r="AQ301" s="61"/>
    </row>
    <row r="302" spans="2:43" hidden="1" x14ac:dyDescent="0.25">
      <c r="B302" s="61"/>
      <c r="C302" s="61"/>
      <c r="E302" s="61"/>
      <c r="N302" s="379"/>
      <c r="U302" s="61"/>
      <c r="V302" s="61"/>
      <c r="X302" s="61"/>
      <c r="Y302" s="61"/>
      <c r="Z302" s="61"/>
      <c r="AA302" s="61"/>
      <c r="AC302" s="61"/>
      <c r="AD302" s="61"/>
      <c r="AQ302" s="61"/>
    </row>
    <row r="303" spans="2:43" hidden="1" x14ac:dyDescent="0.25">
      <c r="B303" s="61"/>
      <c r="C303" s="61"/>
      <c r="E303" s="61"/>
      <c r="N303" s="379"/>
      <c r="U303" s="61"/>
      <c r="V303" s="61"/>
      <c r="X303" s="61"/>
      <c r="Y303" s="61"/>
      <c r="Z303" s="61"/>
      <c r="AA303" s="61"/>
      <c r="AC303" s="61"/>
      <c r="AD303" s="61"/>
      <c r="AQ303" s="61"/>
    </row>
    <row r="304" spans="2:43" hidden="1" x14ac:dyDescent="0.25">
      <c r="B304" s="61"/>
      <c r="C304" s="61"/>
      <c r="E304" s="61"/>
      <c r="N304" s="379"/>
      <c r="U304" s="61"/>
      <c r="V304" s="61"/>
      <c r="X304" s="61"/>
      <c r="Y304" s="61"/>
      <c r="Z304" s="61"/>
      <c r="AA304" s="61"/>
      <c r="AC304" s="61"/>
      <c r="AD304" s="61"/>
      <c r="AQ304" s="61"/>
    </row>
    <row r="305" spans="2:43" hidden="1" x14ac:dyDescent="0.25">
      <c r="B305" s="61"/>
      <c r="C305" s="61"/>
      <c r="E305" s="61"/>
      <c r="N305" s="379"/>
      <c r="U305" s="61"/>
      <c r="V305" s="61"/>
      <c r="X305" s="61"/>
      <c r="Y305" s="61"/>
      <c r="Z305" s="61"/>
      <c r="AA305" s="61"/>
      <c r="AC305" s="61"/>
      <c r="AD305" s="61"/>
      <c r="AQ305" s="61"/>
    </row>
    <row r="306" spans="2:43" hidden="1" x14ac:dyDescent="0.25">
      <c r="B306" s="61"/>
      <c r="C306" s="61"/>
      <c r="E306" s="61"/>
      <c r="N306" s="379"/>
      <c r="U306" s="61"/>
      <c r="V306" s="61"/>
      <c r="X306" s="61"/>
      <c r="Y306" s="61"/>
      <c r="Z306" s="61"/>
      <c r="AA306" s="61"/>
      <c r="AC306" s="61"/>
      <c r="AD306" s="61"/>
      <c r="AQ306" s="61"/>
    </row>
    <row r="307" spans="2:43" hidden="1" x14ac:dyDescent="0.25">
      <c r="B307" s="61"/>
      <c r="C307" s="61"/>
      <c r="E307" s="61"/>
      <c r="N307" s="379"/>
      <c r="U307" s="61"/>
      <c r="V307" s="61"/>
      <c r="X307" s="61"/>
      <c r="Y307" s="61"/>
      <c r="Z307" s="61"/>
      <c r="AA307" s="61"/>
      <c r="AC307" s="61"/>
      <c r="AD307" s="61"/>
      <c r="AQ307" s="61"/>
    </row>
    <row r="308" spans="2:43" hidden="1" x14ac:dyDescent="0.25">
      <c r="B308" s="61"/>
      <c r="C308" s="61"/>
      <c r="E308" s="61"/>
      <c r="N308" s="379"/>
      <c r="U308" s="61"/>
      <c r="V308" s="61"/>
      <c r="X308" s="61"/>
      <c r="Y308" s="61"/>
      <c r="Z308" s="61"/>
      <c r="AA308" s="61"/>
      <c r="AC308" s="61"/>
      <c r="AD308" s="61"/>
      <c r="AQ308" s="61"/>
    </row>
    <row r="309" spans="2:43" hidden="1" x14ac:dyDescent="0.25">
      <c r="B309" s="61"/>
      <c r="C309" s="61"/>
      <c r="E309" s="61"/>
      <c r="N309" s="379"/>
      <c r="U309" s="61"/>
      <c r="V309" s="61"/>
      <c r="X309" s="61"/>
      <c r="Y309" s="61"/>
      <c r="Z309" s="61"/>
      <c r="AA309" s="61"/>
      <c r="AC309" s="61"/>
      <c r="AD309" s="61"/>
      <c r="AQ309" s="61"/>
    </row>
    <row r="310" spans="2:43" hidden="1" x14ac:dyDescent="0.25">
      <c r="B310" s="61"/>
      <c r="C310" s="61"/>
      <c r="E310" s="61"/>
      <c r="N310" s="379"/>
      <c r="U310" s="61"/>
      <c r="V310" s="61"/>
      <c r="X310" s="61"/>
      <c r="Y310" s="61"/>
      <c r="Z310" s="61"/>
      <c r="AA310" s="61"/>
      <c r="AC310" s="61"/>
      <c r="AD310" s="61"/>
      <c r="AQ310" s="61"/>
    </row>
    <row r="311" spans="2:43" hidden="1" x14ac:dyDescent="0.25">
      <c r="B311" s="61"/>
      <c r="C311" s="61"/>
      <c r="E311" s="61"/>
      <c r="N311" s="379"/>
      <c r="U311" s="61"/>
      <c r="V311" s="61"/>
      <c r="X311" s="61"/>
      <c r="Y311" s="61"/>
      <c r="Z311" s="61"/>
      <c r="AA311" s="61"/>
      <c r="AC311" s="61"/>
      <c r="AD311" s="61"/>
      <c r="AQ311" s="61"/>
    </row>
    <row r="312" spans="2:43" hidden="1" x14ac:dyDescent="0.25">
      <c r="B312" s="61"/>
      <c r="C312" s="61"/>
      <c r="E312" s="61"/>
      <c r="N312" s="379"/>
      <c r="U312" s="61"/>
      <c r="V312" s="61"/>
      <c r="X312" s="61"/>
      <c r="Y312" s="61"/>
      <c r="Z312" s="61"/>
      <c r="AA312" s="61"/>
      <c r="AC312" s="61"/>
      <c r="AD312" s="61"/>
      <c r="AQ312" s="61"/>
    </row>
    <row r="313" spans="2:43" hidden="1" x14ac:dyDescent="0.25">
      <c r="B313" s="61"/>
      <c r="C313" s="61"/>
      <c r="E313" s="61"/>
      <c r="N313" s="379"/>
      <c r="U313" s="61"/>
      <c r="V313" s="61"/>
      <c r="X313" s="61"/>
      <c r="Y313" s="61"/>
      <c r="Z313" s="61"/>
      <c r="AA313" s="61"/>
      <c r="AC313" s="61"/>
      <c r="AD313" s="61"/>
      <c r="AQ313" s="61"/>
    </row>
    <row r="314" spans="2:43" hidden="1" x14ac:dyDescent="0.25">
      <c r="B314" s="61"/>
      <c r="C314" s="61"/>
      <c r="E314" s="61"/>
      <c r="N314" s="379"/>
      <c r="U314" s="61"/>
      <c r="V314" s="61"/>
      <c r="X314" s="61"/>
      <c r="Y314" s="61"/>
      <c r="Z314" s="61"/>
      <c r="AA314" s="61"/>
      <c r="AC314" s="61"/>
      <c r="AD314" s="61"/>
      <c r="AQ314" s="61"/>
    </row>
    <row r="315" spans="2:43" hidden="1" x14ac:dyDescent="0.25">
      <c r="B315" s="61"/>
      <c r="C315" s="61"/>
      <c r="E315" s="61"/>
      <c r="N315" s="379"/>
      <c r="U315" s="61"/>
      <c r="V315" s="61"/>
      <c r="X315" s="61"/>
      <c r="Y315" s="61"/>
      <c r="Z315" s="61"/>
      <c r="AA315" s="61"/>
      <c r="AC315" s="61"/>
      <c r="AD315" s="61"/>
      <c r="AQ315" s="61"/>
    </row>
    <row r="316" spans="2:43" hidden="1" x14ac:dyDescent="0.25">
      <c r="B316" s="61"/>
      <c r="C316" s="61"/>
      <c r="E316" s="61"/>
      <c r="N316" s="379"/>
      <c r="U316" s="61"/>
      <c r="V316" s="61"/>
      <c r="X316" s="61"/>
      <c r="Y316" s="61"/>
      <c r="Z316" s="61"/>
      <c r="AA316" s="61"/>
      <c r="AC316" s="61"/>
      <c r="AD316" s="61"/>
      <c r="AQ316" s="61"/>
    </row>
    <row r="317" spans="2:43" hidden="1" x14ac:dyDescent="0.25">
      <c r="B317" s="61"/>
      <c r="C317" s="61"/>
      <c r="E317" s="61"/>
      <c r="N317" s="379"/>
      <c r="U317" s="61"/>
      <c r="V317" s="61"/>
      <c r="X317" s="61"/>
      <c r="Y317" s="61"/>
      <c r="Z317" s="61"/>
      <c r="AA317" s="61"/>
      <c r="AC317" s="61"/>
      <c r="AD317" s="61"/>
      <c r="AQ317" s="61"/>
    </row>
    <row r="318" spans="2:43" hidden="1" x14ac:dyDescent="0.25">
      <c r="B318" s="61"/>
      <c r="C318" s="61"/>
      <c r="E318" s="61"/>
      <c r="N318" s="379"/>
      <c r="U318" s="61"/>
      <c r="V318" s="61"/>
      <c r="X318" s="61"/>
      <c r="Y318" s="61"/>
      <c r="Z318" s="61"/>
      <c r="AA318" s="61"/>
      <c r="AC318" s="61"/>
      <c r="AD318" s="61"/>
      <c r="AQ318" s="61"/>
    </row>
    <row r="319" spans="2:43" hidden="1" x14ac:dyDescent="0.25">
      <c r="B319" s="61"/>
      <c r="C319" s="61"/>
      <c r="E319" s="61"/>
      <c r="N319" s="379"/>
      <c r="U319" s="61"/>
      <c r="V319" s="61"/>
      <c r="X319" s="61"/>
      <c r="Y319" s="61"/>
      <c r="Z319" s="61"/>
      <c r="AA319" s="61"/>
      <c r="AC319" s="61"/>
      <c r="AD319" s="61"/>
      <c r="AQ319" s="61"/>
    </row>
    <row r="320" spans="2:43" hidden="1" x14ac:dyDescent="0.25">
      <c r="B320" s="61"/>
      <c r="C320" s="61"/>
      <c r="E320" s="61"/>
      <c r="N320" s="379"/>
      <c r="U320" s="61"/>
      <c r="V320" s="61"/>
      <c r="X320" s="61"/>
      <c r="Y320" s="61"/>
      <c r="Z320" s="61"/>
      <c r="AA320" s="61"/>
      <c r="AC320" s="61"/>
      <c r="AD320" s="61"/>
      <c r="AQ320" s="61"/>
    </row>
    <row r="321" spans="2:43" hidden="1" x14ac:dyDescent="0.25">
      <c r="B321" s="61"/>
      <c r="C321" s="61"/>
      <c r="E321" s="61"/>
      <c r="N321" s="379"/>
      <c r="U321" s="61"/>
      <c r="V321" s="61"/>
      <c r="X321" s="61"/>
      <c r="Y321" s="61"/>
      <c r="Z321" s="61"/>
      <c r="AA321" s="61"/>
      <c r="AC321" s="61"/>
      <c r="AD321" s="61"/>
      <c r="AQ321" s="61"/>
    </row>
    <row r="322" spans="2:43" hidden="1" x14ac:dyDescent="0.25">
      <c r="B322" s="61"/>
      <c r="C322" s="61"/>
      <c r="E322" s="61"/>
      <c r="N322" s="379"/>
      <c r="U322" s="61"/>
      <c r="V322" s="61"/>
      <c r="X322" s="61"/>
      <c r="Y322" s="61"/>
      <c r="Z322" s="61"/>
      <c r="AA322" s="61"/>
      <c r="AC322" s="61"/>
      <c r="AD322" s="61"/>
      <c r="AQ322" s="61"/>
    </row>
    <row r="323" spans="2:43" hidden="1" x14ac:dyDescent="0.25">
      <c r="B323" s="61"/>
      <c r="C323" s="61"/>
      <c r="E323" s="61"/>
      <c r="N323" s="379"/>
      <c r="U323" s="61"/>
      <c r="V323" s="61"/>
      <c r="X323" s="61"/>
      <c r="Y323" s="61"/>
      <c r="Z323" s="61"/>
      <c r="AA323" s="61"/>
      <c r="AC323" s="61"/>
      <c r="AD323" s="61"/>
      <c r="AQ323" s="61"/>
    </row>
    <row r="324" spans="2:43" hidden="1" x14ac:dyDescent="0.25">
      <c r="B324" s="61"/>
      <c r="C324" s="61"/>
      <c r="E324" s="61"/>
      <c r="N324" s="379"/>
      <c r="U324" s="61"/>
      <c r="V324" s="61"/>
      <c r="X324" s="61"/>
      <c r="Y324" s="61"/>
      <c r="Z324" s="61"/>
      <c r="AA324" s="61"/>
      <c r="AC324" s="61"/>
      <c r="AD324" s="61"/>
      <c r="AQ324" s="61"/>
    </row>
    <row r="325" spans="2:43" hidden="1" x14ac:dyDescent="0.25">
      <c r="B325" s="61"/>
      <c r="C325" s="61"/>
      <c r="E325" s="61"/>
      <c r="N325" s="379"/>
      <c r="U325" s="61"/>
      <c r="V325" s="61"/>
      <c r="X325" s="61"/>
      <c r="Y325" s="61"/>
      <c r="Z325" s="61"/>
      <c r="AA325" s="61"/>
      <c r="AC325" s="61"/>
      <c r="AD325" s="61"/>
      <c r="AQ325" s="61"/>
    </row>
    <row r="326" spans="2:43" hidden="1" x14ac:dyDescent="0.25">
      <c r="B326" s="61"/>
      <c r="C326" s="61"/>
      <c r="E326" s="61"/>
      <c r="N326" s="379"/>
      <c r="U326" s="61"/>
      <c r="V326" s="61"/>
      <c r="X326" s="61"/>
      <c r="Y326" s="61"/>
      <c r="Z326" s="61"/>
      <c r="AA326" s="61"/>
      <c r="AC326" s="61"/>
      <c r="AD326" s="61"/>
      <c r="AQ326" s="61"/>
    </row>
    <row r="327" spans="2:43" hidden="1" x14ac:dyDescent="0.25">
      <c r="B327" s="61"/>
      <c r="C327" s="61"/>
      <c r="E327" s="61"/>
      <c r="N327" s="379"/>
      <c r="U327" s="61"/>
      <c r="V327" s="61"/>
      <c r="X327" s="61"/>
      <c r="Y327" s="61"/>
      <c r="Z327" s="61"/>
      <c r="AA327" s="61"/>
      <c r="AC327" s="61"/>
      <c r="AD327" s="61"/>
      <c r="AQ327" s="61"/>
    </row>
    <row r="328" spans="2:43" hidden="1" x14ac:dyDescent="0.25">
      <c r="B328" s="61"/>
      <c r="C328" s="61"/>
      <c r="E328" s="61"/>
      <c r="N328" s="379"/>
      <c r="U328" s="61"/>
      <c r="V328" s="61"/>
      <c r="X328" s="61"/>
      <c r="Y328" s="61"/>
      <c r="Z328" s="61"/>
      <c r="AA328" s="61"/>
      <c r="AC328" s="61"/>
      <c r="AD328" s="61"/>
      <c r="AQ328" s="61"/>
    </row>
    <row r="329" spans="2:43" hidden="1" x14ac:dyDescent="0.25">
      <c r="B329" s="61"/>
      <c r="C329" s="61"/>
      <c r="E329" s="61"/>
      <c r="N329" s="379"/>
      <c r="U329" s="61"/>
      <c r="V329" s="61"/>
      <c r="X329" s="61"/>
      <c r="Y329" s="61"/>
      <c r="Z329" s="61"/>
      <c r="AA329" s="61"/>
      <c r="AC329" s="61"/>
      <c r="AD329" s="61"/>
      <c r="AQ329" s="61"/>
    </row>
    <row r="330" spans="2:43" hidden="1" x14ac:dyDescent="0.25">
      <c r="B330" s="61"/>
      <c r="C330" s="61"/>
      <c r="E330" s="61"/>
      <c r="N330" s="379"/>
      <c r="U330" s="61"/>
      <c r="V330" s="61"/>
      <c r="X330" s="61"/>
      <c r="Y330" s="61"/>
      <c r="Z330" s="61"/>
      <c r="AA330" s="61"/>
      <c r="AC330" s="61"/>
      <c r="AD330" s="61"/>
      <c r="AQ330" s="61"/>
    </row>
    <row r="331" spans="2:43" hidden="1" x14ac:dyDescent="0.25">
      <c r="B331" s="61"/>
      <c r="C331" s="61"/>
      <c r="E331" s="61"/>
      <c r="N331" s="379"/>
      <c r="U331" s="61"/>
      <c r="V331" s="61"/>
      <c r="X331" s="61"/>
      <c r="Y331" s="61"/>
      <c r="Z331" s="61"/>
      <c r="AA331" s="61"/>
      <c r="AC331" s="61"/>
      <c r="AD331" s="61"/>
      <c r="AQ331" s="61"/>
    </row>
    <row r="332" spans="2:43" hidden="1" x14ac:dyDescent="0.25">
      <c r="B332" s="61"/>
      <c r="C332" s="61"/>
      <c r="E332" s="61"/>
      <c r="N332" s="379"/>
      <c r="U332" s="61"/>
      <c r="V332" s="61"/>
      <c r="X332" s="61"/>
      <c r="Y332" s="61"/>
      <c r="Z332" s="61"/>
      <c r="AA332" s="61"/>
      <c r="AC332" s="61"/>
      <c r="AD332" s="61"/>
      <c r="AQ332" s="61"/>
    </row>
    <row r="333" spans="2:43" hidden="1" x14ac:dyDescent="0.25">
      <c r="B333" s="61"/>
      <c r="C333" s="61"/>
      <c r="E333" s="61"/>
      <c r="N333" s="379"/>
      <c r="U333" s="61"/>
      <c r="V333" s="61"/>
      <c r="X333" s="61"/>
      <c r="Y333" s="61"/>
      <c r="Z333" s="61"/>
      <c r="AA333" s="61"/>
      <c r="AC333" s="61"/>
      <c r="AD333" s="61"/>
      <c r="AQ333" s="61"/>
    </row>
    <row r="334" spans="2:43" hidden="1" x14ac:dyDescent="0.25">
      <c r="B334" s="61"/>
      <c r="C334" s="61"/>
      <c r="E334" s="61"/>
      <c r="N334" s="379"/>
      <c r="U334" s="61"/>
      <c r="V334" s="61"/>
      <c r="X334" s="61"/>
      <c r="Y334" s="61"/>
      <c r="Z334" s="61"/>
      <c r="AA334" s="61"/>
      <c r="AC334" s="61"/>
      <c r="AD334" s="61"/>
      <c r="AQ334" s="61"/>
    </row>
    <row r="335" spans="2:43" hidden="1" x14ac:dyDescent="0.25">
      <c r="B335" s="61"/>
      <c r="C335" s="61"/>
      <c r="E335" s="61"/>
      <c r="N335" s="379"/>
      <c r="U335" s="61"/>
      <c r="V335" s="61"/>
      <c r="X335" s="61"/>
      <c r="Y335" s="61"/>
      <c r="Z335" s="61"/>
      <c r="AA335" s="61"/>
      <c r="AC335" s="61"/>
      <c r="AD335" s="61"/>
      <c r="AQ335" s="61"/>
    </row>
    <row r="336" spans="2:43" hidden="1" x14ac:dyDescent="0.25">
      <c r="B336" s="61"/>
      <c r="C336" s="61"/>
      <c r="E336" s="61"/>
      <c r="N336" s="379"/>
      <c r="U336" s="61"/>
      <c r="V336" s="61"/>
      <c r="X336" s="61"/>
      <c r="Y336" s="61"/>
      <c r="Z336" s="61"/>
      <c r="AA336" s="61"/>
      <c r="AC336" s="61"/>
      <c r="AD336" s="61"/>
      <c r="AQ336" s="61"/>
    </row>
    <row r="337" spans="2:43" hidden="1" x14ac:dyDescent="0.25">
      <c r="B337" s="61"/>
      <c r="C337" s="61"/>
      <c r="E337" s="61"/>
      <c r="N337" s="379"/>
      <c r="U337" s="61"/>
      <c r="V337" s="61"/>
      <c r="X337" s="61"/>
      <c r="Y337" s="61"/>
      <c r="Z337" s="61"/>
      <c r="AA337" s="61"/>
      <c r="AC337" s="61"/>
      <c r="AD337" s="61"/>
      <c r="AQ337" s="61"/>
    </row>
    <row r="338" spans="2:43" hidden="1" x14ac:dyDescent="0.25">
      <c r="B338" s="61"/>
      <c r="C338" s="61"/>
      <c r="E338" s="61"/>
      <c r="N338" s="379"/>
      <c r="U338" s="61"/>
      <c r="V338" s="61"/>
      <c r="X338" s="61"/>
      <c r="Y338" s="61"/>
      <c r="Z338" s="61"/>
      <c r="AA338" s="61"/>
      <c r="AC338" s="61"/>
      <c r="AD338" s="61"/>
      <c r="AQ338" s="61"/>
    </row>
    <row r="339" spans="2:43" hidden="1" x14ac:dyDescent="0.25">
      <c r="B339" s="61"/>
      <c r="C339" s="61"/>
      <c r="E339" s="61"/>
      <c r="N339" s="379"/>
      <c r="U339" s="61"/>
      <c r="V339" s="61"/>
      <c r="X339" s="61"/>
      <c r="Y339" s="61"/>
      <c r="Z339" s="61"/>
      <c r="AA339" s="61"/>
      <c r="AC339" s="61"/>
      <c r="AD339" s="61"/>
      <c r="AQ339" s="61"/>
    </row>
    <row r="340" spans="2:43" hidden="1" x14ac:dyDescent="0.25">
      <c r="B340" s="61"/>
      <c r="C340" s="61"/>
      <c r="E340" s="61"/>
      <c r="N340" s="379"/>
      <c r="U340" s="61"/>
      <c r="V340" s="61"/>
      <c r="X340" s="61"/>
      <c r="Y340" s="61"/>
      <c r="Z340" s="61"/>
      <c r="AA340" s="61"/>
      <c r="AC340" s="61"/>
      <c r="AD340" s="61"/>
      <c r="AQ340" s="61"/>
    </row>
    <row r="341" spans="2:43" hidden="1" x14ac:dyDescent="0.25">
      <c r="B341" s="61"/>
      <c r="C341" s="61"/>
      <c r="E341" s="61"/>
      <c r="N341" s="379"/>
      <c r="U341" s="61"/>
      <c r="V341" s="61"/>
      <c r="X341" s="61"/>
      <c r="Y341" s="61"/>
      <c r="Z341" s="61"/>
      <c r="AA341" s="61"/>
      <c r="AC341" s="61"/>
      <c r="AD341" s="61"/>
      <c r="AQ341" s="61"/>
    </row>
    <row r="342" spans="2:43" hidden="1" x14ac:dyDescent="0.25">
      <c r="B342" s="61"/>
      <c r="C342" s="61"/>
      <c r="E342" s="61"/>
      <c r="N342" s="379"/>
      <c r="U342" s="61"/>
      <c r="V342" s="61"/>
      <c r="X342" s="61"/>
      <c r="Y342" s="61"/>
      <c r="Z342" s="61"/>
      <c r="AA342" s="61"/>
      <c r="AC342" s="61"/>
      <c r="AD342" s="61"/>
      <c r="AQ342" s="61"/>
    </row>
    <row r="343" spans="2:43" hidden="1" x14ac:dyDescent="0.25">
      <c r="B343" s="61"/>
      <c r="C343" s="61"/>
      <c r="E343" s="61"/>
      <c r="N343" s="379"/>
      <c r="U343" s="61"/>
      <c r="V343" s="61"/>
      <c r="X343" s="61"/>
      <c r="Y343" s="61"/>
      <c r="Z343" s="61"/>
      <c r="AA343" s="61"/>
      <c r="AC343" s="61"/>
      <c r="AD343" s="61"/>
      <c r="AQ343" s="61"/>
    </row>
    <row r="344" spans="2:43" hidden="1" x14ac:dyDescent="0.25">
      <c r="B344" s="61"/>
      <c r="C344" s="61"/>
      <c r="E344" s="61"/>
      <c r="N344" s="379"/>
      <c r="U344" s="61"/>
      <c r="V344" s="61"/>
      <c r="X344" s="61"/>
      <c r="Y344" s="61"/>
      <c r="Z344" s="61"/>
      <c r="AA344" s="61"/>
      <c r="AC344" s="61"/>
      <c r="AD344" s="61"/>
      <c r="AQ344" s="61"/>
    </row>
    <row r="345" spans="2:43" hidden="1" x14ac:dyDescent="0.25">
      <c r="B345" s="61"/>
      <c r="C345" s="61"/>
      <c r="E345" s="61"/>
      <c r="N345" s="379"/>
      <c r="U345" s="61"/>
      <c r="V345" s="61"/>
      <c r="X345" s="61"/>
      <c r="Y345" s="61"/>
      <c r="Z345" s="61"/>
      <c r="AA345" s="61"/>
      <c r="AC345" s="61"/>
      <c r="AD345" s="61"/>
      <c r="AQ345" s="61"/>
    </row>
    <row r="346" spans="2:43" hidden="1" x14ac:dyDescent="0.25">
      <c r="B346" s="61"/>
      <c r="C346" s="61"/>
      <c r="E346" s="61"/>
      <c r="N346" s="379"/>
      <c r="U346" s="61"/>
      <c r="V346" s="61"/>
      <c r="X346" s="61"/>
      <c r="Y346" s="61"/>
      <c r="Z346" s="61"/>
      <c r="AA346" s="61"/>
      <c r="AC346" s="61"/>
      <c r="AD346" s="61"/>
      <c r="AQ346" s="61"/>
    </row>
    <row r="347" spans="2:43" hidden="1" x14ac:dyDescent="0.25">
      <c r="B347" s="61"/>
      <c r="C347" s="61"/>
      <c r="E347" s="61"/>
      <c r="N347" s="379"/>
      <c r="U347" s="61"/>
      <c r="V347" s="61"/>
      <c r="X347" s="61"/>
      <c r="Y347" s="61"/>
      <c r="Z347" s="61"/>
      <c r="AA347" s="61"/>
      <c r="AC347" s="61"/>
      <c r="AD347" s="61"/>
      <c r="AQ347" s="61"/>
    </row>
    <row r="348" spans="2:43" hidden="1" x14ac:dyDescent="0.25">
      <c r="B348" s="61"/>
      <c r="C348" s="61"/>
      <c r="E348" s="61"/>
      <c r="N348" s="379"/>
      <c r="U348" s="61"/>
      <c r="V348" s="61"/>
      <c r="X348" s="61"/>
      <c r="Y348" s="61"/>
      <c r="Z348" s="61"/>
      <c r="AA348" s="61"/>
      <c r="AC348" s="61"/>
      <c r="AD348" s="61"/>
      <c r="AQ348" s="61"/>
    </row>
    <row r="349" spans="2:43" hidden="1" x14ac:dyDescent="0.25">
      <c r="B349" s="61"/>
      <c r="C349" s="61"/>
      <c r="E349" s="61"/>
      <c r="N349" s="379"/>
      <c r="U349" s="61"/>
      <c r="V349" s="61"/>
      <c r="X349" s="61"/>
      <c r="Y349" s="61"/>
      <c r="Z349" s="61"/>
      <c r="AA349" s="61"/>
      <c r="AC349" s="61"/>
      <c r="AD349" s="61"/>
      <c r="AQ349" s="61"/>
    </row>
    <row r="350" spans="2:43" hidden="1" x14ac:dyDescent="0.25">
      <c r="B350" s="61"/>
      <c r="C350" s="61"/>
      <c r="E350" s="61"/>
      <c r="N350" s="379"/>
      <c r="U350" s="61"/>
      <c r="V350" s="61"/>
      <c r="X350" s="61"/>
      <c r="Y350" s="61"/>
      <c r="Z350" s="61"/>
      <c r="AA350" s="61"/>
      <c r="AC350" s="61"/>
      <c r="AD350" s="61"/>
      <c r="AQ350" s="61"/>
    </row>
    <row r="351" spans="2:43" hidden="1" x14ac:dyDescent="0.25">
      <c r="B351" s="61"/>
      <c r="C351" s="61"/>
      <c r="E351" s="61"/>
      <c r="N351" s="379"/>
      <c r="U351" s="61"/>
      <c r="V351" s="61"/>
      <c r="X351" s="61"/>
      <c r="Y351" s="61"/>
      <c r="Z351" s="61"/>
      <c r="AA351" s="61"/>
      <c r="AC351" s="61"/>
      <c r="AD351" s="61"/>
      <c r="AQ351" s="61"/>
    </row>
    <row r="352" spans="2:43" hidden="1" x14ac:dyDescent="0.25">
      <c r="B352" s="61"/>
      <c r="C352" s="61"/>
      <c r="E352" s="61"/>
      <c r="N352" s="379"/>
      <c r="U352" s="61"/>
      <c r="V352" s="61"/>
      <c r="X352" s="61"/>
      <c r="Y352" s="61"/>
      <c r="Z352" s="61"/>
      <c r="AA352" s="61"/>
      <c r="AC352" s="61"/>
      <c r="AD352" s="61"/>
      <c r="AQ352" s="61"/>
    </row>
    <row r="353" spans="2:43" hidden="1" x14ac:dyDescent="0.25">
      <c r="B353" s="61"/>
      <c r="C353" s="61"/>
      <c r="E353" s="61"/>
      <c r="N353" s="379"/>
      <c r="U353" s="61"/>
      <c r="V353" s="61"/>
      <c r="X353" s="61"/>
      <c r="Y353" s="61"/>
      <c r="Z353" s="61"/>
      <c r="AA353" s="61"/>
      <c r="AC353" s="61"/>
      <c r="AD353" s="61"/>
      <c r="AQ353" s="61"/>
    </row>
    <row r="354" spans="2:43" hidden="1" x14ac:dyDescent="0.25">
      <c r="B354" s="61"/>
      <c r="C354" s="61"/>
      <c r="E354" s="61"/>
      <c r="N354" s="379"/>
      <c r="U354" s="61"/>
      <c r="V354" s="61"/>
      <c r="X354" s="61"/>
      <c r="Y354" s="61"/>
      <c r="Z354" s="61"/>
      <c r="AA354" s="61"/>
      <c r="AC354" s="61"/>
      <c r="AD354" s="61"/>
      <c r="AQ354" s="61"/>
    </row>
    <row r="355" spans="2:43" hidden="1" x14ac:dyDescent="0.25">
      <c r="B355" s="61"/>
      <c r="C355" s="61"/>
      <c r="E355" s="61"/>
      <c r="N355" s="379"/>
      <c r="U355" s="61"/>
      <c r="V355" s="61"/>
      <c r="X355" s="61"/>
      <c r="Y355" s="61"/>
      <c r="Z355" s="61"/>
      <c r="AA355" s="61"/>
      <c r="AC355" s="61"/>
      <c r="AD355" s="61"/>
      <c r="AQ355" s="61"/>
    </row>
    <row r="356" spans="2:43" hidden="1" x14ac:dyDescent="0.25">
      <c r="B356" s="61"/>
      <c r="C356" s="61"/>
      <c r="E356" s="61"/>
      <c r="N356" s="379"/>
      <c r="U356" s="61"/>
      <c r="V356" s="61"/>
      <c r="X356" s="61"/>
      <c r="Y356" s="61"/>
      <c r="Z356" s="61"/>
      <c r="AA356" s="61"/>
      <c r="AC356" s="61"/>
      <c r="AD356" s="61"/>
      <c r="AQ356" s="61"/>
    </row>
    <row r="357" spans="2:43" hidden="1" x14ac:dyDescent="0.25">
      <c r="B357" s="61"/>
      <c r="C357" s="61"/>
      <c r="E357" s="61"/>
      <c r="N357" s="379"/>
      <c r="U357" s="61"/>
      <c r="V357" s="61"/>
      <c r="X357" s="61"/>
      <c r="Y357" s="61"/>
      <c r="Z357" s="61"/>
      <c r="AA357" s="61"/>
      <c r="AC357" s="61"/>
      <c r="AD357" s="61"/>
      <c r="AQ357" s="61"/>
    </row>
    <row r="358" spans="2:43" hidden="1" x14ac:dyDescent="0.25">
      <c r="B358" s="61"/>
      <c r="C358" s="61"/>
      <c r="E358" s="61"/>
      <c r="N358" s="379"/>
      <c r="U358" s="61"/>
      <c r="V358" s="61"/>
      <c r="X358" s="61"/>
      <c r="Y358" s="61"/>
      <c r="Z358" s="61"/>
      <c r="AA358" s="61"/>
      <c r="AC358" s="61"/>
      <c r="AD358" s="61"/>
      <c r="AQ358" s="61"/>
    </row>
    <row r="359" spans="2:43" hidden="1" x14ac:dyDescent="0.25">
      <c r="B359" s="61"/>
      <c r="C359" s="61"/>
      <c r="E359" s="61"/>
      <c r="N359" s="379"/>
      <c r="U359" s="61"/>
      <c r="V359" s="61"/>
      <c r="X359" s="61"/>
      <c r="Y359" s="61"/>
      <c r="Z359" s="61"/>
      <c r="AA359" s="61"/>
      <c r="AC359" s="61"/>
      <c r="AD359" s="61"/>
      <c r="AQ359" s="61"/>
    </row>
    <row r="360" spans="2:43" hidden="1" x14ac:dyDescent="0.25">
      <c r="B360" s="61"/>
      <c r="C360" s="61"/>
      <c r="E360" s="61"/>
      <c r="N360" s="379"/>
      <c r="U360" s="61"/>
      <c r="V360" s="61"/>
      <c r="X360" s="61"/>
      <c r="Y360" s="61"/>
      <c r="Z360" s="61"/>
      <c r="AA360" s="61"/>
      <c r="AC360" s="61"/>
      <c r="AD360" s="61"/>
      <c r="AQ360" s="61"/>
    </row>
    <row r="361" spans="2:43" hidden="1" x14ac:dyDescent="0.25">
      <c r="B361" s="61"/>
      <c r="C361" s="61"/>
      <c r="E361" s="61"/>
      <c r="N361" s="379"/>
      <c r="U361" s="61"/>
      <c r="V361" s="61"/>
      <c r="X361" s="61"/>
      <c r="Y361" s="61"/>
      <c r="Z361" s="61"/>
      <c r="AA361" s="61"/>
      <c r="AC361" s="61"/>
      <c r="AD361" s="61"/>
      <c r="AQ361" s="61"/>
    </row>
    <row r="362" spans="2:43" hidden="1" x14ac:dyDescent="0.25">
      <c r="B362" s="61"/>
      <c r="C362" s="61"/>
      <c r="E362" s="61"/>
      <c r="N362" s="379"/>
      <c r="U362" s="61"/>
      <c r="V362" s="61"/>
      <c r="X362" s="61"/>
      <c r="Y362" s="61"/>
      <c r="Z362" s="61"/>
      <c r="AA362" s="61"/>
      <c r="AC362" s="61"/>
      <c r="AD362" s="61"/>
      <c r="AQ362" s="61"/>
    </row>
    <row r="363" spans="2:43" hidden="1" x14ac:dyDescent="0.25">
      <c r="B363" s="61"/>
      <c r="C363" s="61"/>
      <c r="E363" s="61"/>
      <c r="N363" s="379"/>
      <c r="U363" s="61"/>
      <c r="V363" s="61"/>
      <c r="X363" s="61"/>
      <c r="Y363" s="61"/>
      <c r="Z363" s="61"/>
      <c r="AA363" s="61"/>
      <c r="AC363" s="61"/>
      <c r="AD363" s="61"/>
      <c r="AQ363" s="61"/>
    </row>
    <row r="364" spans="2:43" hidden="1" x14ac:dyDescent="0.25">
      <c r="B364" s="61"/>
      <c r="C364" s="61"/>
      <c r="E364" s="61"/>
      <c r="N364" s="379"/>
      <c r="U364" s="61"/>
      <c r="V364" s="61"/>
      <c r="X364" s="61"/>
      <c r="Y364" s="61"/>
      <c r="Z364" s="61"/>
      <c r="AA364" s="61"/>
      <c r="AC364" s="61"/>
      <c r="AD364" s="61"/>
      <c r="AQ364" s="61"/>
    </row>
    <row r="365" spans="2:43" hidden="1" x14ac:dyDescent="0.25">
      <c r="B365" s="61"/>
      <c r="C365" s="61"/>
      <c r="E365" s="61"/>
      <c r="N365" s="379"/>
      <c r="U365" s="61"/>
      <c r="V365" s="61"/>
      <c r="X365" s="61"/>
      <c r="Y365" s="61"/>
      <c r="Z365" s="61"/>
      <c r="AA365" s="61"/>
      <c r="AC365" s="61"/>
      <c r="AD365" s="61"/>
      <c r="AQ365" s="61"/>
    </row>
    <row r="366" spans="2:43" hidden="1" x14ac:dyDescent="0.25">
      <c r="B366" s="61"/>
      <c r="C366" s="61"/>
      <c r="E366" s="61"/>
      <c r="N366" s="379"/>
      <c r="U366" s="61"/>
      <c r="V366" s="61"/>
      <c r="X366" s="61"/>
      <c r="Y366" s="61"/>
      <c r="Z366" s="61"/>
      <c r="AA366" s="61"/>
      <c r="AC366" s="61"/>
      <c r="AD366" s="61"/>
      <c r="AQ366" s="61"/>
    </row>
    <row r="367" spans="2:43" hidden="1" x14ac:dyDescent="0.25">
      <c r="B367" s="61"/>
      <c r="C367" s="61"/>
      <c r="E367" s="61"/>
      <c r="N367" s="379"/>
      <c r="U367" s="61"/>
      <c r="V367" s="61"/>
      <c r="X367" s="61"/>
      <c r="Y367" s="61"/>
      <c r="Z367" s="61"/>
      <c r="AA367" s="61"/>
      <c r="AC367" s="61"/>
      <c r="AD367" s="61"/>
      <c r="AQ367" s="61"/>
    </row>
    <row r="368" spans="2:43" hidden="1" x14ac:dyDescent="0.25">
      <c r="B368" s="61"/>
      <c r="C368" s="61"/>
      <c r="E368" s="61"/>
      <c r="N368" s="379"/>
      <c r="U368" s="61"/>
      <c r="V368" s="61"/>
      <c r="X368" s="61"/>
      <c r="Y368" s="61"/>
      <c r="Z368" s="61"/>
      <c r="AA368" s="61"/>
      <c r="AC368" s="61"/>
      <c r="AD368" s="61"/>
      <c r="AQ368" s="61"/>
    </row>
    <row r="369" spans="2:43" hidden="1" x14ac:dyDescent="0.25">
      <c r="B369" s="61"/>
      <c r="C369" s="61"/>
      <c r="E369" s="61"/>
      <c r="N369" s="379"/>
      <c r="U369" s="61"/>
      <c r="V369" s="61"/>
      <c r="X369" s="61"/>
      <c r="Y369" s="61"/>
      <c r="Z369" s="61"/>
      <c r="AA369" s="61"/>
      <c r="AC369" s="61"/>
      <c r="AD369" s="61"/>
      <c r="AQ369" s="61"/>
    </row>
    <row r="370" spans="2:43" hidden="1" x14ac:dyDescent="0.25">
      <c r="B370" s="61"/>
      <c r="C370" s="61"/>
      <c r="E370" s="61"/>
      <c r="N370" s="379"/>
      <c r="U370" s="61"/>
      <c r="V370" s="61"/>
      <c r="X370" s="61"/>
      <c r="Y370" s="61"/>
      <c r="Z370" s="61"/>
      <c r="AA370" s="61"/>
      <c r="AC370" s="61"/>
      <c r="AD370" s="61"/>
      <c r="AQ370" s="61"/>
    </row>
    <row r="371" spans="2:43" hidden="1" x14ac:dyDescent="0.25">
      <c r="B371" s="61"/>
      <c r="C371" s="61"/>
      <c r="E371" s="61"/>
      <c r="N371" s="379"/>
      <c r="U371" s="61"/>
      <c r="V371" s="61"/>
      <c r="X371" s="61"/>
      <c r="Y371" s="61"/>
      <c r="Z371" s="61"/>
      <c r="AA371" s="61"/>
      <c r="AC371" s="61"/>
      <c r="AD371" s="61"/>
      <c r="AQ371" s="61"/>
    </row>
    <row r="372" spans="2:43" hidden="1" x14ac:dyDescent="0.25">
      <c r="B372" s="61"/>
      <c r="C372" s="61"/>
      <c r="E372" s="61"/>
      <c r="N372" s="379"/>
      <c r="U372" s="61"/>
      <c r="V372" s="61"/>
      <c r="X372" s="61"/>
      <c r="Y372" s="61"/>
      <c r="Z372" s="61"/>
      <c r="AA372" s="61"/>
      <c r="AC372" s="61"/>
      <c r="AD372" s="61"/>
      <c r="AQ372" s="61"/>
    </row>
    <row r="373" spans="2:43" hidden="1" x14ac:dyDescent="0.25">
      <c r="B373" s="61"/>
      <c r="C373" s="61"/>
      <c r="E373" s="61"/>
      <c r="N373" s="379"/>
      <c r="U373" s="61"/>
      <c r="V373" s="61"/>
      <c r="X373" s="61"/>
      <c r="Y373" s="61"/>
      <c r="Z373" s="61"/>
      <c r="AA373" s="61"/>
      <c r="AC373" s="61"/>
      <c r="AD373" s="61"/>
      <c r="AQ373" s="61"/>
    </row>
    <row r="374" spans="2:43" hidden="1" x14ac:dyDescent="0.25">
      <c r="B374" s="61"/>
      <c r="C374" s="61"/>
      <c r="E374" s="61"/>
      <c r="N374" s="379"/>
      <c r="U374" s="61"/>
      <c r="V374" s="61"/>
      <c r="X374" s="61"/>
      <c r="Y374" s="61"/>
      <c r="Z374" s="61"/>
      <c r="AA374" s="61"/>
      <c r="AC374" s="61"/>
      <c r="AD374" s="61"/>
      <c r="AQ374" s="61"/>
    </row>
    <row r="375" spans="2:43" hidden="1" x14ac:dyDescent="0.25">
      <c r="B375" s="61"/>
      <c r="C375" s="61"/>
      <c r="E375" s="61"/>
      <c r="N375" s="379"/>
      <c r="U375" s="61"/>
      <c r="V375" s="61"/>
      <c r="X375" s="61"/>
      <c r="Y375" s="61"/>
      <c r="Z375" s="61"/>
      <c r="AA375" s="61"/>
      <c r="AC375" s="61"/>
      <c r="AD375" s="61"/>
      <c r="AQ375" s="61"/>
    </row>
    <row r="376" spans="2:43" hidden="1" x14ac:dyDescent="0.25">
      <c r="B376" s="61"/>
      <c r="C376" s="61"/>
      <c r="E376" s="61"/>
      <c r="N376" s="379"/>
      <c r="U376" s="61"/>
      <c r="V376" s="61"/>
      <c r="X376" s="61"/>
      <c r="Y376" s="61"/>
      <c r="Z376" s="61"/>
      <c r="AA376" s="61"/>
      <c r="AC376" s="61"/>
      <c r="AD376" s="61"/>
      <c r="AQ376" s="61"/>
    </row>
    <row r="377" spans="2:43" hidden="1" x14ac:dyDescent="0.25">
      <c r="B377" s="61"/>
      <c r="C377" s="61"/>
      <c r="E377" s="61"/>
      <c r="N377" s="379"/>
      <c r="U377" s="61"/>
      <c r="V377" s="61"/>
      <c r="X377" s="61"/>
      <c r="Y377" s="61"/>
      <c r="Z377" s="61"/>
      <c r="AA377" s="61"/>
      <c r="AC377" s="61"/>
      <c r="AD377" s="61"/>
      <c r="AQ377" s="61"/>
    </row>
    <row r="378" spans="2:43" hidden="1" x14ac:dyDescent="0.25">
      <c r="B378" s="61"/>
      <c r="C378" s="61"/>
      <c r="E378" s="61"/>
      <c r="N378" s="379"/>
      <c r="U378" s="61"/>
      <c r="V378" s="61"/>
      <c r="X378" s="61"/>
      <c r="Y378" s="61"/>
      <c r="Z378" s="61"/>
      <c r="AA378" s="61"/>
      <c r="AC378" s="61"/>
      <c r="AD378" s="61"/>
      <c r="AQ378" s="61"/>
    </row>
    <row r="379" spans="2:43" hidden="1" x14ac:dyDescent="0.25">
      <c r="B379" s="61"/>
      <c r="C379" s="61"/>
      <c r="E379" s="61"/>
      <c r="N379" s="379"/>
      <c r="U379" s="61"/>
      <c r="V379" s="61"/>
      <c r="X379" s="61"/>
      <c r="Y379" s="61"/>
      <c r="Z379" s="61"/>
      <c r="AA379" s="61"/>
      <c r="AC379" s="61"/>
      <c r="AD379" s="61"/>
      <c r="AQ379" s="61"/>
    </row>
    <row r="380" spans="2:43" hidden="1" x14ac:dyDescent="0.25">
      <c r="B380" s="61"/>
      <c r="C380" s="61"/>
      <c r="E380" s="61"/>
      <c r="N380" s="379"/>
      <c r="U380" s="61"/>
      <c r="V380" s="61"/>
      <c r="X380" s="61"/>
      <c r="Y380" s="61"/>
      <c r="Z380" s="61"/>
      <c r="AA380" s="61"/>
      <c r="AC380" s="61"/>
      <c r="AD380" s="61"/>
      <c r="AQ380" s="61"/>
    </row>
    <row r="381" spans="2:43" hidden="1" x14ac:dyDescent="0.25">
      <c r="B381" s="61"/>
      <c r="C381" s="61"/>
      <c r="E381" s="61"/>
      <c r="N381" s="379"/>
      <c r="U381" s="61"/>
      <c r="V381" s="61"/>
      <c r="X381" s="61"/>
      <c r="Y381" s="61"/>
      <c r="Z381" s="61"/>
      <c r="AA381" s="61"/>
      <c r="AC381" s="61"/>
      <c r="AD381" s="61"/>
      <c r="AQ381" s="61"/>
    </row>
    <row r="382" spans="2:43" hidden="1" x14ac:dyDescent="0.25">
      <c r="B382" s="61"/>
      <c r="C382" s="61"/>
      <c r="E382" s="61"/>
      <c r="N382" s="379"/>
      <c r="U382" s="61"/>
      <c r="V382" s="61"/>
      <c r="X382" s="61"/>
      <c r="Y382" s="61"/>
      <c r="Z382" s="61"/>
      <c r="AA382" s="61"/>
      <c r="AC382" s="61"/>
      <c r="AD382" s="61"/>
      <c r="AQ382" s="61"/>
    </row>
    <row r="383" spans="2:43" hidden="1" x14ac:dyDescent="0.25">
      <c r="B383" s="61"/>
      <c r="C383" s="61"/>
      <c r="E383" s="61"/>
      <c r="N383" s="379"/>
      <c r="U383" s="61"/>
      <c r="V383" s="61"/>
      <c r="X383" s="61"/>
      <c r="Y383" s="61"/>
      <c r="Z383" s="61"/>
      <c r="AA383" s="61"/>
      <c r="AC383" s="61"/>
      <c r="AD383" s="61"/>
      <c r="AQ383" s="61"/>
    </row>
    <row r="384" spans="2:43" hidden="1" x14ac:dyDescent="0.25">
      <c r="B384" s="61"/>
      <c r="C384" s="61"/>
      <c r="E384" s="61"/>
      <c r="N384" s="379"/>
      <c r="U384" s="61"/>
      <c r="V384" s="61"/>
      <c r="X384" s="61"/>
      <c r="Y384" s="61"/>
      <c r="Z384" s="61"/>
      <c r="AA384" s="61"/>
      <c r="AC384" s="61"/>
      <c r="AD384" s="61"/>
      <c r="AQ384" s="61"/>
    </row>
    <row r="385" spans="2:43" hidden="1" x14ac:dyDescent="0.25">
      <c r="B385" s="61"/>
      <c r="C385" s="61"/>
      <c r="E385" s="61"/>
      <c r="N385" s="379"/>
      <c r="U385" s="61"/>
      <c r="V385" s="61"/>
      <c r="X385" s="61"/>
      <c r="Y385" s="61"/>
      <c r="Z385" s="61"/>
      <c r="AA385" s="61"/>
      <c r="AC385" s="61"/>
      <c r="AD385" s="61"/>
      <c r="AQ385" s="61"/>
    </row>
    <row r="386" spans="2:43" hidden="1" x14ac:dyDescent="0.25">
      <c r="B386" s="61"/>
      <c r="C386" s="61"/>
      <c r="E386" s="61"/>
      <c r="N386" s="379"/>
      <c r="U386" s="61"/>
      <c r="V386" s="61"/>
      <c r="X386" s="61"/>
      <c r="Y386" s="61"/>
      <c r="Z386" s="61"/>
      <c r="AA386" s="61"/>
      <c r="AC386" s="61"/>
      <c r="AD386" s="61"/>
      <c r="AQ386" s="61"/>
    </row>
    <row r="387" spans="2:43" hidden="1" x14ac:dyDescent="0.25">
      <c r="B387" s="61"/>
      <c r="C387" s="61"/>
      <c r="E387" s="61"/>
      <c r="N387" s="379"/>
      <c r="U387" s="61"/>
      <c r="V387" s="61"/>
      <c r="X387" s="61"/>
      <c r="Y387" s="61"/>
      <c r="Z387" s="61"/>
      <c r="AA387" s="61"/>
      <c r="AC387" s="61"/>
      <c r="AD387" s="61"/>
      <c r="AQ387" s="61"/>
    </row>
    <row r="388" spans="2:43" hidden="1" x14ac:dyDescent="0.25">
      <c r="B388" s="61"/>
      <c r="C388" s="61"/>
      <c r="E388" s="61"/>
      <c r="N388" s="379"/>
      <c r="U388" s="61"/>
      <c r="V388" s="61"/>
      <c r="X388" s="61"/>
      <c r="Y388" s="61"/>
      <c r="Z388" s="61"/>
      <c r="AA388" s="61"/>
      <c r="AC388" s="61"/>
      <c r="AD388" s="61"/>
      <c r="AQ388" s="61"/>
    </row>
    <row r="389" spans="2:43" hidden="1" x14ac:dyDescent="0.25">
      <c r="B389" s="61"/>
      <c r="C389" s="61"/>
      <c r="E389" s="61"/>
      <c r="N389" s="379"/>
      <c r="U389" s="61"/>
      <c r="V389" s="61"/>
      <c r="X389" s="61"/>
      <c r="Y389" s="61"/>
      <c r="Z389" s="61"/>
      <c r="AA389" s="61"/>
      <c r="AC389" s="61"/>
      <c r="AD389" s="61"/>
      <c r="AQ389" s="61"/>
    </row>
    <row r="390" spans="2:43" hidden="1" x14ac:dyDescent="0.25">
      <c r="B390" s="61"/>
      <c r="C390" s="61"/>
      <c r="E390" s="61"/>
      <c r="N390" s="379"/>
      <c r="U390" s="61"/>
      <c r="V390" s="61"/>
      <c r="X390" s="61"/>
      <c r="Y390" s="61"/>
      <c r="Z390" s="61"/>
      <c r="AA390" s="61"/>
      <c r="AC390" s="61"/>
      <c r="AD390" s="61"/>
      <c r="AQ390" s="61"/>
    </row>
    <row r="391" spans="2:43" hidden="1" x14ac:dyDescent="0.25">
      <c r="B391" s="61"/>
      <c r="C391" s="61"/>
      <c r="E391" s="61"/>
      <c r="N391" s="379"/>
      <c r="U391" s="61"/>
      <c r="V391" s="61"/>
      <c r="X391" s="61"/>
      <c r="Y391" s="61"/>
      <c r="Z391" s="61"/>
      <c r="AA391" s="61"/>
      <c r="AC391" s="61"/>
      <c r="AD391" s="61"/>
      <c r="AQ391" s="61"/>
    </row>
    <row r="392" spans="2:43" hidden="1" x14ac:dyDescent="0.25">
      <c r="B392" s="61"/>
      <c r="C392" s="61"/>
      <c r="E392" s="61"/>
      <c r="N392" s="379"/>
      <c r="U392" s="61"/>
      <c r="V392" s="61"/>
      <c r="X392" s="61"/>
      <c r="Y392" s="61"/>
      <c r="Z392" s="61"/>
      <c r="AA392" s="61"/>
      <c r="AC392" s="61"/>
      <c r="AD392" s="61"/>
      <c r="AQ392" s="61"/>
    </row>
    <row r="393" spans="2:43" hidden="1" x14ac:dyDescent="0.25">
      <c r="B393" s="61"/>
      <c r="C393" s="61"/>
      <c r="E393" s="61"/>
      <c r="N393" s="379"/>
      <c r="U393" s="61"/>
      <c r="V393" s="61"/>
      <c r="X393" s="61"/>
      <c r="Y393" s="61"/>
      <c r="Z393" s="61"/>
      <c r="AA393" s="61"/>
      <c r="AC393" s="61"/>
      <c r="AD393" s="61"/>
      <c r="AQ393" s="61"/>
    </row>
    <row r="394" spans="2:43" hidden="1" x14ac:dyDescent="0.25">
      <c r="B394" s="61"/>
      <c r="C394" s="61"/>
      <c r="E394" s="61"/>
      <c r="N394" s="379"/>
      <c r="U394" s="61"/>
      <c r="V394" s="61"/>
      <c r="X394" s="61"/>
      <c r="Y394" s="61"/>
      <c r="Z394" s="61"/>
      <c r="AA394" s="61"/>
      <c r="AC394" s="61"/>
      <c r="AD394" s="61"/>
      <c r="AQ394" s="61"/>
    </row>
    <row r="395" spans="2:43" hidden="1" x14ac:dyDescent="0.25">
      <c r="B395" s="61"/>
      <c r="C395" s="61"/>
      <c r="E395" s="61"/>
      <c r="N395" s="379"/>
      <c r="U395" s="61"/>
      <c r="V395" s="61"/>
      <c r="X395" s="61"/>
      <c r="Y395" s="61"/>
      <c r="Z395" s="61"/>
      <c r="AA395" s="61"/>
      <c r="AC395" s="61"/>
      <c r="AD395" s="61"/>
      <c r="AQ395" s="61"/>
    </row>
    <row r="396" spans="2:43" hidden="1" x14ac:dyDescent="0.25">
      <c r="B396" s="61"/>
      <c r="C396" s="61"/>
      <c r="E396" s="61"/>
      <c r="N396" s="379"/>
      <c r="U396" s="61"/>
      <c r="V396" s="61"/>
      <c r="X396" s="61"/>
      <c r="Y396" s="61"/>
      <c r="Z396" s="61"/>
      <c r="AA396" s="61"/>
      <c r="AC396" s="61"/>
      <c r="AD396" s="61"/>
      <c r="AQ396" s="61"/>
    </row>
    <row r="397" spans="2:43" hidden="1" x14ac:dyDescent="0.25">
      <c r="B397" s="61"/>
      <c r="C397" s="61"/>
      <c r="E397" s="61"/>
      <c r="N397" s="379"/>
      <c r="U397" s="61"/>
      <c r="V397" s="61"/>
      <c r="X397" s="61"/>
      <c r="Y397" s="61"/>
      <c r="Z397" s="61"/>
      <c r="AA397" s="61"/>
      <c r="AC397" s="61"/>
      <c r="AD397" s="61"/>
      <c r="AQ397" s="61"/>
    </row>
    <row r="398" spans="2:43" hidden="1" x14ac:dyDescent="0.25">
      <c r="B398" s="61"/>
      <c r="C398" s="61"/>
      <c r="E398" s="61"/>
      <c r="N398" s="379"/>
      <c r="U398" s="61"/>
      <c r="V398" s="61"/>
      <c r="X398" s="61"/>
      <c r="Y398" s="61"/>
      <c r="Z398" s="61"/>
      <c r="AA398" s="61"/>
      <c r="AC398" s="61"/>
      <c r="AD398" s="61"/>
      <c r="AQ398" s="61"/>
    </row>
    <row r="399" spans="2:43" hidden="1" x14ac:dyDescent="0.25">
      <c r="B399" s="61"/>
      <c r="C399" s="61"/>
      <c r="E399" s="61"/>
      <c r="N399" s="379"/>
      <c r="U399" s="61"/>
      <c r="V399" s="61"/>
      <c r="X399" s="61"/>
      <c r="Y399" s="61"/>
      <c r="Z399" s="61"/>
      <c r="AA399" s="61"/>
      <c r="AC399" s="61"/>
      <c r="AD399" s="61"/>
      <c r="AQ399" s="61"/>
    </row>
    <row r="400" spans="2:43" hidden="1" x14ac:dyDescent="0.25">
      <c r="B400" s="61"/>
      <c r="C400" s="61"/>
      <c r="E400" s="61"/>
      <c r="N400" s="379"/>
      <c r="U400" s="61"/>
      <c r="V400" s="61"/>
      <c r="X400" s="61"/>
      <c r="Y400" s="61"/>
      <c r="Z400" s="61"/>
      <c r="AA400" s="61"/>
      <c r="AC400" s="61"/>
      <c r="AD400" s="61"/>
      <c r="AQ400" s="61"/>
    </row>
    <row r="401" spans="2:43" hidden="1" x14ac:dyDescent="0.25">
      <c r="B401" s="61"/>
      <c r="C401" s="61"/>
      <c r="E401" s="61"/>
      <c r="N401" s="379"/>
      <c r="U401" s="61"/>
      <c r="V401" s="61"/>
      <c r="X401" s="61"/>
      <c r="Y401" s="61"/>
      <c r="Z401" s="61"/>
      <c r="AA401" s="61"/>
      <c r="AC401" s="61"/>
      <c r="AD401" s="61"/>
      <c r="AQ401" s="61"/>
    </row>
    <row r="402" spans="2:43" hidden="1" x14ac:dyDescent="0.25">
      <c r="B402" s="61"/>
      <c r="C402" s="61"/>
      <c r="E402" s="61"/>
      <c r="N402" s="379"/>
      <c r="U402" s="61"/>
      <c r="V402" s="61"/>
      <c r="X402" s="61"/>
      <c r="Y402" s="61"/>
      <c r="Z402" s="61"/>
      <c r="AA402" s="61"/>
      <c r="AC402" s="61"/>
      <c r="AD402" s="61"/>
      <c r="AQ402" s="61"/>
    </row>
    <row r="403" spans="2:43" hidden="1" x14ac:dyDescent="0.25">
      <c r="B403" s="61"/>
      <c r="C403" s="61"/>
      <c r="E403" s="61"/>
      <c r="N403" s="379"/>
      <c r="U403" s="61"/>
      <c r="V403" s="61"/>
      <c r="X403" s="61"/>
      <c r="Y403" s="61"/>
      <c r="Z403" s="61"/>
      <c r="AA403" s="61"/>
      <c r="AC403" s="61"/>
      <c r="AD403" s="61"/>
      <c r="AQ403" s="61"/>
    </row>
    <row r="404" spans="2:43" hidden="1" x14ac:dyDescent="0.25">
      <c r="B404" s="61"/>
      <c r="C404" s="61"/>
      <c r="E404" s="61"/>
      <c r="N404" s="379"/>
      <c r="U404" s="61"/>
      <c r="V404" s="61"/>
      <c r="X404" s="61"/>
      <c r="Y404" s="61"/>
      <c r="Z404" s="61"/>
      <c r="AA404" s="61"/>
      <c r="AC404" s="61"/>
      <c r="AD404" s="61"/>
      <c r="AQ404" s="61"/>
    </row>
    <row r="405" spans="2:43" hidden="1" x14ac:dyDescent="0.25">
      <c r="B405" s="61"/>
      <c r="C405" s="61"/>
      <c r="E405" s="61"/>
      <c r="N405" s="379"/>
      <c r="U405" s="61"/>
      <c r="V405" s="61"/>
      <c r="X405" s="61"/>
      <c r="Y405" s="61"/>
      <c r="Z405" s="61"/>
      <c r="AA405" s="61"/>
      <c r="AC405" s="61"/>
      <c r="AD405" s="61"/>
      <c r="AQ405" s="61"/>
    </row>
    <row r="406" spans="2:43" hidden="1" x14ac:dyDescent="0.25">
      <c r="B406" s="61"/>
      <c r="C406" s="61"/>
      <c r="E406" s="61"/>
      <c r="N406" s="379"/>
      <c r="U406" s="61"/>
      <c r="V406" s="61"/>
      <c r="X406" s="61"/>
      <c r="Y406" s="61"/>
      <c r="Z406" s="61"/>
      <c r="AA406" s="61"/>
      <c r="AC406" s="61"/>
      <c r="AD406" s="61"/>
      <c r="AQ406" s="61"/>
    </row>
    <row r="407" spans="2:43" hidden="1" x14ac:dyDescent="0.25">
      <c r="B407" s="61"/>
      <c r="C407" s="61"/>
      <c r="E407" s="61"/>
      <c r="N407" s="379"/>
      <c r="U407" s="61"/>
      <c r="V407" s="61"/>
      <c r="X407" s="61"/>
      <c r="Y407" s="61"/>
      <c r="Z407" s="61"/>
      <c r="AA407" s="61"/>
      <c r="AC407" s="61"/>
      <c r="AD407" s="61"/>
      <c r="AQ407" s="61"/>
    </row>
    <row r="408" spans="2:43" hidden="1" x14ac:dyDescent="0.25">
      <c r="B408" s="61"/>
      <c r="C408" s="61"/>
      <c r="E408" s="61"/>
      <c r="N408" s="379"/>
      <c r="U408" s="61"/>
      <c r="V408" s="61"/>
      <c r="X408" s="61"/>
      <c r="Y408" s="61"/>
      <c r="Z408" s="61"/>
      <c r="AA408" s="61"/>
      <c r="AC408" s="61"/>
      <c r="AD408" s="61"/>
      <c r="AQ408" s="61"/>
    </row>
    <row r="409" spans="2:43" hidden="1" x14ac:dyDescent="0.25">
      <c r="B409" s="61"/>
      <c r="C409" s="61"/>
      <c r="E409" s="61"/>
      <c r="N409" s="379"/>
      <c r="U409" s="61"/>
      <c r="V409" s="61"/>
      <c r="X409" s="61"/>
      <c r="Y409" s="61"/>
      <c r="Z409" s="61"/>
      <c r="AA409" s="61"/>
      <c r="AC409" s="61"/>
      <c r="AD409" s="61"/>
      <c r="AQ409" s="61"/>
    </row>
    <row r="410" spans="2:43" hidden="1" x14ac:dyDescent="0.25">
      <c r="B410" s="61"/>
      <c r="C410" s="61"/>
      <c r="E410" s="61"/>
      <c r="N410" s="379"/>
      <c r="U410" s="61"/>
      <c r="V410" s="61"/>
      <c r="X410" s="61"/>
      <c r="Y410" s="61"/>
      <c r="Z410" s="61"/>
      <c r="AA410" s="61"/>
      <c r="AC410" s="61"/>
      <c r="AD410" s="61"/>
      <c r="AQ410" s="61"/>
    </row>
    <row r="411" spans="2:43" hidden="1" x14ac:dyDescent="0.25">
      <c r="B411" s="61"/>
      <c r="C411" s="61"/>
      <c r="E411" s="61"/>
      <c r="N411" s="379"/>
      <c r="U411" s="61"/>
      <c r="V411" s="61"/>
      <c r="X411" s="61"/>
      <c r="Y411" s="61"/>
      <c r="Z411" s="61"/>
      <c r="AA411" s="61"/>
      <c r="AC411" s="61"/>
      <c r="AD411" s="61"/>
      <c r="AQ411" s="61"/>
    </row>
    <row r="412" spans="2:43" hidden="1" x14ac:dyDescent="0.25">
      <c r="B412" s="61"/>
      <c r="C412" s="61"/>
      <c r="E412" s="61"/>
      <c r="N412" s="379"/>
      <c r="U412" s="61"/>
      <c r="V412" s="61"/>
      <c r="X412" s="61"/>
      <c r="Y412" s="61"/>
      <c r="Z412" s="61"/>
      <c r="AA412" s="61"/>
      <c r="AC412" s="61"/>
      <c r="AD412" s="61"/>
      <c r="AQ412" s="61"/>
    </row>
    <row r="413" spans="2:43" hidden="1" x14ac:dyDescent="0.25">
      <c r="B413" s="61"/>
      <c r="C413" s="61"/>
      <c r="E413" s="61"/>
      <c r="N413" s="379"/>
      <c r="U413" s="61"/>
      <c r="V413" s="61"/>
      <c r="X413" s="61"/>
      <c r="Y413" s="61"/>
      <c r="Z413" s="61"/>
      <c r="AA413" s="61"/>
      <c r="AC413" s="61"/>
      <c r="AD413" s="61"/>
      <c r="AQ413" s="61"/>
    </row>
    <row r="414" spans="2:43" hidden="1" x14ac:dyDescent="0.25">
      <c r="B414" s="61"/>
      <c r="C414" s="61"/>
      <c r="E414" s="61"/>
      <c r="N414" s="379"/>
      <c r="U414" s="61"/>
      <c r="V414" s="61"/>
      <c r="X414" s="61"/>
      <c r="Y414" s="61"/>
      <c r="Z414" s="61"/>
      <c r="AA414" s="61"/>
      <c r="AC414" s="61"/>
      <c r="AD414" s="61"/>
      <c r="AQ414" s="61"/>
    </row>
    <row r="415" spans="2:43" hidden="1" x14ac:dyDescent="0.25">
      <c r="B415" s="61"/>
      <c r="C415" s="61"/>
      <c r="E415" s="61"/>
      <c r="N415" s="379"/>
      <c r="U415" s="61"/>
      <c r="V415" s="61"/>
      <c r="X415" s="61"/>
      <c r="Y415" s="61"/>
      <c r="Z415" s="61"/>
      <c r="AA415" s="61"/>
      <c r="AC415" s="61"/>
      <c r="AD415" s="61"/>
      <c r="AQ415" s="61"/>
    </row>
    <row r="416" spans="2:43" hidden="1" x14ac:dyDescent="0.25">
      <c r="B416" s="61"/>
      <c r="C416" s="61"/>
      <c r="E416" s="61"/>
      <c r="N416" s="379"/>
      <c r="U416" s="61"/>
      <c r="V416" s="61"/>
      <c r="X416" s="61"/>
      <c r="Y416" s="61"/>
      <c r="Z416" s="61"/>
      <c r="AA416" s="61"/>
      <c r="AC416" s="61"/>
      <c r="AD416" s="61"/>
      <c r="AQ416" s="61"/>
    </row>
    <row r="417" spans="2:43" hidden="1" x14ac:dyDescent="0.25">
      <c r="B417" s="61"/>
      <c r="C417" s="61"/>
      <c r="E417" s="61"/>
      <c r="N417" s="379"/>
      <c r="U417" s="61"/>
      <c r="V417" s="61"/>
      <c r="X417" s="61"/>
      <c r="Y417" s="61"/>
      <c r="Z417" s="61"/>
      <c r="AA417" s="61"/>
      <c r="AC417" s="61"/>
      <c r="AD417" s="61"/>
      <c r="AQ417" s="61"/>
    </row>
    <row r="418" spans="2:43" hidden="1" x14ac:dyDescent="0.25">
      <c r="B418" s="61"/>
      <c r="C418" s="61"/>
      <c r="E418" s="61"/>
      <c r="N418" s="379"/>
      <c r="U418" s="61"/>
      <c r="V418" s="61"/>
      <c r="X418" s="61"/>
      <c r="Y418" s="61"/>
      <c r="Z418" s="61"/>
      <c r="AA418" s="61"/>
      <c r="AC418" s="61"/>
      <c r="AD418" s="61"/>
      <c r="AQ418" s="61"/>
    </row>
    <row r="419" spans="2:43" hidden="1" x14ac:dyDescent="0.25">
      <c r="B419" s="61"/>
      <c r="C419" s="61"/>
      <c r="E419" s="61"/>
      <c r="N419" s="379"/>
      <c r="U419" s="61"/>
      <c r="V419" s="61"/>
      <c r="X419" s="61"/>
      <c r="Y419" s="61"/>
      <c r="Z419" s="61"/>
      <c r="AA419" s="61"/>
      <c r="AC419" s="61"/>
      <c r="AD419" s="61"/>
      <c r="AQ419" s="61"/>
    </row>
    <row r="420" spans="2:43" hidden="1" x14ac:dyDescent="0.25">
      <c r="B420" s="61"/>
      <c r="C420" s="61"/>
      <c r="E420" s="61"/>
      <c r="N420" s="379"/>
      <c r="U420" s="61"/>
      <c r="V420" s="61"/>
      <c r="X420" s="61"/>
      <c r="Y420" s="61"/>
      <c r="Z420" s="61"/>
      <c r="AA420" s="61"/>
      <c r="AC420" s="61"/>
      <c r="AD420" s="61"/>
      <c r="AQ420" s="61"/>
    </row>
    <row r="421" spans="2:43" hidden="1" x14ac:dyDescent="0.25">
      <c r="B421" s="61"/>
      <c r="C421" s="61"/>
      <c r="E421" s="61"/>
      <c r="N421" s="379"/>
      <c r="U421" s="61"/>
      <c r="V421" s="61"/>
      <c r="X421" s="61"/>
      <c r="Y421" s="61"/>
      <c r="Z421" s="61"/>
      <c r="AA421" s="61"/>
      <c r="AC421" s="61"/>
      <c r="AD421" s="61"/>
      <c r="AQ421" s="61"/>
    </row>
    <row r="422" spans="2:43" hidden="1" x14ac:dyDescent="0.25">
      <c r="B422" s="61"/>
      <c r="C422" s="61"/>
      <c r="E422" s="61"/>
      <c r="N422" s="379"/>
      <c r="U422" s="61"/>
      <c r="V422" s="61"/>
      <c r="X422" s="61"/>
      <c r="Y422" s="61"/>
      <c r="Z422" s="61"/>
      <c r="AA422" s="61"/>
      <c r="AC422" s="61"/>
      <c r="AD422" s="61"/>
      <c r="AQ422" s="61"/>
    </row>
    <row r="423" spans="2:43" hidden="1" x14ac:dyDescent="0.25">
      <c r="B423" s="61"/>
      <c r="C423" s="61"/>
      <c r="E423" s="61"/>
      <c r="N423" s="379"/>
      <c r="U423" s="61"/>
      <c r="V423" s="61"/>
      <c r="X423" s="61"/>
      <c r="Y423" s="61"/>
      <c r="Z423" s="61"/>
      <c r="AA423" s="61"/>
      <c r="AC423" s="61"/>
      <c r="AD423" s="61"/>
      <c r="AQ423" s="61"/>
    </row>
    <row r="424" spans="2:43" hidden="1" x14ac:dyDescent="0.25">
      <c r="B424" s="61"/>
      <c r="C424" s="61"/>
      <c r="E424" s="61"/>
      <c r="N424" s="379"/>
      <c r="U424" s="61"/>
      <c r="V424" s="61"/>
      <c r="X424" s="61"/>
      <c r="Y424" s="61"/>
      <c r="Z424" s="61"/>
      <c r="AA424" s="61"/>
      <c r="AC424" s="61"/>
      <c r="AD424" s="61"/>
      <c r="AQ424" s="61"/>
    </row>
    <row r="425" spans="2:43" hidden="1" x14ac:dyDescent="0.25">
      <c r="B425" s="61"/>
      <c r="C425" s="61"/>
      <c r="E425" s="61"/>
      <c r="N425" s="379"/>
      <c r="U425" s="61"/>
      <c r="V425" s="61"/>
      <c r="X425" s="61"/>
      <c r="Y425" s="61"/>
      <c r="Z425" s="61"/>
      <c r="AA425" s="61"/>
      <c r="AC425" s="61"/>
      <c r="AD425" s="61"/>
      <c r="AQ425" s="61"/>
    </row>
    <row r="426" spans="2:43" hidden="1" x14ac:dyDescent="0.25">
      <c r="B426" s="61"/>
      <c r="C426" s="61"/>
      <c r="E426" s="61"/>
      <c r="N426" s="379"/>
      <c r="U426" s="61"/>
      <c r="V426" s="61"/>
      <c r="X426" s="61"/>
      <c r="Y426" s="61"/>
      <c r="Z426" s="61"/>
      <c r="AA426" s="61"/>
      <c r="AC426" s="61"/>
      <c r="AD426" s="61"/>
      <c r="AQ426" s="61"/>
    </row>
    <row r="427" spans="2:43" hidden="1" x14ac:dyDescent="0.25">
      <c r="B427" s="61"/>
      <c r="C427" s="61"/>
      <c r="E427" s="61"/>
      <c r="N427" s="379"/>
      <c r="U427" s="61"/>
      <c r="V427" s="61"/>
      <c r="X427" s="61"/>
      <c r="Y427" s="61"/>
      <c r="Z427" s="61"/>
      <c r="AA427" s="61"/>
      <c r="AC427" s="61"/>
      <c r="AD427" s="61"/>
      <c r="AQ427" s="61"/>
    </row>
    <row r="428" spans="2:43" hidden="1" x14ac:dyDescent="0.25">
      <c r="B428" s="61"/>
      <c r="C428" s="61"/>
      <c r="E428" s="61"/>
      <c r="N428" s="379"/>
      <c r="U428" s="61"/>
      <c r="V428" s="61"/>
      <c r="X428" s="61"/>
      <c r="Y428" s="61"/>
      <c r="Z428" s="61"/>
      <c r="AA428" s="61"/>
      <c r="AC428" s="61"/>
      <c r="AD428" s="61"/>
      <c r="AQ428" s="61"/>
    </row>
    <row r="429" spans="2:43" hidden="1" x14ac:dyDescent="0.25">
      <c r="B429" s="61"/>
      <c r="C429" s="61"/>
      <c r="E429" s="61"/>
      <c r="N429" s="379"/>
      <c r="U429" s="61"/>
      <c r="V429" s="61"/>
      <c r="X429" s="61"/>
      <c r="Y429" s="61"/>
      <c r="Z429" s="61"/>
      <c r="AA429" s="61"/>
      <c r="AC429" s="61"/>
      <c r="AD429" s="61"/>
      <c r="AQ429" s="61"/>
    </row>
    <row r="430" spans="2:43" hidden="1" x14ac:dyDescent="0.25">
      <c r="B430" s="61"/>
      <c r="C430" s="61"/>
      <c r="E430" s="61"/>
      <c r="N430" s="379"/>
      <c r="U430" s="61"/>
      <c r="V430" s="61"/>
      <c r="X430" s="61"/>
      <c r="Y430" s="61"/>
      <c r="Z430" s="61"/>
      <c r="AA430" s="61"/>
      <c r="AC430" s="61"/>
      <c r="AD430" s="61"/>
      <c r="AQ430" s="61"/>
    </row>
    <row r="431" spans="2:43" hidden="1" x14ac:dyDescent="0.25">
      <c r="B431" s="61"/>
      <c r="C431" s="61"/>
      <c r="E431" s="61"/>
      <c r="N431" s="379"/>
      <c r="U431" s="61"/>
      <c r="V431" s="61"/>
      <c r="X431" s="61"/>
      <c r="Y431" s="61"/>
      <c r="Z431" s="61"/>
      <c r="AA431" s="61"/>
      <c r="AC431" s="61"/>
      <c r="AD431" s="61"/>
      <c r="AQ431" s="61"/>
    </row>
    <row r="432" spans="2:43" hidden="1" x14ac:dyDescent="0.25">
      <c r="B432" s="61"/>
      <c r="C432" s="61"/>
      <c r="E432" s="61"/>
      <c r="N432" s="379"/>
      <c r="U432" s="61"/>
      <c r="V432" s="61"/>
      <c r="X432" s="61"/>
      <c r="Y432" s="61"/>
      <c r="Z432" s="61"/>
      <c r="AA432" s="61"/>
      <c r="AC432" s="61"/>
      <c r="AD432" s="61"/>
      <c r="AQ432" s="61"/>
    </row>
    <row r="433" spans="2:43" hidden="1" x14ac:dyDescent="0.25">
      <c r="B433" s="61"/>
      <c r="C433" s="61"/>
      <c r="E433" s="61"/>
      <c r="N433" s="379"/>
      <c r="U433" s="61"/>
      <c r="V433" s="61"/>
      <c r="X433" s="61"/>
      <c r="Y433" s="61"/>
      <c r="Z433" s="61"/>
      <c r="AA433" s="61"/>
      <c r="AC433" s="61"/>
      <c r="AD433" s="61"/>
      <c r="AQ433" s="61"/>
    </row>
    <row r="434" spans="2:43" hidden="1" x14ac:dyDescent="0.25">
      <c r="B434" s="61"/>
      <c r="C434" s="61"/>
      <c r="E434" s="61"/>
      <c r="N434" s="379"/>
      <c r="U434" s="61"/>
      <c r="V434" s="61"/>
      <c r="X434" s="61"/>
      <c r="Y434" s="61"/>
      <c r="Z434" s="61"/>
      <c r="AA434" s="61"/>
      <c r="AC434" s="61"/>
      <c r="AD434" s="61"/>
      <c r="AQ434" s="61"/>
    </row>
    <row r="435" spans="2:43" hidden="1" x14ac:dyDescent="0.25">
      <c r="B435" s="61"/>
      <c r="C435" s="61"/>
      <c r="E435" s="61"/>
      <c r="N435" s="379"/>
      <c r="U435" s="61"/>
      <c r="V435" s="61"/>
      <c r="X435" s="61"/>
      <c r="Y435" s="61"/>
      <c r="Z435" s="61"/>
      <c r="AA435" s="61"/>
      <c r="AC435" s="61"/>
      <c r="AD435" s="61"/>
      <c r="AQ435" s="61"/>
    </row>
    <row r="436" spans="2:43" hidden="1" x14ac:dyDescent="0.25">
      <c r="B436" s="61"/>
      <c r="C436" s="61"/>
      <c r="E436" s="61"/>
      <c r="N436" s="379"/>
      <c r="U436" s="61"/>
      <c r="V436" s="61"/>
      <c r="X436" s="61"/>
      <c r="Y436" s="61"/>
      <c r="Z436" s="61"/>
      <c r="AA436" s="61"/>
      <c r="AC436" s="61"/>
      <c r="AD436" s="61"/>
      <c r="AQ436" s="61"/>
    </row>
    <row r="437" spans="2:43" hidden="1" x14ac:dyDescent="0.25">
      <c r="B437" s="61"/>
      <c r="C437" s="61"/>
      <c r="E437" s="61"/>
      <c r="N437" s="379"/>
      <c r="U437" s="61"/>
      <c r="V437" s="61"/>
      <c r="X437" s="61"/>
      <c r="Y437" s="61"/>
      <c r="Z437" s="61"/>
      <c r="AA437" s="61"/>
      <c r="AC437" s="61"/>
      <c r="AD437" s="61"/>
      <c r="AQ437" s="61"/>
    </row>
    <row r="438" spans="2:43" hidden="1" x14ac:dyDescent="0.25">
      <c r="B438" s="61"/>
      <c r="C438" s="61"/>
      <c r="E438" s="61"/>
      <c r="N438" s="379"/>
      <c r="U438" s="61"/>
      <c r="V438" s="61"/>
      <c r="X438" s="61"/>
      <c r="Y438" s="61"/>
      <c r="Z438" s="61"/>
      <c r="AA438" s="61"/>
      <c r="AC438" s="61"/>
      <c r="AD438" s="61"/>
      <c r="AQ438" s="61"/>
    </row>
    <row r="439" spans="2:43" hidden="1" x14ac:dyDescent="0.25">
      <c r="B439" s="61"/>
      <c r="C439" s="61"/>
      <c r="E439" s="61"/>
      <c r="N439" s="379"/>
      <c r="U439" s="61"/>
      <c r="V439" s="61"/>
      <c r="X439" s="61"/>
      <c r="Y439" s="61"/>
      <c r="Z439" s="61"/>
      <c r="AA439" s="61"/>
      <c r="AC439" s="61"/>
      <c r="AD439" s="61"/>
      <c r="AQ439" s="61"/>
    </row>
    <row r="440" spans="2:43" hidden="1" x14ac:dyDescent="0.25">
      <c r="B440" s="61"/>
      <c r="C440" s="61"/>
      <c r="E440" s="61"/>
      <c r="N440" s="379"/>
      <c r="U440" s="61"/>
      <c r="V440" s="61"/>
      <c r="X440" s="61"/>
      <c r="Y440" s="61"/>
      <c r="Z440" s="61"/>
      <c r="AA440" s="61"/>
      <c r="AC440" s="61"/>
      <c r="AD440" s="61"/>
      <c r="AQ440" s="61"/>
    </row>
    <row r="441" spans="2:43" hidden="1" x14ac:dyDescent="0.25">
      <c r="B441" s="61"/>
      <c r="C441" s="61"/>
      <c r="E441" s="61"/>
      <c r="N441" s="379"/>
      <c r="U441" s="61"/>
      <c r="V441" s="61"/>
      <c r="X441" s="61"/>
      <c r="Y441" s="61"/>
      <c r="Z441" s="61"/>
      <c r="AA441" s="61"/>
      <c r="AC441" s="61"/>
      <c r="AD441" s="61"/>
      <c r="AQ441" s="61"/>
    </row>
    <row r="442" spans="2:43" hidden="1" x14ac:dyDescent="0.25">
      <c r="B442" s="61"/>
      <c r="C442" s="61"/>
      <c r="E442" s="61"/>
      <c r="N442" s="379"/>
      <c r="U442" s="61"/>
      <c r="V442" s="61"/>
      <c r="X442" s="61"/>
      <c r="Y442" s="61"/>
      <c r="Z442" s="61"/>
      <c r="AA442" s="61"/>
      <c r="AC442" s="61"/>
      <c r="AD442" s="61"/>
      <c r="AQ442" s="61"/>
    </row>
    <row r="443" spans="2:43" hidden="1" x14ac:dyDescent="0.25">
      <c r="B443" s="61"/>
      <c r="C443" s="61"/>
      <c r="E443" s="61"/>
      <c r="N443" s="379"/>
      <c r="U443" s="61"/>
      <c r="V443" s="61"/>
      <c r="X443" s="61"/>
      <c r="Y443" s="61"/>
      <c r="Z443" s="61"/>
      <c r="AA443" s="61"/>
      <c r="AC443" s="61"/>
      <c r="AD443" s="61"/>
      <c r="AQ443" s="61"/>
    </row>
    <row r="444" spans="2:43" hidden="1" x14ac:dyDescent="0.25">
      <c r="B444" s="61"/>
      <c r="C444" s="61"/>
      <c r="E444" s="61"/>
      <c r="N444" s="379"/>
      <c r="U444" s="61"/>
      <c r="V444" s="61"/>
      <c r="X444" s="61"/>
      <c r="Y444" s="61"/>
      <c r="Z444" s="61"/>
      <c r="AA444" s="61"/>
      <c r="AC444" s="61"/>
      <c r="AD444" s="61"/>
      <c r="AQ444" s="61"/>
    </row>
    <row r="445" spans="2:43" hidden="1" x14ac:dyDescent="0.25">
      <c r="B445" s="61"/>
      <c r="C445" s="61"/>
      <c r="E445" s="61"/>
      <c r="N445" s="379"/>
      <c r="U445" s="61"/>
      <c r="V445" s="61"/>
      <c r="X445" s="61"/>
      <c r="Y445" s="61"/>
      <c r="Z445" s="61"/>
      <c r="AA445" s="61"/>
      <c r="AC445" s="61"/>
      <c r="AD445" s="61"/>
      <c r="AQ445" s="61"/>
    </row>
    <row r="446" spans="2:43" hidden="1" x14ac:dyDescent="0.25">
      <c r="B446" s="61"/>
      <c r="C446" s="61"/>
      <c r="E446" s="61"/>
      <c r="N446" s="379"/>
      <c r="U446" s="61"/>
      <c r="V446" s="61"/>
      <c r="X446" s="61"/>
      <c r="Y446" s="61"/>
      <c r="Z446" s="61"/>
      <c r="AA446" s="61"/>
      <c r="AC446" s="61"/>
      <c r="AD446" s="61"/>
      <c r="AQ446" s="61"/>
    </row>
    <row r="447" spans="2:43" hidden="1" x14ac:dyDescent="0.25">
      <c r="B447" s="61"/>
      <c r="C447" s="61"/>
      <c r="E447" s="61"/>
      <c r="N447" s="379"/>
      <c r="U447" s="61"/>
      <c r="V447" s="61"/>
      <c r="X447" s="61"/>
      <c r="Y447" s="61"/>
      <c r="Z447" s="61"/>
      <c r="AA447" s="61"/>
      <c r="AC447" s="61"/>
      <c r="AD447" s="61"/>
      <c r="AQ447" s="61"/>
    </row>
    <row r="448" spans="2:43" hidden="1" x14ac:dyDescent="0.25">
      <c r="B448" s="61"/>
      <c r="C448" s="61"/>
      <c r="E448" s="61"/>
      <c r="N448" s="379"/>
      <c r="U448" s="61"/>
      <c r="V448" s="61"/>
      <c r="X448" s="61"/>
      <c r="Y448" s="61"/>
      <c r="Z448" s="61"/>
      <c r="AA448" s="61"/>
      <c r="AC448" s="61"/>
      <c r="AD448" s="61"/>
      <c r="AQ448" s="61"/>
    </row>
    <row r="449" spans="2:43" hidden="1" x14ac:dyDescent="0.25">
      <c r="B449" s="61"/>
      <c r="C449" s="61"/>
      <c r="E449" s="61"/>
      <c r="N449" s="379"/>
      <c r="U449" s="61"/>
      <c r="V449" s="61"/>
      <c r="X449" s="61"/>
      <c r="Y449" s="61"/>
      <c r="Z449" s="61"/>
      <c r="AA449" s="61"/>
      <c r="AC449" s="61"/>
      <c r="AD449" s="61"/>
      <c r="AQ449" s="61"/>
    </row>
    <row r="450" spans="2:43" hidden="1" x14ac:dyDescent="0.25">
      <c r="B450" s="61"/>
      <c r="C450" s="61"/>
      <c r="E450" s="61"/>
      <c r="N450" s="379"/>
      <c r="U450" s="61"/>
      <c r="V450" s="61"/>
      <c r="X450" s="61"/>
      <c r="Y450" s="61"/>
      <c r="Z450" s="61"/>
      <c r="AA450" s="61"/>
      <c r="AC450" s="61"/>
      <c r="AD450" s="61"/>
      <c r="AQ450" s="61"/>
    </row>
    <row r="451" spans="2:43" hidden="1" x14ac:dyDescent="0.25">
      <c r="B451" s="61"/>
      <c r="C451" s="61"/>
      <c r="E451" s="61"/>
      <c r="N451" s="379"/>
      <c r="U451" s="61"/>
      <c r="V451" s="61"/>
      <c r="X451" s="61"/>
      <c r="Y451" s="61"/>
      <c r="Z451" s="61"/>
      <c r="AA451" s="61"/>
      <c r="AC451" s="61"/>
      <c r="AD451" s="61"/>
      <c r="AQ451" s="61"/>
    </row>
    <row r="452" spans="2:43" hidden="1" x14ac:dyDescent="0.25">
      <c r="B452" s="61"/>
      <c r="C452" s="61"/>
      <c r="E452" s="61"/>
      <c r="N452" s="379"/>
      <c r="U452" s="61"/>
      <c r="V452" s="61"/>
      <c r="X452" s="61"/>
      <c r="Y452" s="61"/>
      <c r="Z452" s="61"/>
      <c r="AA452" s="61"/>
      <c r="AC452" s="61"/>
      <c r="AD452" s="61"/>
      <c r="AQ452" s="61"/>
    </row>
    <row r="453" spans="2:43" hidden="1" x14ac:dyDescent="0.25">
      <c r="B453" s="61"/>
      <c r="C453" s="61"/>
      <c r="E453" s="61"/>
      <c r="N453" s="379"/>
      <c r="U453" s="61"/>
      <c r="V453" s="61"/>
      <c r="X453" s="61"/>
      <c r="Y453" s="61"/>
      <c r="Z453" s="61"/>
      <c r="AA453" s="61"/>
      <c r="AC453" s="61"/>
      <c r="AD453" s="61"/>
      <c r="AQ453" s="61"/>
    </row>
    <row r="454" spans="2:43" hidden="1" x14ac:dyDescent="0.25">
      <c r="B454" s="61"/>
      <c r="C454" s="61"/>
      <c r="E454" s="61"/>
      <c r="N454" s="379"/>
      <c r="U454" s="61"/>
      <c r="V454" s="61"/>
      <c r="X454" s="61"/>
      <c r="Y454" s="61"/>
      <c r="Z454" s="61"/>
      <c r="AA454" s="61"/>
      <c r="AC454" s="61"/>
      <c r="AD454" s="61"/>
      <c r="AQ454" s="61"/>
    </row>
    <row r="455" spans="2:43" hidden="1" x14ac:dyDescent="0.25">
      <c r="B455" s="61"/>
      <c r="C455" s="61"/>
      <c r="E455" s="61"/>
      <c r="N455" s="379"/>
      <c r="U455" s="61"/>
      <c r="V455" s="61"/>
      <c r="X455" s="61"/>
      <c r="Y455" s="61"/>
      <c r="Z455" s="61"/>
      <c r="AA455" s="61"/>
      <c r="AC455" s="61"/>
      <c r="AD455" s="61"/>
      <c r="AQ455" s="61"/>
    </row>
    <row r="456" spans="2:43" hidden="1" x14ac:dyDescent="0.25">
      <c r="B456" s="61"/>
      <c r="C456" s="61"/>
      <c r="E456" s="61"/>
      <c r="N456" s="379"/>
      <c r="U456" s="61"/>
      <c r="V456" s="61"/>
      <c r="X456" s="61"/>
      <c r="Y456" s="61"/>
      <c r="Z456" s="61"/>
      <c r="AA456" s="61"/>
      <c r="AC456" s="61"/>
      <c r="AD456" s="61"/>
      <c r="AQ456" s="61"/>
    </row>
    <row r="457" spans="2:43" hidden="1" x14ac:dyDescent="0.25">
      <c r="B457" s="61"/>
      <c r="C457" s="61"/>
      <c r="E457" s="61"/>
      <c r="N457" s="379"/>
      <c r="U457" s="61"/>
      <c r="V457" s="61"/>
      <c r="X457" s="61"/>
      <c r="Y457" s="61"/>
      <c r="Z457" s="61"/>
      <c r="AA457" s="61"/>
      <c r="AC457" s="61"/>
      <c r="AD457" s="61"/>
      <c r="AQ457" s="61"/>
    </row>
    <row r="458" spans="2:43" hidden="1" x14ac:dyDescent="0.25">
      <c r="B458" s="61"/>
      <c r="C458" s="61"/>
      <c r="E458" s="61"/>
      <c r="N458" s="379"/>
      <c r="U458" s="61"/>
      <c r="V458" s="61"/>
      <c r="X458" s="61"/>
      <c r="Y458" s="61"/>
      <c r="Z458" s="61"/>
      <c r="AA458" s="61"/>
      <c r="AC458" s="61"/>
      <c r="AD458" s="61"/>
      <c r="AQ458" s="61"/>
    </row>
    <row r="459" spans="2:43" hidden="1" x14ac:dyDescent="0.25">
      <c r="B459" s="61"/>
      <c r="C459" s="61"/>
      <c r="E459" s="61"/>
      <c r="N459" s="379"/>
      <c r="U459" s="61"/>
      <c r="V459" s="61"/>
      <c r="X459" s="61"/>
      <c r="Y459" s="61"/>
      <c r="Z459" s="61"/>
      <c r="AA459" s="61"/>
      <c r="AC459" s="61"/>
      <c r="AD459" s="61"/>
      <c r="AQ459" s="61"/>
    </row>
    <row r="460" spans="2:43" hidden="1" x14ac:dyDescent="0.25">
      <c r="B460" s="61"/>
      <c r="C460" s="61"/>
      <c r="E460" s="61"/>
      <c r="N460" s="379"/>
      <c r="U460" s="61"/>
      <c r="V460" s="61"/>
      <c r="X460" s="61"/>
      <c r="Y460" s="61"/>
      <c r="Z460" s="61"/>
      <c r="AA460" s="61"/>
      <c r="AC460" s="61"/>
      <c r="AD460" s="61"/>
      <c r="AQ460" s="61"/>
    </row>
    <row r="461" spans="2:43" hidden="1" x14ac:dyDescent="0.25">
      <c r="B461" s="61"/>
      <c r="C461" s="61"/>
      <c r="E461" s="61"/>
      <c r="N461" s="379"/>
      <c r="U461" s="61"/>
      <c r="V461" s="61"/>
      <c r="X461" s="61"/>
      <c r="Y461" s="61"/>
      <c r="Z461" s="61"/>
      <c r="AA461" s="61"/>
      <c r="AC461" s="61"/>
      <c r="AD461" s="61"/>
      <c r="AQ461" s="61"/>
    </row>
    <row r="462" spans="2:43" hidden="1" x14ac:dyDescent="0.25">
      <c r="B462" s="61"/>
      <c r="C462" s="61"/>
      <c r="E462" s="61"/>
      <c r="N462" s="379"/>
      <c r="U462" s="61"/>
      <c r="V462" s="61"/>
      <c r="X462" s="61"/>
      <c r="Y462" s="61"/>
      <c r="Z462" s="61"/>
      <c r="AA462" s="61"/>
      <c r="AC462" s="61"/>
      <c r="AD462" s="61"/>
      <c r="AQ462" s="61"/>
    </row>
    <row r="463" spans="2:43" hidden="1" x14ac:dyDescent="0.25">
      <c r="B463" s="61"/>
      <c r="C463" s="61"/>
      <c r="E463" s="61"/>
      <c r="N463" s="379"/>
      <c r="U463" s="61"/>
      <c r="V463" s="61"/>
      <c r="X463" s="61"/>
      <c r="Y463" s="61"/>
      <c r="Z463" s="61"/>
      <c r="AA463" s="61"/>
      <c r="AC463" s="61"/>
      <c r="AD463" s="61"/>
      <c r="AQ463" s="61"/>
    </row>
    <row r="464" spans="2:43" hidden="1" x14ac:dyDescent="0.25">
      <c r="B464" s="61"/>
      <c r="C464" s="61"/>
      <c r="E464" s="61"/>
      <c r="N464" s="379"/>
      <c r="U464" s="61"/>
      <c r="V464" s="61"/>
      <c r="X464" s="61"/>
      <c r="Y464" s="61"/>
      <c r="Z464" s="61"/>
      <c r="AA464" s="61"/>
      <c r="AC464" s="61"/>
      <c r="AD464" s="61"/>
      <c r="AQ464" s="61"/>
    </row>
    <row r="465" spans="2:43" hidden="1" x14ac:dyDescent="0.25">
      <c r="B465" s="61"/>
      <c r="C465" s="61"/>
      <c r="E465" s="61"/>
      <c r="N465" s="379"/>
      <c r="U465" s="61"/>
      <c r="V465" s="61"/>
      <c r="X465" s="61"/>
      <c r="Y465" s="61"/>
      <c r="Z465" s="61"/>
      <c r="AA465" s="61"/>
      <c r="AC465" s="61"/>
      <c r="AD465" s="61"/>
      <c r="AQ465" s="61"/>
    </row>
    <row r="466" spans="2:43" hidden="1" x14ac:dyDescent="0.25">
      <c r="B466" s="61"/>
      <c r="C466" s="61"/>
      <c r="E466" s="61"/>
      <c r="N466" s="379"/>
      <c r="U466" s="61"/>
      <c r="V466" s="61"/>
      <c r="X466" s="61"/>
      <c r="Y466" s="61"/>
      <c r="Z466" s="61"/>
      <c r="AA466" s="61"/>
      <c r="AC466" s="61"/>
      <c r="AD466" s="61"/>
      <c r="AQ466" s="61"/>
    </row>
    <row r="467" spans="2:43" hidden="1" x14ac:dyDescent="0.25">
      <c r="B467" s="61"/>
      <c r="C467" s="61"/>
      <c r="E467" s="61"/>
      <c r="N467" s="379"/>
      <c r="U467" s="61"/>
      <c r="V467" s="61"/>
      <c r="X467" s="61"/>
      <c r="Y467" s="61"/>
      <c r="Z467" s="61"/>
      <c r="AA467" s="61"/>
      <c r="AC467" s="61"/>
      <c r="AD467" s="61"/>
      <c r="AQ467" s="61"/>
    </row>
    <row r="468" spans="2:43" hidden="1" x14ac:dyDescent="0.25">
      <c r="B468" s="61"/>
      <c r="C468" s="61"/>
      <c r="E468" s="61"/>
      <c r="N468" s="379"/>
      <c r="U468" s="61"/>
      <c r="V468" s="61"/>
      <c r="X468" s="61"/>
      <c r="Y468" s="61"/>
      <c r="Z468" s="61"/>
      <c r="AA468" s="61"/>
      <c r="AC468" s="61"/>
      <c r="AD468" s="61"/>
      <c r="AQ468" s="61"/>
    </row>
    <row r="469" spans="2:43" hidden="1" x14ac:dyDescent="0.25">
      <c r="B469" s="61"/>
      <c r="C469" s="61"/>
      <c r="E469" s="61"/>
      <c r="N469" s="379"/>
      <c r="U469" s="61"/>
      <c r="V469" s="61"/>
      <c r="X469" s="61"/>
      <c r="Y469" s="61"/>
      <c r="Z469" s="61"/>
      <c r="AA469" s="61"/>
      <c r="AC469" s="61"/>
      <c r="AD469" s="61"/>
      <c r="AQ469" s="61"/>
    </row>
    <row r="470" spans="2:43" hidden="1" x14ac:dyDescent="0.25">
      <c r="B470" s="61"/>
      <c r="C470" s="61"/>
      <c r="E470" s="61"/>
      <c r="N470" s="379"/>
      <c r="U470" s="61"/>
      <c r="V470" s="61"/>
      <c r="X470" s="61"/>
      <c r="Y470" s="61"/>
      <c r="Z470" s="61"/>
      <c r="AA470" s="61"/>
      <c r="AC470" s="61"/>
      <c r="AD470" s="61"/>
      <c r="AQ470" s="61"/>
    </row>
    <row r="471" spans="2:43" hidden="1" x14ac:dyDescent="0.25">
      <c r="B471" s="61"/>
      <c r="C471" s="61"/>
      <c r="E471" s="61"/>
      <c r="N471" s="379"/>
      <c r="U471" s="61"/>
      <c r="V471" s="61"/>
      <c r="X471" s="61"/>
      <c r="Y471" s="61"/>
      <c r="Z471" s="61"/>
      <c r="AA471" s="61"/>
      <c r="AC471" s="61"/>
      <c r="AD471" s="61"/>
      <c r="AQ471" s="61"/>
    </row>
    <row r="472" spans="2:43" hidden="1" x14ac:dyDescent="0.25">
      <c r="B472" s="61"/>
      <c r="C472" s="61"/>
      <c r="E472" s="61"/>
      <c r="N472" s="379"/>
      <c r="U472" s="61"/>
      <c r="V472" s="61"/>
      <c r="X472" s="61"/>
      <c r="Y472" s="61"/>
      <c r="Z472" s="61"/>
      <c r="AA472" s="61"/>
      <c r="AC472" s="61"/>
      <c r="AD472" s="61"/>
      <c r="AQ472" s="61"/>
    </row>
    <row r="473" spans="2:43" hidden="1" x14ac:dyDescent="0.25">
      <c r="B473" s="61"/>
      <c r="C473" s="61"/>
      <c r="E473" s="61"/>
      <c r="N473" s="379"/>
      <c r="U473" s="61"/>
      <c r="V473" s="61"/>
      <c r="X473" s="61"/>
      <c r="Y473" s="61"/>
      <c r="Z473" s="61"/>
      <c r="AA473" s="61"/>
      <c r="AC473" s="61"/>
      <c r="AD473" s="61"/>
      <c r="AQ473" s="61"/>
    </row>
    <row r="474" spans="2:43" hidden="1" x14ac:dyDescent="0.25">
      <c r="B474" s="61"/>
      <c r="C474" s="61"/>
      <c r="E474" s="61"/>
      <c r="N474" s="379"/>
      <c r="U474" s="61"/>
      <c r="V474" s="61"/>
      <c r="X474" s="61"/>
      <c r="Y474" s="61"/>
      <c r="Z474" s="61"/>
      <c r="AA474" s="61"/>
      <c r="AC474" s="61"/>
      <c r="AD474" s="61"/>
      <c r="AQ474" s="61"/>
    </row>
    <row r="475" spans="2:43" hidden="1" x14ac:dyDescent="0.25">
      <c r="B475" s="61"/>
      <c r="C475" s="61"/>
      <c r="E475" s="61"/>
      <c r="N475" s="379"/>
      <c r="U475" s="61"/>
      <c r="V475" s="61"/>
      <c r="X475" s="61"/>
      <c r="Y475" s="61"/>
      <c r="Z475" s="61"/>
      <c r="AA475" s="61"/>
      <c r="AC475" s="61"/>
      <c r="AD475" s="61"/>
      <c r="AQ475" s="61"/>
    </row>
    <row r="476" spans="2:43" hidden="1" x14ac:dyDescent="0.25">
      <c r="B476" s="61"/>
      <c r="C476" s="61"/>
      <c r="E476" s="61"/>
      <c r="N476" s="379"/>
      <c r="U476" s="61"/>
      <c r="V476" s="61"/>
      <c r="X476" s="61"/>
      <c r="Y476" s="61"/>
      <c r="Z476" s="61"/>
      <c r="AA476" s="61"/>
      <c r="AC476" s="61"/>
      <c r="AD476" s="61"/>
      <c r="AQ476" s="61"/>
    </row>
    <row r="477" spans="2:43" hidden="1" x14ac:dyDescent="0.25">
      <c r="B477" s="61"/>
      <c r="C477" s="61"/>
      <c r="E477" s="61"/>
      <c r="N477" s="379"/>
      <c r="U477" s="61"/>
      <c r="V477" s="61"/>
      <c r="X477" s="61"/>
      <c r="Y477" s="61"/>
      <c r="Z477" s="61"/>
      <c r="AA477" s="61"/>
      <c r="AC477" s="61"/>
      <c r="AD477" s="61"/>
      <c r="AQ477" s="61"/>
    </row>
    <row r="478" spans="2:43" hidden="1" x14ac:dyDescent="0.25">
      <c r="B478" s="61"/>
      <c r="C478" s="61"/>
      <c r="E478" s="61"/>
      <c r="N478" s="379"/>
      <c r="U478" s="61"/>
      <c r="V478" s="61"/>
      <c r="X478" s="61"/>
      <c r="Y478" s="61"/>
      <c r="Z478" s="61"/>
      <c r="AA478" s="61"/>
      <c r="AC478" s="61"/>
      <c r="AD478" s="61"/>
      <c r="AQ478" s="61"/>
    </row>
    <row r="479" spans="2:43" hidden="1" x14ac:dyDescent="0.25">
      <c r="B479" s="61"/>
      <c r="C479" s="61"/>
      <c r="E479" s="61"/>
      <c r="N479" s="379"/>
      <c r="U479" s="61"/>
      <c r="V479" s="61"/>
      <c r="X479" s="61"/>
      <c r="Y479" s="61"/>
      <c r="Z479" s="61"/>
      <c r="AA479" s="61"/>
      <c r="AC479" s="61"/>
      <c r="AD479" s="61"/>
      <c r="AQ479" s="61"/>
    </row>
    <row r="480" spans="2:43" hidden="1" x14ac:dyDescent="0.25">
      <c r="B480" s="61"/>
      <c r="C480" s="61"/>
      <c r="E480" s="61"/>
      <c r="N480" s="379"/>
      <c r="U480" s="61"/>
      <c r="V480" s="61"/>
      <c r="X480" s="61"/>
      <c r="Y480" s="61"/>
      <c r="Z480" s="61"/>
      <c r="AA480" s="61"/>
      <c r="AC480" s="61"/>
      <c r="AD480" s="61"/>
      <c r="AQ480" s="61"/>
    </row>
    <row r="481" spans="2:43" hidden="1" x14ac:dyDescent="0.25">
      <c r="B481" s="61"/>
      <c r="C481" s="61"/>
      <c r="E481" s="61"/>
      <c r="N481" s="379"/>
      <c r="U481" s="61"/>
      <c r="V481" s="61"/>
      <c r="X481" s="61"/>
      <c r="Y481" s="61"/>
      <c r="Z481" s="61"/>
      <c r="AA481" s="61"/>
      <c r="AC481" s="61"/>
      <c r="AD481" s="61"/>
      <c r="AQ481" s="61"/>
    </row>
    <row r="482" spans="2:43" hidden="1" x14ac:dyDescent="0.25">
      <c r="B482" s="61"/>
      <c r="C482" s="61"/>
      <c r="E482" s="61"/>
      <c r="N482" s="379"/>
      <c r="U482" s="61"/>
      <c r="V482" s="61"/>
      <c r="X482" s="61"/>
      <c r="Y482" s="61"/>
      <c r="Z482" s="61"/>
      <c r="AA482" s="61"/>
      <c r="AC482" s="61"/>
      <c r="AD482" s="61"/>
      <c r="AQ482" s="61"/>
    </row>
    <row r="483" spans="2:43" hidden="1" x14ac:dyDescent="0.25">
      <c r="B483" s="61"/>
      <c r="C483" s="61"/>
      <c r="E483" s="61"/>
      <c r="N483" s="379"/>
      <c r="U483" s="61"/>
      <c r="V483" s="61"/>
      <c r="X483" s="61"/>
      <c r="Y483" s="61"/>
      <c r="Z483" s="61"/>
      <c r="AA483" s="61"/>
      <c r="AC483" s="61"/>
      <c r="AD483" s="61"/>
      <c r="AQ483" s="61"/>
    </row>
    <row r="484" spans="2:43" hidden="1" x14ac:dyDescent="0.25">
      <c r="B484" s="61"/>
      <c r="C484" s="61"/>
      <c r="E484" s="61"/>
      <c r="N484" s="379"/>
      <c r="U484" s="61"/>
      <c r="V484" s="61"/>
      <c r="X484" s="61"/>
      <c r="Y484" s="61"/>
      <c r="Z484" s="61"/>
      <c r="AA484" s="61"/>
      <c r="AC484" s="61"/>
      <c r="AD484" s="61"/>
      <c r="AQ484" s="61"/>
    </row>
    <row r="485" spans="2:43" hidden="1" x14ac:dyDescent="0.25">
      <c r="B485" s="61"/>
      <c r="C485" s="61"/>
      <c r="E485" s="61"/>
      <c r="N485" s="379"/>
      <c r="U485" s="61"/>
      <c r="V485" s="61"/>
      <c r="X485" s="61"/>
      <c r="Y485" s="61"/>
      <c r="Z485" s="61"/>
      <c r="AA485" s="61"/>
      <c r="AC485" s="61"/>
      <c r="AD485" s="61"/>
      <c r="AQ485" s="61"/>
    </row>
    <row r="486" spans="2:43" hidden="1" x14ac:dyDescent="0.25">
      <c r="B486" s="61"/>
      <c r="C486" s="61"/>
      <c r="E486" s="61"/>
      <c r="N486" s="379"/>
      <c r="U486" s="61"/>
      <c r="V486" s="61"/>
      <c r="X486" s="61"/>
      <c r="Y486" s="61"/>
      <c r="Z486" s="61"/>
      <c r="AA486" s="61"/>
      <c r="AC486" s="61"/>
      <c r="AD486" s="61"/>
      <c r="AQ486" s="61"/>
    </row>
    <row r="487" spans="2:43" hidden="1" x14ac:dyDescent="0.25">
      <c r="B487" s="61"/>
      <c r="C487" s="61"/>
      <c r="E487" s="61"/>
      <c r="N487" s="379"/>
      <c r="U487" s="61"/>
      <c r="V487" s="61"/>
      <c r="X487" s="61"/>
      <c r="Y487" s="61"/>
      <c r="Z487" s="61"/>
      <c r="AA487" s="61"/>
      <c r="AC487" s="61"/>
      <c r="AD487" s="61"/>
      <c r="AQ487" s="61"/>
    </row>
    <row r="488" spans="2:43" hidden="1" x14ac:dyDescent="0.25">
      <c r="B488" s="61"/>
      <c r="C488" s="61"/>
      <c r="E488" s="61"/>
      <c r="N488" s="379"/>
      <c r="U488" s="61"/>
      <c r="V488" s="61"/>
      <c r="X488" s="61"/>
      <c r="Y488" s="61"/>
      <c r="Z488" s="61"/>
      <c r="AA488" s="61"/>
      <c r="AC488" s="61"/>
      <c r="AD488" s="61"/>
      <c r="AQ488" s="61"/>
    </row>
    <row r="489" spans="2:43" hidden="1" x14ac:dyDescent="0.25">
      <c r="B489" s="61"/>
      <c r="C489" s="61"/>
      <c r="E489" s="61"/>
      <c r="N489" s="379"/>
      <c r="U489" s="61"/>
      <c r="V489" s="61"/>
      <c r="X489" s="61"/>
      <c r="Y489" s="61"/>
      <c r="Z489" s="61"/>
      <c r="AA489" s="61"/>
      <c r="AC489" s="61"/>
      <c r="AD489" s="61"/>
      <c r="AQ489" s="61"/>
    </row>
    <row r="490" spans="2:43" hidden="1" x14ac:dyDescent="0.25">
      <c r="B490" s="61"/>
      <c r="C490" s="61"/>
      <c r="E490" s="61"/>
      <c r="N490" s="379"/>
      <c r="U490" s="61"/>
      <c r="V490" s="61"/>
      <c r="X490" s="61"/>
      <c r="Y490" s="61"/>
      <c r="Z490" s="61"/>
      <c r="AA490" s="61"/>
      <c r="AC490" s="61"/>
      <c r="AD490" s="61"/>
      <c r="AQ490" s="61"/>
    </row>
    <row r="491" spans="2:43" hidden="1" x14ac:dyDescent="0.25">
      <c r="B491" s="61"/>
      <c r="C491" s="61"/>
      <c r="E491" s="61"/>
      <c r="N491" s="379"/>
      <c r="U491" s="61"/>
      <c r="V491" s="61"/>
      <c r="X491" s="61"/>
      <c r="Y491" s="61"/>
      <c r="Z491" s="61"/>
      <c r="AA491" s="61"/>
      <c r="AC491" s="61"/>
      <c r="AD491" s="61"/>
      <c r="AQ491" s="61"/>
    </row>
    <row r="492" spans="2:43" hidden="1" x14ac:dyDescent="0.25">
      <c r="B492" s="61"/>
      <c r="C492" s="61"/>
      <c r="E492" s="61"/>
      <c r="N492" s="379"/>
      <c r="U492" s="61"/>
      <c r="V492" s="61"/>
      <c r="X492" s="61"/>
      <c r="Y492" s="61"/>
      <c r="Z492" s="61"/>
      <c r="AA492" s="61"/>
      <c r="AC492" s="61"/>
      <c r="AD492" s="61"/>
      <c r="AQ492" s="61"/>
    </row>
    <row r="493" spans="2:43" hidden="1" x14ac:dyDescent="0.25">
      <c r="B493" s="61"/>
      <c r="C493" s="61"/>
      <c r="E493" s="61"/>
      <c r="N493" s="379"/>
      <c r="U493" s="61"/>
      <c r="V493" s="61"/>
      <c r="X493" s="61"/>
      <c r="Y493" s="61"/>
      <c r="Z493" s="61"/>
      <c r="AA493" s="61"/>
      <c r="AC493" s="61"/>
      <c r="AD493" s="61"/>
      <c r="AQ493" s="61"/>
    </row>
    <row r="494" spans="2:43" hidden="1" x14ac:dyDescent="0.25">
      <c r="B494" s="61"/>
      <c r="C494" s="61"/>
      <c r="E494" s="61"/>
      <c r="N494" s="379"/>
      <c r="U494" s="61"/>
      <c r="V494" s="61"/>
      <c r="X494" s="61"/>
      <c r="Y494" s="61"/>
      <c r="Z494" s="61"/>
      <c r="AA494" s="61"/>
      <c r="AC494" s="61"/>
      <c r="AD494" s="61"/>
      <c r="AQ494" s="61"/>
    </row>
    <row r="495" spans="2:43" hidden="1" x14ac:dyDescent="0.25">
      <c r="B495" s="61"/>
      <c r="C495" s="61"/>
      <c r="E495" s="61"/>
      <c r="N495" s="379"/>
      <c r="U495" s="61"/>
      <c r="V495" s="61"/>
      <c r="X495" s="61"/>
      <c r="Y495" s="61"/>
      <c r="Z495" s="61"/>
      <c r="AA495" s="61"/>
      <c r="AC495" s="61"/>
      <c r="AD495" s="61"/>
      <c r="AQ495" s="61"/>
    </row>
    <row r="496" spans="2:43" hidden="1" x14ac:dyDescent="0.25">
      <c r="B496" s="61"/>
      <c r="C496" s="61"/>
      <c r="E496" s="61"/>
      <c r="N496" s="379"/>
      <c r="U496" s="61"/>
      <c r="V496" s="61"/>
      <c r="X496" s="61"/>
      <c r="Y496" s="61"/>
      <c r="Z496" s="61"/>
      <c r="AA496" s="61"/>
      <c r="AC496" s="61"/>
      <c r="AD496" s="61"/>
      <c r="AQ496" s="61"/>
    </row>
    <row r="497" spans="2:43" hidden="1" x14ac:dyDescent="0.25">
      <c r="B497" s="61"/>
      <c r="C497" s="61"/>
      <c r="E497" s="61"/>
      <c r="N497" s="379"/>
      <c r="U497" s="61"/>
      <c r="V497" s="61"/>
      <c r="X497" s="61"/>
      <c r="Y497" s="61"/>
      <c r="Z497" s="61"/>
      <c r="AA497" s="61"/>
      <c r="AC497" s="61"/>
      <c r="AD497" s="61"/>
      <c r="AQ497" s="61"/>
    </row>
    <row r="498" spans="2:43" hidden="1" x14ac:dyDescent="0.25">
      <c r="B498" s="61"/>
      <c r="C498" s="61"/>
      <c r="E498" s="61"/>
      <c r="N498" s="379"/>
      <c r="U498" s="61"/>
      <c r="V498" s="61"/>
      <c r="X498" s="61"/>
      <c r="Y498" s="61"/>
      <c r="Z498" s="61"/>
      <c r="AA498" s="61"/>
      <c r="AC498" s="61"/>
      <c r="AD498" s="61"/>
      <c r="AQ498" s="61"/>
    </row>
    <row r="499" spans="2:43" hidden="1" x14ac:dyDescent="0.25">
      <c r="B499" s="61"/>
      <c r="C499" s="61"/>
      <c r="E499" s="61"/>
      <c r="N499" s="379"/>
      <c r="U499" s="61"/>
      <c r="V499" s="61"/>
      <c r="X499" s="61"/>
      <c r="Y499" s="61"/>
      <c r="Z499" s="61"/>
      <c r="AA499" s="61"/>
      <c r="AC499" s="61"/>
      <c r="AD499" s="61"/>
      <c r="AQ499" s="61"/>
    </row>
    <row r="500" spans="2:43" hidden="1" x14ac:dyDescent="0.25">
      <c r="B500" s="61"/>
      <c r="C500" s="61"/>
      <c r="E500" s="61"/>
      <c r="N500" s="379"/>
      <c r="U500" s="61"/>
      <c r="V500" s="61"/>
      <c r="X500" s="61"/>
      <c r="Y500" s="61"/>
      <c r="Z500" s="61"/>
      <c r="AA500" s="61"/>
      <c r="AC500" s="61"/>
      <c r="AD500" s="61"/>
      <c r="AQ500" s="61"/>
    </row>
    <row r="501" spans="2:43" hidden="1" x14ac:dyDescent="0.25">
      <c r="B501" s="61"/>
      <c r="C501" s="61"/>
      <c r="E501" s="61"/>
      <c r="N501" s="379"/>
      <c r="U501" s="61"/>
      <c r="V501" s="61"/>
      <c r="X501" s="61"/>
      <c r="Y501" s="61"/>
      <c r="Z501" s="61"/>
      <c r="AA501" s="61"/>
      <c r="AC501" s="61"/>
      <c r="AD501" s="61"/>
      <c r="AQ501" s="61"/>
    </row>
    <row r="502" spans="2:43" hidden="1" x14ac:dyDescent="0.25">
      <c r="B502" s="61"/>
      <c r="C502" s="61"/>
      <c r="E502" s="61"/>
      <c r="N502" s="379"/>
      <c r="U502" s="61"/>
      <c r="V502" s="61"/>
      <c r="X502" s="61"/>
      <c r="Y502" s="61"/>
      <c r="Z502" s="61"/>
      <c r="AA502" s="61"/>
      <c r="AC502" s="61"/>
      <c r="AD502" s="61"/>
      <c r="AQ502" s="61"/>
    </row>
    <row r="503" spans="2:43" hidden="1" x14ac:dyDescent="0.25">
      <c r="B503" s="61"/>
      <c r="C503" s="61"/>
      <c r="E503" s="61"/>
      <c r="N503" s="379"/>
      <c r="U503" s="61"/>
      <c r="V503" s="61"/>
      <c r="X503" s="61"/>
      <c r="Y503" s="61"/>
      <c r="Z503" s="61"/>
      <c r="AA503" s="61"/>
      <c r="AC503" s="61"/>
      <c r="AD503" s="61"/>
      <c r="AQ503" s="61"/>
    </row>
    <row r="504" spans="2:43" hidden="1" x14ac:dyDescent="0.25">
      <c r="B504" s="61"/>
      <c r="C504" s="61"/>
      <c r="E504" s="61"/>
      <c r="N504" s="379"/>
      <c r="U504" s="61"/>
      <c r="V504" s="61"/>
      <c r="X504" s="61"/>
      <c r="Y504" s="61"/>
      <c r="Z504" s="61"/>
      <c r="AA504" s="61"/>
      <c r="AC504" s="61"/>
      <c r="AD504" s="61"/>
      <c r="AQ504" s="61"/>
    </row>
    <row r="505" spans="2:43" hidden="1" x14ac:dyDescent="0.25">
      <c r="B505" s="61"/>
      <c r="C505" s="61"/>
      <c r="E505" s="61"/>
      <c r="N505" s="379"/>
      <c r="U505" s="61"/>
      <c r="V505" s="61"/>
      <c r="X505" s="61"/>
      <c r="Y505" s="61"/>
      <c r="Z505" s="61"/>
      <c r="AA505" s="61"/>
      <c r="AC505" s="61"/>
      <c r="AD505" s="61"/>
      <c r="AQ505" s="61"/>
    </row>
    <row r="506" spans="2:43" hidden="1" x14ac:dyDescent="0.25">
      <c r="B506" s="61"/>
      <c r="C506" s="61"/>
      <c r="E506" s="61"/>
      <c r="N506" s="379"/>
      <c r="U506" s="61"/>
      <c r="V506" s="61"/>
      <c r="X506" s="61"/>
      <c r="Y506" s="61"/>
      <c r="Z506" s="61"/>
      <c r="AA506" s="61"/>
      <c r="AC506" s="61"/>
      <c r="AD506" s="61"/>
      <c r="AQ506" s="61"/>
    </row>
    <row r="507" spans="2:43" hidden="1" x14ac:dyDescent="0.25">
      <c r="B507" s="61"/>
      <c r="C507" s="61"/>
      <c r="E507" s="61"/>
      <c r="N507" s="379"/>
      <c r="U507" s="61"/>
      <c r="V507" s="61"/>
      <c r="X507" s="61"/>
      <c r="Y507" s="61"/>
      <c r="Z507" s="61"/>
      <c r="AA507" s="61"/>
      <c r="AC507" s="61"/>
      <c r="AD507" s="61"/>
      <c r="AQ507" s="61"/>
    </row>
    <row r="508" spans="2:43" hidden="1" x14ac:dyDescent="0.25">
      <c r="B508" s="61"/>
      <c r="C508" s="61"/>
      <c r="E508" s="61"/>
      <c r="N508" s="379"/>
      <c r="U508" s="61"/>
      <c r="V508" s="61"/>
      <c r="X508" s="61"/>
      <c r="Y508" s="61"/>
      <c r="Z508" s="61"/>
      <c r="AA508" s="61"/>
      <c r="AC508" s="61"/>
      <c r="AD508" s="61"/>
      <c r="AQ508" s="61"/>
    </row>
    <row r="509" spans="2:43" hidden="1" x14ac:dyDescent="0.25">
      <c r="B509" s="61"/>
      <c r="C509" s="61"/>
      <c r="E509" s="61"/>
      <c r="N509" s="379"/>
      <c r="U509" s="61"/>
      <c r="V509" s="61"/>
      <c r="X509" s="61"/>
      <c r="Y509" s="61"/>
      <c r="Z509" s="61"/>
      <c r="AA509" s="61"/>
      <c r="AC509" s="61"/>
      <c r="AD509" s="61"/>
      <c r="AQ509" s="61"/>
    </row>
    <row r="510" spans="2:43" hidden="1" x14ac:dyDescent="0.25">
      <c r="B510" s="61"/>
      <c r="C510" s="61"/>
      <c r="E510" s="61"/>
      <c r="N510" s="379"/>
      <c r="U510" s="61"/>
      <c r="V510" s="61"/>
      <c r="X510" s="61"/>
      <c r="Y510" s="61"/>
      <c r="Z510" s="61"/>
      <c r="AA510" s="61"/>
      <c r="AC510" s="61"/>
      <c r="AD510" s="61"/>
      <c r="AQ510" s="61"/>
    </row>
    <row r="511" spans="2:43" hidden="1" x14ac:dyDescent="0.25">
      <c r="B511" s="61"/>
      <c r="C511" s="61"/>
      <c r="E511" s="61"/>
      <c r="N511" s="379"/>
      <c r="U511" s="61"/>
      <c r="V511" s="61"/>
      <c r="X511" s="61"/>
      <c r="Y511" s="61"/>
      <c r="Z511" s="61"/>
      <c r="AA511" s="61"/>
      <c r="AC511" s="61"/>
      <c r="AD511" s="61"/>
      <c r="AQ511" s="61"/>
    </row>
    <row r="512" spans="2:43" hidden="1" x14ac:dyDescent="0.25">
      <c r="B512" s="61"/>
      <c r="C512" s="61"/>
      <c r="E512" s="61"/>
      <c r="N512" s="379"/>
      <c r="U512" s="61"/>
      <c r="V512" s="61"/>
      <c r="X512" s="61"/>
      <c r="Y512" s="61"/>
      <c r="Z512" s="61"/>
      <c r="AA512" s="61"/>
      <c r="AC512" s="61"/>
      <c r="AD512" s="61"/>
      <c r="AQ512" s="61"/>
    </row>
    <row r="513" spans="2:43" hidden="1" x14ac:dyDescent="0.25">
      <c r="B513" s="61"/>
      <c r="C513" s="61"/>
      <c r="E513" s="61"/>
      <c r="N513" s="379"/>
      <c r="U513" s="61"/>
      <c r="V513" s="61"/>
      <c r="X513" s="61"/>
      <c r="Y513" s="61"/>
      <c r="Z513" s="61"/>
      <c r="AA513" s="61"/>
      <c r="AC513" s="61"/>
      <c r="AD513" s="61"/>
      <c r="AQ513" s="61"/>
    </row>
    <row r="514" spans="2:43" hidden="1" x14ac:dyDescent="0.25">
      <c r="B514" s="61"/>
      <c r="C514" s="61"/>
      <c r="E514" s="61"/>
      <c r="N514" s="379"/>
      <c r="U514" s="61"/>
      <c r="V514" s="61"/>
      <c r="X514" s="61"/>
      <c r="Y514" s="61"/>
      <c r="Z514" s="61"/>
      <c r="AA514" s="61"/>
      <c r="AC514" s="61"/>
      <c r="AD514" s="61"/>
      <c r="AQ514" s="61"/>
    </row>
    <row r="515" spans="2:43" hidden="1" x14ac:dyDescent="0.25">
      <c r="B515" s="61"/>
      <c r="C515" s="61"/>
      <c r="E515" s="61"/>
      <c r="N515" s="379"/>
      <c r="U515" s="61"/>
      <c r="V515" s="61"/>
      <c r="X515" s="61"/>
      <c r="Y515" s="61"/>
      <c r="Z515" s="61"/>
      <c r="AA515" s="61"/>
      <c r="AC515" s="61"/>
      <c r="AD515" s="61"/>
      <c r="AQ515" s="61"/>
    </row>
    <row r="516" spans="2:43" hidden="1" x14ac:dyDescent="0.25">
      <c r="B516" s="61"/>
      <c r="C516" s="61"/>
      <c r="E516" s="61"/>
      <c r="N516" s="379"/>
      <c r="U516" s="61"/>
      <c r="V516" s="61"/>
      <c r="X516" s="61"/>
      <c r="Y516" s="61"/>
      <c r="Z516" s="61"/>
      <c r="AA516" s="61"/>
      <c r="AC516" s="61"/>
      <c r="AD516" s="61"/>
      <c r="AQ516" s="61"/>
    </row>
    <row r="517" spans="2:43" hidden="1" x14ac:dyDescent="0.25">
      <c r="B517" s="61"/>
      <c r="C517" s="61"/>
      <c r="E517" s="61"/>
      <c r="N517" s="379"/>
      <c r="U517" s="61"/>
      <c r="V517" s="61"/>
      <c r="X517" s="61"/>
      <c r="Y517" s="61"/>
      <c r="Z517" s="61"/>
      <c r="AA517" s="61"/>
      <c r="AC517" s="61"/>
      <c r="AD517" s="61"/>
      <c r="AQ517" s="61"/>
    </row>
    <row r="518" spans="2:43" hidden="1" x14ac:dyDescent="0.25">
      <c r="B518" s="61"/>
      <c r="C518" s="61"/>
      <c r="E518" s="61"/>
      <c r="N518" s="379"/>
      <c r="U518" s="61"/>
      <c r="V518" s="61"/>
      <c r="X518" s="61"/>
      <c r="Y518" s="61"/>
      <c r="Z518" s="61"/>
      <c r="AA518" s="61"/>
      <c r="AC518" s="61"/>
      <c r="AD518" s="61"/>
      <c r="AQ518" s="61"/>
    </row>
    <row r="519" spans="2:43" hidden="1" x14ac:dyDescent="0.25">
      <c r="B519" s="61"/>
      <c r="C519" s="61"/>
      <c r="E519" s="61"/>
      <c r="N519" s="379"/>
      <c r="U519" s="61"/>
      <c r="V519" s="61"/>
      <c r="X519" s="61"/>
      <c r="Y519" s="61"/>
      <c r="Z519" s="61"/>
      <c r="AA519" s="61"/>
      <c r="AC519" s="61"/>
      <c r="AD519" s="61"/>
      <c r="AQ519" s="61"/>
    </row>
    <row r="520" spans="2:43" hidden="1" x14ac:dyDescent="0.25">
      <c r="B520" s="61"/>
      <c r="C520" s="61"/>
      <c r="E520" s="61"/>
      <c r="N520" s="379"/>
      <c r="U520" s="61"/>
      <c r="V520" s="61"/>
      <c r="X520" s="61"/>
      <c r="Y520" s="61"/>
      <c r="Z520" s="61"/>
      <c r="AA520" s="61"/>
      <c r="AC520" s="61"/>
      <c r="AD520" s="61"/>
      <c r="AQ520" s="61"/>
    </row>
    <row r="521" spans="2:43" hidden="1" x14ac:dyDescent="0.25">
      <c r="B521" s="61"/>
      <c r="C521" s="61"/>
      <c r="E521" s="61"/>
      <c r="N521" s="379"/>
      <c r="U521" s="61"/>
      <c r="V521" s="61"/>
      <c r="X521" s="61"/>
      <c r="Y521" s="61"/>
      <c r="Z521" s="61"/>
      <c r="AA521" s="61"/>
      <c r="AC521" s="61"/>
      <c r="AD521" s="61"/>
      <c r="AQ521" s="61"/>
    </row>
    <row r="522" spans="2:43" hidden="1" x14ac:dyDescent="0.25">
      <c r="B522" s="61"/>
      <c r="C522" s="61"/>
      <c r="E522" s="61"/>
      <c r="N522" s="379"/>
      <c r="U522" s="61"/>
      <c r="V522" s="61"/>
      <c r="X522" s="61"/>
      <c r="Y522" s="61"/>
      <c r="Z522" s="61"/>
      <c r="AA522" s="61"/>
      <c r="AC522" s="61"/>
      <c r="AD522" s="61"/>
      <c r="AQ522" s="61"/>
    </row>
    <row r="523" spans="2:43" hidden="1" x14ac:dyDescent="0.25">
      <c r="B523" s="61"/>
      <c r="C523" s="61"/>
      <c r="E523" s="61"/>
      <c r="N523" s="379"/>
      <c r="U523" s="61"/>
      <c r="V523" s="61"/>
      <c r="X523" s="61"/>
      <c r="Y523" s="61"/>
      <c r="Z523" s="61"/>
      <c r="AA523" s="61"/>
      <c r="AC523" s="61"/>
      <c r="AD523" s="61"/>
      <c r="AQ523" s="61"/>
    </row>
    <row r="524" spans="2:43" hidden="1" x14ac:dyDescent="0.25">
      <c r="B524" s="61"/>
      <c r="C524" s="61"/>
      <c r="E524" s="61"/>
      <c r="N524" s="379"/>
      <c r="U524" s="61"/>
      <c r="V524" s="61"/>
      <c r="X524" s="61"/>
      <c r="Y524" s="61"/>
      <c r="Z524" s="61"/>
      <c r="AA524" s="61"/>
      <c r="AC524" s="61"/>
      <c r="AD524" s="61"/>
      <c r="AQ524" s="61"/>
    </row>
    <row r="525" spans="2:43" hidden="1" x14ac:dyDescent="0.25">
      <c r="B525" s="61"/>
      <c r="C525" s="61"/>
      <c r="E525" s="61"/>
      <c r="N525" s="379"/>
      <c r="U525" s="61"/>
      <c r="V525" s="61"/>
      <c r="X525" s="61"/>
      <c r="Y525" s="61"/>
      <c r="Z525" s="61"/>
      <c r="AA525" s="61"/>
      <c r="AC525" s="61"/>
      <c r="AD525" s="61"/>
      <c r="AQ525" s="61"/>
    </row>
    <row r="526" spans="2:43" hidden="1" x14ac:dyDescent="0.25">
      <c r="B526" s="61"/>
      <c r="C526" s="61"/>
      <c r="E526" s="61"/>
      <c r="N526" s="379"/>
      <c r="U526" s="61"/>
      <c r="V526" s="61"/>
      <c r="X526" s="61"/>
      <c r="Y526" s="61"/>
      <c r="Z526" s="61"/>
      <c r="AA526" s="61"/>
      <c r="AC526" s="61"/>
      <c r="AD526" s="61"/>
      <c r="AQ526" s="61"/>
    </row>
    <row r="527" spans="2:43" hidden="1" x14ac:dyDescent="0.25">
      <c r="B527" s="61"/>
      <c r="C527" s="61"/>
      <c r="E527" s="61"/>
      <c r="N527" s="379"/>
      <c r="U527" s="61"/>
      <c r="V527" s="61"/>
      <c r="X527" s="61"/>
      <c r="Y527" s="61"/>
      <c r="Z527" s="61"/>
      <c r="AA527" s="61"/>
      <c r="AC527" s="61"/>
      <c r="AD527" s="61"/>
      <c r="AQ527" s="61"/>
    </row>
    <row r="528" spans="2:43" hidden="1" x14ac:dyDescent="0.25">
      <c r="B528" s="61"/>
      <c r="C528" s="61"/>
      <c r="E528" s="61"/>
      <c r="N528" s="379"/>
      <c r="U528" s="61"/>
      <c r="V528" s="61"/>
      <c r="X528" s="61"/>
      <c r="Y528" s="61"/>
      <c r="Z528" s="61"/>
      <c r="AA528" s="61"/>
      <c r="AC528" s="61"/>
      <c r="AD528" s="61"/>
      <c r="AQ528" s="61"/>
    </row>
    <row r="529" spans="2:43" hidden="1" x14ac:dyDescent="0.25">
      <c r="B529" s="61"/>
      <c r="C529" s="61"/>
      <c r="E529" s="61"/>
      <c r="N529" s="379"/>
      <c r="U529" s="61"/>
      <c r="V529" s="61"/>
      <c r="X529" s="61"/>
      <c r="Y529" s="61"/>
      <c r="Z529" s="61"/>
      <c r="AA529" s="61"/>
      <c r="AC529" s="61"/>
      <c r="AD529" s="61"/>
      <c r="AQ529" s="61"/>
    </row>
    <row r="530" spans="2:43" hidden="1" x14ac:dyDescent="0.25">
      <c r="B530" s="61"/>
      <c r="C530" s="61"/>
      <c r="E530" s="61"/>
      <c r="N530" s="379"/>
      <c r="U530" s="61"/>
      <c r="V530" s="61"/>
      <c r="X530" s="61"/>
      <c r="Y530" s="61"/>
      <c r="Z530" s="61"/>
      <c r="AA530" s="61"/>
      <c r="AC530" s="61"/>
      <c r="AD530" s="61"/>
      <c r="AQ530" s="61"/>
    </row>
    <row r="531" spans="2:43" hidden="1" x14ac:dyDescent="0.25">
      <c r="B531" s="61"/>
      <c r="C531" s="61"/>
      <c r="E531" s="61"/>
      <c r="N531" s="379"/>
      <c r="U531" s="61"/>
      <c r="V531" s="61"/>
      <c r="X531" s="61"/>
      <c r="Y531" s="61"/>
      <c r="Z531" s="61"/>
      <c r="AA531" s="61"/>
      <c r="AC531" s="61"/>
      <c r="AD531" s="61"/>
      <c r="AQ531" s="61"/>
    </row>
    <row r="532" spans="2:43" hidden="1" x14ac:dyDescent="0.25">
      <c r="B532" s="61"/>
      <c r="C532" s="61"/>
      <c r="E532" s="61"/>
      <c r="N532" s="379"/>
      <c r="U532" s="61"/>
      <c r="V532" s="61"/>
      <c r="X532" s="61"/>
      <c r="Y532" s="61"/>
      <c r="Z532" s="61"/>
      <c r="AA532" s="61"/>
      <c r="AC532" s="61"/>
      <c r="AD532" s="61"/>
      <c r="AQ532" s="61"/>
    </row>
    <row r="533" spans="2:43" hidden="1" x14ac:dyDescent="0.25">
      <c r="B533" s="61"/>
      <c r="C533" s="61"/>
      <c r="E533" s="61"/>
      <c r="N533" s="379"/>
      <c r="U533" s="61"/>
      <c r="V533" s="61"/>
      <c r="X533" s="61"/>
      <c r="Y533" s="61"/>
      <c r="Z533" s="61"/>
      <c r="AA533" s="61"/>
      <c r="AC533" s="61"/>
      <c r="AD533" s="61"/>
      <c r="AQ533" s="61"/>
    </row>
    <row r="534" spans="2:43" hidden="1" x14ac:dyDescent="0.25">
      <c r="B534" s="61"/>
      <c r="C534" s="61"/>
      <c r="E534" s="61"/>
      <c r="N534" s="379"/>
      <c r="U534" s="61"/>
      <c r="V534" s="61"/>
      <c r="X534" s="61"/>
      <c r="Y534" s="61"/>
      <c r="Z534" s="61"/>
      <c r="AA534" s="61"/>
      <c r="AC534" s="61"/>
      <c r="AD534" s="61"/>
      <c r="AQ534" s="61"/>
    </row>
    <row r="535" spans="2:43" hidden="1" x14ac:dyDescent="0.25">
      <c r="B535" s="61"/>
      <c r="C535" s="61"/>
      <c r="E535" s="61"/>
      <c r="N535" s="379"/>
      <c r="U535" s="61"/>
      <c r="V535" s="61"/>
      <c r="X535" s="61"/>
      <c r="Y535" s="61"/>
      <c r="Z535" s="61"/>
      <c r="AA535" s="61"/>
      <c r="AC535" s="61"/>
      <c r="AD535" s="61"/>
      <c r="AQ535" s="61"/>
    </row>
    <row r="536" spans="2:43" hidden="1" x14ac:dyDescent="0.25">
      <c r="B536" s="61"/>
      <c r="C536" s="61"/>
      <c r="E536" s="61"/>
      <c r="N536" s="379"/>
      <c r="U536" s="61"/>
      <c r="V536" s="61"/>
      <c r="X536" s="61"/>
      <c r="Y536" s="61"/>
      <c r="Z536" s="61"/>
      <c r="AA536" s="61"/>
      <c r="AC536" s="61"/>
      <c r="AD536" s="61"/>
      <c r="AQ536" s="61"/>
    </row>
    <row r="537" spans="2:43" hidden="1" x14ac:dyDescent="0.25">
      <c r="B537" s="61"/>
      <c r="C537" s="61"/>
      <c r="E537" s="61"/>
      <c r="N537" s="379"/>
      <c r="U537" s="61"/>
      <c r="V537" s="61"/>
      <c r="X537" s="61"/>
      <c r="Y537" s="61"/>
      <c r="Z537" s="61"/>
      <c r="AA537" s="61"/>
      <c r="AC537" s="61"/>
      <c r="AD537" s="61"/>
      <c r="AQ537" s="61"/>
    </row>
    <row r="538" spans="2:43" hidden="1" x14ac:dyDescent="0.25">
      <c r="B538" s="61"/>
      <c r="C538" s="61"/>
      <c r="E538" s="61"/>
      <c r="N538" s="379"/>
      <c r="U538" s="61"/>
      <c r="V538" s="61"/>
      <c r="X538" s="61"/>
      <c r="Y538" s="61"/>
      <c r="Z538" s="61"/>
      <c r="AA538" s="61"/>
      <c r="AC538" s="61"/>
      <c r="AD538" s="61"/>
      <c r="AQ538" s="61"/>
    </row>
    <row r="539" spans="2:43" hidden="1" x14ac:dyDescent="0.25">
      <c r="B539" s="61"/>
      <c r="C539" s="61"/>
      <c r="E539" s="61"/>
      <c r="N539" s="379"/>
      <c r="U539" s="61"/>
      <c r="V539" s="61"/>
      <c r="X539" s="61"/>
      <c r="Y539" s="61"/>
      <c r="Z539" s="61"/>
      <c r="AA539" s="61"/>
      <c r="AC539" s="61"/>
      <c r="AD539" s="61"/>
      <c r="AQ539" s="61"/>
    </row>
    <row r="540" spans="2:43" hidden="1" x14ac:dyDescent="0.25">
      <c r="B540" s="61"/>
      <c r="C540" s="61"/>
      <c r="E540" s="61"/>
      <c r="N540" s="379"/>
      <c r="U540" s="61"/>
      <c r="V540" s="61"/>
      <c r="X540" s="61"/>
      <c r="Y540" s="61"/>
      <c r="Z540" s="61"/>
      <c r="AA540" s="61"/>
      <c r="AC540" s="61"/>
      <c r="AD540" s="61"/>
      <c r="AQ540" s="61"/>
    </row>
    <row r="541" spans="2:43" hidden="1" x14ac:dyDescent="0.25">
      <c r="B541" s="61"/>
      <c r="C541" s="61"/>
      <c r="E541" s="61"/>
      <c r="N541" s="379"/>
      <c r="U541" s="61"/>
      <c r="V541" s="61"/>
      <c r="X541" s="61"/>
      <c r="Y541" s="61"/>
      <c r="Z541" s="61"/>
      <c r="AA541" s="61"/>
      <c r="AC541" s="61"/>
      <c r="AD541" s="61"/>
      <c r="AQ541" s="61"/>
    </row>
    <row r="542" spans="2:43" hidden="1" x14ac:dyDescent="0.25">
      <c r="B542" s="61"/>
      <c r="C542" s="61"/>
      <c r="E542" s="61"/>
      <c r="N542" s="379"/>
      <c r="U542" s="61"/>
      <c r="V542" s="61"/>
      <c r="X542" s="61"/>
      <c r="Y542" s="61"/>
      <c r="Z542" s="61"/>
      <c r="AA542" s="61"/>
      <c r="AC542" s="61"/>
      <c r="AD542" s="61"/>
      <c r="AQ542" s="61"/>
    </row>
    <row r="543" spans="2:43" hidden="1" x14ac:dyDescent="0.25">
      <c r="B543" s="61"/>
      <c r="C543" s="61"/>
      <c r="E543" s="61"/>
      <c r="N543" s="379"/>
      <c r="U543" s="61"/>
      <c r="V543" s="61"/>
      <c r="X543" s="61"/>
      <c r="Y543" s="61"/>
      <c r="Z543" s="61"/>
      <c r="AA543" s="61"/>
      <c r="AC543" s="61"/>
      <c r="AD543" s="61"/>
      <c r="AQ543" s="61"/>
    </row>
    <row r="544" spans="2:43" hidden="1" x14ac:dyDescent="0.25">
      <c r="B544" s="61"/>
      <c r="C544" s="61"/>
      <c r="E544" s="61"/>
      <c r="N544" s="379"/>
      <c r="U544" s="61"/>
      <c r="V544" s="61"/>
      <c r="X544" s="61"/>
      <c r="Y544" s="61"/>
      <c r="Z544" s="61"/>
      <c r="AA544" s="61"/>
      <c r="AC544" s="61"/>
      <c r="AD544" s="61"/>
      <c r="AQ544" s="61"/>
    </row>
    <row r="545" spans="2:43" hidden="1" x14ac:dyDescent="0.25">
      <c r="B545" s="61"/>
      <c r="C545" s="61"/>
      <c r="E545" s="61"/>
      <c r="N545" s="379"/>
      <c r="U545" s="61"/>
      <c r="V545" s="61"/>
      <c r="X545" s="61"/>
      <c r="Y545" s="61"/>
      <c r="Z545" s="61"/>
      <c r="AA545" s="61"/>
      <c r="AC545" s="61"/>
      <c r="AD545" s="61"/>
      <c r="AQ545" s="61"/>
    </row>
    <row r="546" spans="2:43" hidden="1" x14ac:dyDescent="0.25">
      <c r="B546" s="61"/>
      <c r="C546" s="61"/>
      <c r="E546" s="61"/>
      <c r="N546" s="379"/>
      <c r="U546" s="61"/>
      <c r="V546" s="61"/>
      <c r="X546" s="61"/>
      <c r="Y546" s="61"/>
      <c r="Z546" s="61"/>
      <c r="AA546" s="61"/>
      <c r="AC546" s="61"/>
      <c r="AD546" s="61"/>
      <c r="AQ546" s="61"/>
    </row>
    <row r="547" spans="2:43" hidden="1" x14ac:dyDescent="0.25">
      <c r="B547" s="61"/>
      <c r="C547" s="61"/>
      <c r="E547" s="61"/>
      <c r="N547" s="379"/>
      <c r="U547" s="61"/>
      <c r="V547" s="61"/>
      <c r="X547" s="61"/>
      <c r="Y547" s="61"/>
      <c r="Z547" s="61"/>
      <c r="AA547" s="61"/>
      <c r="AC547" s="61"/>
      <c r="AD547" s="61"/>
      <c r="AQ547" s="61"/>
    </row>
    <row r="548" spans="2:43" hidden="1" x14ac:dyDescent="0.25">
      <c r="B548" s="61"/>
      <c r="C548" s="61"/>
      <c r="E548" s="61"/>
      <c r="N548" s="379"/>
      <c r="U548" s="61"/>
      <c r="V548" s="61"/>
      <c r="X548" s="61"/>
      <c r="Y548" s="61"/>
      <c r="Z548" s="61"/>
      <c r="AA548" s="61"/>
      <c r="AC548" s="61"/>
      <c r="AD548" s="61"/>
      <c r="AQ548" s="61"/>
    </row>
    <row r="549" spans="2:43" hidden="1" x14ac:dyDescent="0.25">
      <c r="B549" s="61"/>
      <c r="C549" s="61"/>
      <c r="E549" s="61"/>
      <c r="N549" s="379"/>
      <c r="U549" s="61"/>
      <c r="V549" s="61"/>
      <c r="X549" s="61"/>
      <c r="Y549" s="61"/>
      <c r="Z549" s="61"/>
      <c r="AA549" s="61"/>
      <c r="AC549" s="61"/>
      <c r="AD549" s="61"/>
      <c r="AQ549" s="61"/>
    </row>
    <row r="550" spans="2:43" hidden="1" x14ac:dyDescent="0.25">
      <c r="B550" s="61"/>
      <c r="C550" s="61"/>
      <c r="E550" s="61"/>
      <c r="N550" s="379"/>
      <c r="U550" s="61"/>
      <c r="V550" s="61"/>
      <c r="X550" s="61"/>
      <c r="Y550" s="61"/>
      <c r="Z550" s="61"/>
      <c r="AA550" s="61"/>
      <c r="AC550" s="61"/>
      <c r="AD550" s="61"/>
      <c r="AQ550" s="61"/>
    </row>
    <row r="551" spans="2:43" hidden="1" x14ac:dyDescent="0.25">
      <c r="B551" s="61"/>
      <c r="C551" s="61"/>
      <c r="E551" s="61"/>
      <c r="N551" s="379"/>
      <c r="U551" s="61"/>
      <c r="V551" s="61"/>
      <c r="X551" s="61"/>
      <c r="Y551" s="61"/>
      <c r="Z551" s="61"/>
      <c r="AA551" s="61"/>
      <c r="AC551" s="61"/>
      <c r="AD551" s="61"/>
      <c r="AQ551" s="61"/>
    </row>
    <row r="552" spans="2:43" hidden="1" x14ac:dyDescent="0.25">
      <c r="B552" s="61"/>
      <c r="C552" s="61"/>
      <c r="E552" s="61"/>
      <c r="N552" s="379"/>
      <c r="U552" s="61"/>
      <c r="V552" s="61"/>
      <c r="X552" s="61"/>
      <c r="Y552" s="61"/>
      <c r="Z552" s="61"/>
      <c r="AA552" s="61"/>
      <c r="AC552" s="61"/>
      <c r="AD552" s="61"/>
      <c r="AQ552" s="61"/>
    </row>
    <row r="553" spans="2:43" hidden="1" x14ac:dyDescent="0.25">
      <c r="B553" s="61"/>
      <c r="C553" s="61"/>
      <c r="E553" s="61"/>
      <c r="N553" s="379"/>
      <c r="U553" s="61"/>
      <c r="V553" s="61"/>
      <c r="X553" s="61"/>
      <c r="Y553" s="61"/>
      <c r="Z553" s="61"/>
      <c r="AA553" s="61"/>
      <c r="AC553" s="61"/>
      <c r="AD553" s="61"/>
      <c r="AQ553" s="61"/>
    </row>
    <row r="554" spans="2:43" hidden="1" x14ac:dyDescent="0.25">
      <c r="B554" s="61"/>
      <c r="C554" s="61"/>
      <c r="E554" s="61"/>
      <c r="N554" s="379"/>
      <c r="U554" s="61"/>
      <c r="V554" s="61"/>
      <c r="X554" s="61"/>
      <c r="Y554" s="61"/>
      <c r="Z554" s="61"/>
      <c r="AA554" s="61"/>
      <c r="AC554" s="61"/>
      <c r="AD554" s="61"/>
      <c r="AQ554" s="61"/>
    </row>
    <row r="555" spans="2:43" hidden="1" x14ac:dyDescent="0.25">
      <c r="B555" s="61"/>
      <c r="C555" s="61"/>
      <c r="E555" s="61"/>
      <c r="N555" s="379"/>
      <c r="U555" s="61"/>
      <c r="V555" s="61"/>
      <c r="X555" s="61"/>
      <c r="Y555" s="61"/>
      <c r="Z555" s="61"/>
      <c r="AA555" s="61"/>
      <c r="AC555" s="61"/>
      <c r="AD555" s="61"/>
      <c r="AQ555" s="61"/>
    </row>
    <row r="556" spans="2:43" hidden="1" x14ac:dyDescent="0.25">
      <c r="B556" s="61"/>
      <c r="C556" s="61"/>
      <c r="E556" s="61"/>
      <c r="N556" s="379"/>
      <c r="U556" s="61"/>
      <c r="V556" s="61"/>
      <c r="X556" s="61"/>
      <c r="Y556" s="61"/>
      <c r="Z556" s="61"/>
      <c r="AA556" s="61"/>
      <c r="AC556" s="61"/>
      <c r="AD556" s="61"/>
      <c r="AQ556" s="61"/>
    </row>
    <row r="557" spans="2:43" hidden="1" x14ac:dyDescent="0.25">
      <c r="B557" s="61"/>
      <c r="C557" s="61"/>
      <c r="E557" s="61"/>
      <c r="N557" s="379"/>
      <c r="U557" s="61"/>
      <c r="V557" s="61"/>
      <c r="X557" s="61"/>
      <c r="Y557" s="61"/>
      <c r="Z557" s="61"/>
      <c r="AA557" s="61"/>
      <c r="AC557" s="61"/>
      <c r="AD557" s="61"/>
      <c r="AQ557" s="61"/>
    </row>
    <row r="558" spans="2:43" hidden="1" x14ac:dyDescent="0.25">
      <c r="B558" s="61"/>
      <c r="C558" s="61"/>
      <c r="E558" s="61"/>
      <c r="N558" s="379"/>
      <c r="U558" s="61"/>
      <c r="V558" s="61"/>
      <c r="X558" s="61"/>
      <c r="Y558" s="61"/>
      <c r="Z558" s="61"/>
      <c r="AA558" s="61"/>
      <c r="AC558" s="61"/>
      <c r="AD558" s="61"/>
      <c r="AQ558" s="61"/>
    </row>
    <row r="559" spans="2:43" hidden="1" x14ac:dyDescent="0.25">
      <c r="B559" s="61"/>
      <c r="C559" s="61"/>
      <c r="E559" s="61"/>
      <c r="N559" s="379"/>
      <c r="U559" s="61"/>
      <c r="V559" s="61"/>
      <c r="X559" s="61"/>
      <c r="Y559" s="61"/>
      <c r="Z559" s="61"/>
      <c r="AA559" s="61"/>
      <c r="AC559" s="61"/>
      <c r="AD559" s="61"/>
      <c r="AQ559" s="61"/>
    </row>
    <row r="560" spans="2:43" hidden="1" x14ac:dyDescent="0.25">
      <c r="B560" s="61"/>
      <c r="C560" s="61"/>
      <c r="E560" s="61"/>
      <c r="N560" s="379"/>
      <c r="U560" s="61"/>
      <c r="V560" s="61"/>
      <c r="X560" s="61"/>
      <c r="Y560" s="61"/>
      <c r="Z560" s="61"/>
      <c r="AA560" s="61"/>
      <c r="AC560" s="61"/>
      <c r="AD560" s="61"/>
      <c r="AQ560" s="61"/>
    </row>
    <row r="561" spans="2:43" hidden="1" x14ac:dyDescent="0.25">
      <c r="B561" s="61"/>
      <c r="C561" s="61"/>
      <c r="E561" s="61"/>
      <c r="N561" s="379"/>
      <c r="U561" s="61"/>
      <c r="V561" s="61"/>
      <c r="X561" s="61"/>
      <c r="Y561" s="61"/>
      <c r="Z561" s="61"/>
      <c r="AA561" s="61"/>
      <c r="AC561" s="61"/>
      <c r="AD561" s="61"/>
      <c r="AQ561" s="61"/>
    </row>
    <row r="562" spans="2:43" hidden="1" x14ac:dyDescent="0.25">
      <c r="B562" s="61"/>
      <c r="C562" s="61"/>
      <c r="E562" s="61"/>
      <c r="N562" s="379"/>
      <c r="U562" s="61"/>
      <c r="V562" s="61"/>
      <c r="X562" s="61"/>
      <c r="Y562" s="61"/>
      <c r="Z562" s="61"/>
      <c r="AA562" s="61"/>
      <c r="AC562" s="61"/>
      <c r="AD562" s="61"/>
      <c r="AQ562" s="61"/>
    </row>
    <row r="563" spans="2:43" hidden="1" x14ac:dyDescent="0.25">
      <c r="B563" s="61"/>
      <c r="C563" s="61"/>
      <c r="E563" s="61"/>
      <c r="N563" s="379"/>
      <c r="U563" s="61"/>
      <c r="V563" s="61"/>
      <c r="X563" s="61"/>
      <c r="Y563" s="61"/>
      <c r="Z563" s="61"/>
      <c r="AA563" s="61"/>
      <c r="AC563" s="61"/>
      <c r="AD563" s="61"/>
      <c r="AQ563" s="61"/>
    </row>
    <row r="564" spans="2:43" hidden="1" x14ac:dyDescent="0.25">
      <c r="B564" s="61"/>
      <c r="C564" s="61"/>
      <c r="E564" s="61"/>
      <c r="N564" s="379"/>
      <c r="U564" s="61"/>
      <c r="V564" s="61"/>
      <c r="X564" s="61"/>
      <c r="Y564" s="61"/>
      <c r="Z564" s="61"/>
      <c r="AA564" s="61"/>
      <c r="AC564" s="61"/>
      <c r="AD564" s="61"/>
      <c r="AQ564" s="61"/>
    </row>
    <row r="565" spans="2:43" hidden="1" x14ac:dyDescent="0.25">
      <c r="B565" s="61"/>
      <c r="C565" s="61"/>
      <c r="E565" s="61"/>
      <c r="N565" s="379"/>
      <c r="U565" s="61"/>
      <c r="V565" s="61"/>
      <c r="X565" s="61"/>
      <c r="Y565" s="61"/>
      <c r="Z565" s="61"/>
      <c r="AA565" s="61"/>
      <c r="AC565" s="61"/>
      <c r="AD565" s="61"/>
      <c r="AQ565" s="61"/>
    </row>
    <row r="566" spans="2:43" hidden="1" x14ac:dyDescent="0.25">
      <c r="B566" s="61"/>
      <c r="C566" s="61"/>
      <c r="E566" s="61"/>
      <c r="N566" s="379"/>
      <c r="U566" s="61"/>
      <c r="V566" s="61"/>
      <c r="X566" s="61"/>
      <c r="Y566" s="61"/>
      <c r="Z566" s="61"/>
      <c r="AA566" s="61"/>
      <c r="AC566" s="61"/>
      <c r="AD566" s="61"/>
      <c r="AQ566" s="61"/>
    </row>
    <row r="567" spans="2:43" hidden="1" x14ac:dyDescent="0.25">
      <c r="B567" s="61"/>
      <c r="C567" s="61"/>
      <c r="E567" s="61"/>
      <c r="N567" s="379"/>
      <c r="U567" s="61"/>
      <c r="V567" s="61"/>
      <c r="X567" s="61"/>
      <c r="Y567" s="61"/>
      <c r="Z567" s="61"/>
      <c r="AA567" s="61"/>
      <c r="AC567" s="61"/>
      <c r="AD567" s="61"/>
      <c r="AQ567" s="61"/>
    </row>
    <row r="568" spans="2:43" hidden="1" x14ac:dyDescent="0.25">
      <c r="B568" s="61"/>
      <c r="C568" s="61"/>
      <c r="E568" s="61"/>
      <c r="N568" s="379"/>
      <c r="U568" s="61"/>
      <c r="V568" s="61"/>
      <c r="X568" s="61"/>
      <c r="Y568" s="61"/>
      <c r="Z568" s="61"/>
      <c r="AA568" s="61"/>
      <c r="AC568" s="61"/>
      <c r="AD568" s="61"/>
      <c r="AQ568" s="61"/>
    </row>
    <row r="569" spans="2:43" hidden="1" x14ac:dyDescent="0.25">
      <c r="B569" s="61"/>
      <c r="C569" s="61"/>
      <c r="E569" s="61"/>
      <c r="N569" s="379"/>
      <c r="U569" s="61"/>
      <c r="V569" s="61"/>
      <c r="X569" s="61"/>
      <c r="Y569" s="61"/>
      <c r="Z569" s="61"/>
      <c r="AA569" s="61"/>
      <c r="AC569" s="61"/>
      <c r="AD569" s="61"/>
      <c r="AQ569" s="61"/>
    </row>
    <row r="570" spans="2:43" hidden="1" x14ac:dyDescent="0.25">
      <c r="B570" s="61"/>
      <c r="C570" s="61"/>
      <c r="E570" s="61"/>
      <c r="N570" s="379"/>
      <c r="U570" s="61"/>
      <c r="V570" s="61"/>
      <c r="X570" s="61"/>
      <c r="Y570" s="61"/>
      <c r="Z570" s="61"/>
      <c r="AA570" s="61"/>
      <c r="AC570" s="61"/>
      <c r="AD570" s="61"/>
      <c r="AQ570" s="61"/>
    </row>
    <row r="571" spans="2:43" hidden="1" x14ac:dyDescent="0.25">
      <c r="B571" s="61"/>
      <c r="C571" s="61"/>
      <c r="E571" s="61"/>
      <c r="N571" s="379"/>
      <c r="U571" s="61"/>
      <c r="V571" s="61"/>
      <c r="X571" s="61"/>
      <c r="Y571" s="61"/>
      <c r="Z571" s="61"/>
      <c r="AA571" s="61"/>
      <c r="AC571" s="61"/>
      <c r="AD571" s="61"/>
      <c r="AQ571" s="61"/>
    </row>
    <row r="572" spans="2:43" hidden="1" x14ac:dyDescent="0.25">
      <c r="B572" s="61"/>
      <c r="C572" s="61"/>
      <c r="E572" s="61"/>
      <c r="N572" s="379"/>
      <c r="U572" s="61"/>
      <c r="V572" s="61"/>
      <c r="X572" s="61"/>
      <c r="Y572" s="61"/>
      <c r="Z572" s="61"/>
      <c r="AA572" s="61"/>
      <c r="AC572" s="61"/>
      <c r="AD572" s="61"/>
      <c r="AQ572" s="61"/>
    </row>
    <row r="573" spans="2:43" hidden="1" x14ac:dyDescent="0.25">
      <c r="B573" s="61"/>
      <c r="C573" s="61"/>
      <c r="E573" s="61"/>
      <c r="N573" s="379"/>
      <c r="U573" s="61"/>
      <c r="V573" s="61"/>
      <c r="X573" s="61"/>
      <c r="Y573" s="61"/>
      <c r="Z573" s="61"/>
      <c r="AA573" s="61"/>
      <c r="AC573" s="61"/>
      <c r="AD573" s="61"/>
      <c r="AQ573" s="61"/>
    </row>
    <row r="574" spans="2:43" hidden="1" x14ac:dyDescent="0.25">
      <c r="B574" s="61"/>
      <c r="C574" s="61"/>
      <c r="E574" s="61"/>
      <c r="N574" s="379"/>
      <c r="U574" s="61"/>
      <c r="V574" s="61"/>
      <c r="X574" s="61"/>
      <c r="Y574" s="61"/>
      <c r="Z574" s="61"/>
      <c r="AA574" s="61"/>
      <c r="AC574" s="61"/>
      <c r="AD574" s="61"/>
      <c r="AQ574" s="61"/>
    </row>
    <row r="575" spans="2:43" hidden="1" x14ac:dyDescent="0.25">
      <c r="B575" s="61"/>
      <c r="C575" s="61"/>
      <c r="E575" s="61"/>
      <c r="N575" s="379"/>
      <c r="U575" s="61"/>
      <c r="V575" s="61"/>
      <c r="X575" s="61"/>
      <c r="Y575" s="61"/>
      <c r="Z575" s="61"/>
      <c r="AA575" s="61"/>
      <c r="AC575" s="61"/>
      <c r="AD575" s="61"/>
      <c r="AQ575" s="61"/>
    </row>
    <row r="576" spans="2:43" hidden="1" x14ac:dyDescent="0.25">
      <c r="B576" s="61"/>
      <c r="C576" s="61"/>
      <c r="E576" s="61"/>
      <c r="N576" s="379"/>
      <c r="U576" s="61"/>
      <c r="V576" s="61"/>
      <c r="X576" s="61"/>
      <c r="Y576" s="61"/>
      <c r="Z576" s="61"/>
      <c r="AA576" s="61"/>
      <c r="AC576" s="61"/>
      <c r="AD576" s="61"/>
      <c r="AQ576" s="61"/>
    </row>
    <row r="577" spans="2:43" hidden="1" x14ac:dyDescent="0.25">
      <c r="B577" s="61"/>
      <c r="C577" s="61"/>
      <c r="E577" s="61"/>
      <c r="N577" s="379"/>
      <c r="U577" s="61"/>
      <c r="V577" s="61"/>
      <c r="X577" s="61"/>
      <c r="Y577" s="61"/>
      <c r="Z577" s="61"/>
      <c r="AA577" s="61"/>
      <c r="AC577" s="61"/>
      <c r="AD577" s="61"/>
      <c r="AQ577" s="61"/>
    </row>
    <row r="578" spans="2:43" hidden="1" x14ac:dyDescent="0.25">
      <c r="B578" s="61"/>
      <c r="C578" s="61"/>
      <c r="E578" s="61"/>
      <c r="N578" s="379"/>
      <c r="U578" s="61"/>
      <c r="V578" s="61"/>
      <c r="X578" s="61"/>
      <c r="Y578" s="61"/>
      <c r="Z578" s="61"/>
      <c r="AA578" s="61"/>
      <c r="AC578" s="61"/>
      <c r="AD578" s="61"/>
      <c r="AQ578" s="61"/>
    </row>
    <row r="579" spans="2:43" hidden="1" x14ac:dyDescent="0.25">
      <c r="B579" s="61"/>
      <c r="C579" s="61"/>
      <c r="E579" s="61"/>
      <c r="N579" s="379"/>
      <c r="U579" s="61"/>
      <c r="V579" s="61"/>
      <c r="X579" s="61"/>
      <c r="Y579" s="61"/>
      <c r="Z579" s="61"/>
      <c r="AA579" s="61"/>
      <c r="AC579" s="61"/>
      <c r="AD579" s="61"/>
      <c r="AQ579" s="61"/>
    </row>
    <row r="580" spans="2:43" hidden="1" x14ac:dyDescent="0.25">
      <c r="B580" s="61"/>
      <c r="C580" s="61"/>
      <c r="E580" s="61"/>
      <c r="N580" s="379"/>
      <c r="U580" s="61"/>
      <c r="V580" s="61"/>
      <c r="X580" s="61"/>
      <c r="Y580" s="61"/>
      <c r="Z580" s="61"/>
      <c r="AA580" s="61"/>
      <c r="AC580" s="61"/>
      <c r="AD580" s="61"/>
      <c r="AQ580" s="61"/>
    </row>
    <row r="581" spans="2:43" hidden="1" x14ac:dyDescent="0.25">
      <c r="B581" s="61"/>
      <c r="C581" s="61"/>
      <c r="E581" s="61"/>
      <c r="N581" s="379"/>
      <c r="U581" s="61"/>
      <c r="V581" s="61"/>
      <c r="X581" s="61"/>
      <c r="Y581" s="61"/>
      <c r="Z581" s="61"/>
      <c r="AA581" s="61"/>
      <c r="AC581" s="61"/>
      <c r="AD581" s="61"/>
      <c r="AQ581" s="61"/>
    </row>
    <row r="582" spans="2:43" hidden="1" x14ac:dyDescent="0.25">
      <c r="B582" s="61"/>
      <c r="C582" s="61"/>
      <c r="E582" s="61"/>
      <c r="N582" s="379"/>
      <c r="U582" s="61"/>
      <c r="V582" s="61"/>
      <c r="X582" s="61"/>
      <c r="Y582" s="61"/>
      <c r="Z582" s="61"/>
      <c r="AA582" s="61"/>
      <c r="AC582" s="61"/>
      <c r="AD582" s="61"/>
      <c r="AQ582" s="61"/>
    </row>
    <row r="583" spans="2:43" hidden="1" x14ac:dyDescent="0.25">
      <c r="B583" s="61"/>
      <c r="C583" s="61"/>
      <c r="E583" s="61"/>
      <c r="N583" s="379"/>
      <c r="U583" s="61"/>
      <c r="V583" s="61"/>
      <c r="X583" s="61"/>
      <c r="Y583" s="61"/>
      <c r="Z583" s="61"/>
      <c r="AA583" s="61"/>
      <c r="AC583" s="61"/>
      <c r="AD583" s="61"/>
      <c r="AQ583" s="61"/>
    </row>
    <row r="584" spans="2:43" hidden="1" x14ac:dyDescent="0.25">
      <c r="B584" s="61"/>
      <c r="C584" s="61"/>
      <c r="E584" s="61"/>
      <c r="N584" s="379"/>
      <c r="U584" s="61"/>
      <c r="V584" s="61"/>
      <c r="X584" s="61"/>
      <c r="Y584" s="61"/>
      <c r="Z584" s="61"/>
      <c r="AA584" s="61"/>
      <c r="AC584" s="61"/>
      <c r="AD584" s="61"/>
      <c r="AQ584" s="61"/>
    </row>
    <row r="585" spans="2:43" hidden="1" x14ac:dyDescent="0.25">
      <c r="B585" s="61"/>
      <c r="C585" s="61"/>
      <c r="E585" s="61"/>
      <c r="N585" s="379"/>
      <c r="U585" s="61"/>
      <c r="V585" s="61"/>
      <c r="X585" s="61"/>
      <c r="Y585" s="61"/>
      <c r="Z585" s="61"/>
      <c r="AA585" s="61"/>
      <c r="AC585" s="61"/>
      <c r="AD585" s="61"/>
      <c r="AQ585" s="61"/>
    </row>
    <row r="586" spans="2:43" hidden="1" x14ac:dyDescent="0.25">
      <c r="B586" s="61"/>
      <c r="C586" s="61"/>
      <c r="E586" s="61"/>
      <c r="N586" s="379"/>
      <c r="U586" s="61"/>
      <c r="V586" s="61"/>
      <c r="X586" s="61"/>
      <c r="Y586" s="61"/>
      <c r="Z586" s="61"/>
      <c r="AA586" s="61"/>
      <c r="AC586" s="61"/>
      <c r="AD586" s="61"/>
      <c r="AQ586" s="61"/>
    </row>
    <row r="587" spans="2:43" hidden="1" x14ac:dyDescent="0.25">
      <c r="B587" s="61"/>
      <c r="C587" s="61"/>
      <c r="E587" s="61"/>
      <c r="N587" s="379"/>
      <c r="U587" s="61"/>
      <c r="V587" s="61"/>
      <c r="X587" s="61"/>
      <c r="Y587" s="61"/>
      <c r="Z587" s="61"/>
      <c r="AA587" s="61"/>
      <c r="AC587" s="61"/>
      <c r="AD587" s="61"/>
      <c r="AQ587" s="61"/>
    </row>
    <row r="588" spans="2:43" hidden="1" x14ac:dyDescent="0.25">
      <c r="B588" s="61"/>
      <c r="C588" s="61"/>
      <c r="E588" s="61"/>
      <c r="N588" s="379"/>
      <c r="U588" s="61"/>
      <c r="V588" s="61"/>
      <c r="X588" s="61"/>
      <c r="Y588" s="61"/>
      <c r="Z588" s="61"/>
      <c r="AA588" s="61"/>
      <c r="AC588" s="61"/>
      <c r="AD588" s="61"/>
      <c r="AQ588" s="61"/>
    </row>
    <row r="589" spans="2:43" hidden="1" x14ac:dyDescent="0.25">
      <c r="B589" s="61"/>
      <c r="C589" s="61"/>
      <c r="E589" s="61"/>
      <c r="N589" s="379"/>
      <c r="U589" s="61"/>
      <c r="V589" s="61"/>
      <c r="X589" s="61"/>
      <c r="Y589" s="61"/>
      <c r="Z589" s="61"/>
      <c r="AA589" s="61"/>
      <c r="AC589" s="61"/>
      <c r="AD589" s="61"/>
      <c r="AQ589" s="61"/>
    </row>
    <row r="590" spans="2:43" hidden="1" x14ac:dyDescent="0.25">
      <c r="B590" s="61"/>
      <c r="C590" s="61"/>
      <c r="E590" s="61"/>
      <c r="N590" s="379"/>
      <c r="U590" s="61"/>
      <c r="V590" s="61"/>
      <c r="X590" s="61"/>
      <c r="Y590" s="61"/>
      <c r="Z590" s="61"/>
      <c r="AA590" s="61"/>
      <c r="AC590" s="61"/>
      <c r="AD590" s="61"/>
      <c r="AQ590" s="61"/>
    </row>
    <row r="591" spans="2:43" hidden="1" x14ac:dyDescent="0.25">
      <c r="B591" s="61"/>
      <c r="C591" s="61"/>
      <c r="E591" s="61"/>
      <c r="N591" s="379"/>
      <c r="U591" s="61"/>
      <c r="V591" s="61"/>
      <c r="X591" s="61"/>
      <c r="Y591" s="61"/>
      <c r="Z591" s="61"/>
      <c r="AA591" s="61"/>
      <c r="AC591" s="61"/>
      <c r="AD591" s="61"/>
      <c r="AQ591" s="61"/>
    </row>
    <row r="592" spans="2:43" hidden="1" x14ac:dyDescent="0.25">
      <c r="B592" s="61"/>
      <c r="C592" s="61"/>
      <c r="E592" s="61"/>
      <c r="N592" s="379"/>
      <c r="U592" s="61"/>
      <c r="V592" s="61"/>
      <c r="X592" s="61"/>
      <c r="Y592" s="61"/>
      <c r="Z592" s="61"/>
      <c r="AA592" s="61"/>
      <c r="AC592" s="61"/>
      <c r="AD592" s="61"/>
      <c r="AQ592" s="61"/>
    </row>
    <row r="593" spans="2:43" hidden="1" x14ac:dyDescent="0.25">
      <c r="B593" s="61"/>
      <c r="C593" s="61"/>
      <c r="E593" s="61"/>
      <c r="N593" s="379"/>
      <c r="U593" s="61"/>
      <c r="V593" s="61"/>
      <c r="X593" s="61"/>
      <c r="Y593" s="61"/>
      <c r="Z593" s="61"/>
      <c r="AA593" s="61"/>
      <c r="AC593" s="61"/>
      <c r="AD593" s="61"/>
      <c r="AQ593" s="61"/>
    </row>
    <row r="594" spans="2:43" hidden="1" x14ac:dyDescent="0.25">
      <c r="B594" s="61"/>
      <c r="C594" s="61"/>
      <c r="E594" s="61"/>
      <c r="N594" s="379"/>
      <c r="U594" s="61"/>
      <c r="V594" s="61"/>
      <c r="X594" s="61"/>
      <c r="Y594" s="61"/>
      <c r="Z594" s="61"/>
      <c r="AA594" s="61"/>
      <c r="AC594" s="61"/>
      <c r="AD594" s="61"/>
      <c r="AQ594" s="61"/>
    </row>
    <row r="595" spans="2:43" hidden="1" x14ac:dyDescent="0.25">
      <c r="B595" s="61"/>
      <c r="C595" s="61"/>
      <c r="E595" s="61"/>
      <c r="N595" s="379"/>
      <c r="U595" s="61"/>
      <c r="V595" s="61"/>
      <c r="X595" s="61"/>
      <c r="Y595" s="61"/>
      <c r="Z595" s="61"/>
      <c r="AA595" s="61"/>
      <c r="AC595" s="61"/>
      <c r="AD595" s="61"/>
      <c r="AQ595" s="61"/>
    </row>
    <row r="596" spans="2:43" hidden="1" x14ac:dyDescent="0.25">
      <c r="B596" s="61"/>
      <c r="C596" s="61"/>
      <c r="E596" s="61"/>
      <c r="N596" s="379"/>
      <c r="U596" s="61"/>
      <c r="V596" s="61"/>
      <c r="X596" s="61"/>
      <c r="Y596" s="61"/>
      <c r="Z596" s="61"/>
      <c r="AA596" s="61"/>
      <c r="AC596" s="61"/>
      <c r="AD596" s="61"/>
      <c r="AQ596" s="61"/>
    </row>
    <row r="597" spans="2:43" hidden="1" x14ac:dyDescent="0.25">
      <c r="B597" s="61"/>
      <c r="C597" s="61"/>
      <c r="E597" s="61"/>
      <c r="N597" s="379"/>
      <c r="U597" s="61"/>
      <c r="V597" s="61"/>
      <c r="X597" s="61"/>
      <c r="Y597" s="61"/>
      <c r="Z597" s="61"/>
      <c r="AA597" s="61"/>
      <c r="AC597" s="61"/>
      <c r="AD597" s="61"/>
      <c r="AQ597" s="61"/>
    </row>
    <row r="598" spans="2:43" hidden="1" x14ac:dyDescent="0.25">
      <c r="B598" s="61"/>
      <c r="C598" s="61"/>
      <c r="E598" s="61"/>
      <c r="N598" s="379"/>
      <c r="U598" s="61"/>
      <c r="V598" s="61"/>
      <c r="X598" s="61"/>
      <c r="Y598" s="61"/>
      <c r="Z598" s="61"/>
      <c r="AA598" s="61"/>
      <c r="AC598" s="61"/>
      <c r="AD598" s="61"/>
      <c r="AQ598" s="61"/>
    </row>
    <row r="599" spans="2:43" hidden="1" x14ac:dyDescent="0.25">
      <c r="B599" s="61"/>
      <c r="C599" s="61"/>
      <c r="E599" s="61"/>
      <c r="N599" s="379"/>
      <c r="U599" s="61"/>
      <c r="V599" s="61"/>
      <c r="X599" s="61"/>
      <c r="Y599" s="61"/>
      <c r="Z599" s="61"/>
      <c r="AA599" s="61"/>
      <c r="AC599" s="61"/>
      <c r="AD599" s="61"/>
      <c r="AQ599" s="61"/>
    </row>
    <row r="600" spans="2:43" hidden="1" x14ac:dyDescent="0.25">
      <c r="B600" s="61"/>
      <c r="C600" s="61"/>
      <c r="E600" s="61"/>
      <c r="N600" s="379"/>
      <c r="U600" s="61"/>
      <c r="V600" s="61"/>
      <c r="X600" s="61"/>
      <c r="Y600" s="61"/>
      <c r="Z600" s="61"/>
      <c r="AA600" s="61"/>
      <c r="AC600" s="61"/>
      <c r="AD600" s="61"/>
      <c r="AQ600" s="61"/>
    </row>
    <row r="601" spans="2:43" hidden="1" x14ac:dyDescent="0.25">
      <c r="B601" s="61"/>
      <c r="C601" s="61"/>
      <c r="E601" s="61"/>
      <c r="N601" s="379"/>
      <c r="U601" s="61"/>
      <c r="V601" s="61"/>
      <c r="X601" s="61"/>
      <c r="Y601" s="61"/>
      <c r="Z601" s="61"/>
      <c r="AA601" s="61"/>
      <c r="AC601" s="61"/>
      <c r="AD601" s="61"/>
      <c r="AQ601" s="61"/>
    </row>
    <row r="602" spans="2:43" hidden="1" x14ac:dyDescent="0.25">
      <c r="B602" s="61"/>
      <c r="C602" s="61"/>
      <c r="E602" s="61"/>
      <c r="N602" s="379"/>
      <c r="U602" s="61"/>
      <c r="V602" s="61"/>
      <c r="X602" s="61"/>
      <c r="Y602" s="61"/>
      <c r="Z602" s="61"/>
      <c r="AA602" s="61"/>
      <c r="AC602" s="61"/>
      <c r="AD602" s="61"/>
      <c r="AQ602" s="61"/>
    </row>
    <row r="603" spans="2:43" hidden="1" x14ac:dyDescent="0.25">
      <c r="B603" s="61"/>
      <c r="C603" s="61"/>
      <c r="E603" s="61"/>
      <c r="N603" s="379"/>
      <c r="U603" s="61"/>
      <c r="V603" s="61"/>
      <c r="X603" s="61"/>
      <c r="Y603" s="61"/>
      <c r="Z603" s="61"/>
      <c r="AA603" s="61"/>
      <c r="AC603" s="61"/>
      <c r="AD603" s="61"/>
      <c r="AQ603" s="61"/>
    </row>
    <row r="604" spans="2:43" hidden="1" x14ac:dyDescent="0.25">
      <c r="B604" s="61"/>
      <c r="C604" s="61"/>
      <c r="E604" s="61"/>
      <c r="N604" s="379"/>
      <c r="U604" s="61"/>
      <c r="V604" s="61"/>
      <c r="X604" s="61"/>
      <c r="Y604" s="61"/>
      <c r="Z604" s="61"/>
      <c r="AA604" s="61"/>
      <c r="AC604" s="61"/>
      <c r="AD604" s="61"/>
      <c r="AQ604" s="61"/>
    </row>
    <row r="605" spans="2:43" hidden="1" x14ac:dyDescent="0.25">
      <c r="B605" s="61"/>
      <c r="C605" s="61"/>
      <c r="E605" s="61"/>
      <c r="N605" s="379"/>
      <c r="U605" s="61"/>
      <c r="V605" s="61"/>
      <c r="X605" s="61"/>
      <c r="Y605" s="61"/>
      <c r="Z605" s="61"/>
      <c r="AA605" s="61"/>
      <c r="AC605" s="61"/>
      <c r="AD605" s="61"/>
      <c r="AQ605" s="61"/>
    </row>
    <row r="606" spans="2:43" hidden="1" x14ac:dyDescent="0.25">
      <c r="B606" s="61"/>
      <c r="C606" s="61"/>
      <c r="E606" s="61"/>
      <c r="N606" s="379"/>
      <c r="U606" s="61"/>
      <c r="V606" s="61"/>
      <c r="X606" s="61"/>
      <c r="Y606" s="61"/>
      <c r="Z606" s="61"/>
      <c r="AA606" s="61"/>
      <c r="AC606" s="61"/>
      <c r="AD606" s="61"/>
      <c r="AQ606" s="61"/>
    </row>
    <row r="607" spans="2:43" hidden="1" x14ac:dyDescent="0.25">
      <c r="B607" s="61"/>
      <c r="C607" s="61"/>
      <c r="E607" s="61"/>
      <c r="N607" s="379"/>
      <c r="U607" s="61"/>
      <c r="V607" s="61"/>
      <c r="X607" s="61"/>
      <c r="Y607" s="61"/>
      <c r="Z607" s="61"/>
      <c r="AA607" s="61"/>
      <c r="AC607" s="61"/>
      <c r="AD607" s="61"/>
      <c r="AQ607" s="61"/>
    </row>
    <row r="608" spans="2:43" hidden="1" x14ac:dyDescent="0.25">
      <c r="B608" s="61"/>
      <c r="C608" s="61"/>
      <c r="E608" s="61"/>
      <c r="N608" s="379"/>
      <c r="U608" s="61"/>
      <c r="V608" s="61"/>
      <c r="X608" s="61"/>
      <c r="Y608" s="61"/>
      <c r="Z608" s="61"/>
      <c r="AA608" s="61"/>
      <c r="AC608" s="61"/>
      <c r="AD608" s="61"/>
      <c r="AQ608" s="61"/>
    </row>
    <row r="609" spans="2:43" hidden="1" x14ac:dyDescent="0.25">
      <c r="B609" s="61"/>
      <c r="C609" s="61"/>
      <c r="E609" s="61"/>
      <c r="N609" s="379"/>
      <c r="U609" s="61"/>
      <c r="V609" s="61"/>
      <c r="X609" s="61"/>
      <c r="Y609" s="61"/>
      <c r="Z609" s="61"/>
      <c r="AA609" s="61"/>
      <c r="AC609" s="61"/>
      <c r="AD609" s="61"/>
      <c r="AQ609" s="61"/>
    </row>
    <row r="610" spans="2:43" hidden="1" x14ac:dyDescent="0.25">
      <c r="B610" s="61"/>
      <c r="C610" s="61"/>
      <c r="E610" s="61"/>
      <c r="N610" s="379"/>
      <c r="U610" s="61"/>
      <c r="V610" s="61"/>
      <c r="X610" s="61"/>
      <c r="Y610" s="61"/>
      <c r="Z610" s="61"/>
      <c r="AA610" s="61"/>
      <c r="AC610" s="61"/>
      <c r="AD610" s="61"/>
      <c r="AQ610" s="61"/>
    </row>
    <row r="611" spans="2:43" hidden="1" x14ac:dyDescent="0.25">
      <c r="B611" s="61"/>
      <c r="C611" s="61"/>
      <c r="E611" s="61"/>
      <c r="N611" s="379"/>
      <c r="U611" s="61"/>
      <c r="V611" s="61"/>
      <c r="X611" s="61"/>
      <c r="Y611" s="61"/>
      <c r="Z611" s="61"/>
      <c r="AA611" s="61"/>
      <c r="AC611" s="61"/>
      <c r="AD611" s="61"/>
      <c r="AQ611" s="61"/>
    </row>
    <row r="612" spans="2:43" hidden="1" x14ac:dyDescent="0.25">
      <c r="B612" s="61"/>
      <c r="C612" s="61"/>
      <c r="E612" s="61"/>
      <c r="N612" s="379"/>
      <c r="U612" s="61"/>
      <c r="V612" s="61"/>
      <c r="X612" s="61"/>
      <c r="Y612" s="61"/>
      <c r="Z612" s="61"/>
      <c r="AA612" s="61"/>
      <c r="AC612" s="61"/>
      <c r="AD612" s="61"/>
      <c r="AQ612" s="61"/>
    </row>
    <row r="613" spans="2:43" hidden="1" x14ac:dyDescent="0.25">
      <c r="B613" s="61"/>
      <c r="C613" s="61"/>
      <c r="E613" s="61"/>
      <c r="N613" s="379"/>
      <c r="U613" s="61"/>
      <c r="V613" s="61"/>
      <c r="X613" s="61"/>
      <c r="Y613" s="61"/>
      <c r="Z613" s="61"/>
      <c r="AA613" s="61"/>
      <c r="AC613" s="61"/>
      <c r="AD613" s="61"/>
      <c r="AQ613" s="61"/>
    </row>
    <row r="614" spans="2:43" hidden="1" x14ac:dyDescent="0.25">
      <c r="B614" s="61"/>
      <c r="C614" s="61"/>
      <c r="E614" s="61"/>
      <c r="N614" s="379"/>
      <c r="U614" s="61"/>
      <c r="V614" s="61"/>
      <c r="X614" s="61"/>
      <c r="Y614" s="61"/>
      <c r="Z614" s="61"/>
      <c r="AA614" s="61"/>
      <c r="AC614" s="61"/>
      <c r="AD614" s="61"/>
      <c r="AQ614" s="61"/>
    </row>
    <row r="615" spans="2:43" hidden="1" x14ac:dyDescent="0.25">
      <c r="B615" s="61"/>
      <c r="C615" s="61"/>
      <c r="E615" s="61"/>
      <c r="N615" s="379"/>
      <c r="U615" s="61"/>
      <c r="V615" s="61"/>
      <c r="X615" s="61"/>
      <c r="Y615" s="61"/>
      <c r="Z615" s="61"/>
      <c r="AA615" s="61"/>
      <c r="AC615" s="61"/>
      <c r="AD615" s="61"/>
      <c r="AQ615" s="61"/>
    </row>
    <row r="616" spans="2:43" hidden="1" x14ac:dyDescent="0.25">
      <c r="B616" s="61"/>
      <c r="C616" s="61"/>
      <c r="E616" s="61"/>
      <c r="N616" s="379"/>
      <c r="U616" s="61"/>
      <c r="V616" s="61"/>
      <c r="X616" s="61"/>
      <c r="Y616" s="61"/>
      <c r="Z616" s="61"/>
      <c r="AA616" s="61"/>
      <c r="AC616" s="61"/>
      <c r="AD616" s="61"/>
      <c r="AQ616" s="61"/>
    </row>
    <row r="617" spans="2:43" hidden="1" x14ac:dyDescent="0.25">
      <c r="B617" s="61"/>
      <c r="C617" s="61"/>
      <c r="E617" s="61"/>
      <c r="N617" s="379"/>
      <c r="U617" s="61"/>
      <c r="V617" s="61"/>
      <c r="X617" s="61"/>
      <c r="Y617" s="61"/>
      <c r="Z617" s="61"/>
      <c r="AA617" s="61"/>
      <c r="AC617" s="61"/>
      <c r="AD617" s="61"/>
      <c r="AQ617" s="61"/>
    </row>
    <row r="618" spans="2:43" hidden="1" x14ac:dyDescent="0.25">
      <c r="B618" s="61"/>
      <c r="C618" s="61"/>
      <c r="E618" s="61"/>
      <c r="N618" s="379"/>
      <c r="U618" s="61"/>
      <c r="V618" s="61"/>
      <c r="X618" s="61"/>
      <c r="Y618" s="61"/>
      <c r="Z618" s="61"/>
      <c r="AA618" s="61"/>
      <c r="AC618" s="61"/>
      <c r="AD618" s="61"/>
      <c r="AQ618" s="61"/>
    </row>
    <row r="619" spans="2:43" hidden="1" x14ac:dyDescent="0.25">
      <c r="B619" s="61"/>
      <c r="C619" s="61"/>
      <c r="E619" s="61"/>
      <c r="N619" s="379"/>
      <c r="U619" s="61"/>
      <c r="V619" s="61"/>
      <c r="X619" s="61"/>
      <c r="Y619" s="61"/>
      <c r="Z619" s="61"/>
      <c r="AA619" s="61"/>
      <c r="AC619" s="61"/>
      <c r="AD619" s="61"/>
      <c r="AQ619" s="61"/>
    </row>
    <row r="620" spans="2:43" hidden="1" x14ac:dyDescent="0.25">
      <c r="B620" s="61"/>
      <c r="C620" s="61"/>
      <c r="E620" s="61"/>
      <c r="N620" s="379"/>
      <c r="U620" s="61"/>
      <c r="V620" s="61"/>
      <c r="X620" s="61"/>
      <c r="Y620" s="61"/>
      <c r="Z620" s="61"/>
      <c r="AA620" s="61"/>
      <c r="AC620" s="61"/>
      <c r="AD620" s="61"/>
      <c r="AQ620" s="61"/>
    </row>
    <row r="621" spans="2:43" hidden="1" x14ac:dyDescent="0.25">
      <c r="B621" s="61"/>
      <c r="C621" s="61"/>
      <c r="E621" s="61"/>
      <c r="N621" s="379"/>
      <c r="U621" s="61"/>
      <c r="V621" s="61"/>
      <c r="X621" s="61"/>
      <c r="Y621" s="61"/>
      <c r="Z621" s="61"/>
      <c r="AA621" s="61"/>
      <c r="AC621" s="61"/>
      <c r="AD621" s="61"/>
      <c r="AQ621" s="61"/>
    </row>
    <row r="622" spans="2:43" hidden="1" x14ac:dyDescent="0.25">
      <c r="B622" s="61"/>
      <c r="C622" s="61"/>
      <c r="E622" s="61"/>
      <c r="N622" s="379"/>
      <c r="U622" s="61"/>
      <c r="V622" s="61"/>
      <c r="X622" s="61"/>
      <c r="Y622" s="61"/>
      <c r="Z622" s="61"/>
      <c r="AA622" s="61"/>
      <c r="AC622" s="61"/>
      <c r="AD622" s="61"/>
      <c r="AQ622" s="61"/>
    </row>
    <row r="623" spans="2:43" hidden="1" x14ac:dyDescent="0.25">
      <c r="B623" s="61"/>
      <c r="C623" s="61"/>
      <c r="E623" s="61"/>
      <c r="N623" s="379"/>
      <c r="U623" s="61"/>
      <c r="V623" s="61"/>
      <c r="X623" s="61"/>
      <c r="Y623" s="61"/>
      <c r="Z623" s="61"/>
      <c r="AA623" s="61"/>
      <c r="AC623" s="61"/>
      <c r="AD623" s="61"/>
      <c r="AQ623" s="61"/>
    </row>
    <row r="624" spans="2:43" hidden="1" x14ac:dyDescent="0.25">
      <c r="B624" s="61"/>
      <c r="C624" s="61"/>
      <c r="E624" s="61"/>
      <c r="N624" s="379"/>
      <c r="U624" s="61"/>
      <c r="V624" s="61"/>
      <c r="X624" s="61"/>
      <c r="Y624" s="61"/>
      <c r="Z624" s="61"/>
      <c r="AA624" s="61"/>
      <c r="AC624" s="61"/>
      <c r="AD624" s="61"/>
      <c r="AQ624" s="61"/>
    </row>
    <row r="625" spans="2:43" hidden="1" x14ac:dyDescent="0.25">
      <c r="B625" s="61"/>
      <c r="C625" s="61"/>
      <c r="E625" s="61"/>
      <c r="N625" s="379"/>
      <c r="U625" s="61"/>
      <c r="V625" s="61"/>
      <c r="X625" s="61"/>
      <c r="Y625" s="61"/>
      <c r="Z625" s="61"/>
      <c r="AA625" s="61"/>
      <c r="AC625" s="61"/>
      <c r="AD625" s="61"/>
      <c r="AQ625" s="61"/>
    </row>
    <row r="626" spans="2:43" hidden="1" x14ac:dyDescent="0.25">
      <c r="B626" s="61"/>
      <c r="C626" s="61"/>
      <c r="E626" s="61"/>
      <c r="N626" s="379"/>
      <c r="U626" s="61"/>
      <c r="V626" s="61"/>
      <c r="X626" s="61"/>
      <c r="Y626" s="61"/>
      <c r="Z626" s="61"/>
      <c r="AA626" s="61"/>
      <c r="AC626" s="61"/>
      <c r="AD626" s="61"/>
      <c r="AQ626" s="61"/>
    </row>
    <row r="627" spans="2:43" hidden="1" x14ac:dyDescent="0.25">
      <c r="B627" s="61"/>
      <c r="C627" s="61"/>
      <c r="E627" s="61"/>
      <c r="N627" s="379"/>
      <c r="U627" s="61"/>
      <c r="V627" s="61"/>
      <c r="X627" s="61"/>
      <c r="Y627" s="61"/>
      <c r="Z627" s="61"/>
      <c r="AA627" s="61"/>
      <c r="AC627" s="61"/>
      <c r="AD627" s="61"/>
      <c r="AQ627" s="61"/>
    </row>
    <row r="628" spans="2:43" hidden="1" x14ac:dyDescent="0.25">
      <c r="B628" s="61"/>
      <c r="C628" s="61"/>
      <c r="E628" s="61"/>
      <c r="N628" s="379"/>
      <c r="U628" s="61"/>
      <c r="V628" s="61"/>
      <c r="X628" s="61"/>
      <c r="Y628" s="61"/>
      <c r="Z628" s="61"/>
      <c r="AA628" s="61"/>
      <c r="AC628" s="61"/>
      <c r="AD628" s="61"/>
      <c r="AQ628" s="61"/>
    </row>
    <row r="629" spans="2:43" hidden="1" x14ac:dyDescent="0.25">
      <c r="B629" s="61"/>
      <c r="C629" s="61"/>
      <c r="E629" s="61"/>
      <c r="N629" s="379"/>
      <c r="U629" s="61"/>
      <c r="V629" s="61"/>
      <c r="X629" s="61"/>
      <c r="Y629" s="61"/>
      <c r="Z629" s="61"/>
      <c r="AA629" s="61"/>
      <c r="AC629" s="61"/>
      <c r="AD629" s="61"/>
      <c r="AQ629" s="61"/>
    </row>
    <row r="630" spans="2:43" hidden="1" x14ac:dyDescent="0.25">
      <c r="B630" s="61"/>
      <c r="C630" s="61"/>
      <c r="E630" s="61"/>
      <c r="N630" s="379"/>
      <c r="U630" s="61"/>
      <c r="V630" s="61"/>
      <c r="X630" s="61"/>
      <c r="Y630" s="61"/>
      <c r="Z630" s="61"/>
      <c r="AA630" s="61"/>
      <c r="AC630" s="61"/>
      <c r="AD630" s="61"/>
      <c r="AQ630" s="61"/>
    </row>
    <row r="631" spans="2:43" hidden="1" x14ac:dyDescent="0.25">
      <c r="B631" s="61"/>
      <c r="C631" s="61"/>
      <c r="E631" s="61"/>
      <c r="N631" s="379"/>
      <c r="U631" s="61"/>
      <c r="V631" s="61"/>
      <c r="X631" s="61"/>
      <c r="Y631" s="61"/>
      <c r="Z631" s="61"/>
      <c r="AA631" s="61"/>
      <c r="AC631" s="61"/>
      <c r="AD631" s="61"/>
      <c r="AQ631" s="61"/>
    </row>
    <row r="632" spans="2:43" hidden="1" x14ac:dyDescent="0.25">
      <c r="B632" s="61"/>
      <c r="C632" s="61"/>
      <c r="E632" s="61"/>
      <c r="N632" s="379"/>
      <c r="U632" s="61"/>
      <c r="V632" s="61"/>
      <c r="X632" s="61"/>
      <c r="Y632" s="61"/>
      <c r="Z632" s="61"/>
      <c r="AA632" s="61"/>
      <c r="AC632" s="61"/>
      <c r="AD632" s="61"/>
      <c r="AQ632" s="61"/>
    </row>
    <row r="633" spans="2:43" hidden="1" x14ac:dyDescent="0.25">
      <c r="B633" s="61"/>
      <c r="C633" s="61"/>
      <c r="E633" s="61"/>
      <c r="N633" s="379"/>
      <c r="U633" s="61"/>
      <c r="V633" s="61"/>
      <c r="X633" s="61"/>
      <c r="Y633" s="61"/>
      <c r="Z633" s="61"/>
      <c r="AA633" s="61"/>
      <c r="AC633" s="61"/>
      <c r="AD633" s="61"/>
      <c r="AQ633" s="61"/>
    </row>
    <row r="634" spans="2:43" hidden="1" x14ac:dyDescent="0.25">
      <c r="B634" s="61"/>
      <c r="C634" s="61"/>
      <c r="E634" s="61"/>
      <c r="N634" s="379"/>
      <c r="U634" s="61"/>
      <c r="V634" s="61"/>
      <c r="X634" s="61"/>
      <c r="Y634" s="61"/>
      <c r="Z634" s="61"/>
      <c r="AA634" s="61"/>
      <c r="AC634" s="61"/>
      <c r="AD634" s="61"/>
      <c r="AQ634" s="61"/>
    </row>
    <row r="635" spans="2:43" hidden="1" x14ac:dyDescent="0.25">
      <c r="B635" s="61"/>
      <c r="C635" s="61"/>
      <c r="E635" s="61"/>
      <c r="N635" s="379"/>
      <c r="U635" s="61"/>
      <c r="V635" s="61"/>
      <c r="X635" s="61"/>
      <c r="Y635" s="61"/>
      <c r="Z635" s="61"/>
      <c r="AA635" s="61"/>
      <c r="AC635" s="61"/>
      <c r="AD635" s="61"/>
      <c r="AQ635" s="61"/>
    </row>
    <row r="636" spans="2:43" hidden="1" x14ac:dyDescent="0.25">
      <c r="B636" s="61"/>
      <c r="C636" s="61"/>
      <c r="E636" s="61"/>
      <c r="N636" s="379"/>
      <c r="U636" s="61"/>
      <c r="V636" s="61"/>
      <c r="X636" s="61"/>
      <c r="Y636" s="61"/>
      <c r="Z636" s="61"/>
      <c r="AA636" s="61"/>
      <c r="AC636" s="61"/>
      <c r="AD636" s="61"/>
      <c r="AQ636" s="61"/>
    </row>
    <row r="637" spans="2:43" hidden="1" x14ac:dyDescent="0.25">
      <c r="B637" s="61"/>
      <c r="C637" s="61"/>
      <c r="E637" s="61"/>
      <c r="N637" s="379"/>
      <c r="U637" s="61"/>
      <c r="V637" s="61"/>
      <c r="X637" s="61"/>
      <c r="Y637" s="61"/>
      <c r="Z637" s="61"/>
      <c r="AA637" s="61"/>
      <c r="AC637" s="61"/>
      <c r="AD637" s="61"/>
      <c r="AQ637" s="61"/>
    </row>
    <row r="638" spans="2:43" hidden="1" x14ac:dyDescent="0.25">
      <c r="B638" s="61"/>
      <c r="C638" s="61"/>
      <c r="E638" s="61"/>
      <c r="N638" s="379"/>
      <c r="U638" s="61"/>
      <c r="V638" s="61"/>
      <c r="X638" s="61"/>
      <c r="Y638" s="61"/>
      <c r="Z638" s="61"/>
      <c r="AA638" s="61"/>
      <c r="AC638" s="61"/>
      <c r="AD638" s="61"/>
      <c r="AQ638" s="61"/>
    </row>
    <row r="639" spans="2:43" hidden="1" x14ac:dyDescent="0.25">
      <c r="B639" s="61"/>
      <c r="C639" s="61"/>
      <c r="E639" s="61"/>
      <c r="N639" s="379"/>
      <c r="U639" s="61"/>
      <c r="V639" s="61"/>
      <c r="X639" s="61"/>
      <c r="Y639" s="61"/>
      <c r="Z639" s="61"/>
      <c r="AA639" s="61"/>
      <c r="AC639" s="61"/>
      <c r="AD639" s="61"/>
      <c r="AQ639" s="61"/>
    </row>
    <row r="640" spans="2:43" hidden="1" x14ac:dyDescent="0.25">
      <c r="B640" s="61"/>
      <c r="C640" s="61"/>
      <c r="E640" s="61"/>
      <c r="N640" s="379"/>
      <c r="U640" s="61"/>
      <c r="V640" s="61"/>
      <c r="X640" s="61"/>
      <c r="Y640" s="61"/>
      <c r="Z640" s="61"/>
      <c r="AA640" s="61"/>
      <c r="AC640" s="61"/>
      <c r="AD640" s="61"/>
      <c r="AQ640" s="61"/>
    </row>
    <row r="641" spans="2:43" hidden="1" x14ac:dyDescent="0.25">
      <c r="B641" s="61"/>
      <c r="C641" s="61"/>
      <c r="E641" s="61"/>
      <c r="N641" s="379"/>
      <c r="U641" s="61"/>
      <c r="V641" s="61"/>
      <c r="X641" s="61"/>
      <c r="Y641" s="61"/>
      <c r="Z641" s="61"/>
      <c r="AA641" s="61"/>
      <c r="AC641" s="61"/>
      <c r="AD641" s="61"/>
      <c r="AQ641" s="61"/>
    </row>
    <row r="642" spans="2:43" hidden="1" x14ac:dyDescent="0.25">
      <c r="B642" s="61"/>
      <c r="C642" s="61"/>
      <c r="E642" s="61"/>
      <c r="N642" s="379"/>
      <c r="U642" s="61"/>
      <c r="V642" s="61"/>
      <c r="X642" s="61"/>
      <c r="Y642" s="61"/>
      <c r="Z642" s="61"/>
      <c r="AA642" s="61"/>
      <c r="AC642" s="61"/>
      <c r="AD642" s="61"/>
      <c r="AQ642" s="61"/>
    </row>
    <row r="643" spans="2:43" hidden="1" x14ac:dyDescent="0.25">
      <c r="B643" s="61"/>
      <c r="C643" s="61"/>
      <c r="E643" s="61"/>
      <c r="N643" s="379"/>
      <c r="U643" s="61"/>
      <c r="V643" s="61"/>
      <c r="X643" s="61"/>
      <c r="Y643" s="61"/>
      <c r="Z643" s="61"/>
      <c r="AA643" s="61"/>
      <c r="AC643" s="61"/>
      <c r="AD643" s="61"/>
      <c r="AQ643" s="61"/>
    </row>
    <row r="644" spans="2:43" hidden="1" x14ac:dyDescent="0.25">
      <c r="B644" s="61"/>
      <c r="C644" s="61"/>
      <c r="E644" s="61"/>
      <c r="N644" s="379"/>
      <c r="U644" s="61"/>
      <c r="V644" s="61"/>
      <c r="X644" s="61"/>
      <c r="Y644" s="61"/>
      <c r="Z644" s="61"/>
      <c r="AA644" s="61"/>
      <c r="AC644" s="61"/>
      <c r="AD644" s="61"/>
      <c r="AQ644" s="61"/>
    </row>
    <row r="645" spans="2:43" hidden="1" x14ac:dyDescent="0.25">
      <c r="B645" s="61"/>
      <c r="C645" s="61"/>
      <c r="E645" s="61"/>
      <c r="N645" s="379"/>
      <c r="U645" s="61"/>
      <c r="V645" s="61"/>
      <c r="X645" s="61"/>
      <c r="Y645" s="61"/>
      <c r="Z645" s="61"/>
      <c r="AA645" s="61"/>
      <c r="AC645" s="61"/>
      <c r="AD645" s="61"/>
      <c r="AQ645" s="61"/>
    </row>
    <row r="646" spans="2:43" hidden="1" x14ac:dyDescent="0.25">
      <c r="B646" s="61"/>
      <c r="C646" s="61"/>
      <c r="E646" s="61"/>
      <c r="N646" s="379"/>
      <c r="U646" s="61"/>
      <c r="V646" s="61"/>
      <c r="X646" s="61"/>
      <c r="Y646" s="61"/>
      <c r="Z646" s="61"/>
      <c r="AA646" s="61"/>
      <c r="AC646" s="61"/>
      <c r="AD646" s="61"/>
      <c r="AQ646" s="61"/>
    </row>
    <row r="647" spans="2:43" hidden="1" x14ac:dyDescent="0.25">
      <c r="B647" s="61"/>
      <c r="C647" s="61"/>
      <c r="E647" s="61"/>
      <c r="N647" s="379"/>
      <c r="U647" s="61"/>
      <c r="V647" s="61"/>
      <c r="X647" s="61"/>
      <c r="Y647" s="61"/>
      <c r="Z647" s="61"/>
      <c r="AA647" s="61"/>
      <c r="AC647" s="61"/>
      <c r="AD647" s="61"/>
      <c r="AQ647" s="61"/>
    </row>
    <row r="648" spans="2:43" hidden="1" x14ac:dyDescent="0.25">
      <c r="B648" s="61"/>
      <c r="C648" s="61"/>
      <c r="E648" s="61"/>
      <c r="N648" s="379"/>
      <c r="U648" s="61"/>
      <c r="V648" s="61"/>
      <c r="X648" s="61"/>
      <c r="Y648" s="61"/>
      <c r="Z648" s="61"/>
      <c r="AA648" s="61"/>
      <c r="AC648" s="61"/>
      <c r="AD648" s="61"/>
      <c r="AQ648" s="61"/>
    </row>
    <row r="649" spans="2:43" hidden="1" x14ac:dyDescent="0.25">
      <c r="B649" s="61"/>
      <c r="C649" s="61"/>
      <c r="E649" s="61"/>
      <c r="N649" s="379"/>
      <c r="U649" s="61"/>
      <c r="V649" s="61"/>
      <c r="X649" s="61"/>
      <c r="Y649" s="61"/>
      <c r="Z649" s="61"/>
      <c r="AA649" s="61"/>
      <c r="AC649" s="61"/>
      <c r="AD649" s="61"/>
      <c r="AQ649" s="61"/>
    </row>
    <row r="650" spans="2:43" hidden="1" x14ac:dyDescent="0.25">
      <c r="B650" s="61"/>
      <c r="C650" s="61"/>
      <c r="E650" s="61"/>
      <c r="N650" s="379"/>
      <c r="U650" s="61"/>
      <c r="V650" s="61"/>
      <c r="X650" s="61"/>
      <c r="Y650" s="61"/>
      <c r="Z650" s="61"/>
      <c r="AA650" s="61"/>
      <c r="AC650" s="61"/>
      <c r="AD650" s="61"/>
      <c r="AQ650" s="61"/>
    </row>
    <row r="651" spans="2:43" hidden="1" x14ac:dyDescent="0.25">
      <c r="B651" s="61"/>
      <c r="C651" s="61"/>
      <c r="E651" s="61"/>
      <c r="N651" s="379"/>
      <c r="U651" s="61"/>
      <c r="V651" s="61"/>
      <c r="X651" s="61"/>
      <c r="Y651" s="61"/>
      <c r="Z651" s="61"/>
      <c r="AA651" s="61"/>
      <c r="AC651" s="61"/>
      <c r="AD651" s="61"/>
      <c r="AQ651" s="61"/>
    </row>
    <row r="652" spans="2:43" hidden="1" x14ac:dyDescent="0.25">
      <c r="B652" s="61"/>
      <c r="C652" s="61"/>
      <c r="E652" s="61"/>
      <c r="N652" s="379"/>
      <c r="U652" s="61"/>
      <c r="V652" s="61"/>
      <c r="X652" s="61"/>
      <c r="Y652" s="61"/>
      <c r="Z652" s="61"/>
      <c r="AA652" s="61"/>
      <c r="AC652" s="61"/>
      <c r="AD652" s="61"/>
      <c r="AQ652" s="61"/>
    </row>
    <row r="653" spans="2:43" hidden="1" x14ac:dyDescent="0.25">
      <c r="B653" s="61"/>
      <c r="C653" s="61"/>
      <c r="E653" s="61"/>
      <c r="N653" s="379"/>
      <c r="U653" s="61"/>
      <c r="V653" s="61"/>
      <c r="X653" s="61"/>
      <c r="Y653" s="61"/>
      <c r="Z653" s="61"/>
      <c r="AA653" s="61"/>
      <c r="AC653" s="61"/>
      <c r="AD653" s="61"/>
      <c r="AQ653" s="61"/>
    </row>
    <row r="654" spans="2:43" hidden="1" x14ac:dyDescent="0.25">
      <c r="B654" s="61"/>
      <c r="C654" s="61"/>
      <c r="E654" s="61"/>
      <c r="N654" s="379"/>
      <c r="U654" s="61"/>
      <c r="V654" s="61"/>
      <c r="X654" s="61"/>
      <c r="Y654" s="61"/>
      <c r="Z654" s="61"/>
      <c r="AA654" s="61"/>
      <c r="AC654" s="61"/>
      <c r="AD654" s="61"/>
      <c r="AQ654" s="61"/>
    </row>
    <row r="655" spans="2:43" hidden="1" x14ac:dyDescent="0.25">
      <c r="B655" s="61"/>
      <c r="C655" s="61"/>
      <c r="E655" s="61"/>
      <c r="N655" s="379"/>
      <c r="U655" s="61"/>
      <c r="V655" s="61"/>
      <c r="X655" s="61"/>
      <c r="Y655" s="61"/>
      <c r="Z655" s="61"/>
      <c r="AA655" s="61"/>
      <c r="AC655" s="61"/>
      <c r="AD655" s="61"/>
      <c r="AQ655" s="61"/>
    </row>
    <row r="656" spans="2:43" hidden="1" x14ac:dyDescent="0.25">
      <c r="B656" s="61"/>
      <c r="C656" s="61"/>
      <c r="E656" s="61"/>
      <c r="N656" s="379"/>
      <c r="U656" s="61"/>
      <c r="V656" s="61"/>
      <c r="X656" s="61"/>
      <c r="Y656" s="61"/>
      <c r="Z656" s="61"/>
      <c r="AA656" s="61"/>
      <c r="AC656" s="61"/>
      <c r="AD656" s="61"/>
      <c r="AQ656" s="61"/>
    </row>
    <row r="657" spans="2:43" hidden="1" x14ac:dyDescent="0.25">
      <c r="B657" s="61"/>
      <c r="C657" s="61"/>
      <c r="E657" s="61"/>
      <c r="N657" s="379"/>
      <c r="U657" s="61"/>
      <c r="V657" s="61"/>
      <c r="X657" s="61"/>
      <c r="Y657" s="61"/>
      <c r="Z657" s="61"/>
      <c r="AA657" s="61"/>
      <c r="AC657" s="61"/>
      <c r="AD657" s="61"/>
      <c r="AQ657" s="61"/>
    </row>
    <row r="658" spans="2:43" hidden="1" x14ac:dyDescent="0.25">
      <c r="B658" s="61"/>
      <c r="C658" s="61"/>
      <c r="E658" s="61"/>
      <c r="N658" s="379"/>
      <c r="U658" s="61"/>
      <c r="V658" s="61"/>
      <c r="X658" s="61"/>
      <c r="Y658" s="61"/>
      <c r="Z658" s="61"/>
      <c r="AA658" s="61"/>
      <c r="AC658" s="61"/>
      <c r="AD658" s="61"/>
      <c r="AQ658" s="61"/>
    </row>
    <row r="659" spans="2:43" hidden="1" x14ac:dyDescent="0.25">
      <c r="B659" s="61"/>
      <c r="C659" s="61"/>
      <c r="E659" s="61"/>
      <c r="N659" s="379"/>
      <c r="U659" s="61"/>
      <c r="V659" s="61"/>
      <c r="X659" s="61"/>
      <c r="Y659" s="61"/>
      <c r="Z659" s="61"/>
      <c r="AA659" s="61"/>
      <c r="AC659" s="61"/>
      <c r="AD659" s="61"/>
      <c r="AQ659" s="61"/>
    </row>
    <row r="660" spans="2:43" hidden="1" x14ac:dyDescent="0.25">
      <c r="B660" s="61"/>
      <c r="C660" s="61"/>
      <c r="E660" s="61"/>
      <c r="N660" s="379"/>
      <c r="U660" s="61"/>
      <c r="V660" s="61"/>
      <c r="X660" s="61"/>
      <c r="Y660" s="61"/>
      <c r="Z660" s="61"/>
      <c r="AA660" s="61"/>
      <c r="AC660" s="61"/>
      <c r="AD660" s="61"/>
      <c r="AQ660" s="61"/>
    </row>
    <row r="661" spans="2:43" hidden="1" x14ac:dyDescent="0.25">
      <c r="B661" s="61"/>
      <c r="C661" s="61"/>
      <c r="E661" s="61"/>
      <c r="N661" s="379"/>
      <c r="U661" s="61"/>
      <c r="V661" s="61"/>
      <c r="X661" s="61"/>
      <c r="Y661" s="61"/>
      <c r="Z661" s="61"/>
      <c r="AA661" s="61"/>
      <c r="AC661" s="61"/>
      <c r="AD661" s="61"/>
      <c r="AQ661" s="61"/>
    </row>
    <row r="662" spans="2:43" hidden="1" x14ac:dyDescent="0.25">
      <c r="B662" s="61"/>
      <c r="C662" s="61"/>
      <c r="E662" s="61"/>
      <c r="N662" s="379"/>
      <c r="U662" s="61"/>
      <c r="V662" s="61"/>
      <c r="X662" s="61"/>
      <c r="Y662" s="61"/>
      <c r="Z662" s="61"/>
      <c r="AA662" s="61"/>
      <c r="AC662" s="61"/>
      <c r="AD662" s="61"/>
      <c r="AQ662" s="61"/>
    </row>
    <row r="663" spans="2:43" hidden="1" x14ac:dyDescent="0.25">
      <c r="B663" s="61"/>
      <c r="C663" s="61"/>
      <c r="E663" s="61"/>
      <c r="N663" s="379"/>
      <c r="U663" s="61"/>
      <c r="V663" s="61"/>
      <c r="X663" s="61"/>
      <c r="Y663" s="61"/>
      <c r="Z663" s="61"/>
      <c r="AA663" s="61"/>
      <c r="AC663" s="61"/>
      <c r="AD663" s="61"/>
      <c r="AQ663" s="61"/>
    </row>
    <row r="664" spans="2:43" hidden="1" x14ac:dyDescent="0.25">
      <c r="B664" s="61"/>
      <c r="C664" s="61"/>
      <c r="E664" s="61"/>
      <c r="N664" s="379"/>
      <c r="U664" s="61"/>
      <c r="V664" s="61"/>
      <c r="X664" s="61"/>
      <c r="Y664" s="61"/>
      <c r="Z664" s="61"/>
      <c r="AA664" s="61"/>
      <c r="AC664" s="61"/>
      <c r="AD664" s="61"/>
      <c r="AQ664" s="61"/>
    </row>
    <row r="665" spans="2:43" hidden="1" x14ac:dyDescent="0.25">
      <c r="B665" s="61"/>
      <c r="C665" s="61"/>
      <c r="E665" s="61"/>
      <c r="N665" s="379"/>
      <c r="U665" s="61"/>
      <c r="V665" s="61"/>
      <c r="X665" s="61"/>
      <c r="Y665" s="61"/>
      <c r="Z665" s="61"/>
      <c r="AA665" s="61"/>
      <c r="AC665" s="61"/>
      <c r="AD665" s="61"/>
      <c r="AQ665" s="61"/>
    </row>
    <row r="666" spans="2:43" hidden="1" x14ac:dyDescent="0.25">
      <c r="B666" s="61"/>
      <c r="C666" s="61"/>
      <c r="E666" s="61"/>
      <c r="N666" s="379"/>
      <c r="U666" s="61"/>
      <c r="V666" s="61"/>
      <c r="X666" s="61"/>
      <c r="Y666" s="61"/>
      <c r="Z666" s="61"/>
      <c r="AA666" s="61"/>
      <c r="AC666" s="61"/>
      <c r="AD666" s="61"/>
      <c r="AQ666" s="61"/>
    </row>
    <row r="667" spans="2:43" hidden="1" x14ac:dyDescent="0.25">
      <c r="B667" s="61"/>
      <c r="C667" s="61"/>
      <c r="E667" s="61"/>
      <c r="N667" s="379"/>
      <c r="U667" s="61"/>
      <c r="V667" s="61"/>
      <c r="X667" s="61"/>
      <c r="Y667" s="61"/>
      <c r="Z667" s="61"/>
      <c r="AA667" s="61"/>
      <c r="AC667" s="61"/>
      <c r="AD667" s="61"/>
      <c r="AQ667" s="61"/>
    </row>
    <row r="668" spans="2:43" hidden="1" x14ac:dyDescent="0.25">
      <c r="B668" s="61"/>
      <c r="C668" s="61"/>
      <c r="E668" s="61"/>
      <c r="N668" s="379"/>
      <c r="U668" s="61"/>
      <c r="V668" s="61"/>
      <c r="X668" s="61"/>
      <c r="Y668" s="61"/>
      <c r="Z668" s="61"/>
      <c r="AA668" s="61"/>
      <c r="AC668" s="61"/>
      <c r="AD668" s="61"/>
      <c r="AQ668" s="61"/>
    </row>
    <row r="669" spans="2:43" hidden="1" x14ac:dyDescent="0.25">
      <c r="B669" s="61"/>
      <c r="C669" s="61"/>
      <c r="E669" s="61"/>
      <c r="N669" s="379"/>
      <c r="U669" s="61"/>
      <c r="V669" s="61"/>
      <c r="X669" s="61"/>
      <c r="Y669" s="61"/>
      <c r="Z669" s="61"/>
      <c r="AA669" s="61"/>
      <c r="AC669" s="61"/>
      <c r="AD669" s="61"/>
      <c r="AQ669" s="61"/>
    </row>
    <row r="670" spans="2:43" hidden="1" x14ac:dyDescent="0.25">
      <c r="B670" s="61"/>
      <c r="C670" s="61"/>
      <c r="E670" s="61"/>
      <c r="N670" s="379"/>
      <c r="U670" s="61"/>
      <c r="V670" s="61"/>
      <c r="X670" s="61"/>
      <c r="Y670" s="61"/>
      <c r="Z670" s="61"/>
      <c r="AA670" s="61"/>
      <c r="AC670" s="61"/>
      <c r="AD670" s="61"/>
      <c r="AQ670" s="61"/>
    </row>
    <row r="671" spans="2:43" hidden="1" x14ac:dyDescent="0.25">
      <c r="B671" s="61"/>
      <c r="C671" s="61"/>
      <c r="E671" s="61"/>
      <c r="N671" s="379"/>
      <c r="U671" s="61"/>
      <c r="V671" s="61"/>
      <c r="X671" s="61"/>
      <c r="Y671" s="61"/>
      <c r="Z671" s="61"/>
      <c r="AA671" s="61"/>
      <c r="AC671" s="61"/>
      <c r="AD671" s="61"/>
      <c r="AQ671" s="61"/>
    </row>
    <row r="672" spans="2:43" hidden="1" x14ac:dyDescent="0.25">
      <c r="B672" s="61"/>
      <c r="C672" s="61"/>
      <c r="E672" s="61"/>
      <c r="N672" s="379"/>
      <c r="U672" s="61"/>
      <c r="V672" s="61"/>
      <c r="X672" s="61"/>
      <c r="Y672" s="61"/>
      <c r="Z672" s="61"/>
      <c r="AA672" s="61"/>
      <c r="AC672" s="61"/>
      <c r="AD672" s="61"/>
      <c r="AQ672" s="61"/>
    </row>
    <row r="673" spans="2:43" hidden="1" x14ac:dyDescent="0.25">
      <c r="B673" s="61"/>
      <c r="C673" s="61"/>
      <c r="E673" s="61"/>
      <c r="N673" s="379"/>
      <c r="U673" s="61"/>
      <c r="V673" s="61"/>
      <c r="X673" s="61"/>
      <c r="Y673" s="61"/>
      <c r="Z673" s="61"/>
      <c r="AA673" s="61"/>
      <c r="AC673" s="61"/>
      <c r="AD673" s="61"/>
      <c r="AQ673" s="61"/>
    </row>
    <row r="674" spans="2:43" hidden="1" x14ac:dyDescent="0.25">
      <c r="B674" s="61"/>
      <c r="C674" s="61"/>
      <c r="E674" s="61"/>
      <c r="N674" s="379"/>
      <c r="U674" s="61"/>
      <c r="V674" s="61"/>
      <c r="X674" s="61"/>
      <c r="Y674" s="61"/>
      <c r="Z674" s="61"/>
      <c r="AA674" s="61"/>
      <c r="AC674" s="61"/>
      <c r="AD674" s="61"/>
      <c r="AQ674" s="61"/>
    </row>
    <row r="675" spans="2:43" hidden="1" x14ac:dyDescent="0.25">
      <c r="B675" s="61"/>
      <c r="C675" s="61"/>
      <c r="E675" s="61"/>
      <c r="N675" s="379"/>
      <c r="U675" s="61"/>
      <c r="V675" s="61"/>
      <c r="X675" s="61"/>
      <c r="Y675" s="61"/>
      <c r="Z675" s="61"/>
      <c r="AA675" s="61"/>
      <c r="AC675" s="61"/>
      <c r="AD675" s="61"/>
      <c r="AQ675" s="61"/>
    </row>
    <row r="676" spans="2:43" hidden="1" x14ac:dyDescent="0.25">
      <c r="B676" s="61"/>
      <c r="C676" s="61"/>
      <c r="E676" s="61"/>
      <c r="N676" s="379"/>
      <c r="U676" s="61"/>
      <c r="V676" s="61"/>
      <c r="X676" s="61"/>
      <c r="Y676" s="61"/>
      <c r="Z676" s="61"/>
      <c r="AA676" s="61"/>
      <c r="AC676" s="61"/>
      <c r="AD676" s="61"/>
      <c r="AQ676" s="61"/>
    </row>
    <row r="677" spans="2:43" hidden="1" x14ac:dyDescent="0.25">
      <c r="B677" s="61"/>
      <c r="C677" s="61"/>
      <c r="E677" s="61"/>
      <c r="N677" s="379"/>
      <c r="U677" s="61"/>
      <c r="V677" s="61"/>
      <c r="X677" s="61"/>
      <c r="Y677" s="61"/>
      <c r="Z677" s="61"/>
      <c r="AA677" s="61"/>
      <c r="AC677" s="61"/>
      <c r="AD677" s="61"/>
      <c r="AQ677" s="61"/>
    </row>
    <row r="678" spans="2:43" hidden="1" x14ac:dyDescent="0.25">
      <c r="B678" s="61"/>
      <c r="C678" s="61"/>
      <c r="E678" s="61"/>
      <c r="N678" s="379"/>
      <c r="U678" s="61"/>
      <c r="V678" s="61"/>
      <c r="X678" s="61"/>
      <c r="Y678" s="61"/>
      <c r="Z678" s="61"/>
      <c r="AA678" s="61"/>
      <c r="AC678" s="61"/>
      <c r="AD678" s="61"/>
      <c r="AQ678" s="61"/>
    </row>
    <row r="679" spans="2:43" hidden="1" x14ac:dyDescent="0.25">
      <c r="B679" s="61"/>
      <c r="C679" s="61"/>
      <c r="E679" s="61"/>
      <c r="N679" s="379"/>
      <c r="U679" s="61"/>
      <c r="V679" s="61"/>
      <c r="X679" s="61"/>
      <c r="Y679" s="61"/>
      <c r="Z679" s="61"/>
      <c r="AA679" s="61"/>
      <c r="AC679" s="61"/>
      <c r="AD679" s="61"/>
      <c r="AQ679" s="61"/>
    </row>
    <row r="680" spans="2:43" hidden="1" x14ac:dyDescent="0.25">
      <c r="B680" s="61"/>
      <c r="C680" s="61"/>
      <c r="E680" s="61"/>
      <c r="N680" s="379"/>
      <c r="U680" s="61"/>
      <c r="V680" s="61"/>
      <c r="X680" s="61"/>
      <c r="Y680" s="61"/>
      <c r="Z680" s="61"/>
      <c r="AA680" s="61"/>
      <c r="AC680" s="61"/>
      <c r="AD680" s="61"/>
      <c r="AQ680" s="61"/>
    </row>
    <row r="681" spans="2:43" hidden="1" x14ac:dyDescent="0.25">
      <c r="B681" s="61"/>
      <c r="C681" s="61"/>
      <c r="E681" s="61"/>
      <c r="N681" s="379"/>
      <c r="U681" s="61"/>
      <c r="V681" s="61"/>
      <c r="X681" s="61"/>
      <c r="Y681" s="61"/>
      <c r="Z681" s="61"/>
      <c r="AA681" s="61"/>
      <c r="AC681" s="61"/>
      <c r="AD681" s="61"/>
      <c r="AQ681" s="61"/>
    </row>
    <row r="682" spans="2:43" hidden="1" x14ac:dyDescent="0.25">
      <c r="B682" s="61"/>
      <c r="C682" s="61"/>
      <c r="E682" s="61"/>
      <c r="N682" s="379"/>
      <c r="U682" s="61"/>
      <c r="V682" s="61"/>
      <c r="X682" s="61"/>
      <c r="Y682" s="61"/>
      <c r="Z682" s="61"/>
      <c r="AA682" s="61"/>
      <c r="AC682" s="61"/>
      <c r="AD682" s="61"/>
      <c r="AQ682" s="61"/>
    </row>
    <row r="683" spans="2:43" hidden="1" x14ac:dyDescent="0.25">
      <c r="B683" s="61"/>
      <c r="C683" s="61"/>
      <c r="E683" s="61"/>
      <c r="N683" s="379"/>
      <c r="U683" s="61"/>
      <c r="V683" s="61"/>
      <c r="X683" s="61"/>
      <c r="Y683" s="61"/>
      <c r="Z683" s="61"/>
      <c r="AA683" s="61"/>
      <c r="AC683" s="61"/>
      <c r="AD683" s="61"/>
      <c r="AQ683" s="61"/>
    </row>
    <row r="684" spans="2:43" hidden="1" x14ac:dyDescent="0.25">
      <c r="B684" s="61"/>
      <c r="C684" s="61"/>
      <c r="E684" s="61"/>
      <c r="N684" s="379"/>
      <c r="U684" s="61"/>
      <c r="V684" s="61"/>
      <c r="X684" s="61"/>
      <c r="Y684" s="61"/>
      <c r="Z684" s="61"/>
      <c r="AA684" s="61"/>
      <c r="AC684" s="61"/>
      <c r="AD684" s="61"/>
      <c r="AQ684" s="61"/>
    </row>
    <row r="685" spans="2:43" hidden="1" x14ac:dyDescent="0.25">
      <c r="B685" s="61"/>
      <c r="C685" s="61"/>
      <c r="E685" s="61"/>
      <c r="N685" s="379"/>
      <c r="U685" s="61"/>
      <c r="V685" s="61"/>
      <c r="X685" s="61"/>
      <c r="Y685" s="61"/>
      <c r="Z685" s="61"/>
      <c r="AA685" s="61"/>
      <c r="AC685" s="61"/>
      <c r="AD685" s="61"/>
      <c r="AQ685" s="61"/>
    </row>
    <row r="686" spans="2:43" hidden="1" x14ac:dyDescent="0.25">
      <c r="B686" s="61"/>
      <c r="C686" s="61"/>
      <c r="E686" s="61"/>
      <c r="N686" s="379"/>
      <c r="U686" s="61"/>
      <c r="V686" s="61"/>
      <c r="X686" s="61"/>
      <c r="Y686" s="61"/>
      <c r="Z686" s="61"/>
      <c r="AA686" s="61"/>
      <c r="AC686" s="61"/>
      <c r="AD686" s="61"/>
      <c r="AQ686" s="61"/>
    </row>
    <row r="687" spans="2:43" hidden="1" x14ac:dyDescent="0.25">
      <c r="B687" s="61"/>
      <c r="C687" s="61"/>
      <c r="E687" s="61"/>
      <c r="N687" s="379"/>
      <c r="U687" s="61"/>
      <c r="V687" s="61"/>
      <c r="X687" s="61"/>
      <c r="Y687" s="61"/>
      <c r="Z687" s="61"/>
      <c r="AA687" s="61"/>
      <c r="AC687" s="61"/>
      <c r="AD687" s="61"/>
      <c r="AQ687" s="61"/>
    </row>
    <row r="688" spans="2:43" hidden="1" x14ac:dyDescent="0.25">
      <c r="B688" s="61"/>
      <c r="C688" s="61"/>
      <c r="E688" s="61"/>
      <c r="N688" s="379"/>
      <c r="U688" s="61"/>
      <c r="V688" s="61"/>
      <c r="X688" s="61"/>
      <c r="Y688" s="61"/>
      <c r="Z688" s="61"/>
      <c r="AA688" s="61"/>
      <c r="AC688" s="61"/>
      <c r="AD688" s="61"/>
      <c r="AQ688" s="61"/>
    </row>
    <row r="689" spans="2:43" hidden="1" x14ac:dyDescent="0.25">
      <c r="B689" s="61"/>
      <c r="C689" s="61"/>
      <c r="E689" s="61"/>
      <c r="N689" s="379"/>
      <c r="U689" s="61"/>
      <c r="V689" s="61"/>
      <c r="X689" s="61"/>
      <c r="Y689" s="61"/>
      <c r="Z689" s="61"/>
      <c r="AA689" s="61"/>
      <c r="AC689" s="61"/>
      <c r="AD689" s="61"/>
      <c r="AQ689" s="61"/>
    </row>
    <row r="690" spans="2:43" hidden="1" x14ac:dyDescent="0.25">
      <c r="B690" s="61"/>
      <c r="C690" s="61"/>
      <c r="E690" s="61"/>
      <c r="N690" s="379"/>
      <c r="U690" s="61"/>
      <c r="V690" s="61"/>
      <c r="X690" s="61"/>
      <c r="Y690" s="61"/>
      <c r="Z690" s="61"/>
      <c r="AA690" s="61"/>
      <c r="AC690" s="61"/>
      <c r="AD690" s="61"/>
      <c r="AQ690" s="61"/>
    </row>
    <row r="691" spans="2:43" hidden="1" x14ac:dyDescent="0.25">
      <c r="B691" s="61"/>
      <c r="C691" s="61"/>
      <c r="E691" s="61"/>
      <c r="N691" s="379"/>
      <c r="U691" s="61"/>
      <c r="V691" s="61"/>
      <c r="X691" s="61"/>
      <c r="Y691" s="61"/>
      <c r="Z691" s="61"/>
      <c r="AA691" s="61"/>
      <c r="AC691" s="61"/>
      <c r="AD691" s="61"/>
      <c r="AQ691" s="61"/>
    </row>
    <row r="692" spans="2:43" hidden="1" x14ac:dyDescent="0.25">
      <c r="B692" s="61"/>
      <c r="C692" s="61"/>
      <c r="E692" s="61"/>
      <c r="N692" s="379"/>
      <c r="U692" s="61"/>
      <c r="V692" s="61"/>
      <c r="X692" s="61"/>
      <c r="Y692" s="61"/>
      <c r="Z692" s="61"/>
      <c r="AA692" s="61"/>
      <c r="AC692" s="61"/>
      <c r="AD692" s="61"/>
      <c r="AQ692" s="61"/>
    </row>
    <row r="693" spans="2:43" hidden="1" x14ac:dyDescent="0.25">
      <c r="B693" s="61"/>
      <c r="C693" s="61"/>
      <c r="E693" s="61"/>
      <c r="N693" s="379"/>
      <c r="U693" s="61"/>
      <c r="V693" s="61"/>
      <c r="X693" s="61"/>
      <c r="Y693" s="61"/>
      <c r="Z693" s="61"/>
      <c r="AA693" s="61"/>
      <c r="AC693" s="61"/>
      <c r="AD693" s="61"/>
      <c r="AQ693" s="61"/>
    </row>
    <row r="694" spans="2:43" hidden="1" x14ac:dyDescent="0.25">
      <c r="B694" s="61"/>
      <c r="C694" s="61"/>
      <c r="E694" s="61"/>
      <c r="N694" s="379"/>
      <c r="U694" s="61"/>
      <c r="V694" s="61"/>
      <c r="X694" s="61"/>
      <c r="Y694" s="61"/>
      <c r="Z694" s="61"/>
      <c r="AA694" s="61"/>
      <c r="AC694" s="61"/>
      <c r="AD694" s="61"/>
      <c r="AQ694" s="61"/>
    </row>
    <row r="695" spans="2:43" hidden="1" x14ac:dyDescent="0.25">
      <c r="B695" s="61"/>
      <c r="C695" s="61"/>
      <c r="E695" s="61"/>
      <c r="N695" s="379"/>
      <c r="U695" s="61"/>
      <c r="V695" s="61"/>
      <c r="X695" s="61"/>
      <c r="Y695" s="61"/>
      <c r="Z695" s="61"/>
      <c r="AA695" s="61"/>
      <c r="AC695" s="61"/>
      <c r="AD695" s="61"/>
      <c r="AQ695" s="61"/>
    </row>
    <row r="696" spans="2:43" hidden="1" x14ac:dyDescent="0.25">
      <c r="B696" s="61"/>
      <c r="C696" s="61"/>
      <c r="E696" s="61"/>
      <c r="N696" s="379"/>
      <c r="U696" s="61"/>
      <c r="V696" s="61"/>
      <c r="X696" s="61"/>
      <c r="Y696" s="61"/>
      <c r="Z696" s="61"/>
      <c r="AA696" s="61"/>
      <c r="AC696" s="61"/>
      <c r="AD696" s="61"/>
      <c r="AQ696" s="61"/>
    </row>
    <row r="697" spans="2:43" hidden="1" x14ac:dyDescent="0.25">
      <c r="B697" s="61"/>
      <c r="C697" s="61"/>
      <c r="E697" s="61"/>
      <c r="N697" s="379"/>
      <c r="U697" s="61"/>
      <c r="V697" s="61"/>
      <c r="X697" s="61"/>
      <c r="Y697" s="61"/>
      <c r="Z697" s="61"/>
      <c r="AA697" s="61"/>
      <c r="AC697" s="61"/>
      <c r="AD697" s="61"/>
      <c r="AQ697" s="61"/>
    </row>
    <row r="698" spans="2:43" hidden="1" x14ac:dyDescent="0.25">
      <c r="B698" s="61"/>
      <c r="C698" s="61"/>
      <c r="E698" s="61"/>
      <c r="N698" s="379"/>
      <c r="U698" s="61"/>
      <c r="V698" s="61"/>
      <c r="X698" s="61"/>
      <c r="Y698" s="61"/>
      <c r="Z698" s="61"/>
      <c r="AA698" s="61"/>
      <c r="AC698" s="61"/>
      <c r="AD698" s="61"/>
      <c r="AQ698" s="61"/>
    </row>
    <row r="699" spans="2:43" hidden="1" x14ac:dyDescent="0.25">
      <c r="B699" s="61"/>
      <c r="C699" s="61"/>
      <c r="E699" s="61"/>
      <c r="N699" s="379"/>
      <c r="U699" s="61"/>
      <c r="V699" s="61"/>
      <c r="X699" s="61"/>
      <c r="Y699" s="61"/>
      <c r="Z699" s="61"/>
      <c r="AA699" s="61"/>
      <c r="AC699" s="61"/>
      <c r="AD699" s="61"/>
      <c r="AQ699" s="61"/>
    </row>
    <row r="700" spans="2:43" hidden="1" x14ac:dyDescent="0.25">
      <c r="B700" s="61"/>
      <c r="C700" s="61"/>
      <c r="E700" s="61"/>
      <c r="N700" s="379"/>
      <c r="U700" s="61"/>
      <c r="V700" s="61"/>
      <c r="X700" s="61"/>
      <c r="Y700" s="61"/>
      <c r="Z700" s="61"/>
      <c r="AA700" s="61"/>
      <c r="AC700" s="61"/>
      <c r="AD700" s="61"/>
      <c r="AQ700" s="61"/>
    </row>
    <row r="701" spans="2:43" hidden="1" x14ac:dyDescent="0.25">
      <c r="B701" s="61"/>
      <c r="C701" s="61"/>
      <c r="E701" s="61"/>
      <c r="N701" s="379"/>
      <c r="U701" s="61"/>
      <c r="V701" s="61"/>
      <c r="X701" s="61"/>
      <c r="Y701" s="61"/>
      <c r="Z701" s="61"/>
      <c r="AA701" s="61"/>
      <c r="AC701" s="61"/>
      <c r="AD701" s="61"/>
      <c r="AQ701" s="61"/>
    </row>
    <row r="702" spans="2:43" hidden="1" x14ac:dyDescent="0.25">
      <c r="B702" s="61"/>
      <c r="C702" s="61"/>
      <c r="E702" s="61"/>
      <c r="N702" s="379"/>
      <c r="U702" s="61"/>
      <c r="V702" s="61"/>
      <c r="X702" s="61"/>
      <c r="Y702" s="61"/>
      <c r="Z702" s="61"/>
      <c r="AA702" s="61"/>
      <c r="AC702" s="61"/>
      <c r="AD702" s="61"/>
      <c r="AQ702" s="61"/>
    </row>
    <row r="703" spans="2:43" hidden="1" x14ac:dyDescent="0.25">
      <c r="B703" s="61"/>
      <c r="C703" s="61"/>
      <c r="E703" s="61"/>
      <c r="N703" s="379"/>
      <c r="U703" s="61"/>
      <c r="V703" s="61"/>
      <c r="X703" s="61"/>
      <c r="Y703" s="61"/>
      <c r="Z703" s="61"/>
      <c r="AA703" s="61"/>
      <c r="AC703" s="61"/>
      <c r="AD703" s="61"/>
      <c r="AQ703" s="61"/>
    </row>
    <row r="704" spans="2:43" hidden="1" x14ac:dyDescent="0.25">
      <c r="B704" s="61"/>
      <c r="C704" s="61"/>
      <c r="E704" s="61"/>
      <c r="N704" s="379"/>
      <c r="U704" s="61"/>
      <c r="V704" s="61"/>
      <c r="X704" s="61"/>
      <c r="Y704" s="61"/>
      <c r="Z704" s="61"/>
      <c r="AA704" s="61"/>
      <c r="AC704" s="61"/>
      <c r="AD704" s="61"/>
      <c r="AQ704" s="61"/>
    </row>
    <row r="705" spans="2:43" hidden="1" x14ac:dyDescent="0.25">
      <c r="B705" s="61"/>
      <c r="C705" s="61"/>
      <c r="E705" s="61"/>
      <c r="N705" s="379"/>
      <c r="U705" s="61"/>
      <c r="V705" s="61"/>
      <c r="X705" s="61"/>
      <c r="Y705" s="61"/>
      <c r="Z705" s="61"/>
      <c r="AA705" s="61"/>
      <c r="AC705" s="61"/>
      <c r="AD705" s="61"/>
      <c r="AQ705" s="61"/>
    </row>
    <row r="706" spans="2:43" hidden="1" x14ac:dyDescent="0.25">
      <c r="B706" s="61"/>
      <c r="C706" s="61"/>
      <c r="E706" s="61"/>
      <c r="N706" s="379"/>
      <c r="U706" s="61"/>
      <c r="V706" s="61"/>
      <c r="X706" s="61"/>
      <c r="Y706" s="61"/>
      <c r="Z706" s="61"/>
      <c r="AA706" s="61"/>
      <c r="AC706" s="61"/>
      <c r="AD706" s="61"/>
      <c r="AQ706" s="61"/>
    </row>
    <row r="707" spans="2:43" hidden="1" x14ac:dyDescent="0.25">
      <c r="B707" s="61"/>
      <c r="C707" s="61"/>
      <c r="E707" s="61"/>
      <c r="N707" s="379"/>
      <c r="U707" s="61"/>
      <c r="V707" s="61"/>
      <c r="X707" s="61"/>
      <c r="Y707" s="61"/>
      <c r="Z707" s="61"/>
      <c r="AA707" s="61"/>
      <c r="AC707" s="61"/>
      <c r="AD707" s="61"/>
      <c r="AQ707" s="61"/>
    </row>
    <row r="708" spans="2:43" hidden="1" x14ac:dyDescent="0.25">
      <c r="B708" s="61"/>
      <c r="C708" s="61"/>
      <c r="E708" s="61"/>
      <c r="N708" s="379"/>
      <c r="U708" s="61"/>
      <c r="V708" s="61"/>
      <c r="X708" s="61"/>
      <c r="Y708" s="61"/>
      <c r="Z708" s="61"/>
      <c r="AA708" s="61"/>
      <c r="AC708" s="61"/>
      <c r="AD708" s="61"/>
      <c r="AQ708" s="61"/>
    </row>
    <row r="709" spans="2:43" hidden="1" x14ac:dyDescent="0.25">
      <c r="B709" s="61"/>
      <c r="C709" s="61"/>
      <c r="E709" s="61"/>
      <c r="N709" s="379"/>
      <c r="U709" s="61"/>
      <c r="V709" s="61"/>
      <c r="X709" s="61"/>
      <c r="Y709" s="61"/>
      <c r="Z709" s="61"/>
      <c r="AA709" s="61"/>
      <c r="AC709" s="61"/>
      <c r="AD709" s="61"/>
      <c r="AQ709" s="61"/>
    </row>
    <row r="710" spans="2:43" hidden="1" x14ac:dyDescent="0.25">
      <c r="B710" s="61"/>
      <c r="C710" s="61"/>
      <c r="E710" s="61"/>
      <c r="N710" s="379"/>
      <c r="U710" s="61"/>
      <c r="V710" s="61"/>
      <c r="X710" s="61"/>
      <c r="Y710" s="61"/>
      <c r="Z710" s="61"/>
      <c r="AA710" s="61"/>
      <c r="AC710" s="61"/>
      <c r="AD710" s="61"/>
      <c r="AQ710" s="61"/>
    </row>
    <row r="711" spans="2:43" hidden="1" x14ac:dyDescent="0.25">
      <c r="B711" s="61"/>
      <c r="C711" s="61"/>
      <c r="E711" s="61"/>
      <c r="N711" s="379"/>
      <c r="U711" s="61"/>
      <c r="V711" s="61"/>
      <c r="X711" s="61"/>
      <c r="Y711" s="61"/>
      <c r="Z711" s="61"/>
      <c r="AA711" s="61"/>
      <c r="AC711" s="61"/>
      <c r="AD711" s="61"/>
      <c r="AQ711" s="61"/>
    </row>
    <row r="712" spans="2:43" hidden="1" x14ac:dyDescent="0.25">
      <c r="B712" s="61"/>
      <c r="C712" s="61"/>
      <c r="E712" s="61"/>
      <c r="N712" s="379"/>
      <c r="U712" s="61"/>
      <c r="V712" s="61"/>
      <c r="X712" s="61"/>
      <c r="Y712" s="61"/>
      <c r="Z712" s="61"/>
      <c r="AA712" s="61"/>
      <c r="AC712" s="61"/>
      <c r="AD712" s="61"/>
      <c r="AQ712" s="61"/>
    </row>
    <row r="713" spans="2:43" hidden="1" x14ac:dyDescent="0.25">
      <c r="B713" s="61"/>
      <c r="C713" s="61"/>
      <c r="E713" s="61"/>
      <c r="N713" s="379"/>
      <c r="U713" s="61"/>
      <c r="V713" s="61"/>
      <c r="X713" s="61"/>
      <c r="Y713" s="61"/>
      <c r="Z713" s="61"/>
      <c r="AA713" s="61"/>
      <c r="AC713" s="61"/>
      <c r="AD713" s="61"/>
      <c r="AQ713" s="61"/>
    </row>
    <row r="714" spans="2:43" hidden="1" x14ac:dyDescent="0.25">
      <c r="B714" s="61"/>
      <c r="C714" s="61"/>
      <c r="E714" s="61"/>
      <c r="N714" s="379"/>
      <c r="U714" s="61"/>
      <c r="V714" s="61"/>
      <c r="X714" s="61"/>
      <c r="Y714" s="61"/>
      <c r="Z714" s="61"/>
      <c r="AA714" s="61"/>
      <c r="AC714" s="61"/>
      <c r="AD714" s="61"/>
      <c r="AQ714" s="61"/>
    </row>
    <row r="715" spans="2:43" hidden="1" x14ac:dyDescent="0.25">
      <c r="B715" s="61"/>
      <c r="C715" s="61"/>
      <c r="E715" s="61"/>
      <c r="N715" s="379"/>
      <c r="U715" s="61"/>
      <c r="V715" s="61"/>
      <c r="X715" s="61"/>
      <c r="Y715" s="61"/>
      <c r="Z715" s="61"/>
      <c r="AA715" s="61"/>
      <c r="AC715" s="61"/>
      <c r="AD715" s="61"/>
      <c r="AQ715" s="61"/>
    </row>
    <row r="716" spans="2:43" hidden="1" x14ac:dyDescent="0.25">
      <c r="B716" s="61"/>
      <c r="C716" s="61"/>
      <c r="E716" s="61"/>
      <c r="N716" s="379"/>
      <c r="U716" s="61"/>
      <c r="V716" s="61"/>
      <c r="X716" s="61"/>
      <c r="Y716" s="61"/>
      <c r="Z716" s="61"/>
      <c r="AA716" s="61"/>
      <c r="AC716" s="61"/>
      <c r="AD716" s="61"/>
      <c r="AQ716" s="61"/>
    </row>
    <row r="717" spans="2:43" hidden="1" x14ac:dyDescent="0.25">
      <c r="B717" s="61"/>
      <c r="C717" s="61"/>
      <c r="E717" s="61"/>
      <c r="N717" s="379"/>
      <c r="U717" s="61"/>
      <c r="V717" s="61"/>
      <c r="X717" s="61"/>
      <c r="Y717" s="61"/>
      <c r="Z717" s="61"/>
      <c r="AA717" s="61"/>
      <c r="AC717" s="61"/>
      <c r="AD717" s="61"/>
      <c r="AQ717" s="61"/>
    </row>
    <row r="718" spans="2:43" hidden="1" x14ac:dyDescent="0.25">
      <c r="B718" s="61"/>
      <c r="C718" s="61"/>
      <c r="E718" s="61"/>
      <c r="N718" s="379"/>
      <c r="U718" s="61"/>
      <c r="V718" s="61"/>
      <c r="X718" s="61"/>
      <c r="Y718" s="61"/>
      <c r="Z718" s="61"/>
      <c r="AA718" s="61"/>
      <c r="AC718" s="61"/>
      <c r="AD718" s="61"/>
      <c r="AQ718" s="61"/>
    </row>
    <row r="719" spans="2:43" hidden="1" x14ac:dyDescent="0.25">
      <c r="B719" s="61"/>
      <c r="C719" s="61"/>
      <c r="E719" s="61"/>
      <c r="N719" s="379"/>
      <c r="U719" s="61"/>
      <c r="V719" s="61"/>
      <c r="X719" s="61"/>
      <c r="Y719" s="61"/>
      <c r="Z719" s="61"/>
      <c r="AA719" s="61"/>
      <c r="AC719" s="61"/>
      <c r="AD719" s="61"/>
      <c r="AQ719" s="61"/>
    </row>
    <row r="720" spans="2:43" hidden="1" x14ac:dyDescent="0.25">
      <c r="B720" s="61"/>
      <c r="C720" s="61"/>
      <c r="E720" s="61"/>
      <c r="N720" s="379"/>
      <c r="U720" s="61"/>
      <c r="V720" s="61"/>
      <c r="X720" s="61"/>
      <c r="Y720" s="61"/>
      <c r="Z720" s="61"/>
      <c r="AA720" s="61"/>
      <c r="AC720" s="61"/>
      <c r="AD720" s="61"/>
      <c r="AQ720" s="61"/>
    </row>
    <row r="721" spans="2:43" hidden="1" x14ac:dyDescent="0.25">
      <c r="B721" s="61"/>
      <c r="C721" s="61"/>
      <c r="E721" s="61"/>
      <c r="N721" s="379"/>
      <c r="U721" s="61"/>
      <c r="V721" s="61"/>
      <c r="X721" s="61"/>
      <c r="Y721" s="61"/>
      <c r="Z721" s="61"/>
      <c r="AA721" s="61"/>
      <c r="AC721" s="61"/>
      <c r="AD721" s="61"/>
      <c r="AQ721" s="61"/>
    </row>
    <row r="722" spans="2:43" hidden="1" x14ac:dyDescent="0.25">
      <c r="B722" s="61"/>
      <c r="C722" s="61"/>
      <c r="E722" s="61"/>
      <c r="N722" s="379"/>
      <c r="U722" s="61"/>
      <c r="V722" s="61"/>
      <c r="X722" s="61"/>
      <c r="Y722" s="61"/>
      <c r="Z722" s="61"/>
      <c r="AA722" s="61"/>
      <c r="AC722" s="61"/>
      <c r="AD722" s="61"/>
      <c r="AQ722" s="61"/>
    </row>
    <row r="723" spans="2:43" hidden="1" x14ac:dyDescent="0.25">
      <c r="B723" s="61"/>
      <c r="C723" s="61"/>
      <c r="E723" s="61"/>
      <c r="N723" s="379"/>
      <c r="U723" s="61"/>
      <c r="V723" s="61"/>
      <c r="X723" s="61"/>
      <c r="Y723" s="61"/>
      <c r="Z723" s="61"/>
      <c r="AA723" s="61"/>
      <c r="AC723" s="61"/>
      <c r="AD723" s="61"/>
      <c r="AQ723" s="61"/>
    </row>
    <row r="724" spans="2:43" hidden="1" x14ac:dyDescent="0.25">
      <c r="B724" s="61"/>
      <c r="C724" s="61"/>
      <c r="E724" s="61"/>
      <c r="N724" s="379"/>
      <c r="U724" s="61"/>
      <c r="V724" s="61"/>
      <c r="X724" s="61"/>
      <c r="Y724" s="61"/>
      <c r="Z724" s="61"/>
      <c r="AA724" s="61"/>
      <c r="AC724" s="61"/>
      <c r="AD724" s="61"/>
      <c r="AQ724" s="61"/>
    </row>
    <row r="725" spans="2:43" hidden="1" x14ac:dyDescent="0.25">
      <c r="B725" s="61"/>
      <c r="C725" s="61"/>
      <c r="E725" s="61"/>
      <c r="N725" s="379"/>
      <c r="U725" s="61"/>
      <c r="V725" s="61"/>
      <c r="X725" s="61"/>
      <c r="Y725" s="61"/>
      <c r="Z725" s="61"/>
      <c r="AA725" s="61"/>
      <c r="AC725" s="61"/>
      <c r="AD725" s="61"/>
      <c r="AQ725" s="61"/>
    </row>
    <row r="726" spans="2:43" hidden="1" x14ac:dyDescent="0.25">
      <c r="B726" s="61"/>
      <c r="C726" s="61"/>
      <c r="E726" s="61"/>
      <c r="N726" s="379"/>
      <c r="U726" s="61"/>
      <c r="V726" s="61"/>
      <c r="X726" s="61"/>
      <c r="Y726" s="61"/>
      <c r="Z726" s="61"/>
      <c r="AA726" s="61"/>
      <c r="AC726" s="61"/>
      <c r="AD726" s="61"/>
      <c r="AQ726" s="61"/>
    </row>
    <row r="727" spans="2:43" hidden="1" x14ac:dyDescent="0.25">
      <c r="B727" s="61"/>
      <c r="C727" s="61"/>
      <c r="E727" s="61"/>
      <c r="N727" s="379"/>
      <c r="U727" s="61"/>
      <c r="V727" s="61"/>
      <c r="X727" s="61"/>
      <c r="Y727" s="61"/>
      <c r="Z727" s="61"/>
      <c r="AA727" s="61"/>
      <c r="AC727" s="61"/>
      <c r="AD727" s="61"/>
      <c r="AQ727" s="61"/>
    </row>
    <row r="728" spans="2:43" hidden="1" x14ac:dyDescent="0.25">
      <c r="B728" s="61"/>
      <c r="C728" s="61"/>
      <c r="E728" s="61"/>
      <c r="N728" s="379"/>
      <c r="U728" s="61"/>
      <c r="V728" s="61"/>
      <c r="X728" s="61"/>
      <c r="Y728" s="61"/>
      <c r="Z728" s="61"/>
      <c r="AA728" s="61"/>
      <c r="AC728" s="61"/>
      <c r="AD728" s="61"/>
      <c r="AQ728" s="61"/>
    </row>
    <row r="729" spans="2:43" hidden="1" x14ac:dyDescent="0.25">
      <c r="B729" s="61"/>
      <c r="C729" s="61"/>
      <c r="E729" s="61"/>
      <c r="N729" s="379"/>
      <c r="U729" s="61"/>
      <c r="V729" s="61"/>
      <c r="X729" s="61"/>
      <c r="Y729" s="61"/>
      <c r="Z729" s="61"/>
      <c r="AA729" s="61"/>
      <c r="AC729" s="61"/>
      <c r="AD729" s="61"/>
      <c r="AQ729" s="61"/>
    </row>
    <row r="730" spans="2:43" hidden="1" x14ac:dyDescent="0.25">
      <c r="B730" s="61"/>
      <c r="C730" s="61"/>
      <c r="E730" s="61"/>
      <c r="N730" s="379"/>
      <c r="U730" s="61"/>
      <c r="V730" s="61"/>
      <c r="X730" s="61"/>
      <c r="Y730" s="61"/>
      <c r="Z730" s="61"/>
      <c r="AA730" s="61"/>
      <c r="AC730" s="61"/>
      <c r="AD730" s="61"/>
      <c r="AQ730" s="61"/>
    </row>
    <row r="731" spans="2:43" hidden="1" x14ac:dyDescent="0.25">
      <c r="B731" s="61"/>
      <c r="C731" s="61"/>
      <c r="E731" s="61"/>
      <c r="N731" s="379"/>
      <c r="U731" s="61"/>
      <c r="V731" s="61"/>
      <c r="X731" s="61"/>
      <c r="Y731" s="61"/>
      <c r="Z731" s="61"/>
      <c r="AA731" s="61"/>
      <c r="AC731" s="61"/>
      <c r="AD731" s="61"/>
      <c r="AQ731" s="61"/>
    </row>
    <row r="732" spans="2:43" hidden="1" x14ac:dyDescent="0.25">
      <c r="B732" s="61"/>
      <c r="C732" s="61"/>
      <c r="E732" s="61"/>
      <c r="N732" s="379"/>
      <c r="U732" s="61"/>
      <c r="V732" s="61"/>
      <c r="X732" s="61"/>
      <c r="Y732" s="61"/>
      <c r="Z732" s="61"/>
      <c r="AA732" s="61"/>
      <c r="AC732" s="61"/>
      <c r="AD732" s="61"/>
      <c r="AQ732" s="61"/>
    </row>
    <row r="733" spans="2:43" hidden="1" x14ac:dyDescent="0.25">
      <c r="B733" s="61"/>
      <c r="C733" s="61"/>
      <c r="E733" s="61"/>
      <c r="N733" s="379"/>
      <c r="U733" s="61"/>
      <c r="V733" s="61"/>
      <c r="X733" s="61"/>
      <c r="Y733" s="61"/>
      <c r="Z733" s="61"/>
      <c r="AA733" s="61"/>
      <c r="AC733" s="61"/>
      <c r="AD733" s="61"/>
      <c r="AQ733" s="61"/>
    </row>
    <row r="734" spans="2:43" hidden="1" x14ac:dyDescent="0.25">
      <c r="B734" s="61"/>
      <c r="C734" s="61"/>
      <c r="E734" s="61"/>
      <c r="N734" s="379"/>
      <c r="U734" s="61"/>
      <c r="V734" s="61"/>
      <c r="X734" s="61"/>
      <c r="Y734" s="61"/>
      <c r="Z734" s="61"/>
      <c r="AA734" s="61"/>
      <c r="AC734" s="61"/>
      <c r="AD734" s="61"/>
      <c r="AQ734" s="61"/>
    </row>
    <row r="735" spans="2:43" hidden="1" x14ac:dyDescent="0.25">
      <c r="B735" s="61"/>
      <c r="C735" s="61"/>
      <c r="E735" s="61"/>
      <c r="N735" s="379"/>
      <c r="U735" s="61"/>
      <c r="V735" s="61"/>
      <c r="X735" s="61"/>
      <c r="Y735" s="61"/>
      <c r="Z735" s="61"/>
      <c r="AA735" s="61"/>
      <c r="AC735" s="61"/>
      <c r="AD735" s="61"/>
      <c r="AQ735" s="61"/>
    </row>
    <row r="736" spans="2:43" hidden="1" x14ac:dyDescent="0.25">
      <c r="B736" s="61"/>
      <c r="C736" s="61"/>
      <c r="E736" s="61"/>
      <c r="N736" s="379"/>
      <c r="U736" s="61"/>
      <c r="V736" s="61"/>
      <c r="X736" s="61"/>
      <c r="Y736" s="61"/>
      <c r="Z736" s="61"/>
      <c r="AA736" s="61"/>
      <c r="AC736" s="61"/>
      <c r="AD736" s="61"/>
      <c r="AQ736" s="61"/>
    </row>
    <row r="737" spans="2:43" hidden="1" x14ac:dyDescent="0.25">
      <c r="B737" s="61"/>
      <c r="C737" s="61"/>
      <c r="E737" s="61"/>
      <c r="N737" s="379"/>
      <c r="U737" s="61"/>
      <c r="V737" s="61"/>
      <c r="X737" s="61"/>
      <c r="Y737" s="61"/>
      <c r="Z737" s="61"/>
      <c r="AA737" s="61"/>
      <c r="AC737" s="61"/>
      <c r="AD737" s="61"/>
      <c r="AQ737" s="61"/>
    </row>
    <row r="738" spans="2:43" hidden="1" x14ac:dyDescent="0.25">
      <c r="B738" s="61"/>
      <c r="C738" s="61"/>
      <c r="E738" s="61"/>
      <c r="N738" s="379"/>
      <c r="U738" s="61"/>
      <c r="V738" s="61"/>
      <c r="X738" s="61"/>
      <c r="Y738" s="61"/>
      <c r="Z738" s="61"/>
      <c r="AA738" s="61"/>
      <c r="AC738" s="61"/>
      <c r="AD738" s="61"/>
      <c r="AQ738" s="61"/>
    </row>
    <row r="739" spans="2:43" hidden="1" x14ac:dyDescent="0.25">
      <c r="B739" s="61"/>
      <c r="C739" s="61"/>
      <c r="E739" s="61"/>
      <c r="N739" s="379"/>
      <c r="U739" s="61"/>
      <c r="V739" s="61"/>
      <c r="X739" s="61"/>
      <c r="Y739" s="61"/>
      <c r="Z739" s="61"/>
      <c r="AA739" s="61"/>
      <c r="AC739" s="61"/>
      <c r="AD739" s="61"/>
      <c r="AQ739" s="61"/>
    </row>
    <row r="740" spans="2:43" hidden="1" x14ac:dyDescent="0.25">
      <c r="B740" s="61"/>
      <c r="C740" s="61"/>
      <c r="E740" s="61"/>
      <c r="N740" s="379"/>
      <c r="U740" s="61"/>
      <c r="V740" s="61"/>
      <c r="X740" s="61"/>
      <c r="Y740" s="61"/>
      <c r="Z740" s="61"/>
      <c r="AA740" s="61"/>
      <c r="AC740" s="61"/>
      <c r="AD740" s="61"/>
      <c r="AQ740" s="61"/>
    </row>
    <row r="741" spans="2:43" hidden="1" x14ac:dyDescent="0.25">
      <c r="B741" s="61"/>
      <c r="C741" s="61"/>
      <c r="E741" s="61"/>
      <c r="N741" s="379"/>
      <c r="U741" s="61"/>
      <c r="V741" s="61"/>
      <c r="X741" s="61"/>
      <c r="Y741" s="61"/>
      <c r="Z741" s="61"/>
      <c r="AA741" s="61"/>
      <c r="AC741" s="61"/>
      <c r="AD741" s="61"/>
      <c r="AQ741" s="61"/>
    </row>
    <row r="742" spans="2:43" hidden="1" x14ac:dyDescent="0.25">
      <c r="B742" s="61"/>
      <c r="C742" s="61"/>
      <c r="E742" s="61"/>
      <c r="N742" s="379"/>
      <c r="U742" s="61"/>
      <c r="V742" s="61"/>
      <c r="X742" s="61"/>
      <c r="Y742" s="61"/>
      <c r="Z742" s="61"/>
      <c r="AA742" s="61"/>
      <c r="AC742" s="61"/>
      <c r="AD742" s="61"/>
      <c r="AQ742" s="61"/>
    </row>
    <row r="743" spans="2:43" hidden="1" x14ac:dyDescent="0.25">
      <c r="B743" s="61"/>
      <c r="C743" s="61"/>
      <c r="E743" s="61"/>
      <c r="N743" s="379"/>
      <c r="U743" s="61"/>
      <c r="V743" s="61"/>
      <c r="X743" s="61"/>
      <c r="Y743" s="61"/>
      <c r="Z743" s="61"/>
      <c r="AA743" s="61"/>
      <c r="AC743" s="61"/>
      <c r="AD743" s="61"/>
      <c r="AQ743" s="61"/>
    </row>
    <row r="744" spans="2:43" hidden="1" x14ac:dyDescent="0.25">
      <c r="B744" s="61"/>
      <c r="C744" s="61"/>
      <c r="E744" s="61"/>
      <c r="N744" s="379"/>
      <c r="U744" s="61"/>
      <c r="V744" s="61"/>
      <c r="X744" s="61"/>
      <c r="Y744" s="61"/>
      <c r="Z744" s="61"/>
      <c r="AA744" s="61"/>
      <c r="AC744" s="61"/>
      <c r="AD744" s="61"/>
      <c r="AQ744" s="61"/>
    </row>
    <row r="745" spans="2:43" hidden="1" x14ac:dyDescent="0.25">
      <c r="B745" s="61"/>
      <c r="C745" s="61"/>
      <c r="E745" s="61"/>
      <c r="N745" s="379"/>
      <c r="U745" s="61"/>
      <c r="V745" s="61"/>
      <c r="X745" s="61"/>
      <c r="Y745" s="61"/>
      <c r="Z745" s="61"/>
      <c r="AA745" s="61"/>
      <c r="AC745" s="61"/>
      <c r="AD745" s="61"/>
      <c r="AQ745" s="61"/>
    </row>
    <row r="746" spans="2:43" hidden="1" x14ac:dyDescent="0.25">
      <c r="B746" s="61"/>
      <c r="C746" s="61"/>
      <c r="E746" s="61"/>
      <c r="N746" s="379"/>
      <c r="U746" s="61"/>
      <c r="V746" s="61"/>
      <c r="X746" s="61"/>
      <c r="Y746" s="61"/>
      <c r="Z746" s="61"/>
      <c r="AA746" s="61"/>
      <c r="AC746" s="61"/>
      <c r="AD746" s="61"/>
      <c r="AQ746" s="61"/>
    </row>
    <row r="747" spans="2:43" hidden="1" x14ac:dyDescent="0.25">
      <c r="B747" s="61"/>
      <c r="C747" s="61"/>
      <c r="E747" s="61"/>
      <c r="N747" s="379"/>
      <c r="U747" s="61"/>
      <c r="V747" s="61"/>
      <c r="X747" s="61"/>
      <c r="Y747" s="61"/>
      <c r="Z747" s="61"/>
      <c r="AA747" s="61"/>
      <c r="AC747" s="61"/>
      <c r="AD747" s="61"/>
      <c r="AQ747" s="61"/>
    </row>
    <row r="748" spans="2:43" hidden="1" x14ac:dyDescent="0.25">
      <c r="B748" s="61"/>
      <c r="C748" s="61"/>
      <c r="E748" s="61"/>
      <c r="N748" s="379"/>
      <c r="U748" s="61"/>
      <c r="V748" s="61"/>
      <c r="X748" s="61"/>
      <c r="Y748" s="61"/>
      <c r="Z748" s="61"/>
      <c r="AA748" s="61"/>
      <c r="AC748" s="61"/>
      <c r="AD748" s="61"/>
      <c r="AQ748" s="61"/>
    </row>
    <row r="749" spans="2:43" hidden="1" x14ac:dyDescent="0.25">
      <c r="B749" s="61"/>
      <c r="C749" s="61"/>
      <c r="E749" s="61"/>
      <c r="N749" s="379"/>
      <c r="U749" s="61"/>
      <c r="V749" s="61"/>
      <c r="X749" s="61"/>
      <c r="Y749" s="61"/>
      <c r="Z749" s="61"/>
      <c r="AA749" s="61"/>
      <c r="AC749" s="61"/>
      <c r="AD749" s="61"/>
      <c r="AQ749" s="61"/>
    </row>
    <row r="750" spans="2:43" hidden="1" x14ac:dyDescent="0.25">
      <c r="B750" s="61"/>
      <c r="C750" s="61"/>
      <c r="E750" s="61"/>
      <c r="N750" s="379"/>
      <c r="U750" s="61"/>
      <c r="V750" s="61"/>
      <c r="X750" s="61"/>
      <c r="Y750" s="61"/>
      <c r="Z750" s="61"/>
      <c r="AA750" s="61"/>
      <c r="AC750" s="61"/>
      <c r="AD750" s="61"/>
      <c r="AQ750" s="61"/>
    </row>
    <row r="751" spans="2:43" hidden="1" x14ac:dyDescent="0.25">
      <c r="B751" s="61"/>
      <c r="C751" s="61"/>
      <c r="E751" s="61"/>
      <c r="N751" s="379"/>
      <c r="U751" s="61"/>
      <c r="V751" s="61"/>
      <c r="X751" s="61"/>
      <c r="Y751" s="61"/>
      <c r="Z751" s="61"/>
      <c r="AA751" s="61"/>
      <c r="AC751" s="61"/>
      <c r="AD751" s="61"/>
      <c r="AQ751" s="61"/>
    </row>
    <row r="752" spans="2:43" hidden="1" x14ac:dyDescent="0.25">
      <c r="B752" s="61"/>
      <c r="C752" s="61"/>
      <c r="E752" s="61"/>
      <c r="N752" s="379"/>
      <c r="U752" s="61"/>
      <c r="V752" s="61"/>
      <c r="X752" s="61"/>
      <c r="Y752" s="61"/>
      <c r="Z752" s="61"/>
      <c r="AA752" s="61"/>
      <c r="AC752" s="61"/>
      <c r="AD752" s="61"/>
      <c r="AQ752" s="61"/>
    </row>
    <row r="753" spans="2:43" hidden="1" x14ac:dyDescent="0.25">
      <c r="B753" s="61"/>
      <c r="C753" s="61"/>
      <c r="E753" s="61"/>
      <c r="N753" s="379"/>
      <c r="U753" s="61"/>
      <c r="V753" s="61"/>
      <c r="X753" s="61"/>
      <c r="Y753" s="61"/>
      <c r="Z753" s="61"/>
      <c r="AA753" s="61"/>
      <c r="AC753" s="61"/>
      <c r="AD753" s="61"/>
      <c r="AQ753" s="61"/>
    </row>
    <row r="754" spans="2:43" hidden="1" x14ac:dyDescent="0.25">
      <c r="B754" s="61"/>
      <c r="C754" s="61"/>
      <c r="E754" s="61"/>
      <c r="N754" s="379"/>
      <c r="U754" s="61"/>
      <c r="V754" s="61"/>
      <c r="X754" s="61"/>
      <c r="Y754" s="61"/>
      <c r="Z754" s="61"/>
      <c r="AA754" s="61"/>
      <c r="AC754" s="61"/>
      <c r="AD754" s="61"/>
      <c r="AQ754" s="61"/>
    </row>
    <row r="755" spans="2:43" hidden="1" x14ac:dyDescent="0.25">
      <c r="B755" s="61"/>
      <c r="C755" s="61"/>
      <c r="E755" s="61"/>
      <c r="N755" s="379"/>
      <c r="U755" s="61"/>
      <c r="V755" s="61"/>
      <c r="X755" s="61"/>
      <c r="Y755" s="61"/>
      <c r="Z755" s="61"/>
      <c r="AA755" s="61"/>
      <c r="AC755" s="61"/>
      <c r="AD755" s="61"/>
      <c r="AQ755" s="61"/>
    </row>
    <row r="756" spans="2:43" hidden="1" x14ac:dyDescent="0.25">
      <c r="B756" s="61"/>
      <c r="C756" s="61"/>
      <c r="E756" s="61"/>
      <c r="N756" s="379"/>
      <c r="U756" s="61"/>
      <c r="V756" s="61"/>
      <c r="X756" s="61"/>
      <c r="Y756" s="61"/>
      <c r="Z756" s="61"/>
      <c r="AA756" s="61"/>
      <c r="AC756" s="61"/>
      <c r="AD756" s="61"/>
      <c r="AQ756" s="61"/>
    </row>
    <row r="757" spans="2:43" hidden="1" x14ac:dyDescent="0.25">
      <c r="B757" s="61"/>
      <c r="C757" s="61"/>
      <c r="E757" s="61"/>
      <c r="N757" s="379"/>
      <c r="U757" s="61"/>
      <c r="V757" s="61"/>
      <c r="X757" s="61"/>
      <c r="Y757" s="61"/>
      <c r="Z757" s="61"/>
      <c r="AA757" s="61"/>
      <c r="AC757" s="61"/>
      <c r="AD757" s="61"/>
      <c r="AQ757" s="61"/>
    </row>
    <row r="758" spans="2:43" hidden="1" x14ac:dyDescent="0.25">
      <c r="B758" s="61"/>
      <c r="C758" s="61"/>
      <c r="E758" s="61"/>
      <c r="N758" s="379"/>
      <c r="U758" s="61"/>
      <c r="V758" s="61"/>
      <c r="X758" s="61"/>
      <c r="Y758" s="61"/>
      <c r="Z758" s="61"/>
      <c r="AA758" s="61"/>
      <c r="AC758" s="61"/>
      <c r="AD758" s="61"/>
      <c r="AQ758" s="61"/>
    </row>
    <row r="759" spans="2:43" hidden="1" x14ac:dyDescent="0.25">
      <c r="B759" s="61"/>
      <c r="C759" s="61"/>
      <c r="E759" s="61"/>
      <c r="N759" s="379"/>
      <c r="U759" s="61"/>
      <c r="V759" s="61"/>
      <c r="X759" s="61"/>
      <c r="Y759" s="61"/>
      <c r="Z759" s="61"/>
      <c r="AA759" s="61"/>
      <c r="AC759" s="61"/>
      <c r="AD759" s="61"/>
      <c r="AQ759" s="61"/>
    </row>
    <row r="760" spans="2:43" hidden="1" x14ac:dyDescent="0.25">
      <c r="B760" s="61"/>
      <c r="C760" s="61"/>
      <c r="E760" s="61"/>
      <c r="N760" s="379"/>
      <c r="U760" s="61"/>
      <c r="V760" s="61"/>
      <c r="X760" s="61"/>
      <c r="Y760" s="61"/>
      <c r="Z760" s="61"/>
      <c r="AA760" s="61"/>
      <c r="AC760" s="61"/>
      <c r="AD760" s="61"/>
      <c r="AQ760" s="61"/>
    </row>
    <row r="761" spans="2:43" hidden="1" x14ac:dyDescent="0.25">
      <c r="B761" s="61"/>
      <c r="C761" s="61"/>
      <c r="E761" s="61"/>
      <c r="N761" s="379"/>
      <c r="U761" s="61"/>
      <c r="V761" s="61"/>
      <c r="X761" s="61"/>
      <c r="Y761" s="61"/>
      <c r="Z761" s="61"/>
      <c r="AA761" s="61"/>
      <c r="AC761" s="61"/>
      <c r="AD761" s="61"/>
      <c r="AQ761" s="61"/>
    </row>
    <row r="762" spans="2:43" hidden="1" x14ac:dyDescent="0.25">
      <c r="B762" s="61"/>
      <c r="C762" s="61"/>
      <c r="E762" s="61"/>
      <c r="N762" s="379"/>
      <c r="U762" s="61"/>
      <c r="V762" s="61"/>
      <c r="X762" s="61"/>
      <c r="Y762" s="61"/>
      <c r="Z762" s="61"/>
      <c r="AA762" s="61"/>
      <c r="AC762" s="61"/>
      <c r="AD762" s="61"/>
      <c r="AQ762" s="61"/>
    </row>
    <row r="763" spans="2:43" hidden="1" x14ac:dyDescent="0.25">
      <c r="B763" s="61"/>
      <c r="C763" s="61"/>
      <c r="E763" s="61"/>
      <c r="N763" s="379"/>
      <c r="U763" s="61"/>
      <c r="V763" s="61"/>
      <c r="X763" s="61"/>
      <c r="Y763" s="61"/>
      <c r="Z763" s="61"/>
      <c r="AA763" s="61"/>
      <c r="AC763" s="61"/>
      <c r="AD763" s="61"/>
      <c r="AQ763" s="61"/>
    </row>
    <row r="764" spans="2:43" hidden="1" x14ac:dyDescent="0.25">
      <c r="B764" s="61"/>
      <c r="C764" s="61"/>
      <c r="E764" s="61"/>
      <c r="N764" s="379"/>
      <c r="U764" s="61"/>
      <c r="V764" s="61"/>
      <c r="X764" s="61"/>
      <c r="Y764" s="61"/>
      <c r="Z764" s="61"/>
      <c r="AA764" s="61"/>
      <c r="AC764" s="61"/>
      <c r="AD764" s="61"/>
      <c r="AQ764" s="61"/>
    </row>
    <row r="765" spans="2:43" hidden="1" x14ac:dyDescent="0.25">
      <c r="B765" s="61"/>
      <c r="C765" s="61"/>
      <c r="E765" s="61"/>
      <c r="N765" s="379"/>
      <c r="U765" s="61"/>
      <c r="V765" s="61"/>
      <c r="X765" s="61"/>
      <c r="Y765" s="61"/>
      <c r="Z765" s="61"/>
      <c r="AA765" s="61"/>
      <c r="AC765" s="61"/>
      <c r="AD765" s="61"/>
      <c r="AQ765" s="61"/>
    </row>
    <row r="766" spans="2:43" hidden="1" x14ac:dyDescent="0.25">
      <c r="B766" s="61"/>
      <c r="C766" s="61"/>
      <c r="E766" s="61"/>
      <c r="N766" s="379"/>
      <c r="U766" s="61"/>
      <c r="V766" s="61"/>
      <c r="X766" s="61"/>
      <c r="Y766" s="61"/>
      <c r="Z766" s="61"/>
      <c r="AA766" s="61"/>
      <c r="AC766" s="61"/>
      <c r="AD766" s="61"/>
      <c r="AQ766" s="61"/>
    </row>
    <row r="767" spans="2:43" hidden="1" x14ac:dyDescent="0.25">
      <c r="B767" s="61"/>
      <c r="C767" s="61"/>
      <c r="E767" s="61"/>
      <c r="N767" s="379"/>
      <c r="U767" s="61"/>
      <c r="V767" s="61"/>
      <c r="X767" s="61"/>
      <c r="Y767" s="61"/>
      <c r="Z767" s="61"/>
      <c r="AA767" s="61"/>
      <c r="AC767" s="61"/>
      <c r="AD767" s="61"/>
      <c r="AQ767" s="61"/>
    </row>
    <row r="768" spans="2:43" hidden="1" x14ac:dyDescent="0.25">
      <c r="B768" s="61"/>
      <c r="C768" s="61"/>
      <c r="E768" s="61"/>
      <c r="N768" s="379"/>
      <c r="U768" s="61"/>
      <c r="V768" s="61"/>
      <c r="X768" s="61"/>
      <c r="Y768" s="61"/>
      <c r="Z768" s="61"/>
      <c r="AA768" s="61"/>
      <c r="AC768" s="61"/>
      <c r="AD768" s="61"/>
      <c r="AQ768" s="61"/>
    </row>
    <row r="769" spans="2:43" hidden="1" x14ac:dyDescent="0.25">
      <c r="B769" s="61"/>
      <c r="C769" s="61"/>
      <c r="E769" s="61"/>
      <c r="N769" s="379"/>
      <c r="U769" s="61"/>
      <c r="V769" s="61"/>
      <c r="X769" s="61"/>
      <c r="Y769" s="61"/>
      <c r="Z769" s="61"/>
      <c r="AA769" s="61"/>
      <c r="AC769" s="61"/>
      <c r="AD769" s="61"/>
      <c r="AQ769" s="61"/>
    </row>
    <row r="770" spans="2:43" hidden="1" x14ac:dyDescent="0.25">
      <c r="B770" s="61"/>
      <c r="C770" s="61"/>
      <c r="E770" s="61"/>
      <c r="N770" s="379"/>
      <c r="U770" s="61"/>
      <c r="V770" s="61"/>
      <c r="X770" s="61"/>
      <c r="Y770" s="61"/>
      <c r="Z770" s="61"/>
      <c r="AA770" s="61"/>
      <c r="AC770" s="61"/>
      <c r="AD770" s="61"/>
      <c r="AQ770" s="61"/>
    </row>
    <row r="771" spans="2:43" hidden="1" x14ac:dyDescent="0.25">
      <c r="B771" s="61"/>
      <c r="C771" s="61"/>
      <c r="E771" s="61"/>
      <c r="N771" s="379"/>
      <c r="U771" s="61"/>
      <c r="V771" s="61"/>
      <c r="X771" s="61"/>
      <c r="Y771" s="61"/>
      <c r="Z771" s="61"/>
      <c r="AA771" s="61"/>
      <c r="AC771" s="61"/>
      <c r="AD771" s="61"/>
      <c r="AQ771" s="61"/>
    </row>
    <row r="772" spans="2:43" hidden="1" x14ac:dyDescent="0.25">
      <c r="B772" s="61"/>
      <c r="C772" s="61"/>
      <c r="E772" s="61"/>
      <c r="N772" s="379"/>
      <c r="U772" s="61"/>
      <c r="V772" s="61"/>
      <c r="X772" s="61"/>
      <c r="Y772" s="61"/>
      <c r="Z772" s="61"/>
      <c r="AA772" s="61"/>
      <c r="AC772" s="61"/>
      <c r="AD772" s="61"/>
      <c r="AQ772" s="61"/>
    </row>
    <row r="773" spans="2:43" hidden="1" x14ac:dyDescent="0.25">
      <c r="B773" s="61"/>
      <c r="C773" s="61"/>
      <c r="E773" s="61"/>
      <c r="N773" s="379"/>
      <c r="U773" s="61"/>
      <c r="V773" s="61"/>
      <c r="X773" s="61"/>
      <c r="Y773" s="61"/>
      <c r="Z773" s="61"/>
      <c r="AA773" s="61"/>
      <c r="AC773" s="61"/>
      <c r="AD773" s="61"/>
      <c r="AQ773" s="61"/>
    </row>
    <row r="774" spans="2:43" hidden="1" x14ac:dyDescent="0.25">
      <c r="B774" s="61"/>
      <c r="C774" s="61"/>
      <c r="E774" s="61"/>
      <c r="N774" s="379"/>
      <c r="U774" s="61"/>
      <c r="V774" s="61"/>
      <c r="X774" s="61"/>
      <c r="Y774" s="61"/>
      <c r="Z774" s="61"/>
      <c r="AA774" s="61"/>
      <c r="AC774" s="61"/>
      <c r="AD774" s="61"/>
      <c r="AQ774" s="61"/>
    </row>
    <row r="775" spans="2:43" hidden="1" x14ac:dyDescent="0.25">
      <c r="B775" s="61"/>
      <c r="C775" s="61"/>
      <c r="E775" s="61"/>
      <c r="N775" s="379"/>
      <c r="U775" s="61"/>
      <c r="V775" s="61"/>
      <c r="X775" s="61"/>
      <c r="Y775" s="61"/>
      <c r="Z775" s="61"/>
      <c r="AA775" s="61"/>
      <c r="AC775" s="61"/>
      <c r="AD775" s="61"/>
      <c r="AQ775" s="61"/>
    </row>
    <row r="776" spans="2:43" hidden="1" x14ac:dyDescent="0.25">
      <c r="B776" s="61"/>
      <c r="C776" s="61"/>
      <c r="E776" s="61"/>
      <c r="N776" s="379"/>
      <c r="U776" s="61"/>
      <c r="V776" s="61"/>
      <c r="X776" s="61"/>
      <c r="Y776" s="61"/>
      <c r="Z776" s="61"/>
      <c r="AA776" s="61"/>
      <c r="AC776" s="61"/>
      <c r="AD776" s="61"/>
      <c r="AQ776" s="61"/>
    </row>
    <row r="777" spans="2:43" hidden="1" x14ac:dyDescent="0.25">
      <c r="B777" s="61"/>
      <c r="C777" s="61"/>
      <c r="E777" s="61"/>
      <c r="N777" s="379"/>
      <c r="U777" s="61"/>
      <c r="V777" s="61"/>
      <c r="X777" s="61"/>
      <c r="Y777" s="61"/>
      <c r="Z777" s="61"/>
      <c r="AA777" s="61"/>
      <c r="AC777" s="61"/>
      <c r="AD777" s="61"/>
      <c r="AQ777" s="61"/>
    </row>
    <row r="778" spans="2:43" hidden="1" x14ac:dyDescent="0.25">
      <c r="B778" s="61"/>
      <c r="C778" s="61"/>
      <c r="E778" s="61"/>
      <c r="N778" s="379"/>
      <c r="U778" s="61"/>
      <c r="V778" s="61"/>
      <c r="X778" s="61"/>
      <c r="Y778" s="61"/>
      <c r="Z778" s="61"/>
      <c r="AA778" s="61"/>
      <c r="AC778" s="61"/>
      <c r="AD778" s="61"/>
      <c r="AQ778" s="61"/>
    </row>
    <row r="779" spans="2:43" hidden="1" x14ac:dyDescent="0.25">
      <c r="B779" s="61"/>
      <c r="C779" s="61"/>
      <c r="E779" s="61"/>
      <c r="N779" s="379"/>
      <c r="U779" s="61"/>
      <c r="V779" s="61"/>
      <c r="X779" s="61"/>
      <c r="Y779" s="61"/>
      <c r="Z779" s="61"/>
      <c r="AA779" s="61"/>
      <c r="AC779" s="61"/>
      <c r="AD779" s="61"/>
      <c r="AQ779" s="61"/>
    </row>
    <row r="780" spans="2:43" hidden="1" x14ac:dyDescent="0.25">
      <c r="B780" s="61"/>
      <c r="C780" s="61"/>
      <c r="E780" s="61"/>
      <c r="N780" s="379"/>
      <c r="U780" s="61"/>
      <c r="V780" s="61"/>
      <c r="X780" s="61"/>
      <c r="Y780" s="61"/>
      <c r="Z780" s="61"/>
      <c r="AA780" s="61"/>
      <c r="AC780" s="61"/>
      <c r="AD780" s="61"/>
      <c r="AQ780" s="61"/>
    </row>
    <row r="781" spans="2:43" hidden="1" x14ac:dyDescent="0.25">
      <c r="B781" s="61"/>
      <c r="C781" s="61"/>
      <c r="E781" s="61"/>
      <c r="N781" s="379"/>
      <c r="U781" s="61"/>
      <c r="V781" s="61"/>
      <c r="X781" s="61"/>
      <c r="Y781" s="61"/>
      <c r="Z781" s="61"/>
      <c r="AA781" s="61"/>
      <c r="AC781" s="61"/>
      <c r="AD781" s="61"/>
      <c r="AQ781" s="61"/>
    </row>
    <row r="782" spans="2:43" hidden="1" x14ac:dyDescent="0.25">
      <c r="B782" s="61"/>
      <c r="C782" s="61"/>
      <c r="E782" s="61"/>
      <c r="N782" s="379"/>
      <c r="U782" s="61"/>
      <c r="V782" s="61"/>
      <c r="X782" s="61"/>
      <c r="Y782" s="61"/>
      <c r="Z782" s="61"/>
      <c r="AA782" s="61"/>
      <c r="AC782" s="61"/>
      <c r="AD782" s="61"/>
      <c r="AQ782" s="61"/>
    </row>
    <row r="783" spans="2:43" hidden="1" x14ac:dyDescent="0.25">
      <c r="B783" s="61"/>
      <c r="C783" s="61"/>
      <c r="E783" s="61"/>
      <c r="N783" s="379"/>
      <c r="U783" s="61"/>
      <c r="V783" s="61"/>
      <c r="X783" s="61"/>
      <c r="Y783" s="61"/>
      <c r="Z783" s="61"/>
      <c r="AA783" s="61"/>
      <c r="AC783" s="61"/>
      <c r="AD783" s="61"/>
      <c r="AQ783" s="61"/>
    </row>
    <row r="784" spans="2:43" hidden="1" x14ac:dyDescent="0.25">
      <c r="B784" s="61"/>
      <c r="C784" s="61"/>
      <c r="E784" s="61"/>
      <c r="N784" s="379"/>
      <c r="U784" s="61"/>
      <c r="V784" s="61"/>
      <c r="X784" s="61"/>
      <c r="Y784" s="61"/>
      <c r="Z784" s="61"/>
      <c r="AA784" s="61"/>
      <c r="AC784" s="61"/>
      <c r="AD784" s="61"/>
      <c r="AQ784" s="61"/>
    </row>
    <row r="785" spans="2:43" hidden="1" x14ac:dyDescent="0.25">
      <c r="B785" s="61"/>
      <c r="C785" s="61"/>
      <c r="E785" s="61"/>
      <c r="N785" s="379"/>
      <c r="U785" s="61"/>
      <c r="V785" s="61"/>
      <c r="X785" s="61"/>
      <c r="Y785" s="61"/>
      <c r="Z785" s="61"/>
      <c r="AA785" s="61"/>
      <c r="AC785" s="61"/>
      <c r="AD785" s="61"/>
      <c r="AQ785" s="61"/>
    </row>
    <row r="786" spans="2:43" hidden="1" x14ac:dyDescent="0.25">
      <c r="B786" s="61"/>
      <c r="C786" s="61"/>
      <c r="E786" s="61"/>
      <c r="N786" s="379"/>
      <c r="U786" s="61"/>
      <c r="V786" s="61"/>
      <c r="X786" s="61"/>
      <c r="Y786" s="61"/>
      <c r="Z786" s="61"/>
      <c r="AA786" s="61"/>
      <c r="AC786" s="61"/>
      <c r="AD786" s="61"/>
      <c r="AQ786" s="61"/>
    </row>
    <row r="787" spans="2:43" hidden="1" x14ac:dyDescent="0.25">
      <c r="B787" s="61"/>
      <c r="C787" s="61"/>
      <c r="E787" s="61"/>
      <c r="N787" s="379"/>
      <c r="U787" s="61"/>
      <c r="V787" s="61"/>
      <c r="X787" s="61"/>
      <c r="Y787" s="61"/>
      <c r="Z787" s="61"/>
      <c r="AA787" s="61"/>
      <c r="AC787" s="61"/>
      <c r="AD787" s="61"/>
      <c r="AQ787" s="61"/>
    </row>
    <row r="788" spans="2:43" hidden="1" x14ac:dyDescent="0.25">
      <c r="B788" s="61"/>
      <c r="C788" s="61"/>
      <c r="E788" s="61"/>
      <c r="N788" s="379"/>
      <c r="U788" s="61"/>
      <c r="V788" s="61"/>
      <c r="X788" s="61"/>
      <c r="Y788" s="61"/>
      <c r="Z788" s="61"/>
      <c r="AA788" s="61"/>
      <c r="AC788" s="61"/>
      <c r="AD788" s="61"/>
      <c r="AQ788" s="61"/>
    </row>
    <row r="789" spans="2:43" hidden="1" x14ac:dyDescent="0.25">
      <c r="B789" s="61"/>
      <c r="C789" s="61"/>
      <c r="E789" s="61"/>
      <c r="N789" s="379"/>
      <c r="U789" s="61"/>
      <c r="V789" s="61"/>
      <c r="X789" s="61"/>
      <c r="Y789" s="61"/>
      <c r="Z789" s="61"/>
      <c r="AA789" s="61"/>
      <c r="AC789" s="61"/>
      <c r="AD789" s="61"/>
      <c r="AQ789" s="61"/>
    </row>
    <row r="790" spans="2:43" hidden="1" x14ac:dyDescent="0.25">
      <c r="B790" s="61"/>
      <c r="C790" s="61"/>
      <c r="E790" s="61"/>
      <c r="N790" s="379"/>
      <c r="U790" s="61"/>
      <c r="V790" s="61"/>
      <c r="X790" s="61"/>
      <c r="Y790" s="61"/>
      <c r="Z790" s="61"/>
      <c r="AA790" s="61"/>
      <c r="AC790" s="61"/>
      <c r="AD790" s="61"/>
      <c r="AQ790" s="61"/>
    </row>
    <row r="791" spans="2:43" hidden="1" x14ac:dyDescent="0.25">
      <c r="B791" s="61"/>
      <c r="C791" s="61"/>
      <c r="E791" s="61"/>
      <c r="N791" s="379"/>
      <c r="U791" s="61"/>
      <c r="V791" s="61"/>
      <c r="X791" s="61"/>
      <c r="Y791" s="61"/>
      <c r="Z791" s="61"/>
      <c r="AA791" s="61"/>
      <c r="AC791" s="61"/>
      <c r="AD791" s="61"/>
      <c r="AQ791" s="61"/>
    </row>
    <row r="792" spans="2:43" hidden="1" x14ac:dyDescent="0.25">
      <c r="B792" s="61"/>
      <c r="C792" s="61"/>
      <c r="E792" s="61"/>
      <c r="N792" s="379"/>
      <c r="U792" s="61"/>
      <c r="V792" s="61"/>
      <c r="X792" s="61"/>
      <c r="Y792" s="61"/>
      <c r="Z792" s="61"/>
      <c r="AA792" s="61"/>
      <c r="AC792" s="61"/>
      <c r="AD792" s="61"/>
      <c r="AQ792" s="61"/>
    </row>
    <row r="793" spans="2:43" hidden="1" x14ac:dyDescent="0.25">
      <c r="B793" s="61"/>
      <c r="C793" s="61"/>
      <c r="E793" s="61"/>
      <c r="N793" s="379"/>
      <c r="U793" s="61"/>
      <c r="V793" s="61"/>
      <c r="X793" s="61"/>
      <c r="Y793" s="61"/>
      <c r="Z793" s="61"/>
      <c r="AA793" s="61"/>
      <c r="AC793" s="61"/>
      <c r="AD793" s="61"/>
      <c r="AQ793" s="61"/>
    </row>
    <row r="794" spans="2:43" hidden="1" x14ac:dyDescent="0.25">
      <c r="B794" s="61"/>
      <c r="C794" s="61"/>
      <c r="E794" s="61"/>
      <c r="N794" s="379"/>
      <c r="U794" s="61"/>
      <c r="V794" s="61"/>
      <c r="X794" s="61"/>
      <c r="Y794" s="61"/>
      <c r="Z794" s="61"/>
      <c r="AA794" s="61"/>
      <c r="AC794" s="61"/>
      <c r="AD794" s="61"/>
      <c r="AQ794" s="61"/>
    </row>
    <row r="795" spans="2:43" hidden="1" x14ac:dyDescent="0.25">
      <c r="B795" s="61"/>
      <c r="C795" s="61"/>
      <c r="E795" s="61"/>
      <c r="N795" s="379"/>
      <c r="U795" s="61"/>
      <c r="V795" s="61"/>
      <c r="X795" s="61"/>
      <c r="Y795" s="61"/>
      <c r="Z795" s="61"/>
      <c r="AA795" s="61"/>
      <c r="AC795" s="61"/>
      <c r="AD795" s="61"/>
      <c r="AQ795" s="61"/>
    </row>
    <row r="796" spans="2:43" hidden="1" x14ac:dyDescent="0.25">
      <c r="B796" s="61"/>
      <c r="C796" s="61"/>
      <c r="E796" s="61"/>
      <c r="N796" s="379"/>
      <c r="U796" s="61"/>
      <c r="V796" s="61"/>
      <c r="X796" s="61"/>
      <c r="Y796" s="61"/>
      <c r="Z796" s="61"/>
      <c r="AA796" s="61"/>
      <c r="AC796" s="61"/>
      <c r="AD796" s="61"/>
      <c r="AQ796" s="61"/>
    </row>
    <row r="797" spans="2:43" hidden="1" x14ac:dyDescent="0.25">
      <c r="B797" s="61"/>
      <c r="C797" s="61"/>
      <c r="E797" s="61"/>
      <c r="N797" s="379"/>
      <c r="U797" s="61"/>
      <c r="V797" s="61"/>
      <c r="X797" s="61"/>
      <c r="Y797" s="61"/>
      <c r="Z797" s="61"/>
      <c r="AA797" s="61"/>
      <c r="AC797" s="61"/>
      <c r="AD797" s="61"/>
      <c r="AQ797" s="61"/>
    </row>
    <row r="798" spans="2:43" hidden="1" x14ac:dyDescent="0.25">
      <c r="B798" s="61"/>
      <c r="C798" s="61"/>
      <c r="E798" s="61"/>
      <c r="N798" s="379"/>
      <c r="U798" s="61"/>
      <c r="V798" s="61"/>
      <c r="X798" s="61"/>
      <c r="Y798" s="61"/>
      <c r="Z798" s="61"/>
      <c r="AA798" s="61"/>
      <c r="AC798" s="61"/>
      <c r="AD798" s="61"/>
      <c r="AQ798" s="61"/>
    </row>
    <row r="799" spans="2:43" hidden="1" x14ac:dyDescent="0.25">
      <c r="B799" s="61"/>
      <c r="C799" s="61"/>
      <c r="E799" s="61"/>
      <c r="N799" s="379"/>
      <c r="U799" s="61"/>
      <c r="V799" s="61"/>
      <c r="X799" s="61"/>
      <c r="Y799" s="61"/>
      <c r="Z799" s="61"/>
      <c r="AA799" s="61"/>
      <c r="AC799" s="61"/>
      <c r="AD799" s="61"/>
      <c r="AQ799" s="61"/>
    </row>
    <row r="800" spans="2:43" hidden="1" x14ac:dyDescent="0.25">
      <c r="B800" s="61"/>
      <c r="C800" s="61"/>
      <c r="E800" s="61"/>
      <c r="N800" s="379"/>
      <c r="U800" s="61"/>
      <c r="V800" s="61"/>
      <c r="X800" s="61"/>
      <c r="Y800" s="61"/>
      <c r="Z800" s="61"/>
      <c r="AA800" s="61"/>
      <c r="AC800" s="61"/>
      <c r="AD800" s="61"/>
      <c r="AQ800" s="61"/>
    </row>
    <row r="801" spans="2:43" hidden="1" x14ac:dyDescent="0.25">
      <c r="B801" s="61"/>
      <c r="C801" s="61"/>
      <c r="E801" s="61"/>
      <c r="N801" s="379"/>
      <c r="U801" s="61"/>
      <c r="V801" s="61"/>
      <c r="X801" s="61"/>
      <c r="Y801" s="61"/>
      <c r="Z801" s="61"/>
      <c r="AA801" s="61"/>
      <c r="AC801" s="61"/>
      <c r="AD801" s="61"/>
      <c r="AQ801" s="61"/>
    </row>
    <row r="802" spans="2:43" hidden="1" x14ac:dyDescent="0.25">
      <c r="B802" s="61"/>
      <c r="C802" s="61"/>
      <c r="E802" s="61"/>
      <c r="N802" s="379"/>
      <c r="U802" s="61"/>
      <c r="V802" s="61"/>
      <c r="X802" s="61"/>
      <c r="Y802" s="61"/>
      <c r="Z802" s="61"/>
      <c r="AA802" s="61"/>
      <c r="AC802" s="61"/>
      <c r="AD802" s="61"/>
      <c r="AQ802" s="61"/>
    </row>
    <row r="803" spans="2:43" hidden="1" x14ac:dyDescent="0.25">
      <c r="B803" s="61"/>
      <c r="C803" s="61"/>
      <c r="E803" s="61"/>
      <c r="N803" s="379"/>
      <c r="U803" s="61"/>
      <c r="V803" s="61"/>
      <c r="X803" s="61"/>
      <c r="Y803" s="61"/>
      <c r="Z803" s="61"/>
      <c r="AA803" s="61"/>
      <c r="AC803" s="61"/>
      <c r="AD803" s="61"/>
      <c r="AQ803" s="61"/>
    </row>
    <row r="804" spans="2:43" hidden="1" x14ac:dyDescent="0.25">
      <c r="B804" s="61"/>
      <c r="C804" s="61"/>
      <c r="E804" s="61"/>
      <c r="N804" s="379"/>
      <c r="U804" s="61"/>
      <c r="V804" s="61"/>
      <c r="X804" s="61"/>
      <c r="Y804" s="61"/>
      <c r="Z804" s="61"/>
      <c r="AA804" s="61"/>
      <c r="AC804" s="61"/>
      <c r="AD804" s="61"/>
      <c r="AQ804" s="61"/>
    </row>
    <row r="805" spans="2:43" hidden="1" x14ac:dyDescent="0.25">
      <c r="B805" s="61"/>
      <c r="C805" s="61"/>
      <c r="E805" s="61"/>
      <c r="N805" s="379"/>
      <c r="U805" s="61"/>
      <c r="V805" s="61"/>
      <c r="X805" s="61"/>
      <c r="Y805" s="61"/>
      <c r="Z805" s="61"/>
      <c r="AA805" s="61"/>
      <c r="AC805" s="61"/>
      <c r="AD805" s="61"/>
      <c r="AQ805" s="61"/>
    </row>
    <row r="806" spans="2:43" hidden="1" x14ac:dyDescent="0.25">
      <c r="B806" s="61"/>
      <c r="C806" s="61"/>
      <c r="E806" s="61"/>
      <c r="N806" s="379"/>
      <c r="U806" s="61"/>
      <c r="V806" s="61"/>
      <c r="X806" s="61"/>
      <c r="Y806" s="61"/>
      <c r="Z806" s="61"/>
      <c r="AA806" s="61"/>
      <c r="AC806" s="61"/>
      <c r="AD806" s="61"/>
      <c r="AQ806" s="61"/>
    </row>
    <row r="807" spans="2:43" hidden="1" x14ac:dyDescent="0.25">
      <c r="B807" s="61"/>
      <c r="C807" s="61"/>
      <c r="E807" s="61"/>
      <c r="N807" s="379"/>
      <c r="U807" s="61"/>
      <c r="V807" s="61"/>
      <c r="X807" s="61"/>
      <c r="Y807" s="61"/>
      <c r="Z807" s="61"/>
      <c r="AA807" s="61"/>
      <c r="AC807" s="61"/>
      <c r="AD807" s="61"/>
      <c r="AQ807" s="61"/>
    </row>
    <row r="808" spans="2:43" hidden="1" x14ac:dyDescent="0.25">
      <c r="B808" s="61"/>
      <c r="C808" s="61"/>
      <c r="E808" s="61"/>
      <c r="N808" s="379"/>
      <c r="U808" s="61"/>
      <c r="V808" s="61"/>
      <c r="X808" s="61"/>
      <c r="Y808" s="61"/>
      <c r="Z808" s="61"/>
      <c r="AA808" s="61"/>
      <c r="AC808" s="61"/>
      <c r="AD808" s="61"/>
      <c r="AQ808" s="61"/>
    </row>
    <row r="809" spans="2:43" hidden="1" x14ac:dyDescent="0.25">
      <c r="B809" s="61"/>
      <c r="C809" s="61"/>
      <c r="E809" s="61"/>
      <c r="N809" s="379"/>
      <c r="U809" s="61"/>
      <c r="V809" s="61"/>
      <c r="X809" s="61"/>
      <c r="Y809" s="61"/>
      <c r="Z809" s="61"/>
      <c r="AA809" s="61"/>
      <c r="AC809" s="61"/>
      <c r="AD809" s="61"/>
      <c r="AQ809" s="61"/>
    </row>
    <row r="810" spans="2:43" hidden="1" x14ac:dyDescent="0.25">
      <c r="B810" s="61"/>
      <c r="C810" s="61"/>
      <c r="E810" s="61"/>
      <c r="N810" s="379"/>
      <c r="U810" s="61"/>
      <c r="V810" s="61"/>
      <c r="X810" s="61"/>
      <c r="Y810" s="61"/>
      <c r="Z810" s="61"/>
      <c r="AA810" s="61"/>
      <c r="AC810" s="61"/>
      <c r="AD810" s="61"/>
      <c r="AQ810" s="61"/>
    </row>
    <row r="811" spans="2:43" hidden="1" x14ac:dyDescent="0.25">
      <c r="B811" s="61"/>
      <c r="C811" s="61"/>
      <c r="E811" s="61"/>
      <c r="N811" s="379"/>
      <c r="U811" s="61"/>
      <c r="V811" s="61"/>
      <c r="X811" s="61"/>
      <c r="Y811" s="61"/>
      <c r="Z811" s="61"/>
      <c r="AA811" s="61"/>
      <c r="AC811" s="61"/>
      <c r="AD811" s="61"/>
      <c r="AQ811" s="61"/>
    </row>
    <row r="812" spans="2:43" hidden="1" x14ac:dyDescent="0.25">
      <c r="B812" s="61"/>
      <c r="C812" s="61"/>
      <c r="E812" s="61"/>
      <c r="N812" s="379"/>
      <c r="U812" s="61"/>
      <c r="V812" s="61"/>
      <c r="X812" s="61"/>
      <c r="Y812" s="61"/>
      <c r="Z812" s="61"/>
      <c r="AA812" s="61"/>
      <c r="AC812" s="61"/>
      <c r="AD812" s="61"/>
      <c r="AQ812" s="61"/>
    </row>
    <row r="813" spans="2:43" hidden="1" x14ac:dyDescent="0.25">
      <c r="B813" s="61"/>
      <c r="C813" s="61"/>
      <c r="E813" s="61"/>
      <c r="N813" s="379"/>
      <c r="U813" s="61"/>
      <c r="V813" s="61"/>
      <c r="X813" s="61"/>
      <c r="Y813" s="61"/>
      <c r="Z813" s="61"/>
      <c r="AA813" s="61"/>
      <c r="AC813" s="61"/>
      <c r="AD813" s="61"/>
      <c r="AQ813" s="61"/>
    </row>
    <row r="814" spans="2:43" hidden="1" x14ac:dyDescent="0.25">
      <c r="B814" s="61"/>
      <c r="C814" s="61"/>
      <c r="E814" s="61"/>
      <c r="N814" s="379"/>
      <c r="U814" s="61"/>
      <c r="V814" s="61"/>
      <c r="X814" s="61"/>
      <c r="Y814" s="61"/>
      <c r="Z814" s="61"/>
      <c r="AA814" s="61"/>
      <c r="AC814" s="61"/>
      <c r="AD814" s="61"/>
      <c r="AQ814" s="61"/>
    </row>
    <row r="815" spans="2:43" hidden="1" x14ac:dyDescent="0.25">
      <c r="B815" s="61"/>
      <c r="C815" s="61"/>
      <c r="E815" s="61"/>
      <c r="N815" s="379"/>
      <c r="U815" s="61"/>
      <c r="V815" s="61"/>
      <c r="X815" s="61"/>
      <c r="Y815" s="61"/>
      <c r="Z815" s="61"/>
      <c r="AA815" s="61"/>
      <c r="AC815" s="61"/>
      <c r="AD815" s="61"/>
      <c r="AQ815" s="61"/>
    </row>
    <row r="816" spans="2:43" hidden="1" x14ac:dyDescent="0.25">
      <c r="B816" s="61"/>
      <c r="C816" s="61"/>
      <c r="E816" s="61"/>
      <c r="N816" s="379"/>
      <c r="U816" s="61"/>
      <c r="V816" s="61"/>
      <c r="X816" s="61"/>
      <c r="Y816" s="61"/>
      <c r="Z816" s="61"/>
      <c r="AA816" s="61"/>
      <c r="AC816" s="61"/>
      <c r="AD816" s="61"/>
      <c r="AQ816" s="61"/>
    </row>
    <row r="817" spans="2:43" hidden="1" x14ac:dyDescent="0.25">
      <c r="B817" s="61"/>
      <c r="C817" s="61"/>
      <c r="E817" s="61"/>
      <c r="N817" s="379"/>
      <c r="U817" s="61"/>
      <c r="V817" s="61"/>
      <c r="X817" s="61"/>
      <c r="Y817" s="61"/>
      <c r="Z817" s="61"/>
      <c r="AA817" s="61"/>
      <c r="AC817" s="61"/>
      <c r="AD817" s="61"/>
      <c r="AQ817" s="61"/>
    </row>
    <row r="818" spans="2:43" hidden="1" x14ac:dyDescent="0.25">
      <c r="B818" s="61"/>
      <c r="C818" s="61"/>
      <c r="E818" s="61"/>
      <c r="N818" s="379"/>
      <c r="U818" s="61"/>
      <c r="V818" s="61"/>
      <c r="X818" s="61"/>
      <c r="Y818" s="61"/>
      <c r="Z818" s="61"/>
      <c r="AA818" s="61"/>
      <c r="AC818" s="61"/>
      <c r="AD818" s="61"/>
      <c r="AQ818" s="61"/>
    </row>
    <row r="819" spans="2:43" hidden="1" x14ac:dyDescent="0.25">
      <c r="B819" s="61"/>
      <c r="C819" s="61"/>
      <c r="E819" s="61"/>
      <c r="N819" s="379"/>
      <c r="U819" s="61"/>
      <c r="V819" s="61"/>
      <c r="X819" s="61"/>
      <c r="Y819" s="61"/>
      <c r="Z819" s="61"/>
      <c r="AA819" s="61"/>
      <c r="AC819" s="61"/>
      <c r="AD819" s="61"/>
      <c r="AQ819" s="61"/>
    </row>
    <row r="820" spans="2:43" hidden="1" x14ac:dyDescent="0.25">
      <c r="B820" s="61"/>
      <c r="C820" s="61"/>
      <c r="E820" s="61"/>
      <c r="N820" s="379"/>
      <c r="U820" s="61"/>
      <c r="V820" s="61"/>
      <c r="X820" s="61"/>
      <c r="Y820" s="61"/>
      <c r="Z820" s="61"/>
      <c r="AA820" s="61"/>
      <c r="AC820" s="61"/>
      <c r="AD820" s="61"/>
      <c r="AQ820" s="61"/>
    </row>
    <row r="821" spans="2:43" hidden="1" x14ac:dyDescent="0.25">
      <c r="B821" s="61"/>
      <c r="C821" s="61"/>
      <c r="E821" s="61"/>
      <c r="N821" s="379"/>
      <c r="U821" s="61"/>
      <c r="V821" s="61"/>
      <c r="X821" s="61"/>
      <c r="Y821" s="61"/>
      <c r="Z821" s="61"/>
      <c r="AA821" s="61"/>
      <c r="AC821" s="61"/>
      <c r="AD821" s="61"/>
      <c r="AQ821" s="61"/>
    </row>
    <row r="822" spans="2:43" hidden="1" x14ac:dyDescent="0.25">
      <c r="B822" s="61"/>
      <c r="C822" s="61"/>
      <c r="E822" s="61"/>
      <c r="N822" s="379"/>
      <c r="U822" s="61"/>
      <c r="V822" s="61"/>
      <c r="X822" s="61"/>
      <c r="Y822" s="61"/>
      <c r="Z822" s="61"/>
      <c r="AA822" s="61"/>
      <c r="AC822" s="61"/>
      <c r="AD822" s="61"/>
      <c r="AQ822" s="61"/>
    </row>
    <row r="823" spans="2:43" hidden="1" x14ac:dyDescent="0.25">
      <c r="B823" s="61"/>
      <c r="C823" s="61"/>
      <c r="E823" s="61"/>
      <c r="N823" s="379"/>
      <c r="U823" s="61"/>
      <c r="V823" s="61"/>
      <c r="X823" s="61"/>
      <c r="Y823" s="61"/>
      <c r="Z823" s="61"/>
      <c r="AA823" s="61"/>
      <c r="AC823" s="61"/>
      <c r="AD823" s="61"/>
      <c r="AQ823" s="61"/>
    </row>
    <row r="824" spans="2:43" hidden="1" x14ac:dyDescent="0.25">
      <c r="B824" s="61"/>
      <c r="C824" s="61"/>
      <c r="E824" s="61"/>
      <c r="N824" s="379"/>
      <c r="U824" s="61"/>
      <c r="V824" s="61"/>
      <c r="X824" s="61"/>
      <c r="Y824" s="61"/>
      <c r="Z824" s="61"/>
      <c r="AA824" s="61"/>
      <c r="AC824" s="61"/>
      <c r="AD824" s="61"/>
      <c r="AQ824" s="61"/>
    </row>
    <row r="825" spans="2:43" hidden="1" x14ac:dyDescent="0.25">
      <c r="B825" s="61"/>
      <c r="C825" s="61"/>
      <c r="E825" s="61"/>
      <c r="N825" s="379"/>
      <c r="U825" s="61"/>
      <c r="V825" s="61"/>
      <c r="X825" s="61"/>
      <c r="Y825" s="61"/>
      <c r="Z825" s="61"/>
      <c r="AA825" s="61"/>
      <c r="AC825" s="61"/>
      <c r="AD825" s="61"/>
      <c r="AQ825" s="61"/>
    </row>
    <row r="826" spans="2:43" hidden="1" x14ac:dyDescent="0.25">
      <c r="B826" s="61"/>
      <c r="C826" s="61"/>
      <c r="E826" s="61"/>
      <c r="N826" s="379"/>
      <c r="U826" s="61"/>
      <c r="V826" s="61"/>
      <c r="X826" s="61"/>
      <c r="Y826" s="61"/>
      <c r="Z826" s="61"/>
      <c r="AA826" s="61"/>
      <c r="AC826" s="61"/>
      <c r="AD826" s="61"/>
      <c r="AQ826" s="61"/>
    </row>
    <row r="827" spans="2:43" hidden="1" x14ac:dyDescent="0.25">
      <c r="B827" s="61"/>
      <c r="C827" s="61"/>
      <c r="E827" s="61"/>
      <c r="N827" s="379"/>
      <c r="U827" s="61"/>
      <c r="V827" s="61"/>
      <c r="X827" s="61"/>
      <c r="Y827" s="61"/>
      <c r="Z827" s="61"/>
      <c r="AA827" s="61"/>
      <c r="AC827" s="61"/>
      <c r="AD827" s="61"/>
      <c r="AQ827" s="61"/>
    </row>
    <row r="828" spans="2:43" hidden="1" x14ac:dyDescent="0.25">
      <c r="B828" s="61"/>
      <c r="C828" s="61"/>
      <c r="E828" s="61"/>
      <c r="N828" s="379"/>
      <c r="U828" s="61"/>
      <c r="V828" s="61"/>
      <c r="X828" s="61"/>
      <c r="Y828" s="61"/>
      <c r="Z828" s="61"/>
      <c r="AA828" s="61"/>
      <c r="AC828" s="61"/>
      <c r="AD828" s="61"/>
      <c r="AQ828" s="61"/>
    </row>
    <row r="829" spans="2:43" hidden="1" x14ac:dyDescent="0.25">
      <c r="B829" s="61"/>
      <c r="C829" s="61"/>
      <c r="E829" s="61"/>
      <c r="N829" s="379"/>
      <c r="U829" s="61"/>
      <c r="V829" s="61"/>
      <c r="X829" s="61"/>
      <c r="Y829" s="61"/>
      <c r="Z829" s="61"/>
      <c r="AA829" s="61"/>
      <c r="AC829" s="61"/>
      <c r="AD829" s="61"/>
      <c r="AQ829" s="61"/>
    </row>
    <row r="830" spans="2:43" hidden="1" x14ac:dyDescent="0.25">
      <c r="B830" s="61"/>
      <c r="C830" s="61"/>
      <c r="E830" s="61"/>
      <c r="N830" s="379"/>
      <c r="U830" s="61"/>
      <c r="V830" s="61"/>
      <c r="X830" s="61"/>
      <c r="Y830" s="61"/>
      <c r="Z830" s="61"/>
      <c r="AA830" s="61"/>
      <c r="AC830" s="61"/>
      <c r="AD830" s="61"/>
      <c r="AQ830" s="61"/>
    </row>
    <row r="831" spans="2:43" hidden="1" x14ac:dyDescent="0.25">
      <c r="B831" s="61"/>
      <c r="C831" s="61"/>
      <c r="E831" s="61"/>
      <c r="N831" s="379"/>
      <c r="U831" s="61"/>
      <c r="V831" s="61"/>
      <c r="X831" s="61"/>
      <c r="Y831" s="61"/>
      <c r="Z831" s="61"/>
      <c r="AA831" s="61"/>
      <c r="AC831" s="61"/>
      <c r="AD831" s="61"/>
      <c r="AQ831" s="61"/>
    </row>
    <row r="832" spans="2:43" hidden="1" x14ac:dyDescent="0.25">
      <c r="B832" s="61"/>
      <c r="C832" s="61"/>
      <c r="E832" s="61"/>
      <c r="N832" s="379"/>
      <c r="U832" s="61"/>
      <c r="V832" s="61"/>
      <c r="X832" s="61"/>
      <c r="Y832" s="61"/>
      <c r="Z832" s="61"/>
      <c r="AA832" s="61"/>
      <c r="AC832" s="61"/>
      <c r="AD832" s="61"/>
      <c r="AQ832" s="61"/>
    </row>
    <row r="833" spans="2:43" hidden="1" x14ac:dyDescent="0.25">
      <c r="B833" s="61"/>
      <c r="C833" s="61"/>
      <c r="E833" s="61"/>
      <c r="N833" s="379"/>
      <c r="U833" s="61"/>
      <c r="V833" s="61"/>
      <c r="X833" s="61"/>
      <c r="Y833" s="61"/>
      <c r="Z833" s="61"/>
      <c r="AA833" s="61"/>
      <c r="AC833" s="61"/>
      <c r="AD833" s="61"/>
      <c r="AQ833" s="61"/>
    </row>
    <row r="834" spans="2:43" hidden="1" x14ac:dyDescent="0.25">
      <c r="B834" s="61"/>
      <c r="C834" s="61"/>
      <c r="E834" s="61"/>
      <c r="N834" s="379"/>
      <c r="U834" s="61"/>
      <c r="V834" s="61"/>
      <c r="X834" s="61"/>
      <c r="Y834" s="61"/>
      <c r="Z834" s="61"/>
      <c r="AA834" s="61"/>
      <c r="AC834" s="61"/>
      <c r="AD834" s="61"/>
      <c r="AQ834" s="61"/>
    </row>
    <row r="835" spans="2:43" hidden="1" x14ac:dyDescent="0.25">
      <c r="B835" s="61"/>
      <c r="C835" s="61"/>
      <c r="E835" s="61"/>
      <c r="N835" s="379"/>
      <c r="U835" s="61"/>
      <c r="V835" s="61"/>
      <c r="X835" s="61"/>
      <c r="Y835" s="61"/>
      <c r="Z835" s="61"/>
      <c r="AA835" s="61"/>
      <c r="AC835" s="61"/>
      <c r="AD835" s="61"/>
      <c r="AQ835" s="61"/>
    </row>
    <row r="836" spans="2:43" hidden="1" x14ac:dyDescent="0.25">
      <c r="B836" s="61"/>
      <c r="C836" s="61"/>
      <c r="E836" s="61"/>
      <c r="N836" s="379"/>
      <c r="U836" s="61"/>
      <c r="V836" s="61"/>
      <c r="X836" s="61"/>
      <c r="Y836" s="61"/>
      <c r="Z836" s="61"/>
      <c r="AA836" s="61"/>
      <c r="AC836" s="61"/>
      <c r="AD836" s="61"/>
      <c r="AQ836" s="61"/>
    </row>
    <row r="837" spans="2:43" hidden="1" x14ac:dyDescent="0.25">
      <c r="B837" s="61"/>
      <c r="C837" s="61"/>
      <c r="E837" s="61"/>
      <c r="N837" s="379"/>
      <c r="U837" s="61"/>
      <c r="V837" s="61"/>
      <c r="X837" s="61"/>
      <c r="Y837" s="61"/>
      <c r="Z837" s="61"/>
      <c r="AA837" s="61"/>
      <c r="AC837" s="61"/>
      <c r="AD837" s="61"/>
      <c r="AQ837" s="61"/>
    </row>
    <row r="838" spans="2:43" hidden="1" x14ac:dyDescent="0.25">
      <c r="B838" s="61"/>
      <c r="C838" s="61"/>
      <c r="E838" s="61"/>
      <c r="N838" s="379"/>
      <c r="U838" s="61"/>
      <c r="V838" s="61"/>
      <c r="X838" s="61"/>
      <c r="Y838" s="61"/>
      <c r="Z838" s="61"/>
      <c r="AA838" s="61"/>
      <c r="AC838" s="61"/>
      <c r="AD838" s="61"/>
      <c r="AQ838" s="61"/>
    </row>
    <row r="839" spans="2:43" hidden="1" x14ac:dyDescent="0.25">
      <c r="B839" s="61"/>
      <c r="C839" s="61"/>
      <c r="E839" s="61"/>
      <c r="N839" s="379"/>
      <c r="U839" s="61"/>
      <c r="V839" s="61"/>
      <c r="X839" s="61"/>
      <c r="Y839" s="61"/>
      <c r="Z839" s="61"/>
      <c r="AA839" s="61"/>
      <c r="AC839" s="61"/>
      <c r="AD839" s="61"/>
      <c r="AQ839" s="61"/>
    </row>
    <row r="840" spans="2:43" hidden="1" x14ac:dyDescent="0.25">
      <c r="B840" s="61"/>
      <c r="C840" s="61"/>
      <c r="E840" s="61"/>
      <c r="N840" s="379"/>
      <c r="U840" s="61"/>
      <c r="V840" s="61"/>
      <c r="X840" s="61"/>
      <c r="Y840" s="61"/>
      <c r="Z840" s="61"/>
      <c r="AA840" s="61"/>
      <c r="AC840" s="61"/>
      <c r="AD840" s="61"/>
      <c r="AQ840" s="61"/>
    </row>
    <row r="841" spans="2:43" hidden="1" x14ac:dyDescent="0.25">
      <c r="B841" s="61"/>
      <c r="C841" s="61"/>
      <c r="E841" s="61"/>
      <c r="N841" s="379"/>
      <c r="U841" s="61"/>
      <c r="V841" s="61"/>
      <c r="X841" s="61"/>
      <c r="Y841" s="61"/>
      <c r="Z841" s="61"/>
      <c r="AA841" s="61"/>
      <c r="AC841" s="61"/>
      <c r="AD841" s="61"/>
      <c r="AQ841" s="61"/>
    </row>
    <row r="842" spans="2:43" hidden="1" x14ac:dyDescent="0.25">
      <c r="B842" s="61"/>
      <c r="C842" s="61"/>
      <c r="E842" s="61"/>
      <c r="N842" s="379"/>
      <c r="U842" s="61"/>
      <c r="V842" s="61"/>
      <c r="X842" s="61"/>
      <c r="Y842" s="61"/>
      <c r="Z842" s="61"/>
      <c r="AA842" s="61"/>
      <c r="AC842" s="61"/>
      <c r="AD842" s="61"/>
      <c r="AQ842" s="61"/>
    </row>
    <row r="843" spans="2:43" hidden="1" x14ac:dyDescent="0.25">
      <c r="B843" s="61"/>
      <c r="C843" s="61"/>
      <c r="E843" s="61"/>
      <c r="N843" s="379"/>
      <c r="U843" s="61"/>
      <c r="V843" s="61"/>
      <c r="X843" s="61"/>
      <c r="Y843" s="61"/>
      <c r="Z843" s="61"/>
      <c r="AA843" s="61"/>
      <c r="AC843" s="61"/>
      <c r="AD843" s="61"/>
      <c r="AQ843" s="61"/>
    </row>
    <row r="844" spans="2:43" hidden="1" x14ac:dyDescent="0.25">
      <c r="B844" s="61"/>
      <c r="C844" s="61"/>
      <c r="E844" s="61"/>
      <c r="N844" s="379"/>
      <c r="U844" s="61"/>
      <c r="V844" s="61"/>
      <c r="X844" s="61"/>
      <c r="Y844" s="61"/>
      <c r="Z844" s="61"/>
      <c r="AA844" s="61"/>
      <c r="AC844" s="61"/>
      <c r="AD844" s="61"/>
      <c r="AQ844" s="61"/>
    </row>
    <row r="845" spans="2:43" hidden="1" x14ac:dyDescent="0.25">
      <c r="B845" s="61"/>
      <c r="C845" s="61"/>
      <c r="E845" s="61"/>
      <c r="N845" s="379"/>
      <c r="U845" s="61"/>
      <c r="V845" s="61"/>
      <c r="X845" s="61"/>
      <c r="Y845" s="61"/>
      <c r="Z845" s="61"/>
      <c r="AA845" s="61"/>
      <c r="AC845" s="61"/>
      <c r="AD845" s="61"/>
      <c r="AQ845" s="61"/>
    </row>
    <row r="846" spans="2:43" hidden="1" x14ac:dyDescent="0.25">
      <c r="B846" s="61"/>
      <c r="C846" s="61"/>
      <c r="E846" s="61"/>
      <c r="N846" s="379"/>
      <c r="U846" s="61"/>
      <c r="V846" s="61"/>
      <c r="X846" s="61"/>
      <c r="Y846" s="61"/>
      <c r="Z846" s="61"/>
      <c r="AA846" s="61"/>
      <c r="AC846" s="61"/>
      <c r="AD846" s="61"/>
      <c r="AQ846" s="61"/>
    </row>
    <row r="847" spans="2:43" hidden="1" x14ac:dyDescent="0.25">
      <c r="B847" s="61"/>
      <c r="C847" s="61"/>
      <c r="E847" s="61"/>
      <c r="N847" s="379"/>
      <c r="U847" s="61"/>
      <c r="V847" s="61"/>
      <c r="X847" s="61"/>
      <c r="Y847" s="61"/>
      <c r="Z847" s="61"/>
      <c r="AA847" s="61"/>
      <c r="AC847" s="61"/>
      <c r="AD847" s="61"/>
      <c r="AQ847" s="61"/>
    </row>
    <row r="848" spans="2:43" hidden="1" x14ac:dyDescent="0.25">
      <c r="B848" s="61"/>
      <c r="C848" s="61"/>
      <c r="E848" s="61"/>
      <c r="N848" s="379"/>
      <c r="U848" s="61"/>
      <c r="V848" s="61"/>
      <c r="X848" s="61"/>
      <c r="Y848" s="61"/>
      <c r="Z848" s="61"/>
      <c r="AA848" s="61"/>
      <c r="AC848" s="61"/>
      <c r="AD848" s="61"/>
      <c r="AQ848" s="61"/>
    </row>
    <row r="849" spans="2:43" hidden="1" x14ac:dyDescent="0.25">
      <c r="B849" s="61"/>
      <c r="C849" s="61"/>
      <c r="E849" s="61"/>
      <c r="N849" s="379"/>
      <c r="U849" s="61"/>
      <c r="V849" s="61"/>
      <c r="X849" s="61"/>
      <c r="Y849" s="61"/>
      <c r="Z849" s="61"/>
      <c r="AA849" s="61"/>
      <c r="AC849" s="61"/>
      <c r="AD849" s="61"/>
      <c r="AQ849" s="61"/>
    </row>
    <row r="850" spans="2:43" hidden="1" x14ac:dyDescent="0.25">
      <c r="B850" s="61"/>
      <c r="C850" s="61"/>
      <c r="E850" s="61"/>
      <c r="N850" s="379"/>
      <c r="U850" s="61"/>
      <c r="V850" s="61"/>
      <c r="X850" s="61"/>
      <c r="Y850" s="61"/>
      <c r="Z850" s="61"/>
      <c r="AA850" s="61"/>
      <c r="AC850" s="61"/>
      <c r="AD850" s="61"/>
      <c r="AQ850" s="61"/>
    </row>
    <row r="851" spans="2:43" hidden="1" x14ac:dyDescent="0.25">
      <c r="B851" s="61"/>
      <c r="C851" s="61"/>
      <c r="E851" s="61"/>
      <c r="N851" s="379"/>
      <c r="U851" s="61"/>
      <c r="V851" s="61"/>
      <c r="X851" s="61"/>
      <c r="Y851" s="61"/>
      <c r="Z851" s="61"/>
      <c r="AA851" s="61"/>
      <c r="AC851" s="61"/>
      <c r="AD851" s="61"/>
      <c r="AQ851" s="61"/>
    </row>
    <row r="852" spans="2:43" hidden="1" x14ac:dyDescent="0.25">
      <c r="B852" s="61"/>
      <c r="C852" s="61"/>
      <c r="E852" s="61"/>
      <c r="N852" s="379"/>
      <c r="U852" s="61"/>
      <c r="V852" s="61"/>
      <c r="X852" s="61"/>
      <c r="Y852" s="61"/>
      <c r="Z852" s="61"/>
      <c r="AA852" s="61"/>
      <c r="AC852" s="61"/>
      <c r="AD852" s="61"/>
      <c r="AQ852" s="61"/>
    </row>
    <row r="853" spans="2:43" hidden="1" x14ac:dyDescent="0.25">
      <c r="B853" s="61"/>
      <c r="C853" s="61"/>
      <c r="E853" s="61"/>
      <c r="N853" s="379"/>
      <c r="U853" s="61"/>
      <c r="V853" s="61"/>
      <c r="X853" s="61"/>
      <c r="Y853" s="61"/>
      <c r="Z853" s="61"/>
      <c r="AA853" s="61"/>
      <c r="AC853" s="61"/>
      <c r="AD853" s="61"/>
      <c r="AQ853" s="61"/>
    </row>
    <row r="854" spans="2:43" hidden="1" x14ac:dyDescent="0.25">
      <c r="B854" s="61"/>
      <c r="C854" s="61"/>
      <c r="E854" s="61"/>
      <c r="N854" s="379"/>
      <c r="U854" s="61"/>
      <c r="V854" s="61"/>
      <c r="X854" s="61"/>
      <c r="Y854" s="61"/>
      <c r="Z854" s="61"/>
      <c r="AA854" s="61"/>
      <c r="AC854" s="61"/>
      <c r="AD854" s="61"/>
      <c r="AQ854" s="61"/>
    </row>
    <row r="855" spans="2:43" hidden="1" x14ac:dyDescent="0.25">
      <c r="B855" s="61"/>
      <c r="C855" s="61"/>
      <c r="E855" s="61"/>
      <c r="N855" s="379"/>
      <c r="U855" s="61"/>
      <c r="V855" s="61"/>
      <c r="X855" s="61"/>
      <c r="Y855" s="61"/>
      <c r="Z855" s="61"/>
      <c r="AA855" s="61"/>
      <c r="AC855" s="61"/>
      <c r="AD855" s="61"/>
      <c r="AQ855" s="61"/>
    </row>
    <row r="856" spans="2:43" hidden="1" x14ac:dyDescent="0.25">
      <c r="B856" s="61"/>
      <c r="C856" s="61"/>
      <c r="E856" s="61"/>
      <c r="N856" s="379"/>
      <c r="U856" s="61"/>
      <c r="V856" s="61"/>
      <c r="X856" s="61"/>
      <c r="Y856" s="61"/>
      <c r="Z856" s="61"/>
      <c r="AA856" s="61"/>
      <c r="AC856" s="61"/>
      <c r="AD856" s="61"/>
      <c r="AQ856" s="61"/>
    </row>
    <row r="857" spans="2:43" hidden="1" x14ac:dyDescent="0.25">
      <c r="B857" s="61"/>
      <c r="C857" s="61"/>
      <c r="E857" s="61"/>
      <c r="N857" s="379"/>
      <c r="U857" s="61"/>
      <c r="V857" s="61"/>
      <c r="X857" s="61"/>
      <c r="Y857" s="61"/>
      <c r="Z857" s="61"/>
      <c r="AA857" s="61"/>
      <c r="AC857" s="61"/>
      <c r="AD857" s="61"/>
      <c r="AQ857" s="61"/>
    </row>
    <row r="858" spans="2:43" hidden="1" x14ac:dyDescent="0.25">
      <c r="B858" s="61"/>
      <c r="C858" s="61"/>
      <c r="E858" s="61"/>
      <c r="N858" s="379"/>
      <c r="U858" s="61"/>
      <c r="V858" s="61"/>
      <c r="X858" s="61"/>
      <c r="Y858" s="61"/>
      <c r="Z858" s="61"/>
      <c r="AA858" s="61"/>
      <c r="AC858" s="61"/>
      <c r="AD858" s="61"/>
      <c r="AQ858" s="61"/>
    </row>
    <row r="859" spans="2:43" hidden="1" x14ac:dyDescent="0.25">
      <c r="B859" s="61"/>
      <c r="C859" s="61"/>
      <c r="E859" s="61"/>
      <c r="N859" s="379"/>
      <c r="U859" s="61"/>
      <c r="V859" s="61"/>
      <c r="X859" s="61"/>
      <c r="Y859" s="61"/>
      <c r="Z859" s="61"/>
      <c r="AA859" s="61"/>
      <c r="AC859" s="61"/>
      <c r="AD859" s="61"/>
      <c r="AQ859" s="61"/>
    </row>
    <row r="860" spans="2:43" hidden="1" x14ac:dyDescent="0.25">
      <c r="B860" s="61"/>
      <c r="C860" s="61"/>
      <c r="E860" s="61"/>
      <c r="N860" s="379"/>
      <c r="U860" s="61"/>
      <c r="V860" s="61"/>
      <c r="X860" s="61"/>
      <c r="Y860" s="61"/>
      <c r="Z860" s="61"/>
      <c r="AA860" s="61"/>
      <c r="AC860" s="61"/>
      <c r="AD860" s="61"/>
      <c r="AQ860" s="61"/>
    </row>
    <row r="861" spans="2:43" hidden="1" x14ac:dyDescent="0.25">
      <c r="B861" s="61"/>
      <c r="C861" s="61"/>
      <c r="E861" s="61"/>
      <c r="N861" s="379"/>
      <c r="U861" s="61"/>
      <c r="V861" s="61"/>
      <c r="X861" s="61"/>
      <c r="Y861" s="61"/>
      <c r="Z861" s="61"/>
      <c r="AA861" s="61"/>
      <c r="AC861" s="61"/>
      <c r="AD861" s="61"/>
      <c r="AQ861" s="61"/>
    </row>
    <row r="862" spans="2:43" hidden="1" x14ac:dyDescent="0.25">
      <c r="B862" s="61"/>
      <c r="C862" s="61"/>
      <c r="E862" s="61"/>
      <c r="N862" s="379"/>
      <c r="U862" s="61"/>
      <c r="V862" s="61"/>
      <c r="X862" s="61"/>
      <c r="Y862" s="61"/>
      <c r="Z862" s="61"/>
      <c r="AA862" s="61"/>
      <c r="AC862" s="61"/>
      <c r="AD862" s="61"/>
      <c r="AQ862" s="61"/>
    </row>
    <row r="863" spans="2:43" hidden="1" x14ac:dyDescent="0.25">
      <c r="B863" s="61"/>
      <c r="C863" s="61"/>
      <c r="E863" s="61"/>
      <c r="N863" s="379"/>
      <c r="U863" s="61"/>
      <c r="V863" s="61"/>
      <c r="X863" s="61"/>
      <c r="Y863" s="61"/>
      <c r="Z863" s="61"/>
      <c r="AA863" s="61"/>
      <c r="AC863" s="61"/>
      <c r="AD863" s="61"/>
      <c r="AQ863" s="61"/>
    </row>
    <row r="864" spans="2:43" hidden="1" x14ac:dyDescent="0.25">
      <c r="B864" s="61"/>
      <c r="C864" s="61"/>
      <c r="E864" s="61"/>
      <c r="N864" s="379"/>
      <c r="U864" s="61"/>
      <c r="V864" s="61"/>
      <c r="X864" s="61"/>
      <c r="Y864" s="61"/>
      <c r="Z864" s="61"/>
      <c r="AA864" s="61"/>
      <c r="AC864" s="61"/>
      <c r="AD864" s="61"/>
      <c r="AQ864" s="61"/>
    </row>
    <row r="865" spans="2:43" hidden="1" x14ac:dyDescent="0.25">
      <c r="B865" s="61"/>
      <c r="C865" s="61"/>
      <c r="E865" s="61"/>
      <c r="N865" s="379"/>
      <c r="U865" s="61"/>
      <c r="V865" s="61"/>
      <c r="X865" s="61"/>
      <c r="Y865" s="61"/>
      <c r="Z865" s="61"/>
      <c r="AA865" s="61"/>
      <c r="AC865" s="61"/>
      <c r="AD865" s="61"/>
      <c r="AQ865" s="61"/>
    </row>
    <row r="866" spans="2:43" hidden="1" x14ac:dyDescent="0.25">
      <c r="B866" s="61"/>
      <c r="C866" s="61"/>
      <c r="E866" s="61"/>
      <c r="N866" s="379"/>
      <c r="U866" s="61"/>
      <c r="V866" s="61"/>
      <c r="X866" s="61"/>
      <c r="Y866" s="61"/>
      <c r="Z866" s="61"/>
      <c r="AA866" s="61"/>
      <c r="AC866" s="61"/>
      <c r="AD866" s="61"/>
      <c r="AQ866" s="61"/>
    </row>
    <row r="867" spans="2:43" hidden="1" x14ac:dyDescent="0.25">
      <c r="B867" s="61"/>
      <c r="C867" s="61"/>
      <c r="E867" s="61"/>
      <c r="N867" s="379"/>
      <c r="U867" s="61"/>
      <c r="V867" s="61"/>
      <c r="X867" s="61"/>
      <c r="Y867" s="61"/>
      <c r="Z867" s="61"/>
      <c r="AA867" s="61"/>
      <c r="AC867" s="61"/>
      <c r="AD867" s="61"/>
      <c r="AQ867" s="61"/>
    </row>
    <row r="868" spans="2:43" hidden="1" x14ac:dyDescent="0.25">
      <c r="B868" s="61"/>
      <c r="C868" s="61"/>
      <c r="E868" s="61"/>
      <c r="N868" s="379"/>
      <c r="U868" s="61"/>
      <c r="V868" s="61"/>
      <c r="X868" s="61"/>
      <c r="Y868" s="61"/>
      <c r="Z868" s="61"/>
      <c r="AA868" s="61"/>
      <c r="AC868" s="61"/>
      <c r="AD868" s="61"/>
      <c r="AQ868" s="61"/>
    </row>
    <row r="869" spans="2:43" hidden="1" x14ac:dyDescent="0.25">
      <c r="B869" s="61"/>
      <c r="C869" s="61"/>
      <c r="E869" s="61"/>
      <c r="N869" s="379"/>
      <c r="U869" s="61"/>
      <c r="V869" s="61"/>
      <c r="X869" s="61"/>
      <c r="Y869" s="61"/>
      <c r="Z869" s="61"/>
      <c r="AA869" s="61"/>
      <c r="AC869" s="61"/>
      <c r="AD869" s="61"/>
      <c r="AQ869" s="61"/>
    </row>
    <row r="870" spans="2:43" hidden="1" x14ac:dyDescent="0.25">
      <c r="B870" s="61"/>
      <c r="C870" s="61"/>
      <c r="E870" s="61"/>
      <c r="N870" s="379"/>
      <c r="U870" s="61"/>
      <c r="V870" s="61"/>
      <c r="X870" s="61"/>
      <c r="Y870" s="61"/>
      <c r="Z870" s="61"/>
      <c r="AA870" s="61"/>
      <c r="AC870" s="61"/>
      <c r="AD870" s="61"/>
      <c r="AQ870" s="61"/>
    </row>
    <row r="871" spans="2:43" hidden="1" x14ac:dyDescent="0.25">
      <c r="B871" s="61"/>
      <c r="C871" s="61"/>
      <c r="E871" s="61"/>
      <c r="N871" s="379"/>
      <c r="U871" s="61"/>
      <c r="V871" s="61"/>
      <c r="X871" s="61"/>
      <c r="Y871" s="61"/>
      <c r="Z871" s="61"/>
      <c r="AA871" s="61"/>
      <c r="AC871" s="61"/>
      <c r="AD871" s="61"/>
      <c r="AQ871" s="61"/>
    </row>
    <row r="872" spans="2:43" hidden="1" x14ac:dyDescent="0.25">
      <c r="B872" s="61"/>
      <c r="C872" s="61"/>
      <c r="E872" s="61"/>
      <c r="N872" s="379"/>
      <c r="U872" s="61"/>
      <c r="V872" s="61"/>
      <c r="X872" s="61"/>
      <c r="Y872" s="61"/>
      <c r="Z872" s="61"/>
      <c r="AA872" s="61"/>
      <c r="AC872" s="61"/>
      <c r="AD872" s="61"/>
      <c r="AQ872" s="61"/>
    </row>
    <row r="873" spans="2:43" hidden="1" x14ac:dyDescent="0.25">
      <c r="B873" s="61"/>
      <c r="C873" s="61"/>
      <c r="E873" s="61"/>
      <c r="N873" s="379"/>
      <c r="U873" s="61"/>
      <c r="V873" s="61"/>
      <c r="X873" s="61"/>
      <c r="Y873" s="61"/>
      <c r="Z873" s="61"/>
      <c r="AA873" s="61"/>
      <c r="AC873" s="61"/>
      <c r="AD873" s="61"/>
      <c r="AQ873" s="61"/>
    </row>
    <row r="874" spans="2:43" hidden="1" x14ac:dyDescent="0.25">
      <c r="B874" s="61"/>
      <c r="C874" s="61"/>
      <c r="E874" s="61"/>
      <c r="N874" s="379"/>
      <c r="U874" s="61"/>
      <c r="V874" s="61"/>
      <c r="X874" s="61"/>
      <c r="Y874" s="61"/>
      <c r="Z874" s="61"/>
      <c r="AA874" s="61"/>
      <c r="AC874" s="61"/>
      <c r="AD874" s="61"/>
      <c r="AQ874" s="61"/>
    </row>
    <row r="875" spans="2:43" hidden="1" x14ac:dyDescent="0.25">
      <c r="B875" s="61"/>
      <c r="C875" s="61"/>
      <c r="E875" s="61"/>
      <c r="N875" s="379"/>
      <c r="U875" s="61"/>
      <c r="V875" s="61"/>
      <c r="X875" s="61"/>
      <c r="Y875" s="61"/>
      <c r="Z875" s="61"/>
      <c r="AA875" s="61"/>
      <c r="AC875" s="61"/>
      <c r="AD875" s="61"/>
      <c r="AQ875" s="61"/>
    </row>
    <row r="876" spans="2:43" hidden="1" x14ac:dyDescent="0.25">
      <c r="B876" s="61"/>
      <c r="C876" s="61"/>
      <c r="E876" s="61"/>
      <c r="N876" s="379"/>
      <c r="U876" s="61"/>
      <c r="V876" s="61"/>
      <c r="X876" s="61"/>
      <c r="Y876" s="61"/>
      <c r="Z876" s="61"/>
      <c r="AA876" s="61"/>
      <c r="AC876" s="61"/>
      <c r="AD876" s="61"/>
      <c r="AQ876" s="61"/>
    </row>
    <row r="877" spans="2:43" hidden="1" x14ac:dyDescent="0.25">
      <c r="B877" s="61"/>
      <c r="C877" s="61"/>
      <c r="E877" s="61"/>
      <c r="N877" s="379"/>
      <c r="U877" s="61"/>
      <c r="V877" s="61"/>
      <c r="X877" s="61"/>
      <c r="Y877" s="61"/>
      <c r="Z877" s="61"/>
      <c r="AA877" s="61"/>
      <c r="AC877" s="61"/>
      <c r="AD877" s="61"/>
      <c r="AQ877" s="61"/>
    </row>
    <row r="878" spans="2:43" hidden="1" x14ac:dyDescent="0.25">
      <c r="B878" s="61"/>
      <c r="C878" s="61"/>
      <c r="E878" s="61"/>
      <c r="N878" s="379"/>
      <c r="U878" s="61"/>
      <c r="V878" s="61"/>
      <c r="X878" s="61"/>
      <c r="Y878" s="61"/>
      <c r="Z878" s="61"/>
      <c r="AA878" s="61"/>
      <c r="AC878" s="61"/>
      <c r="AD878" s="61"/>
      <c r="AQ878" s="61"/>
    </row>
    <row r="879" spans="2:43" hidden="1" x14ac:dyDescent="0.25">
      <c r="B879" s="61"/>
      <c r="C879" s="61"/>
      <c r="E879" s="61"/>
      <c r="N879" s="379"/>
      <c r="U879" s="61"/>
      <c r="V879" s="61"/>
      <c r="X879" s="61"/>
      <c r="Y879" s="61"/>
      <c r="Z879" s="61"/>
      <c r="AA879" s="61"/>
      <c r="AC879" s="61"/>
      <c r="AD879" s="61"/>
      <c r="AQ879" s="61"/>
    </row>
    <row r="880" spans="2:43" hidden="1" x14ac:dyDescent="0.25">
      <c r="B880" s="61"/>
      <c r="C880" s="61"/>
      <c r="E880" s="61"/>
      <c r="N880" s="379"/>
      <c r="U880" s="61"/>
      <c r="V880" s="61"/>
      <c r="X880" s="61"/>
      <c r="Y880" s="61"/>
      <c r="Z880" s="61"/>
      <c r="AA880" s="61"/>
      <c r="AC880" s="61"/>
      <c r="AD880" s="61"/>
      <c r="AQ880" s="61"/>
    </row>
    <row r="881" spans="2:43" hidden="1" x14ac:dyDescent="0.25">
      <c r="B881" s="61"/>
      <c r="C881" s="61"/>
      <c r="E881" s="61"/>
      <c r="N881" s="379"/>
      <c r="U881" s="61"/>
      <c r="V881" s="61"/>
      <c r="X881" s="61"/>
      <c r="Y881" s="61"/>
      <c r="Z881" s="61"/>
      <c r="AA881" s="61"/>
      <c r="AC881" s="61"/>
      <c r="AD881" s="61"/>
      <c r="AQ881" s="61"/>
    </row>
    <row r="882" spans="2:43" hidden="1" x14ac:dyDescent="0.25">
      <c r="B882" s="61"/>
      <c r="C882" s="61"/>
      <c r="E882" s="61"/>
      <c r="N882" s="379"/>
      <c r="U882" s="61"/>
      <c r="V882" s="61"/>
      <c r="X882" s="61"/>
      <c r="Y882" s="61"/>
      <c r="Z882" s="61"/>
      <c r="AA882" s="61"/>
      <c r="AC882" s="61"/>
      <c r="AD882" s="61"/>
      <c r="AQ882" s="61"/>
    </row>
    <row r="883" spans="2:43" hidden="1" x14ac:dyDescent="0.25">
      <c r="B883" s="61"/>
      <c r="C883" s="61"/>
      <c r="E883" s="61"/>
      <c r="N883" s="379"/>
      <c r="U883" s="61"/>
      <c r="V883" s="61"/>
      <c r="X883" s="61"/>
      <c r="Y883" s="61"/>
      <c r="Z883" s="61"/>
      <c r="AA883" s="61"/>
      <c r="AC883" s="61"/>
      <c r="AD883" s="61"/>
      <c r="AQ883" s="61"/>
    </row>
    <row r="884" spans="2:43" hidden="1" x14ac:dyDescent="0.25">
      <c r="B884" s="61"/>
      <c r="C884" s="61"/>
      <c r="E884" s="61"/>
      <c r="N884" s="379"/>
      <c r="U884" s="61"/>
      <c r="V884" s="61"/>
      <c r="X884" s="61"/>
      <c r="Y884" s="61"/>
      <c r="Z884" s="61"/>
      <c r="AA884" s="61"/>
      <c r="AC884" s="61"/>
      <c r="AD884" s="61"/>
      <c r="AQ884" s="61"/>
    </row>
    <row r="885" spans="2:43" hidden="1" x14ac:dyDescent="0.25">
      <c r="B885" s="61"/>
      <c r="C885" s="61"/>
      <c r="E885" s="61"/>
      <c r="N885" s="379"/>
      <c r="U885" s="61"/>
      <c r="V885" s="61"/>
      <c r="X885" s="61"/>
      <c r="Y885" s="61"/>
      <c r="Z885" s="61"/>
      <c r="AA885" s="61"/>
      <c r="AC885" s="61"/>
      <c r="AD885" s="61"/>
      <c r="AQ885" s="61"/>
    </row>
    <row r="886" spans="2:43" hidden="1" x14ac:dyDescent="0.25">
      <c r="B886" s="61"/>
      <c r="C886" s="61"/>
      <c r="E886" s="61"/>
      <c r="N886" s="379"/>
      <c r="U886" s="61"/>
      <c r="V886" s="61"/>
      <c r="X886" s="61"/>
      <c r="Y886" s="61"/>
      <c r="Z886" s="61"/>
      <c r="AA886" s="61"/>
      <c r="AC886" s="61"/>
      <c r="AD886" s="61"/>
      <c r="AQ886" s="61"/>
    </row>
    <row r="887" spans="2:43" hidden="1" x14ac:dyDescent="0.25">
      <c r="B887" s="61"/>
      <c r="C887" s="61"/>
      <c r="E887" s="61"/>
      <c r="N887" s="379"/>
      <c r="U887" s="61"/>
      <c r="V887" s="61"/>
      <c r="X887" s="61"/>
      <c r="Y887" s="61"/>
      <c r="Z887" s="61"/>
      <c r="AA887" s="61"/>
      <c r="AC887" s="61"/>
      <c r="AD887" s="61"/>
      <c r="AQ887" s="61"/>
    </row>
    <row r="888" spans="2:43" hidden="1" x14ac:dyDescent="0.25">
      <c r="B888" s="61"/>
      <c r="C888" s="61"/>
      <c r="E888" s="61"/>
      <c r="N888" s="379"/>
      <c r="U888" s="61"/>
      <c r="V888" s="61"/>
      <c r="X888" s="61"/>
      <c r="Y888" s="61"/>
      <c r="Z888" s="61"/>
      <c r="AA888" s="61"/>
      <c r="AC888" s="61"/>
      <c r="AD888" s="61"/>
      <c r="AQ888" s="61"/>
    </row>
    <row r="889" spans="2:43" hidden="1" x14ac:dyDescent="0.25">
      <c r="B889" s="61"/>
      <c r="C889" s="61"/>
      <c r="E889" s="61"/>
      <c r="N889" s="379"/>
      <c r="U889" s="61"/>
      <c r="V889" s="61"/>
      <c r="X889" s="61"/>
      <c r="Y889" s="61"/>
      <c r="Z889" s="61"/>
      <c r="AA889" s="61"/>
      <c r="AC889" s="61"/>
      <c r="AD889" s="61"/>
      <c r="AQ889" s="61"/>
    </row>
    <row r="890" spans="2:43" hidden="1" x14ac:dyDescent="0.25">
      <c r="B890" s="61"/>
      <c r="C890" s="61"/>
      <c r="E890" s="61"/>
      <c r="N890" s="379"/>
      <c r="U890" s="61"/>
      <c r="V890" s="61"/>
      <c r="X890" s="61"/>
      <c r="Y890" s="61"/>
      <c r="Z890" s="61"/>
      <c r="AA890" s="61"/>
      <c r="AC890" s="61"/>
      <c r="AD890" s="61"/>
      <c r="AQ890" s="61"/>
    </row>
    <row r="891" spans="2:43" hidden="1" x14ac:dyDescent="0.25">
      <c r="B891" s="61"/>
      <c r="C891" s="61"/>
      <c r="E891" s="61"/>
      <c r="N891" s="379"/>
      <c r="U891" s="61"/>
      <c r="V891" s="61"/>
      <c r="X891" s="61"/>
      <c r="Y891" s="61"/>
      <c r="Z891" s="61"/>
      <c r="AA891" s="61"/>
      <c r="AC891" s="61"/>
      <c r="AD891" s="61"/>
      <c r="AQ891" s="61"/>
    </row>
    <row r="892" spans="2:43" hidden="1" x14ac:dyDescent="0.25">
      <c r="B892" s="61"/>
      <c r="C892" s="61"/>
      <c r="E892" s="61"/>
      <c r="N892" s="379"/>
      <c r="U892" s="61"/>
      <c r="V892" s="61"/>
      <c r="X892" s="61"/>
      <c r="Y892" s="61"/>
      <c r="Z892" s="61"/>
      <c r="AA892" s="61"/>
      <c r="AC892" s="61"/>
      <c r="AD892" s="61"/>
      <c r="AQ892" s="61"/>
    </row>
    <row r="893" spans="2:43" hidden="1" x14ac:dyDescent="0.25">
      <c r="B893" s="61"/>
      <c r="C893" s="61"/>
      <c r="E893" s="61"/>
      <c r="N893" s="379"/>
      <c r="U893" s="61"/>
      <c r="V893" s="61"/>
      <c r="X893" s="61"/>
      <c r="Y893" s="61"/>
      <c r="Z893" s="61"/>
      <c r="AA893" s="61"/>
      <c r="AC893" s="61"/>
      <c r="AD893" s="61"/>
      <c r="AQ893" s="61"/>
    </row>
    <row r="894" spans="2:43" hidden="1" x14ac:dyDescent="0.25">
      <c r="B894" s="61"/>
      <c r="C894" s="61"/>
      <c r="E894" s="61"/>
      <c r="N894" s="379"/>
      <c r="U894" s="61"/>
      <c r="V894" s="61"/>
      <c r="X894" s="61"/>
      <c r="Y894" s="61"/>
      <c r="Z894" s="61"/>
      <c r="AA894" s="61"/>
      <c r="AC894" s="61"/>
      <c r="AD894" s="61"/>
      <c r="AQ894" s="61"/>
    </row>
    <row r="895" spans="2:43" hidden="1" x14ac:dyDescent="0.25">
      <c r="B895" s="61"/>
      <c r="C895" s="61"/>
      <c r="E895" s="61"/>
      <c r="N895" s="379"/>
      <c r="U895" s="61"/>
      <c r="V895" s="61"/>
      <c r="X895" s="61"/>
      <c r="Y895" s="61"/>
      <c r="Z895" s="61"/>
      <c r="AA895" s="61"/>
      <c r="AC895" s="61"/>
      <c r="AD895" s="61"/>
      <c r="AQ895" s="61"/>
    </row>
    <row r="896" spans="2:43" hidden="1" x14ac:dyDescent="0.25">
      <c r="B896" s="61"/>
      <c r="C896" s="61"/>
      <c r="E896" s="61"/>
      <c r="N896" s="379"/>
      <c r="U896" s="61"/>
      <c r="V896" s="61"/>
      <c r="X896" s="61"/>
      <c r="Y896" s="61"/>
      <c r="Z896" s="61"/>
      <c r="AA896" s="61"/>
      <c r="AC896" s="61"/>
      <c r="AD896" s="61"/>
      <c r="AQ896" s="61"/>
    </row>
    <row r="897" spans="2:43" hidden="1" x14ac:dyDescent="0.25">
      <c r="B897" s="61"/>
      <c r="C897" s="61"/>
      <c r="E897" s="61"/>
      <c r="N897" s="379"/>
      <c r="U897" s="61"/>
      <c r="V897" s="61"/>
      <c r="X897" s="61"/>
      <c r="Y897" s="61"/>
      <c r="Z897" s="61"/>
      <c r="AA897" s="61"/>
      <c r="AC897" s="61"/>
      <c r="AD897" s="61"/>
      <c r="AQ897" s="61"/>
    </row>
    <row r="898" spans="2:43" hidden="1" x14ac:dyDescent="0.25">
      <c r="B898" s="61"/>
      <c r="C898" s="61"/>
      <c r="E898" s="61"/>
      <c r="N898" s="379"/>
      <c r="U898" s="61"/>
      <c r="V898" s="61"/>
      <c r="X898" s="61"/>
      <c r="Y898" s="61"/>
      <c r="Z898" s="61"/>
      <c r="AA898" s="61"/>
      <c r="AC898" s="61"/>
      <c r="AD898" s="61"/>
      <c r="AQ898" s="61"/>
    </row>
    <row r="899" spans="2:43" hidden="1" x14ac:dyDescent="0.25">
      <c r="B899" s="61"/>
      <c r="C899" s="61"/>
      <c r="E899" s="61"/>
      <c r="N899" s="379"/>
      <c r="U899" s="61"/>
      <c r="V899" s="61"/>
      <c r="X899" s="61"/>
      <c r="Y899" s="61"/>
      <c r="Z899" s="61"/>
      <c r="AA899" s="61"/>
      <c r="AC899" s="61"/>
      <c r="AD899" s="61"/>
      <c r="AQ899" s="61"/>
    </row>
    <row r="900" spans="2:43" hidden="1" x14ac:dyDescent="0.25">
      <c r="B900" s="61"/>
      <c r="C900" s="61"/>
      <c r="E900" s="61"/>
      <c r="N900" s="379"/>
      <c r="U900" s="61"/>
      <c r="V900" s="61"/>
      <c r="X900" s="61"/>
      <c r="Y900" s="61"/>
      <c r="Z900" s="61"/>
      <c r="AA900" s="61"/>
      <c r="AC900" s="61"/>
      <c r="AD900" s="61"/>
      <c r="AQ900" s="61"/>
    </row>
    <row r="901" spans="2:43" hidden="1" x14ac:dyDescent="0.25">
      <c r="B901" s="61"/>
      <c r="C901" s="61"/>
      <c r="E901" s="61"/>
      <c r="N901" s="379"/>
      <c r="U901" s="61"/>
      <c r="V901" s="61"/>
      <c r="X901" s="61"/>
      <c r="Y901" s="61"/>
      <c r="Z901" s="61"/>
      <c r="AA901" s="61"/>
      <c r="AC901" s="61"/>
      <c r="AD901" s="61"/>
      <c r="AQ901" s="61"/>
    </row>
    <row r="902" spans="2:43" hidden="1" x14ac:dyDescent="0.25">
      <c r="B902" s="61"/>
      <c r="C902" s="61"/>
      <c r="E902" s="61"/>
      <c r="N902" s="379"/>
      <c r="U902" s="61"/>
      <c r="V902" s="61"/>
      <c r="X902" s="61"/>
      <c r="Y902" s="61"/>
      <c r="Z902" s="61"/>
      <c r="AA902" s="61"/>
      <c r="AC902" s="61"/>
      <c r="AD902" s="61"/>
      <c r="AQ902" s="61"/>
    </row>
    <row r="903" spans="2:43" hidden="1" x14ac:dyDescent="0.25">
      <c r="B903" s="61"/>
      <c r="C903" s="61"/>
      <c r="E903" s="61"/>
      <c r="N903" s="379"/>
      <c r="U903" s="61"/>
      <c r="V903" s="61"/>
      <c r="X903" s="61"/>
      <c r="Y903" s="61"/>
      <c r="Z903" s="61"/>
      <c r="AA903" s="61"/>
      <c r="AC903" s="61"/>
      <c r="AD903" s="61"/>
      <c r="AQ903" s="61"/>
    </row>
    <row r="904" spans="2:43" hidden="1" x14ac:dyDescent="0.25">
      <c r="B904" s="61"/>
      <c r="C904" s="61"/>
      <c r="E904" s="61"/>
      <c r="N904" s="379"/>
      <c r="U904" s="61"/>
      <c r="V904" s="61"/>
      <c r="X904" s="61"/>
      <c r="Y904" s="61"/>
      <c r="Z904" s="61"/>
      <c r="AA904" s="61"/>
      <c r="AC904" s="61"/>
      <c r="AD904" s="61"/>
      <c r="AQ904" s="61"/>
    </row>
    <row r="905" spans="2:43" hidden="1" x14ac:dyDescent="0.25">
      <c r="B905" s="61"/>
      <c r="C905" s="61"/>
      <c r="E905" s="61"/>
      <c r="N905" s="379"/>
      <c r="U905" s="61"/>
      <c r="V905" s="61"/>
      <c r="X905" s="61"/>
      <c r="Y905" s="61"/>
      <c r="Z905" s="61"/>
      <c r="AA905" s="61"/>
      <c r="AC905" s="61"/>
      <c r="AD905" s="61"/>
      <c r="AQ905" s="61"/>
    </row>
    <row r="906" spans="2:43" hidden="1" x14ac:dyDescent="0.25">
      <c r="B906" s="61"/>
      <c r="C906" s="61"/>
      <c r="E906" s="61"/>
      <c r="N906" s="379"/>
      <c r="U906" s="61"/>
      <c r="V906" s="61"/>
      <c r="X906" s="61"/>
      <c r="Y906" s="61"/>
      <c r="Z906" s="61"/>
      <c r="AA906" s="61"/>
      <c r="AC906" s="61"/>
      <c r="AD906" s="61"/>
      <c r="AQ906" s="61"/>
    </row>
    <row r="907" spans="2:43" hidden="1" x14ac:dyDescent="0.25">
      <c r="B907" s="61"/>
      <c r="C907" s="61"/>
      <c r="E907" s="61"/>
      <c r="N907" s="379"/>
      <c r="U907" s="61"/>
      <c r="V907" s="61"/>
      <c r="X907" s="61"/>
      <c r="Y907" s="61"/>
      <c r="Z907" s="61"/>
      <c r="AA907" s="61"/>
      <c r="AC907" s="61"/>
      <c r="AD907" s="61"/>
      <c r="AQ907" s="61"/>
    </row>
    <row r="908" spans="2:43" hidden="1" x14ac:dyDescent="0.25">
      <c r="B908" s="61"/>
      <c r="C908" s="61"/>
      <c r="E908" s="61"/>
      <c r="N908" s="379"/>
      <c r="U908" s="61"/>
      <c r="V908" s="61"/>
      <c r="X908" s="61"/>
      <c r="Y908" s="61"/>
      <c r="Z908" s="61"/>
      <c r="AA908" s="61"/>
      <c r="AC908" s="61"/>
      <c r="AD908" s="61"/>
      <c r="AQ908" s="61"/>
    </row>
    <row r="909" spans="2:43" hidden="1" x14ac:dyDescent="0.25">
      <c r="B909" s="61"/>
      <c r="C909" s="61"/>
      <c r="E909" s="61"/>
      <c r="N909" s="379"/>
      <c r="U909" s="61"/>
      <c r="V909" s="61"/>
      <c r="X909" s="61"/>
      <c r="Y909" s="61"/>
      <c r="Z909" s="61"/>
      <c r="AA909" s="61"/>
      <c r="AC909" s="61"/>
      <c r="AD909" s="61"/>
      <c r="AQ909" s="61"/>
    </row>
    <row r="910" spans="2:43" hidden="1" x14ac:dyDescent="0.25">
      <c r="B910" s="61"/>
      <c r="C910" s="61"/>
      <c r="E910" s="61"/>
      <c r="N910" s="379"/>
      <c r="U910" s="61"/>
      <c r="V910" s="61"/>
      <c r="X910" s="61"/>
      <c r="Y910" s="61"/>
      <c r="Z910" s="61"/>
      <c r="AA910" s="61"/>
      <c r="AC910" s="61"/>
      <c r="AD910" s="61"/>
      <c r="AQ910" s="61"/>
    </row>
    <row r="911" spans="2:43" hidden="1" x14ac:dyDescent="0.25">
      <c r="B911" s="61"/>
      <c r="C911" s="61"/>
      <c r="E911" s="61"/>
      <c r="N911" s="379"/>
      <c r="U911" s="61"/>
      <c r="V911" s="61"/>
      <c r="X911" s="61"/>
      <c r="Y911" s="61"/>
      <c r="Z911" s="61"/>
      <c r="AA911" s="61"/>
      <c r="AC911" s="61"/>
      <c r="AD911" s="61"/>
      <c r="AQ911" s="61"/>
    </row>
    <row r="912" spans="2:43" hidden="1" x14ac:dyDescent="0.25">
      <c r="B912" s="61"/>
      <c r="C912" s="61"/>
      <c r="E912" s="61"/>
      <c r="N912" s="379"/>
      <c r="U912" s="61"/>
      <c r="V912" s="61"/>
      <c r="X912" s="61"/>
      <c r="Y912" s="61"/>
      <c r="Z912" s="61"/>
      <c r="AA912" s="61"/>
      <c r="AC912" s="61"/>
      <c r="AD912" s="61"/>
      <c r="AQ912" s="61"/>
    </row>
    <row r="913" spans="2:43" hidden="1" x14ac:dyDescent="0.25">
      <c r="B913" s="61"/>
      <c r="C913" s="61"/>
      <c r="E913" s="61"/>
      <c r="N913" s="379"/>
      <c r="U913" s="61"/>
      <c r="V913" s="61"/>
      <c r="X913" s="61"/>
      <c r="Y913" s="61"/>
      <c r="Z913" s="61"/>
      <c r="AA913" s="61"/>
      <c r="AC913" s="61"/>
      <c r="AD913" s="61"/>
      <c r="AQ913" s="61"/>
    </row>
    <row r="914" spans="2:43" hidden="1" x14ac:dyDescent="0.25">
      <c r="B914" s="61"/>
      <c r="C914" s="61"/>
      <c r="E914" s="61"/>
      <c r="N914" s="379"/>
      <c r="U914" s="61"/>
      <c r="V914" s="61"/>
      <c r="X914" s="61"/>
      <c r="Y914" s="61"/>
      <c r="Z914" s="61"/>
      <c r="AA914" s="61"/>
      <c r="AC914" s="61"/>
      <c r="AD914" s="61"/>
      <c r="AQ914" s="61"/>
    </row>
    <row r="915" spans="2:43" hidden="1" x14ac:dyDescent="0.25">
      <c r="B915" s="61"/>
      <c r="C915" s="61"/>
      <c r="E915" s="61"/>
      <c r="N915" s="379"/>
      <c r="U915" s="61"/>
      <c r="V915" s="61"/>
      <c r="X915" s="61"/>
      <c r="Y915" s="61"/>
      <c r="Z915" s="61"/>
      <c r="AA915" s="61"/>
      <c r="AC915" s="61"/>
      <c r="AD915" s="61"/>
      <c r="AQ915" s="61"/>
    </row>
    <row r="916" spans="2:43" hidden="1" x14ac:dyDescent="0.25">
      <c r="B916" s="61"/>
      <c r="C916" s="61"/>
      <c r="E916" s="61"/>
      <c r="N916" s="379"/>
      <c r="U916" s="61"/>
      <c r="V916" s="61"/>
      <c r="X916" s="61"/>
      <c r="Y916" s="61"/>
      <c r="Z916" s="61"/>
      <c r="AA916" s="61"/>
      <c r="AC916" s="61"/>
      <c r="AD916" s="61"/>
      <c r="AQ916" s="61"/>
    </row>
    <row r="917" spans="2:43" hidden="1" x14ac:dyDescent="0.25">
      <c r="B917" s="61"/>
      <c r="C917" s="61"/>
      <c r="E917" s="61"/>
      <c r="N917" s="379"/>
      <c r="U917" s="61"/>
      <c r="V917" s="61"/>
      <c r="X917" s="61"/>
      <c r="Y917" s="61"/>
      <c r="Z917" s="61"/>
      <c r="AA917" s="61"/>
      <c r="AC917" s="61"/>
      <c r="AD917" s="61"/>
      <c r="AQ917" s="61"/>
    </row>
    <row r="918" spans="2:43" hidden="1" x14ac:dyDescent="0.25">
      <c r="B918" s="61"/>
      <c r="C918" s="61"/>
      <c r="E918" s="61"/>
      <c r="N918" s="379"/>
      <c r="U918" s="61"/>
      <c r="V918" s="61"/>
      <c r="X918" s="61"/>
      <c r="Y918" s="61"/>
      <c r="Z918" s="61"/>
      <c r="AA918" s="61"/>
      <c r="AC918" s="61"/>
      <c r="AD918" s="61"/>
      <c r="AQ918" s="61"/>
    </row>
    <row r="919" spans="2:43" hidden="1" x14ac:dyDescent="0.25">
      <c r="B919" s="61"/>
      <c r="C919" s="61"/>
      <c r="E919" s="61"/>
      <c r="N919" s="379"/>
      <c r="U919" s="61"/>
      <c r="V919" s="61"/>
      <c r="X919" s="61"/>
      <c r="Y919" s="61"/>
      <c r="Z919" s="61"/>
      <c r="AA919" s="61"/>
      <c r="AC919" s="61"/>
      <c r="AD919" s="61"/>
      <c r="AQ919" s="61"/>
    </row>
    <row r="920" spans="2:43" hidden="1" x14ac:dyDescent="0.25">
      <c r="B920" s="61"/>
      <c r="C920" s="61"/>
      <c r="E920" s="61"/>
      <c r="N920" s="379"/>
      <c r="U920" s="61"/>
      <c r="V920" s="61"/>
      <c r="X920" s="61"/>
      <c r="Y920" s="61"/>
      <c r="Z920" s="61"/>
      <c r="AA920" s="61"/>
      <c r="AC920" s="61"/>
      <c r="AD920" s="61"/>
      <c r="AQ920" s="61"/>
    </row>
    <row r="921" spans="2:43" hidden="1" x14ac:dyDescent="0.25">
      <c r="B921" s="61"/>
      <c r="C921" s="61"/>
      <c r="E921" s="61"/>
      <c r="N921" s="379"/>
      <c r="U921" s="61"/>
      <c r="V921" s="61"/>
      <c r="X921" s="61"/>
      <c r="Y921" s="61"/>
      <c r="Z921" s="61"/>
      <c r="AA921" s="61"/>
      <c r="AC921" s="61"/>
      <c r="AD921" s="61"/>
      <c r="AQ921" s="61"/>
    </row>
    <row r="922" spans="2:43" hidden="1" x14ac:dyDescent="0.25">
      <c r="B922" s="61"/>
      <c r="C922" s="61"/>
      <c r="E922" s="61"/>
      <c r="N922" s="379"/>
      <c r="U922" s="61"/>
      <c r="V922" s="61"/>
      <c r="X922" s="61"/>
      <c r="Y922" s="61"/>
      <c r="Z922" s="61"/>
      <c r="AA922" s="61"/>
      <c r="AC922" s="61"/>
      <c r="AD922" s="61"/>
      <c r="AQ922" s="61"/>
    </row>
    <row r="923" spans="2:43" hidden="1" x14ac:dyDescent="0.25">
      <c r="B923" s="61"/>
      <c r="C923" s="61"/>
      <c r="E923" s="61"/>
      <c r="N923" s="379"/>
      <c r="U923" s="61"/>
      <c r="V923" s="61"/>
      <c r="X923" s="61"/>
      <c r="Y923" s="61"/>
      <c r="Z923" s="61"/>
      <c r="AA923" s="61"/>
      <c r="AC923" s="61"/>
      <c r="AD923" s="61"/>
      <c r="AQ923" s="61"/>
    </row>
    <row r="924" spans="2:43" hidden="1" x14ac:dyDescent="0.25">
      <c r="B924" s="61"/>
      <c r="C924" s="61"/>
      <c r="E924" s="61"/>
      <c r="N924" s="379"/>
      <c r="U924" s="61"/>
      <c r="V924" s="61"/>
      <c r="X924" s="61"/>
      <c r="Y924" s="61"/>
      <c r="Z924" s="61"/>
      <c r="AA924" s="61"/>
      <c r="AC924" s="61"/>
      <c r="AD924" s="61"/>
      <c r="AQ924" s="61"/>
    </row>
    <row r="925" spans="2:43" hidden="1" x14ac:dyDescent="0.25">
      <c r="B925" s="61"/>
      <c r="C925" s="61"/>
      <c r="E925" s="61"/>
      <c r="N925" s="379"/>
      <c r="U925" s="61"/>
      <c r="V925" s="61"/>
      <c r="X925" s="61"/>
      <c r="Y925" s="61"/>
      <c r="Z925" s="61"/>
      <c r="AA925" s="61"/>
      <c r="AC925" s="61"/>
      <c r="AD925" s="61"/>
      <c r="AQ925" s="61"/>
    </row>
    <row r="926" spans="2:43" hidden="1" x14ac:dyDescent="0.25">
      <c r="B926" s="61"/>
      <c r="C926" s="61"/>
      <c r="E926" s="61"/>
      <c r="N926" s="379"/>
      <c r="U926" s="61"/>
      <c r="V926" s="61"/>
      <c r="X926" s="61"/>
      <c r="Y926" s="61"/>
      <c r="Z926" s="61"/>
      <c r="AA926" s="61"/>
      <c r="AC926" s="61"/>
      <c r="AD926" s="61"/>
      <c r="AQ926" s="61"/>
    </row>
    <row r="927" spans="2:43" hidden="1" x14ac:dyDescent="0.25">
      <c r="B927" s="61"/>
      <c r="C927" s="61"/>
      <c r="E927" s="61"/>
      <c r="N927" s="379"/>
      <c r="U927" s="61"/>
      <c r="V927" s="61"/>
      <c r="X927" s="61"/>
      <c r="Y927" s="61"/>
      <c r="Z927" s="61"/>
      <c r="AA927" s="61"/>
      <c r="AC927" s="61"/>
      <c r="AD927" s="61"/>
      <c r="AQ927" s="61"/>
    </row>
    <row r="928" spans="2:43" hidden="1" x14ac:dyDescent="0.25">
      <c r="B928" s="61"/>
      <c r="C928" s="61"/>
      <c r="E928" s="61"/>
      <c r="N928" s="379"/>
      <c r="U928" s="61"/>
      <c r="V928" s="61"/>
      <c r="X928" s="61"/>
      <c r="Y928" s="61"/>
      <c r="Z928" s="61"/>
      <c r="AA928" s="61"/>
      <c r="AC928" s="61"/>
      <c r="AD928" s="61"/>
      <c r="AQ928" s="61"/>
    </row>
    <row r="929" spans="2:43" hidden="1" x14ac:dyDescent="0.25">
      <c r="B929" s="61"/>
      <c r="C929" s="61"/>
      <c r="E929" s="61"/>
      <c r="N929" s="379"/>
      <c r="U929" s="61"/>
      <c r="V929" s="61"/>
      <c r="X929" s="61"/>
      <c r="Y929" s="61"/>
      <c r="Z929" s="61"/>
      <c r="AA929" s="61"/>
      <c r="AC929" s="61"/>
      <c r="AD929" s="61"/>
      <c r="AQ929" s="61"/>
    </row>
    <row r="930" spans="2:43" hidden="1" x14ac:dyDescent="0.25">
      <c r="B930" s="61"/>
      <c r="C930" s="61"/>
      <c r="E930" s="61"/>
      <c r="N930" s="379"/>
      <c r="U930" s="61"/>
      <c r="V930" s="61"/>
      <c r="X930" s="61"/>
      <c r="Y930" s="61"/>
      <c r="Z930" s="61"/>
      <c r="AA930" s="61"/>
      <c r="AC930" s="61"/>
      <c r="AD930" s="61"/>
      <c r="AQ930" s="61"/>
    </row>
    <row r="931" spans="2:43" hidden="1" x14ac:dyDescent="0.25">
      <c r="B931" s="61"/>
      <c r="C931" s="61"/>
      <c r="E931" s="61"/>
      <c r="N931" s="379"/>
      <c r="U931" s="61"/>
      <c r="V931" s="61"/>
      <c r="X931" s="61"/>
      <c r="Y931" s="61"/>
      <c r="Z931" s="61"/>
      <c r="AA931" s="61"/>
      <c r="AC931" s="61"/>
      <c r="AD931" s="61"/>
      <c r="AQ931" s="61"/>
    </row>
    <row r="932" spans="2:43" hidden="1" x14ac:dyDescent="0.25">
      <c r="B932" s="61"/>
      <c r="C932" s="61"/>
      <c r="E932" s="61"/>
      <c r="N932" s="379"/>
      <c r="U932" s="61"/>
      <c r="V932" s="61"/>
      <c r="X932" s="61"/>
      <c r="Y932" s="61"/>
      <c r="Z932" s="61"/>
      <c r="AA932" s="61"/>
      <c r="AC932" s="61"/>
      <c r="AD932" s="61"/>
      <c r="AQ932" s="61"/>
    </row>
    <row r="933" spans="2:43" hidden="1" x14ac:dyDescent="0.25">
      <c r="B933" s="61"/>
      <c r="C933" s="61"/>
      <c r="E933" s="61"/>
      <c r="N933" s="379"/>
      <c r="U933" s="61"/>
      <c r="V933" s="61"/>
      <c r="X933" s="61"/>
      <c r="Y933" s="61"/>
      <c r="Z933" s="61"/>
      <c r="AA933" s="61"/>
      <c r="AC933" s="61"/>
      <c r="AD933" s="61"/>
      <c r="AQ933" s="61"/>
    </row>
    <row r="934" spans="2:43" hidden="1" x14ac:dyDescent="0.25">
      <c r="B934" s="61"/>
      <c r="C934" s="61"/>
      <c r="E934" s="61"/>
      <c r="N934" s="379"/>
      <c r="U934" s="61"/>
      <c r="V934" s="61"/>
      <c r="X934" s="61"/>
      <c r="Y934" s="61"/>
      <c r="Z934" s="61"/>
      <c r="AA934" s="61"/>
      <c r="AC934" s="61"/>
      <c r="AD934" s="61"/>
      <c r="AQ934" s="61"/>
    </row>
    <row r="935" spans="2:43" hidden="1" x14ac:dyDescent="0.25">
      <c r="B935" s="61"/>
      <c r="C935" s="61"/>
      <c r="E935" s="61"/>
      <c r="N935" s="379"/>
      <c r="U935" s="61"/>
      <c r="V935" s="61"/>
      <c r="X935" s="61"/>
      <c r="Y935" s="61"/>
      <c r="Z935" s="61"/>
      <c r="AA935" s="61"/>
      <c r="AC935" s="61"/>
      <c r="AD935" s="61"/>
      <c r="AQ935" s="61"/>
    </row>
    <row r="936" spans="2:43" hidden="1" x14ac:dyDescent="0.25">
      <c r="B936" s="61"/>
      <c r="C936" s="61"/>
      <c r="E936" s="61"/>
      <c r="N936" s="379"/>
      <c r="U936" s="61"/>
      <c r="V936" s="61"/>
      <c r="X936" s="61"/>
      <c r="Y936" s="61"/>
      <c r="Z936" s="61"/>
      <c r="AA936" s="61"/>
      <c r="AC936" s="61"/>
      <c r="AD936" s="61"/>
      <c r="AQ936" s="61"/>
    </row>
    <row r="937" spans="2:43" hidden="1" x14ac:dyDescent="0.25">
      <c r="B937" s="61"/>
      <c r="C937" s="61"/>
      <c r="E937" s="61"/>
      <c r="N937" s="379"/>
      <c r="U937" s="61"/>
      <c r="V937" s="61"/>
      <c r="X937" s="61"/>
      <c r="Y937" s="61"/>
      <c r="Z937" s="61"/>
      <c r="AA937" s="61"/>
      <c r="AC937" s="61"/>
      <c r="AD937" s="61"/>
      <c r="AQ937" s="61"/>
    </row>
    <row r="938" spans="2:43" hidden="1" x14ac:dyDescent="0.25">
      <c r="B938" s="61"/>
      <c r="C938" s="61"/>
      <c r="E938" s="61"/>
      <c r="N938" s="379"/>
      <c r="U938" s="61"/>
      <c r="V938" s="61"/>
      <c r="X938" s="61"/>
      <c r="Y938" s="61"/>
      <c r="Z938" s="61"/>
      <c r="AA938" s="61"/>
      <c r="AC938" s="61"/>
      <c r="AD938" s="61"/>
      <c r="AQ938" s="61"/>
    </row>
    <row r="939" spans="2:43" hidden="1" x14ac:dyDescent="0.25">
      <c r="B939" s="61"/>
      <c r="C939" s="61"/>
      <c r="E939" s="61"/>
      <c r="N939" s="379"/>
      <c r="U939" s="61"/>
      <c r="V939" s="61"/>
      <c r="X939" s="61"/>
      <c r="Y939" s="61"/>
      <c r="Z939" s="61"/>
      <c r="AA939" s="61"/>
      <c r="AC939" s="61"/>
      <c r="AD939" s="61"/>
      <c r="AQ939" s="61"/>
    </row>
    <row r="940" spans="2:43" hidden="1" x14ac:dyDescent="0.25">
      <c r="B940" s="61"/>
      <c r="C940" s="61"/>
      <c r="E940" s="61"/>
      <c r="N940" s="379"/>
      <c r="U940" s="61"/>
      <c r="V940" s="61"/>
      <c r="X940" s="61"/>
      <c r="Y940" s="61"/>
      <c r="Z940" s="61"/>
      <c r="AA940" s="61"/>
      <c r="AC940" s="61"/>
      <c r="AD940" s="61"/>
      <c r="AQ940" s="61"/>
    </row>
    <row r="941" spans="2:43" hidden="1" x14ac:dyDescent="0.25">
      <c r="B941" s="61"/>
      <c r="C941" s="61"/>
      <c r="E941" s="61"/>
      <c r="N941" s="379"/>
      <c r="U941" s="61"/>
      <c r="V941" s="61"/>
      <c r="X941" s="61"/>
      <c r="Y941" s="61"/>
      <c r="Z941" s="61"/>
      <c r="AA941" s="61"/>
      <c r="AC941" s="61"/>
      <c r="AD941" s="61"/>
      <c r="AQ941" s="61"/>
    </row>
    <row r="942" spans="2:43" hidden="1" x14ac:dyDescent="0.25">
      <c r="B942" s="61"/>
      <c r="C942" s="61"/>
      <c r="E942" s="61"/>
      <c r="N942" s="379"/>
      <c r="U942" s="61"/>
      <c r="V942" s="61"/>
      <c r="X942" s="61"/>
      <c r="Y942" s="61"/>
      <c r="Z942" s="61"/>
      <c r="AA942" s="61"/>
      <c r="AC942" s="61"/>
      <c r="AD942" s="61"/>
      <c r="AQ942" s="61"/>
    </row>
    <row r="943" spans="2:43" hidden="1" x14ac:dyDescent="0.25">
      <c r="B943" s="61"/>
      <c r="C943" s="61"/>
      <c r="E943" s="61"/>
      <c r="N943" s="379"/>
      <c r="U943" s="61"/>
      <c r="V943" s="61"/>
      <c r="X943" s="61"/>
      <c r="Y943" s="61"/>
      <c r="Z943" s="61"/>
      <c r="AA943" s="61"/>
      <c r="AC943" s="61"/>
      <c r="AD943" s="61"/>
      <c r="AQ943" s="61"/>
    </row>
    <row r="944" spans="2:43" hidden="1" x14ac:dyDescent="0.25">
      <c r="B944" s="61"/>
      <c r="C944" s="61"/>
      <c r="E944" s="61"/>
      <c r="N944" s="379"/>
      <c r="U944" s="61"/>
      <c r="V944" s="61"/>
      <c r="X944" s="61"/>
      <c r="Y944" s="61"/>
      <c r="Z944" s="61"/>
      <c r="AA944" s="61"/>
      <c r="AC944" s="61"/>
      <c r="AD944" s="61"/>
      <c r="AQ944" s="61"/>
    </row>
    <row r="945" spans="2:43" hidden="1" x14ac:dyDescent="0.25">
      <c r="B945" s="61"/>
      <c r="C945" s="61"/>
      <c r="E945" s="61"/>
      <c r="N945" s="379"/>
      <c r="U945" s="61"/>
      <c r="V945" s="61"/>
      <c r="X945" s="61"/>
      <c r="Y945" s="61"/>
      <c r="Z945" s="61"/>
      <c r="AA945" s="61"/>
      <c r="AC945" s="61"/>
      <c r="AD945" s="61"/>
      <c r="AQ945" s="61"/>
    </row>
    <row r="946" spans="2:43" hidden="1" x14ac:dyDescent="0.25">
      <c r="B946" s="61"/>
      <c r="C946" s="61"/>
      <c r="E946" s="61"/>
      <c r="N946" s="379"/>
      <c r="U946" s="61"/>
      <c r="V946" s="61"/>
      <c r="X946" s="61"/>
      <c r="Y946" s="61"/>
      <c r="Z946" s="61"/>
      <c r="AA946" s="61"/>
      <c r="AC946" s="61"/>
      <c r="AD946" s="61"/>
      <c r="AQ946" s="61"/>
    </row>
    <row r="947" spans="2:43" hidden="1" x14ac:dyDescent="0.25">
      <c r="B947" s="61"/>
      <c r="C947" s="61"/>
      <c r="E947" s="61"/>
      <c r="N947" s="379"/>
      <c r="U947" s="61"/>
      <c r="V947" s="61"/>
      <c r="X947" s="61"/>
      <c r="Y947" s="61"/>
      <c r="Z947" s="61"/>
      <c r="AA947" s="61"/>
      <c r="AC947" s="61"/>
      <c r="AD947" s="61"/>
      <c r="AQ947" s="61"/>
    </row>
    <row r="948" spans="2:43" hidden="1" x14ac:dyDescent="0.25">
      <c r="B948" s="61"/>
      <c r="C948" s="61"/>
      <c r="E948" s="61"/>
      <c r="N948" s="379"/>
      <c r="U948" s="61"/>
      <c r="V948" s="61"/>
      <c r="X948" s="61"/>
      <c r="Y948" s="61"/>
      <c r="Z948" s="61"/>
      <c r="AA948" s="61"/>
      <c r="AC948" s="61"/>
      <c r="AD948" s="61"/>
      <c r="AQ948" s="61"/>
    </row>
    <row r="949" spans="2:43" hidden="1" x14ac:dyDescent="0.25">
      <c r="B949" s="61"/>
      <c r="C949" s="61"/>
      <c r="E949" s="61"/>
      <c r="N949" s="379"/>
      <c r="U949" s="61"/>
      <c r="V949" s="61"/>
      <c r="X949" s="61"/>
      <c r="Y949" s="61"/>
      <c r="Z949" s="61"/>
      <c r="AA949" s="61"/>
      <c r="AC949" s="61"/>
      <c r="AD949" s="61"/>
      <c r="AQ949" s="61"/>
    </row>
    <row r="950" spans="2:43" hidden="1" x14ac:dyDescent="0.25">
      <c r="B950" s="61"/>
      <c r="C950" s="61"/>
      <c r="E950" s="61"/>
      <c r="N950" s="379"/>
      <c r="U950" s="61"/>
      <c r="V950" s="61"/>
      <c r="X950" s="61"/>
      <c r="Y950" s="61"/>
      <c r="Z950" s="61"/>
      <c r="AA950" s="61"/>
      <c r="AC950" s="61"/>
      <c r="AD950" s="61"/>
      <c r="AQ950" s="61"/>
    </row>
    <row r="951" spans="2:43" hidden="1" x14ac:dyDescent="0.25">
      <c r="B951" s="61"/>
      <c r="C951" s="61"/>
      <c r="E951" s="61"/>
      <c r="N951" s="379"/>
      <c r="U951" s="61"/>
      <c r="V951" s="61"/>
      <c r="X951" s="61"/>
      <c r="Y951" s="61"/>
      <c r="Z951" s="61"/>
      <c r="AA951" s="61"/>
      <c r="AC951" s="61"/>
      <c r="AD951" s="61"/>
      <c r="AQ951" s="61"/>
    </row>
    <row r="952" spans="2:43" hidden="1" x14ac:dyDescent="0.25">
      <c r="B952" s="61"/>
      <c r="C952" s="61"/>
      <c r="E952" s="61"/>
      <c r="N952" s="379"/>
      <c r="U952" s="61"/>
      <c r="V952" s="61"/>
      <c r="X952" s="61"/>
      <c r="Y952" s="61"/>
      <c r="Z952" s="61"/>
      <c r="AA952" s="61"/>
      <c r="AC952" s="61"/>
      <c r="AD952" s="61"/>
      <c r="AQ952" s="61"/>
    </row>
    <row r="953" spans="2:43" hidden="1" x14ac:dyDescent="0.25">
      <c r="B953" s="61"/>
      <c r="C953" s="61"/>
      <c r="E953" s="61"/>
      <c r="N953" s="379"/>
      <c r="U953" s="61"/>
      <c r="V953" s="61"/>
      <c r="X953" s="61"/>
      <c r="Y953" s="61"/>
      <c r="Z953" s="61"/>
      <c r="AA953" s="61"/>
      <c r="AC953" s="61"/>
      <c r="AD953" s="61"/>
      <c r="AQ953" s="61"/>
    </row>
    <row r="954" spans="2:43" hidden="1" x14ac:dyDescent="0.25">
      <c r="B954" s="61"/>
      <c r="C954" s="61"/>
      <c r="E954" s="61"/>
      <c r="N954" s="379"/>
      <c r="U954" s="61"/>
      <c r="V954" s="61"/>
      <c r="X954" s="61"/>
      <c r="Y954" s="61"/>
      <c r="Z954" s="61"/>
      <c r="AA954" s="61"/>
      <c r="AC954" s="61"/>
      <c r="AD954" s="61"/>
      <c r="AQ954" s="61"/>
    </row>
    <row r="955" spans="2:43" hidden="1" x14ac:dyDescent="0.25">
      <c r="B955" s="61"/>
      <c r="C955" s="61"/>
      <c r="E955" s="61"/>
      <c r="N955" s="379"/>
      <c r="U955" s="61"/>
      <c r="V955" s="61"/>
      <c r="X955" s="61"/>
      <c r="Y955" s="61"/>
      <c r="Z955" s="61"/>
      <c r="AA955" s="61"/>
      <c r="AC955" s="61"/>
      <c r="AD955" s="61"/>
      <c r="AQ955" s="61"/>
    </row>
    <row r="956" spans="2:43" hidden="1" x14ac:dyDescent="0.25">
      <c r="B956" s="61"/>
      <c r="C956" s="61"/>
      <c r="E956" s="61"/>
      <c r="N956" s="379"/>
      <c r="U956" s="61"/>
      <c r="V956" s="61"/>
      <c r="X956" s="61"/>
      <c r="Y956" s="61"/>
      <c r="Z956" s="61"/>
      <c r="AA956" s="61"/>
      <c r="AC956" s="61"/>
      <c r="AD956" s="61"/>
      <c r="AQ956" s="61"/>
    </row>
    <row r="957" spans="2:43" hidden="1" x14ac:dyDescent="0.25">
      <c r="B957" s="61"/>
      <c r="C957" s="61"/>
      <c r="E957" s="61"/>
      <c r="N957" s="379"/>
      <c r="U957" s="61"/>
      <c r="V957" s="61"/>
      <c r="X957" s="61"/>
      <c r="Y957" s="61"/>
      <c r="Z957" s="61"/>
      <c r="AA957" s="61"/>
      <c r="AC957" s="61"/>
      <c r="AD957" s="61"/>
      <c r="AQ957" s="61"/>
    </row>
    <row r="958" spans="2:43" hidden="1" x14ac:dyDescent="0.25">
      <c r="B958" s="61"/>
      <c r="C958" s="61"/>
      <c r="E958" s="61"/>
      <c r="N958" s="379"/>
      <c r="U958" s="61"/>
      <c r="V958" s="61"/>
      <c r="X958" s="61"/>
      <c r="Y958" s="61"/>
      <c r="Z958" s="61"/>
      <c r="AA958" s="61"/>
      <c r="AC958" s="61"/>
      <c r="AD958" s="61"/>
      <c r="AQ958" s="61"/>
    </row>
    <row r="959" spans="2:43" hidden="1" x14ac:dyDescent="0.25">
      <c r="B959" s="61"/>
      <c r="C959" s="61"/>
      <c r="E959" s="61"/>
      <c r="N959" s="379"/>
      <c r="U959" s="61"/>
      <c r="V959" s="61"/>
      <c r="X959" s="61"/>
      <c r="Y959" s="61"/>
      <c r="Z959" s="61"/>
      <c r="AA959" s="61"/>
      <c r="AC959" s="61"/>
      <c r="AD959" s="61"/>
      <c r="AQ959" s="61"/>
    </row>
    <row r="960" spans="2:43" hidden="1" x14ac:dyDescent="0.25">
      <c r="B960" s="61"/>
      <c r="C960" s="61"/>
      <c r="E960" s="61"/>
      <c r="N960" s="379"/>
      <c r="U960" s="61"/>
      <c r="V960" s="61"/>
      <c r="X960" s="61"/>
      <c r="Y960" s="61"/>
      <c r="Z960" s="61"/>
      <c r="AA960" s="61"/>
      <c r="AC960" s="61"/>
      <c r="AD960" s="61"/>
      <c r="AQ960" s="61"/>
    </row>
    <row r="961" spans="2:43" hidden="1" x14ac:dyDescent="0.25">
      <c r="B961" s="61"/>
      <c r="C961" s="61"/>
      <c r="E961" s="61"/>
      <c r="N961" s="379"/>
      <c r="U961" s="61"/>
      <c r="V961" s="61"/>
      <c r="X961" s="61"/>
      <c r="Y961" s="61"/>
      <c r="Z961" s="61"/>
      <c r="AA961" s="61"/>
      <c r="AC961" s="61"/>
      <c r="AD961" s="61"/>
      <c r="AQ961" s="61"/>
    </row>
    <row r="962" spans="2:43" hidden="1" x14ac:dyDescent="0.25">
      <c r="B962" s="61"/>
      <c r="C962" s="61"/>
      <c r="E962" s="61"/>
      <c r="N962" s="379"/>
      <c r="U962" s="61"/>
      <c r="V962" s="61"/>
      <c r="X962" s="61"/>
      <c r="Y962" s="61"/>
      <c r="Z962" s="61"/>
      <c r="AA962" s="61"/>
      <c r="AC962" s="61"/>
      <c r="AD962" s="61"/>
      <c r="AQ962" s="61"/>
    </row>
    <row r="963" spans="2:43" hidden="1" x14ac:dyDescent="0.25">
      <c r="B963" s="61"/>
      <c r="C963" s="61"/>
      <c r="E963" s="61"/>
      <c r="N963" s="379"/>
      <c r="U963" s="61"/>
      <c r="V963" s="61"/>
      <c r="X963" s="61"/>
      <c r="Y963" s="61"/>
      <c r="Z963" s="61"/>
      <c r="AA963" s="61"/>
      <c r="AC963" s="61"/>
      <c r="AD963" s="61"/>
      <c r="AQ963" s="61"/>
    </row>
    <row r="964" spans="2:43" hidden="1" x14ac:dyDescent="0.25">
      <c r="B964" s="61"/>
      <c r="C964" s="61"/>
      <c r="E964" s="61"/>
      <c r="N964" s="379"/>
      <c r="U964" s="61"/>
      <c r="V964" s="61"/>
      <c r="X964" s="61"/>
      <c r="Y964" s="61"/>
      <c r="Z964" s="61"/>
      <c r="AA964" s="61"/>
      <c r="AC964" s="61"/>
      <c r="AD964" s="61"/>
      <c r="AQ964" s="61"/>
    </row>
    <row r="965" spans="2:43" hidden="1" x14ac:dyDescent="0.25">
      <c r="B965" s="61"/>
      <c r="C965" s="61"/>
      <c r="E965" s="61"/>
      <c r="N965" s="379"/>
      <c r="U965" s="61"/>
      <c r="V965" s="61"/>
      <c r="X965" s="61"/>
      <c r="Y965" s="61"/>
      <c r="Z965" s="61"/>
      <c r="AA965" s="61"/>
      <c r="AC965" s="61"/>
      <c r="AD965" s="61"/>
      <c r="AQ965" s="61"/>
    </row>
    <row r="966" spans="2:43" hidden="1" x14ac:dyDescent="0.25">
      <c r="B966" s="61"/>
      <c r="C966" s="61"/>
      <c r="E966" s="61"/>
      <c r="N966" s="379"/>
      <c r="U966" s="61"/>
      <c r="V966" s="61"/>
      <c r="X966" s="61"/>
      <c r="Y966" s="61"/>
      <c r="Z966" s="61"/>
      <c r="AA966" s="61"/>
      <c r="AC966" s="61"/>
      <c r="AD966" s="61"/>
      <c r="AQ966" s="61"/>
    </row>
    <row r="967" spans="2:43" hidden="1" x14ac:dyDescent="0.25">
      <c r="B967" s="61"/>
      <c r="C967" s="61"/>
      <c r="E967" s="61"/>
      <c r="N967" s="379"/>
      <c r="U967" s="61"/>
      <c r="V967" s="61"/>
      <c r="X967" s="61"/>
      <c r="Y967" s="61"/>
      <c r="Z967" s="61"/>
      <c r="AA967" s="61"/>
      <c r="AC967" s="61"/>
      <c r="AD967" s="61"/>
      <c r="AQ967" s="61"/>
    </row>
    <row r="968" spans="2:43" hidden="1" x14ac:dyDescent="0.25">
      <c r="B968" s="61"/>
      <c r="C968" s="61"/>
      <c r="E968" s="61"/>
      <c r="N968" s="379"/>
      <c r="U968" s="61"/>
      <c r="V968" s="61"/>
      <c r="X968" s="61"/>
      <c r="Y968" s="61"/>
      <c r="Z968" s="61"/>
      <c r="AA968" s="61"/>
      <c r="AC968" s="61"/>
      <c r="AD968" s="61"/>
      <c r="AQ968" s="61"/>
    </row>
    <row r="969" spans="2:43" hidden="1" x14ac:dyDescent="0.25">
      <c r="B969" s="61"/>
      <c r="C969" s="61"/>
      <c r="E969" s="61"/>
      <c r="N969" s="379"/>
      <c r="U969" s="61"/>
      <c r="V969" s="61"/>
      <c r="X969" s="61"/>
      <c r="Y969" s="61"/>
      <c r="Z969" s="61"/>
      <c r="AA969" s="61"/>
      <c r="AC969" s="61"/>
      <c r="AD969" s="61"/>
      <c r="AQ969" s="61"/>
    </row>
    <row r="970" spans="2:43" hidden="1" x14ac:dyDescent="0.25">
      <c r="B970" s="61"/>
      <c r="C970" s="61"/>
      <c r="E970" s="61"/>
      <c r="N970" s="379"/>
      <c r="U970" s="61"/>
      <c r="V970" s="61"/>
      <c r="X970" s="61"/>
      <c r="Y970" s="61"/>
      <c r="Z970" s="61"/>
      <c r="AA970" s="61"/>
      <c r="AC970" s="61"/>
      <c r="AD970" s="61"/>
      <c r="AQ970" s="61"/>
    </row>
    <row r="971" spans="2:43" hidden="1" x14ac:dyDescent="0.25">
      <c r="B971" s="61"/>
      <c r="C971" s="61"/>
      <c r="E971" s="61"/>
      <c r="N971" s="379"/>
      <c r="U971" s="61"/>
      <c r="V971" s="61"/>
      <c r="X971" s="61"/>
      <c r="Y971" s="61"/>
      <c r="Z971" s="61"/>
      <c r="AA971" s="61"/>
      <c r="AC971" s="61"/>
      <c r="AD971" s="61"/>
      <c r="AQ971" s="61"/>
    </row>
    <row r="972" spans="2:43" hidden="1" x14ac:dyDescent="0.25">
      <c r="B972" s="61"/>
      <c r="C972" s="61"/>
      <c r="E972" s="61"/>
      <c r="N972" s="379"/>
      <c r="U972" s="61"/>
      <c r="V972" s="61"/>
      <c r="X972" s="61"/>
      <c r="Y972" s="61"/>
      <c r="Z972" s="61"/>
      <c r="AA972" s="61"/>
      <c r="AC972" s="61"/>
      <c r="AD972" s="61"/>
      <c r="AQ972" s="61"/>
    </row>
    <row r="973" spans="2:43" hidden="1" x14ac:dyDescent="0.25">
      <c r="B973" s="61"/>
      <c r="C973" s="61"/>
      <c r="E973" s="61"/>
      <c r="N973" s="379"/>
      <c r="U973" s="61"/>
      <c r="V973" s="61"/>
      <c r="X973" s="61"/>
      <c r="Y973" s="61"/>
      <c r="Z973" s="61"/>
      <c r="AA973" s="61"/>
      <c r="AC973" s="61"/>
      <c r="AD973" s="61"/>
      <c r="AQ973" s="61"/>
    </row>
    <row r="974" spans="2:43" hidden="1" x14ac:dyDescent="0.25">
      <c r="B974" s="61"/>
      <c r="C974" s="61"/>
      <c r="E974" s="61"/>
      <c r="N974" s="379"/>
      <c r="U974" s="61"/>
      <c r="V974" s="61"/>
      <c r="X974" s="61"/>
      <c r="Y974" s="61"/>
      <c r="Z974" s="61"/>
      <c r="AA974" s="61"/>
      <c r="AC974" s="61"/>
      <c r="AD974" s="61"/>
      <c r="AQ974" s="61"/>
    </row>
    <row r="975" spans="2:43" hidden="1" x14ac:dyDescent="0.25">
      <c r="B975" s="61"/>
      <c r="C975" s="61"/>
      <c r="E975" s="61"/>
      <c r="N975" s="379"/>
      <c r="U975" s="61"/>
      <c r="V975" s="61"/>
      <c r="X975" s="61"/>
      <c r="Y975" s="61"/>
      <c r="Z975" s="61"/>
      <c r="AA975" s="61"/>
      <c r="AC975" s="61"/>
      <c r="AD975" s="61"/>
      <c r="AQ975" s="61"/>
    </row>
    <row r="976" spans="2:43" hidden="1" x14ac:dyDescent="0.25">
      <c r="B976" s="61"/>
      <c r="C976" s="61"/>
      <c r="E976" s="61"/>
      <c r="N976" s="379"/>
      <c r="U976" s="61"/>
      <c r="V976" s="61"/>
      <c r="X976" s="61"/>
      <c r="Y976" s="61"/>
      <c r="Z976" s="61"/>
      <c r="AA976" s="61"/>
      <c r="AC976" s="61"/>
      <c r="AD976" s="61"/>
      <c r="AQ976" s="61"/>
    </row>
    <row r="977" spans="2:43" hidden="1" x14ac:dyDescent="0.25">
      <c r="B977" s="61"/>
      <c r="C977" s="61"/>
      <c r="E977" s="61"/>
      <c r="N977" s="379"/>
      <c r="U977" s="61"/>
      <c r="V977" s="61"/>
      <c r="X977" s="61"/>
      <c r="Y977" s="61"/>
      <c r="Z977" s="61"/>
      <c r="AA977" s="61"/>
      <c r="AC977" s="61"/>
      <c r="AD977" s="61"/>
      <c r="AQ977" s="61"/>
    </row>
    <row r="978" spans="2:43" hidden="1" x14ac:dyDescent="0.25">
      <c r="B978" s="61"/>
      <c r="C978" s="61"/>
      <c r="E978" s="61"/>
      <c r="N978" s="379"/>
      <c r="U978" s="61"/>
      <c r="V978" s="61"/>
      <c r="X978" s="61"/>
      <c r="Y978" s="61"/>
      <c r="Z978" s="61"/>
      <c r="AA978" s="61"/>
      <c r="AC978" s="61"/>
      <c r="AD978" s="61"/>
      <c r="AQ978" s="61"/>
    </row>
    <row r="979" spans="2:43" hidden="1" x14ac:dyDescent="0.25">
      <c r="B979" s="61"/>
      <c r="C979" s="61"/>
      <c r="E979" s="61"/>
      <c r="N979" s="379"/>
      <c r="U979" s="61"/>
      <c r="V979" s="61"/>
      <c r="X979" s="61"/>
      <c r="Y979" s="61"/>
      <c r="Z979" s="61"/>
      <c r="AA979" s="61"/>
      <c r="AC979" s="61"/>
      <c r="AD979" s="61"/>
      <c r="AQ979" s="61"/>
    </row>
    <row r="980" spans="2:43" hidden="1" x14ac:dyDescent="0.25">
      <c r="B980" s="61"/>
      <c r="C980" s="61"/>
      <c r="E980" s="61"/>
      <c r="N980" s="379"/>
      <c r="U980" s="61"/>
      <c r="V980" s="61"/>
      <c r="X980" s="61"/>
      <c r="Y980" s="61"/>
      <c r="Z980" s="61"/>
      <c r="AA980" s="61"/>
      <c r="AC980" s="61"/>
      <c r="AD980" s="61"/>
      <c r="AQ980" s="61"/>
    </row>
    <row r="981" spans="2:43" hidden="1" x14ac:dyDescent="0.25">
      <c r="B981" s="61"/>
      <c r="C981" s="61"/>
      <c r="E981" s="61"/>
      <c r="N981" s="379"/>
      <c r="U981" s="61"/>
      <c r="V981" s="61"/>
      <c r="X981" s="61"/>
      <c r="Y981" s="61"/>
      <c r="Z981" s="61"/>
      <c r="AA981" s="61"/>
      <c r="AC981" s="61"/>
      <c r="AD981" s="61"/>
      <c r="AQ981" s="61"/>
    </row>
    <row r="982" spans="2:43" hidden="1" x14ac:dyDescent="0.25">
      <c r="B982" s="61"/>
      <c r="C982" s="61"/>
      <c r="E982" s="61"/>
      <c r="N982" s="379"/>
      <c r="U982" s="61"/>
      <c r="V982" s="61"/>
      <c r="X982" s="61"/>
      <c r="Y982" s="61"/>
      <c r="Z982" s="61"/>
      <c r="AA982" s="61"/>
      <c r="AC982" s="61"/>
      <c r="AD982" s="61"/>
      <c r="AQ982" s="61"/>
    </row>
    <row r="983" spans="2:43" hidden="1" x14ac:dyDescent="0.25">
      <c r="B983" s="61"/>
      <c r="C983" s="61"/>
      <c r="E983" s="61"/>
      <c r="N983" s="379"/>
      <c r="U983" s="61"/>
      <c r="V983" s="61"/>
      <c r="X983" s="61"/>
      <c r="Y983" s="61"/>
      <c r="Z983" s="61"/>
      <c r="AA983" s="61"/>
      <c r="AC983" s="61"/>
      <c r="AD983" s="61"/>
      <c r="AQ983" s="61"/>
    </row>
    <row r="984" spans="2:43" hidden="1" x14ac:dyDescent="0.25">
      <c r="B984" s="61"/>
      <c r="C984" s="61"/>
      <c r="E984" s="61"/>
      <c r="N984" s="379"/>
      <c r="U984" s="61"/>
      <c r="V984" s="61"/>
      <c r="X984" s="61"/>
      <c r="Y984" s="61"/>
      <c r="Z984" s="61"/>
      <c r="AA984" s="61"/>
      <c r="AC984" s="61"/>
      <c r="AD984" s="61"/>
      <c r="AQ984" s="61"/>
    </row>
    <row r="985" spans="2:43" hidden="1" x14ac:dyDescent="0.25">
      <c r="B985" s="61"/>
      <c r="C985" s="61"/>
      <c r="E985" s="61"/>
      <c r="N985" s="379"/>
      <c r="U985" s="61"/>
      <c r="V985" s="61"/>
      <c r="X985" s="61"/>
      <c r="Y985" s="61"/>
      <c r="Z985" s="61"/>
      <c r="AA985" s="61"/>
      <c r="AC985" s="61"/>
      <c r="AD985" s="61"/>
      <c r="AQ985" s="61"/>
    </row>
    <row r="986" spans="2:43" hidden="1" x14ac:dyDescent="0.25">
      <c r="B986" s="61"/>
      <c r="C986" s="61"/>
      <c r="E986" s="61"/>
      <c r="N986" s="379"/>
      <c r="U986" s="61"/>
      <c r="V986" s="61"/>
      <c r="X986" s="61"/>
      <c r="Y986" s="61"/>
      <c r="Z986" s="61"/>
      <c r="AA986" s="61"/>
      <c r="AC986" s="61"/>
      <c r="AD986" s="61"/>
      <c r="AQ986" s="61"/>
    </row>
    <row r="987" spans="2:43" hidden="1" x14ac:dyDescent="0.25">
      <c r="B987" s="61"/>
      <c r="C987" s="61"/>
      <c r="E987" s="61"/>
      <c r="N987" s="379"/>
      <c r="U987" s="61"/>
      <c r="V987" s="61"/>
      <c r="X987" s="61"/>
      <c r="Y987" s="61"/>
      <c r="Z987" s="61"/>
      <c r="AA987" s="61"/>
      <c r="AC987" s="61"/>
      <c r="AD987" s="61"/>
      <c r="AQ987" s="61"/>
    </row>
    <row r="988" spans="2:43" hidden="1" x14ac:dyDescent="0.25">
      <c r="B988" s="61"/>
      <c r="C988" s="61"/>
      <c r="E988" s="61"/>
      <c r="N988" s="379"/>
      <c r="U988" s="61"/>
      <c r="V988" s="61"/>
      <c r="X988" s="61"/>
      <c r="Y988" s="61"/>
      <c r="Z988" s="61"/>
      <c r="AA988" s="61"/>
      <c r="AC988" s="61"/>
      <c r="AD988" s="61"/>
      <c r="AQ988" s="61"/>
    </row>
    <row r="989" spans="2:43" x14ac:dyDescent="0.25"/>
    <row r="990" spans="2:43" x14ac:dyDescent="0.25"/>
    <row r="991" spans="2:43" x14ac:dyDescent="0.25"/>
    <row r="992" spans="2:43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</sheetData>
  <sheetProtection autoFilter="0"/>
  <autoFilter ref="B1:AQ92"/>
  <mergeCells count="90">
    <mergeCell ref="B44:B45"/>
    <mergeCell ref="AQ44:AQ45"/>
    <mergeCell ref="B76:B80"/>
    <mergeCell ref="B88:B91"/>
    <mergeCell ref="B48:M48"/>
    <mergeCell ref="C49:M49"/>
    <mergeCell ref="C68:M68"/>
    <mergeCell ref="B67:M67"/>
    <mergeCell ref="C86:M86"/>
    <mergeCell ref="B85:M85"/>
    <mergeCell ref="B58:B60"/>
    <mergeCell ref="B61:B64"/>
    <mergeCell ref="B70:B74"/>
    <mergeCell ref="B53:B55"/>
    <mergeCell ref="B51:B52"/>
    <mergeCell ref="B56:B57"/>
    <mergeCell ref="B3:M3"/>
    <mergeCell ref="B4:M4"/>
    <mergeCell ref="C28:M28"/>
    <mergeCell ref="B26:M26"/>
    <mergeCell ref="C6:M6"/>
    <mergeCell ref="C10:M10"/>
    <mergeCell ref="B9:M9"/>
    <mergeCell ref="B24:M24"/>
    <mergeCell ref="C25:M25"/>
    <mergeCell ref="B15:B17"/>
    <mergeCell ref="B18:B20"/>
    <mergeCell ref="K27:M27"/>
    <mergeCell ref="G27:J27"/>
    <mergeCell ref="E27:F27"/>
    <mergeCell ref="W32:AC32"/>
    <mergeCell ref="AE32:AK32"/>
    <mergeCell ref="V10:V11"/>
    <mergeCell ref="B34:B35"/>
    <mergeCell ref="B36:B41"/>
    <mergeCell ref="B13:B14"/>
    <mergeCell ref="AD10:AD11"/>
    <mergeCell ref="AD32:AD33"/>
    <mergeCell ref="W10:AC10"/>
    <mergeCell ref="O10:U10"/>
    <mergeCell ref="C32:M32"/>
    <mergeCell ref="B31:M31"/>
    <mergeCell ref="O86:U86"/>
    <mergeCell ref="W86:AC86"/>
    <mergeCell ref="AE86:AK86"/>
    <mergeCell ref="V68:V69"/>
    <mergeCell ref="V86:V87"/>
    <mergeCell ref="AD68:AD69"/>
    <mergeCell ref="AD86:AD87"/>
    <mergeCell ref="AL86:AL87"/>
    <mergeCell ref="AQ13:AQ14"/>
    <mergeCell ref="AQ42:AQ43"/>
    <mergeCell ref="AN92:AP92"/>
    <mergeCell ref="AQ34:AQ35"/>
    <mergeCell ref="AQ36:AQ41"/>
    <mergeCell ref="AQ51:AQ52"/>
    <mergeCell ref="AQ53:AQ55"/>
    <mergeCell ref="AQ56:AQ57"/>
    <mergeCell ref="AQ58:AQ60"/>
    <mergeCell ref="AQ61:AQ64"/>
    <mergeCell ref="AN86:AQ86"/>
    <mergeCell ref="AN83:AP83"/>
    <mergeCell ref="AQ70:AQ74"/>
    <mergeCell ref="AQ76:AQ80"/>
    <mergeCell ref="AN49:AQ49"/>
    <mergeCell ref="AQ88:AQ91"/>
    <mergeCell ref="AN10:AQ10"/>
    <mergeCell ref="AN32:AQ32"/>
    <mergeCell ref="AQ15:AQ17"/>
    <mergeCell ref="AQ18:AQ20"/>
    <mergeCell ref="AN22:AP22"/>
    <mergeCell ref="AN46:AP46"/>
    <mergeCell ref="AN65:AP65"/>
    <mergeCell ref="AN68:AQ68"/>
    <mergeCell ref="B42:B43"/>
    <mergeCell ref="AL10:AL11"/>
    <mergeCell ref="AL32:AL33"/>
    <mergeCell ref="AL49:AL50"/>
    <mergeCell ref="AL68:AL69"/>
    <mergeCell ref="O68:U68"/>
    <mergeCell ref="W68:AC68"/>
    <mergeCell ref="AE68:AK68"/>
    <mergeCell ref="AE10:AK10"/>
    <mergeCell ref="O49:U49"/>
    <mergeCell ref="W49:AC49"/>
    <mergeCell ref="AE49:AK49"/>
    <mergeCell ref="V32:V33"/>
    <mergeCell ref="V49:V50"/>
    <mergeCell ref="AD49:AD50"/>
    <mergeCell ref="O32:U32"/>
  </mergeCells>
  <conditionalFormatting sqref="AQ12:AQ13 AQ21 AQ15:AQ16">
    <cfRule type="iconSet" priority="633">
      <iconSet iconSet="3TrafficLights2">
        <cfvo type="percent" val="0"/>
        <cfvo type="num" val="0.7"/>
        <cfvo type="num" val="0.9"/>
      </iconSet>
    </cfRule>
    <cfRule type="cellIs" dxfId="86" priority="634" stopIfTrue="1" operator="greaterThan">
      <formula>0.9</formula>
    </cfRule>
    <cfRule type="cellIs" dxfId="85" priority="635" stopIfTrue="1" operator="between">
      <formula>0.7</formula>
      <formula>0.89</formula>
    </cfRule>
    <cfRule type="cellIs" dxfId="84" priority="636" stopIfTrue="1" operator="between">
      <formula>0</formula>
      <formula>0.69</formula>
    </cfRule>
  </conditionalFormatting>
  <conditionalFormatting sqref="AQ46">
    <cfRule type="iconSet" priority="609">
      <iconSet iconSet="3TrafficLights2">
        <cfvo type="percent" val="0"/>
        <cfvo type="num" val="0.7"/>
        <cfvo type="num" val="0.9"/>
      </iconSet>
    </cfRule>
    <cfRule type="cellIs" dxfId="83" priority="610" stopIfTrue="1" operator="greaterThan">
      <formula>0.9</formula>
    </cfRule>
    <cfRule type="cellIs" dxfId="82" priority="611" stopIfTrue="1" operator="between">
      <formula>0.7</formula>
      <formula>0.89</formula>
    </cfRule>
    <cfRule type="cellIs" dxfId="81" priority="612" stopIfTrue="1" operator="between">
      <formula>0</formula>
      <formula>0.69</formula>
    </cfRule>
  </conditionalFormatting>
  <conditionalFormatting sqref="AQ22">
    <cfRule type="iconSet" priority="605">
      <iconSet iconSet="3TrafficLights2">
        <cfvo type="percent" val="0"/>
        <cfvo type="num" val="0.7"/>
        <cfvo type="num" val="0.9"/>
      </iconSet>
    </cfRule>
    <cfRule type="cellIs" dxfId="80" priority="606" stopIfTrue="1" operator="greaterThan">
      <formula>0.9</formula>
    </cfRule>
    <cfRule type="cellIs" dxfId="79" priority="607" stopIfTrue="1" operator="between">
      <formula>0.7</formula>
      <formula>0.89</formula>
    </cfRule>
    <cfRule type="cellIs" dxfId="78" priority="608" stopIfTrue="1" operator="between">
      <formula>0</formula>
      <formula>0.69</formula>
    </cfRule>
  </conditionalFormatting>
  <conditionalFormatting sqref="AQ65">
    <cfRule type="iconSet" priority="601">
      <iconSet iconSet="3TrafficLights2">
        <cfvo type="percent" val="0"/>
        <cfvo type="num" val="0.7"/>
        <cfvo type="num" val="0.9"/>
      </iconSet>
    </cfRule>
    <cfRule type="cellIs" dxfId="77" priority="602" stopIfTrue="1" operator="greaterThan">
      <formula>0.9</formula>
    </cfRule>
    <cfRule type="cellIs" dxfId="76" priority="603" stopIfTrue="1" operator="between">
      <formula>0.7</formula>
      <formula>0.89</formula>
    </cfRule>
    <cfRule type="cellIs" dxfId="75" priority="604" stopIfTrue="1" operator="between">
      <formula>0</formula>
      <formula>0.69</formula>
    </cfRule>
  </conditionalFormatting>
  <conditionalFormatting sqref="AQ83">
    <cfRule type="iconSet" priority="597">
      <iconSet iconSet="3TrafficLights2">
        <cfvo type="percent" val="0"/>
        <cfvo type="num" val="0.7"/>
        <cfvo type="num" val="0.9"/>
      </iconSet>
    </cfRule>
    <cfRule type="cellIs" dxfId="74" priority="598" stopIfTrue="1" operator="greaterThan">
      <formula>0.9</formula>
    </cfRule>
    <cfRule type="cellIs" dxfId="73" priority="599" stopIfTrue="1" operator="between">
      <formula>0.7</formula>
      <formula>0.89</formula>
    </cfRule>
    <cfRule type="cellIs" dxfId="72" priority="600" stopIfTrue="1" operator="between">
      <formula>0</formula>
      <formula>0.69</formula>
    </cfRule>
  </conditionalFormatting>
  <conditionalFormatting sqref="AQ92">
    <cfRule type="iconSet" priority="593">
      <iconSet iconSet="3TrafficLights2">
        <cfvo type="percent" val="0"/>
        <cfvo type="num" val="0.7"/>
        <cfvo type="num" val="0.9"/>
      </iconSet>
    </cfRule>
    <cfRule type="cellIs" dxfId="71" priority="594" stopIfTrue="1" operator="greaterThan">
      <formula>0.9</formula>
    </cfRule>
    <cfRule type="cellIs" dxfId="70" priority="595" stopIfTrue="1" operator="between">
      <formula>0.7</formula>
      <formula>0.89</formula>
    </cfRule>
    <cfRule type="cellIs" dxfId="69" priority="596" stopIfTrue="1" operator="between">
      <formula>0</formula>
      <formula>0.69</formula>
    </cfRule>
  </conditionalFormatting>
  <conditionalFormatting sqref="AP12:AP21">
    <cfRule type="iconSet" priority="589">
      <iconSet iconSet="3TrafficLights2">
        <cfvo type="percent" val="0"/>
        <cfvo type="num" val="0.7"/>
        <cfvo type="num" val="0.9"/>
      </iconSet>
    </cfRule>
    <cfRule type="cellIs" dxfId="68" priority="590" stopIfTrue="1" operator="greaterThan">
      <formula>0.9</formula>
    </cfRule>
    <cfRule type="cellIs" dxfId="67" priority="591" stopIfTrue="1" operator="between">
      <formula>0.7</formula>
      <formula>0.89</formula>
    </cfRule>
    <cfRule type="cellIs" dxfId="66" priority="592" stopIfTrue="1" operator="between">
      <formula>0</formula>
      <formula>0.69</formula>
    </cfRule>
  </conditionalFormatting>
  <conditionalFormatting sqref="AQ18:AQ19">
    <cfRule type="iconSet" priority="585">
      <iconSet iconSet="3TrafficLights2">
        <cfvo type="percent" val="0"/>
        <cfvo type="num" val="0.7"/>
        <cfvo type="num" val="0.9"/>
      </iconSet>
    </cfRule>
    <cfRule type="cellIs" dxfId="65" priority="586" stopIfTrue="1" operator="greaterThan">
      <formula>0.9</formula>
    </cfRule>
    <cfRule type="cellIs" dxfId="64" priority="587" stopIfTrue="1" operator="between">
      <formula>0.7</formula>
      <formula>0.89</formula>
    </cfRule>
    <cfRule type="cellIs" dxfId="63" priority="588" stopIfTrue="1" operator="between">
      <formula>0</formula>
      <formula>0.69</formula>
    </cfRule>
  </conditionalFormatting>
  <conditionalFormatting sqref="AQ75">
    <cfRule type="iconSet" priority="565">
      <iconSet iconSet="3TrafficLights2">
        <cfvo type="percent" val="0"/>
        <cfvo type="num" val="0.7"/>
        <cfvo type="num" val="0.9"/>
      </iconSet>
    </cfRule>
    <cfRule type="cellIs" dxfId="62" priority="566" stopIfTrue="1" operator="greaterThan">
      <formula>0.9</formula>
    </cfRule>
    <cfRule type="cellIs" dxfId="61" priority="567" stopIfTrue="1" operator="between">
      <formula>0.7</formula>
      <formula>0.89</formula>
    </cfRule>
    <cfRule type="cellIs" dxfId="60" priority="568" stopIfTrue="1" operator="between">
      <formula>0</formula>
      <formula>0.69</formula>
    </cfRule>
  </conditionalFormatting>
  <conditionalFormatting sqref="AQ81">
    <cfRule type="iconSet" priority="561">
      <iconSet iconSet="3TrafficLights2">
        <cfvo type="percent" val="0"/>
        <cfvo type="num" val="0.7"/>
        <cfvo type="num" val="0.9"/>
      </iconSet>
    </cfRule>
    <cfRule type="cellIs" dxfId="59" priority="562" stopIfTrue="1" operator="greaterThan">
      <formula>0.9</formula>
    </cfRule>
    <cfRule type="cellIs" dxfId="58" priority="563" stopIfTrue="1" operator="between">
      <formula>0.7</formula>
      <formula>0.89</formula>
    </cfRule>
    <cfRule type="cellIs" dxfId="57" priority="564" stopIfTrue="1" operator="between">
      <formula>0</formula>
      <formula>0.69</formula>
    </cfRule>
  </conditionalFormatting>
  <conditionalFormatting sqref="AQ82">
    <cfRule type="iconSet" priority="557">
      <iconSet iconSet="3TrafficLights2">
        <cfvo type="percent" val="0"/>
        <cfvo type="num" val="0.7"/>
        <cfvo type="num" val="0.9"/>
      </iconSet>
    </cfRule>
    <cfRule type="cellIs" dxfId="56" priority="558" stopIfTrue="1" operator="greaterThan">
      <formula>0.9</formula>
    </cfRule>
    <cfRule type="cellIs" dxfId="55" priority="559" stopIfTrue="1" operator="between">
      <formula>0.7</formula>
      <formula>0.89</formula>
    </cfRule>
    <cfRule type="cellIs" dxfId="54" priority="560" stopIfTrue="1" operator="between">
      <formula>0</formula>
      <formula>0.69</formula>
    </cfRule>
  </conditionalFormatting>
  <conditionalFormatting sqref="AQ34">
    <cfRule type="iconSet" priority="545">
      <iconSet iconSet="3TrafficLights2">
        <cfvo type="percent" val="0"/>
        <cfvo type="num" val="0.7"/>
        <cfvo type="num" val="0.9"/>
      </iconSet>
    </cfRule>
    <cfRule type="cellIs" dxfId="53" priority="546" stopIfTrue="1" operator="greaterThan">
      <formula>0.9</formula>
    </cfRule>
    <cfRule type="cellIs" dxfId="52" priority="547" stopIfTrue="1" operator="between">
      <formula>0.7</formula>
      <formula>0.89</formula>
    </cfRule>
    <cfRule type="cellIs" dxfId="51" priority="548" stopIfTrue="1" operator="between">
      <formula>0</formula>
      <formula>0.69</formula>
    </cfRule>
  </conditionalFormatting>
  <conditionalFormatting sqref="AQ42">
    <cfRule type="iconSet" priority="541">
      <iconSet iconSet="3TrafficLights2">
        <cfvo type="percent" val="0"/>
        <cfvo type="num" val="0.7"/>
        <cfvo type="num" val="0.9"/>
      </iconSet>
    </cfRule>
    <cfRule type="cellIs" dxfId="50" priority="542" stopIfTrue="1" operator="greaterThan">
      <formula>0.9</formula>
    </cfRule>
    <cfRule type="cellIs" dxfId="49" priority="543" stopIfTrue="1" operator="between">
      <formula>0.7</formula>
      <formula>0.89</formula>
    </cfRule>
    <cfRule type="cellIs" dxfId="48" priority="544" stopIfTrue="1" operator="between">
      <formula>0</formula>
      <formula>0.69</formula>
    </cfRule>
  </conditionalFormatting>
  <conditionalFormatting sqref="AQ44">
    <cfRule type="iconSet" priority="537">
      <iconSet iconSet="3TrafficLights2">
        <cfvo type="percent" val="0"/>
        <cfvo type="num" val="0.7"/>
        <cfvo type="num" val="0.9"/>
      </iconSet>
    </cfRule>
    <cfRule type="cellIs" dxfId="47" priority="538" stopIfTrue="1" operator="greaterThan">
      <formula>0.9</formula>
    </cfRule>
    <cfRule type="cellIs" dxfId="46" priority="539" stopIfTrue="1" operator="between">
      <formula>0.7</formula>
      <formula>0.89</formula>
    </cfRule>
    <cfRule type="cellIs" dxfId="45" priority="540" stopIfTrue="1" operator="between">
      <formula>0</formula>
      <formula>0.69</formula>
    </cfRule>
  </conditionalFormatting>
  <conditionalFormatting sqref="AQ36:AQ37">
    <cfRule type="iconSet" priority="533">
      <iconSet iconSet="3TrafficLights2">
        <cfvo type="percent" val="0"/>
        <cfvo type="num" val="0.7"/>
        <cfvo type="num" val="0.9"/>
      </iconSet>
    </cfRule>
    <cfRule type="cellIs" dxfId="44" priority="534" stopIfTrue="1" operator="greaterThan">
      <formula>0.9</formula>
    </cfRule>
    <cfRule type="cellIs" dxfId="43" priority="535" stopIfTrue="1" operator="between">
      <formula>0.7</formula>
      <formula>0.89</formula>
    </cfRule>
    <cfRule type="cellIs" dxfId="42" priority="536" stopIfTrue="1" operator="between">
      <formula>0</formula>
      <formula>0.69</formula>
    </cfRule>
  </conditionalFormatting>
  <conditionalFormatting sqref="AQ51">
    <cfRule type="iconSet" priority="529">
      <iconSet iconSet="3TrafficLights2">
        <cfvo type="percent" val="0"/>
        <cfvo type="num" val="0.7"/>
        <cfvo type="num" val="0.9"/>
      </iconSet>
    </cfRule>
    <cfRule type="cellIs" dxfId="41" priority="530" stopIfTrue="1" operator="greaterThan">
      <formula>0.9</formula>
    </cfRule>
    <cfRule type="cellIs" dxfId="40" priority="531" stopIfTrue="1" operator="between">
      <formula>0.7</formula>
      <formula>0.89</formula>
    </cfRule>
    <cfRule type="cellIs" dxfId="39" priority="532" stopIfTrue="1" operator="between">
      <formula>0</formula>
      <formula>0.69</formula>
    </cfRule>
  </conditionalFormatting>
  <conditionalFormatting sqref="AQ53">
    <cfRule type="iconSet" priority="525">
      <iconSet iconSet="3TrafficLights2">
        <cfvo type="percent" val="0"/>
        <cfvo type="num" val="0.7"/>
        <cfvo type="num" val="0.9"/>
      </iconSet>
    </cfRule>
    <cfRule type="cellIs" dxfId="38" priority="526" stopIfTrue="1" operator="greaterThan">
      <formula>0.9</formula>
    </cfRule>
    <cfRule type="cellIs" dxfId="37" priority="527" stopIfTrue="1" operator="between">
      <formula>0.7</formula>
      <formula>0.89</formula>
    </cfRule>
    <cfRule type="cellIs" dxfId="36" priority="528" stopIfTrue="1" operator="between">
      <formula>0</formula>
      <formula>0.69</formula>
    </cfRule>
  </conditionalFormatting>
  <conditionalFormatting sqref="AQ56">
    <cfRule type="iconSet" priority="521">
      <iconSet iconSet="3TrafficLights2">
        <cfvo type="percent" val="0"/>
        <cfvo type="num" val="0.7"/>
        <cfvo type="num" val="0.9"/>
      </iconSet>
    </cfRule>
    <cfRule type="cellIs" dxfId="35" priority="522" stopIfTrue="1" operator="greaterThan">
      <formula>0.9</formula>
    </cfRule>
    <cfRule type="cellIs" dxfId="34" priority="523" stopIfTrue="1" operator="between">
      <formula>0.7</formula>
      <formula>0.89</formula>
    </cfRule>
    <cfRule type="cellIs" dxfId="33" priority="524" stopIfTrue="1" operator="between">
      <formula>0</formula>
      <formula>0.69</formula>
    </cfRule>
  </conditionalFormatting>
  <conditionalFormatting sqref="AQ58">
    <cfRule type="iconSet" priority="517">
      <iconSet iconSet="3TrafficLights2">
        <cfvo type="percent" val="0"/>
        <cfvo type="num" val="0.7"/>
        <cfvo type="num" val="0.9"/>
      </iconSet>
    </cfRule>
    <cfRule type="cellIs" dxfId="32" priority="518" stopIfTrue="1" operator="greaterThan">
      <formula>0.9</formula>
    </cfRule>
    <cfRule type="cellIs" dxfId="31" priority="519" stopIfTrue="1" operator="between">
      <formula>0.7</formula>
      <formula>0.89</formula>
    </cfRule>
    <cfRule type="cellIs" dxfId="30" priority="520" stopIfTrue="1" operator="between">
      <formula>0</formula>
      <formula>0.69</formula>
    </cfRule>
  </conditionalFormatting>
  <conditionalFormatting sqref="AQ61">
    <cfRule type="iconSet" priority="513">
      <iconSet iconSet="3TrafficLights2">
        <cfvo type="percent" val="0"/>
        <cfvo type="num" val="0.7"/>
        <cfvo type="num" val="0.9"/>
      </iconSet>
    </cfRule>
    <cfRule type="cellIs" dxfId="29" priority="514" stopIfTrue="1" operator="greaterThan">
      <formula>0.9</formula>
    </cfRule>
    <cfRule type="cellIs" dxfId="28" priority="515" stopIfTrue="1" operator="between">
      <formula>0.7</formula>
      <formula>0.89</formula>
    </cfRule>
    <cfRule type="cellIs" dxfId="27" priority="516" stopIfTrue="1" operator="between">
      <formula>0</formula>
      <formula>0.69</formula>
    </cfRule>
  </conditionalFormatting>
  <conditionalFormatting sqref="AQ70">
    <cfRule type="iconSet" priority="509">
      <iconSet iconSet="3TrafficLights2">
        <cfvo type="percent" val="0"/>
        <cfvo type="num" val="0.7"/>
        <cfvo type="num" val="0.9"/>
      </iconSet>
    </cfRule>
    <cfRule type="cellIs" dxfId="26" priority="510" stopIfTrue="1" operator="greaterThan">
      <formula>0.9</formula>
    </cfRule>
    <cfRule type="cellIs" dxfId="25" priority="511" stopIfTrue="1" operator="between">
      <formula>0.7</formula>
      <formula>0.89</formula>
    </cfRule>
    <cfRule type="cellIs" dxfId="24" priority="512" stopIfTrue="1" operator="between">
      <formula>0</formula>
      <formula>0.69</formula>
    </cfRule>
  </conditionalFormatting>
  <conditionalFormatting sqref="AQ76">
    <cfRule type="iconSet" priority="505">
      <iconSet iconSet="3TrafficLights2">
        <cfvo type="percent" val="0"/>
        <cfvo type="num" val="0.7"/>
        <cfvo type="num" val="0.9"/>
      </iconSet>
    </cfRule>
    <cfRule type="cellIs" dxfId="23" priority="506" stopIfTrue="1" operator="greaterThan">
      <formula>0.9</formula>
    </cfRule>
    <cfRule type="cellIs" dxfId="22" priority="507" stopIfTrue="1" operator="between">
      <formula>0.7</formula>
      <formula>0.89</formula>
    </cfRule>
    <cfRule type="cellIs" dxfId="21" priority="508" stopIfTrue="1" operator="between">
      <formula>0</formula>
      <formula>0.69</formula>
    </cfRule>
  </conditionalFormatting>
  <conditionalFormatting sqref="AQ94">
    <cfRule type="iconSet" priority="497">
      <iconSet iconSet="3TrafficLights2">
        <cfvo type="percent" val="0"/>
        <cfvo type="num" val="0.7"/>
        <cfvo type="num" val="0.9"/>
      </iconSet>
    </cfRule>
    <cfRule type="cellIs" dxfId="20" priority="498" stopIfTrue="1" operator="greaterThan">
      <formula>0.9</formula>
    </cfRule>
    <cfRule type="cellIs" dxfId="19" priority="499" stopIfTrue="1" operator="between">
      <formula>0.7</formula>
      <formula>0.89</formula>
    </cfRule>
    <cfRule type="cellIs" dxfId="18" priority="500" stopIfTrue="1" operator="between">
      <formula>0</formula>
      <formula>0.69</formula>
    </cfRule>
  </conditionalFormatting>
  <conditionalFormatting sqref="AP38">
    <cfRule type="iconSet" priority="5">
      <iconSet iconSet="3TrafficLights2">
        <cfvo type="percent" val="0"/>
        <cfvo type="num" val="0.7"/>
        <cfvo type="num" val="0.9"/>
      </iconSet>
    </cfRule>
    <cfRule type="cellIs" dxfId="17" priority="6" stopIfTrue="1" operator="greaterThan">
      <formula>0.9</formula>
    </cfRule>
    <cfRule type="cellIs" dxfId="16" priority="7" stopIfTrue="1" operator="between">
      <formula>0.7</formula>
      <formula>0.89</formula>
    </cfRule>
    <cfRule type="cellIs" dxfId="15" priority="8" stopIfTrue="1" operator="between">
      <formula>0</formula>
      <formula>0.69</formula>
    </cfRule>
  </conditionalFormatting>
  <conditionalFormatting sqref="AP39:AP45 AP34:AP37">
    <cfRule type="iconSet" priority="645">
      <iconSet iconSet="3TrafficLights2">
        <cfvo type="percent" val="0"/>
        <cfvo type="num" val="0.7"/>
        <cfvo type="num" val="0.9"/>
      </iconSet>
    </cfRule>
    <cfRule type="cellIs" dxfId="14" priority="646" stopIfTrue="1" operator="greaterThan">
      <formula>0.9</formula>
    </cfRule>
    <cfRule type="cellIs" dxfId="13" priority="647" stopIfTrue="1" operator="between">
      <formula>0.7</formula>
      <formula>0.89</formula>
    </cfRule>
    <cfRule type="cellIs" dxfId="12" priority="648" stopIfTrue="1" operator="between">
      <formula>0</formula>
      <formula>0.69</formula>
    </cfRule>
  </conditionalFormatting>
  <conditionalFormatting sqref="AP51:AP64">
    <cfRule type="iconSet" priority="653">
      <iconSet iconSet="3TrafficLights2">
        <cfvo type="percent" val="0"/>
        <cfvo type="num" val="0.7"/>
        <cfvo type="num" val="0.9"/>
      </iconSet>
    </cfRule>
    <cfRule type="cellIs" dxfId="11" priority="654" stopIfTrue="1" operator="greaterThan">
      <formula>0.9</formula>
    </cfRule>
    <cfRule type="cellIs" dxfId="10" priority="655" stopIfTrue="1" operator="between">
      <formula>0.7</formula>
      <formula>0.89</formula>
    </cfRule>
    <cfRule type="cellIs" dxfId="9" priority="656" stopIfTrue="1" operator="between">
      <formula>0</formula>
      <formula>0.69</formula>
    </cfRule>
  </conditionalFormatting>
  <conditionalFormatting sqref="AP70:AP78 AP80:AP82">
    <cfRule type="iconSet" priority="677">
      <iconSet iconSet="3TrafficLights2">
        <cfvo type="percent" val="0"/>
        <cfvo type="num" val="0.7"/>
        <cfvo type="num" val="0.9"/>
      </iconSet>
    </cfRule>
    <cfRule type="cellIs" dxfId="8" priority="678" stopIfTrue="1" operator="greaterThan">
      <formula>0.9</formula>
    </cfRule>
    <cfRule type="cellIs" dxfId="7" priority="679" stopIfTrue="1" operator="between">
      <formula>0.7</formula>
      <formula>0.89</formula>
    </cfRule>
    <cfRule type="cellIs" dxfId="6" priority="680" stopIfTrue="1" operator="between">
      <formula>0</formula>
      <formula>0.69</formula>
    </cfRule>
  </conditionalFormatting>
  <conditionalFormatting sqref="AP79">
    <cfRule type="iconSet" priority="1">
      <iconSet iconSet="3TrafficLights2">
        <cfvo type="percent" val="0"/>
        <cfvo type="num" val="0.7"/>
        <cfvo type="num" val="0.9"/>
      </iconSet>
    </cfRule>
    <cfRule type="cellIs" dxfId="5" priority="2" stopIfTrue="1" operator="greaterThan">
      <formula>0.9</formula>
    </cfRule>
    <cfRule type="cellIs" dxfId="4" priority="3" stopIfTrue="1" operator="between">
      <formula>0.7</formula>
      <formula>0.89</formula>
    </cfRule>
    <cfRule type="cellIs" dxfId="3" priority="4" stopIfTrue="1" operator="between">
      <formula>0</formula>
      <formula>0.69</formula>
    </cfRule>
  </conditionalFormatting>
  <conditionalFormatting sqref="AP88:AP91">
    <cfRule type="iconSet" priority="681">
      <iconSet iconSet="3TrafficLights2">
        <cfvo type="percent" val="0"/>
        <cfvo type="num" val="0.7"/>
        <cfvo type="num" val="0.9"/>
      </iconSet>
    </cfRule>
    <cfRule type="cellIs" dxfId="2" priority="682" stopIfTrue="1" operator="greaterThan">
      <formula>0.9</formula>
    </cfRule>
    <cfRule type="cellIs" dxfId="1" priority="683" stopIfTrue="1" operator="between">
      <formula>0.7</formula>
      <formula>0.89</formula>
    </cfRule>
    <cfRule type="cellIs" dxfId="0" priority="684" stopIfTrue="1" operator="between">
      <formula>0</formula>
      <formula>0.69</formula>
    </cfRule>
  </conditionalFormatting>
  <printOptions horizontalCentered="1"/>
  <pageMargins left="0.70866141732283472" right="0.51181102362204722" top="0.27559055118110237" bottom="0.47244094488188981" header="0" footer="0"/>
  <pageSetup scale="84" fitToHeight="0" orientation="landscape" r:id="rId1"/>
  <headerFooter>
    <oddFooter>&amp;L&amp;P&amp;RElaboración: Equipo Transparencia y Atención a la Ciudadanía - Equipo Sistema Integrado de Gestión - Equipo Planeación Instituto Distrital de Patrimonio Cultural Enero de 2018</oddFooter>
  </headerFooter>
  <rowBreaks count="3" manualBreakCount="3">
    <brk id="30" max="41" man="1"/>
    <brk id="47" max="41" man="1"/>
    <brk id="80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E7" sqref="E7"/>
    </sheetView>
  </sheetViews>
  <sheetFormatPr baseColWidth="10" defaultRowHeight="15" x14ac:dyDescent="0.25"/>
  <cols>
    <col min="1" max="1" width="20.85546875" customWidth="1"/>
    <col min="2" max="2" width="19.85546875" customWidth="1"/>
    <col min="4" max="4" width="21" customWidth="1"/>
    <col min="7" max="7" width="20.28515625" customWidth="1"/>
    <col min="11" max="12" width="15.140625" customWidth="1"/>
  </cols>
  <sheetData>
    <row r="1" spans="1:12" ht="15.75" thickBot="1" x14ac:dyDescent="0.3"/>
    <row r="2" spans="1:12" ht="34.5" thickBot="1" x14ac:dyDescent="0.3">
      <c r="A2" s="51" t="s">
        <v>288</v>
      </c>
      <c r="B2" s="52" t="s">
        <v>5</v>
      </c>
      <c r="C2" s="52" t="s">
        <v>163</v>
      </c>
      <c r="D2" s="52" t="s">
        <v>234</v>
      </c>
      <c r="E2" s="52" t="s">
        <v>6</v>
      </c>
      <c r="F2" s="52" t="s">
        <v>7</v>
      </c>
      <c r="G2" s="52" t="s">
        <v>8</v>
      </c>
      <c r="H2" s="52" t="s">
        <v>9</v>
      </c>
      <c r="I2" s="53" t="s">
        <v>12</v>
      </c>
      <c r="J2" s="53" t="s">
        <v>13</v>
      </c>
      <c r="K2" s="52" t="s">
        <v>304</v>
      </c>
      <c r="L2" s="54" t="s">
        <v>305</v>
      </c>
    </row>
    <row r="3" spans="1:12" ht="51.75" thickBot="1" x14ac:dyDescent="0.3">
      <c r="A3" s="47" t="s">
        <v>232</v>
      </c>
      <c r="B3" s="48" t="s">
        <v>289</v>
      </c>
      <c r="C3" s="17" t="s">
        <v>203</v>
      </c>
      <c r="D3" s="48" t="s">
        <v>100</v>
      </c>
      <c r="E3" s="17" t="s">
        <v>67</v>
      </c>
      <c r="F3" s="49">
        <v>3</v>
      </c>
      <c r="G3" s="17" t="s">
        <v>65</v>
      </c>
      <c r="H3" s="17" t="s">
        <v>66</v>
      </c>
      <c r="I3" s="18">
        <v>43544</v>
      </c>
      <c r="J3" s="18">
        <v>43769</v>
      </c>
      <c r="K3" s="49">
        <v>1</v>
      </c>
      <c r="L3" s="50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90" zoomScaleNormal="90" workbookViewId="0">
      <pane ySplit="2" topLeftCell="A3" activePane="bottomLeft" state="frozen"/>
      <selection activeCell="E7" sqref="E7"/>
      <selection pane="bottomLeft" activeCell="E7" sqref="E7"/>
    </sheetView>
  </sheetViews>
  <sheetFormatPr baseColWidth="10" defaultRowHeight="15" x14ac:dyDescent="0.25"/>
  <cols>
    <col min="1" max="1" width="20.85546875" customWidth="1"/>
    <col min="2" max="2" width="19.85546875" customWidth="1"/>
    <col min="3" max="3" width="6.140625" bestFit="1" customWidth="1"/>
    <col min="4" max="4" width="36.28515625" customWidth="1"/>
    <col min="5" max="5" width="28.85546875" customWidth="1"/>
    <col min="7" max="7" width="22.7109375" customWidth="1"/>
    <col min="8" max="8" width="13.85546875" customWidth="1"/>
    <col min="11" max="12" width="15.140625" customWidth="1"/>
  </cols>
  <sheetData>
    <row r="1" spans="1:12" ht="15.75" thickBot="1" x14ac:dyDescent="0.3"/>
    <row r="2" spans="1:12" ht="34.5" thickBot="1" x14ac:dyDescent="0.3">
      <c r="A2" s="1" t="s">
        <v>288</v>
      </c>
      <c r="B2" s="1" t="s">
        <v>5</v>
      </c>
      <c r="C2" s="2" t="s">
        <v>163</v>
      </c>
      <c r="D2" s="3" t="s">
        <v>234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12</v>
      </c>
      <c r="J2" s="5" t="s">
        <v>13</v>
      </c>
      <c r="K2" s="52" t="s">
        <v>304</v>
      </c>
      <c r="L2" s="54" t="s">
        <v>305</v>
      </c>
    </row>
    <row r="3" spans="1:12" ht="76.5" x14ac:dyDescent="0.25">
      <c r="A3" s="20" t="s">
        <v>231</v>
      </c>
      <c r="B3" s="21" t="s">
        <v>290</v>
      </c>
      <c r="C3" s="8" t="s">
        <v>183</v>
      </c>
      <c r="D3" s="21" t="s">
        <v>109</v>
      </c>
      <c r="E3" s="8" t="s">
        <v>105</v>
      </c>
      <c r="F3" s="8">
        <v>2</v>
      </c>
      <c r="G3" s="8" t="s">
        <v>37</v>
      </c>
      <c r="H3" s="8" t="s">
        <v>26</v>
      </c>
      <c r="I3" s="9">
        <v>43497</v>
      </c>
      <c r="J3" s="9">
        <v>43707</v>
      </c>
      <c r="K3" s="22">
        <v>0</v>
      </c>
      <c r="L3" s="23">
        <v>1</v>
      </c>
    </row>
    <row r="4" spans="1:12" ht="63.75" x14ac:dyDescent="0.25">
      <c r="A4" s="24" t="s">
        <v>231</v>
      </c>
      <c r="B4" s="25" t="s">
        <v>291</v>
      </c>
      <c r="C4" s="10" t="s">
        <v>185</v>
      </c>
      <c r="D4" s="25" t="s">
        <v>50</v>
      </c>
      <c r="E4" s="10" t="s">
        <v>238</v>
      </c>
      <c r="F4" s="10">
        <v>6</v>
      </c>
      <c r="G4" s="10" t="s">
        <v>42</v>
      </c>
      <c r="H4" s="10" t="s">
        <v>26</v>
      </c>
      <c r="I4" s="11">
        <v>43636</v>
      </c>
      <c r="J4" s="11">
        <v>43769</v>
      </c>
      <c r="K4" s="26">
        <v>0</v>
      </c>
      <c r="L4" s="27">
        <v>3</v>
      </c>
    </row>
    <row r="5" spans="1:12" ht="76.5" x14ac:dyDescent="0.25">
      <c r="A5" s="24" t="s">
        <v>231</v>
      </c>
      <c r="B5" s="25" t="s">
        <v>291</v>
      </c>
      <c r="C5" s="10" t="s">
        <v>186</v>
      </c>
      <c r="D5" s="25" t="s">
        <v>40</v>
      </c>
      <c r="E5" s="10" t="s">
        <v>239</v>
      </c>
      <c r="F5" s="10">
        <v>1</v>
      </c>
      <c r="G5" s="10" t="s">
        <v>39</v>
      </c>
      <c r="H5" s="10" t="s">
        <v>26</v>
      </c>
      <c r="I5" s="11">
        <v>43497</v>
      </c>
      <c r="J5" s="11">
        <v>43677</v>
      </c>
      <c r="K5" s="10">
        <v>0.5</v>
      </c>
      <c r="L5" s="28">
        <v>0</v>
      </c>
    </row>
    <row r="6" spans="1:12" ht="38.25" x14ac:dyDescent="0.25">
      <c r="A6" s="24" t="s">
        <v>231</v>
      </c>
      <c r="B6" s="25" t="s">
        <v>291</v>
      </c>
      <c r="C6" s="10" t="s">
        <v>187</v>
      </c>
      <c r="D6" s="25" t="s">
        <v>106</v>
      </c>
      <c r="E6" s="10" t="s">
        <v>108</v>
      </c>
      <c r="F6" s="10">
        <v>1</v>
      </c>
      <c r="G6" s="10" t="s">
        <v>107</v>
      </c>
      <c r="H6" s="10" t="s">
        <v>26</v>
      </c>
      <c r="I6" s="11">
        <v>43497</v>
      </c>
      <c r="J6" s="11">
        <v>43677</v>
      </c>
      <c r="K6" s="10">
        <v>0</v>
      </c>
      <c r="L6" s="28">
        <v>1</v>
      </c>
    </row>
    <row r="7" spans="1:12" ht="63.75" x14ac:dyDescent="0.25">
      <c r="A7" s="24" t="s">
        <v>231</v>
      </c>
      <c r="B7" s="25" t="s">
        <v>292</v>
      </c>
      <c r="C7" s="10" t="s">
        <v>188</v>
      </c>
      <c r="D7" s="25" t="s">
        <v>110</v>
      </c>
      <c r="E7" s="10" t="s">
        <v>111</v>
      </c>
      <c r="F7" s="10">
        <v>3</v>
      </c>
      <c r="G7" s="10" t="s">
        <v>37</v>
      </c>
      <c r="H7" s="10" t="s">
        <v>26</v>
      </c>
      <c r="I7" s="11">
        <v>43497</v>
      </c>
      <c r="J7" s="11">
        <v>43799</v>
      </c>
      <c r="K7" s="10">
        <v>0</v>
      </c>
      <c r="L7" s="28">
        <v>1</v>
      </c>
    </row>
    <row r="8" spans="1:12" ht="76.5" x14ac:dyDescent="0.25">
      <c r="A8" s="24" t="s">
        <v>231</v>
      </c>
      <c r="B8" s="25" t="s">
        <v>292</v>
      </c>
      <c r="C8" s="10" t="s">
        <v>189</v>
      </c>
      <c r="D8" s="25" t="s">
        <v>112</v>
      </c>
      <c r="E8" s="10" t="s">
        <v>113</v>
      </c>
      <c r="F8" s="10">
        <v>3</v>
      </c>
      <c r="G8" s="10" t="s">
        <v>37</v>
      </c>
      <c r="H8" s="10" t="s">
        <v>26</v>
      </c>
      <c r="I8" s="11">
        <v>43497</v>
      </c>
      <c r="J8" s="11">
        <v>43799</v>
      </c>
      <c r="K8" s="10">
        <v>0</v>
      </c>
      <c r="L8" s="28">
        <v>1</v>
      </c>
    </row>
    <row r="9" spans="1:12" ht="63.75" x14ac:dyDescent="0.25">
      <c r="A9" s="24" t="s">
        <v>231</v>
      </c>
      <c r="B9" s="25" t="s">
        <v>293</v>
      </c>
      <c r="C9" s="10" t="s">
        <v>196</v>
      </c>
      <c r="D9" s="25" t="s">
        <v>152</v>
      </c>
      <c r="E9" s="10" t="s">
        <v>155</v>
      </c>
      <c r="F9" s="10">
        <v>4</v>
      </c>
      <c r="G9" s="10" t="s">
        <v>153</v>
      </c>
      <c r="H9" s="10" t="s">
        <v>26</v>
      </c>
      <c r="I9" s="11">
        <v>43480</v>
      </c>
      <c r="J9" s="11">
        <v>43769</v>
      </c>
      <c r="K9" s="10">
        <v>0</v>
      </c>
      <c r="L9" s="28">
        <v>1</v>
      </c>
    </row>
    <row r="10" spans="1:12" ht="63.75" x14ac:dyDescent="0.25">
      <c r="A10" s="24" t="s">
        <v>231</v>
      </c>
      <c r="B10" s="25" t="s">
        <v>293</v>
      </c>
      <c r="C10" s="10" t="s">
        <v>197</v>
      </c>
      <c r="D10" s="25" t="s">
        <v>154</v>
      </c>
      <c r="E10" s="10" t="s">
        <v>156</v>
      </c>
      <c r="F10" s="10">
        <v>2</v>
      </c>
      <c r="G10" s="10" t="s">
        <v>153</v>
      </c>
      <c r="H10" s="10" t="s">
        <v>26</v>
      </c>
      <c r="I10" s="11">
        <v>43636</v>
      </c>
      <c r="J10" s="11">
        <v>43819</v>
      </c>
      <c r="K10" s="10">
        <v>0</v>
      </c>
      <c r="L10" s="28">
        <v>1</v>
      </c>
    </row>
    <row r="11" spans="1:12" ht="51" x14ac:dyDescent="0.25">
      <c r="A11" s="24" t="s">
        <v>231</v>
      </c>
      <c r="B11" s="25" t="s">
        <v>293</v>
      </c>
      <c r="C11" s="10" t="s">
        <v>198</v>
      </c>
      <c r="D11" s="25" t="s">
        <v>137</v>
      </c>
      <c r="E11" s="10" t="s">
        <v>240</v>
      </c>
      <c r="F11" s="10">
        <v>2</v>
      </c>
      <c r="G11" s="10" t="s">
        <v>37</v>
      </c>
      <c r="H11" s="10" t="s">
        <v>26</v>
      </c>
      <c r="I11" s="11">
        <v>43646</v>
      </c>
      <c r="J11" s="11">
        <v>43819</v>
      </c>
      <c r="K11" s="10">
        <v>0</v>
      </c>
      <c r="L11" s="28">
        <v>1</v>
      </c>
    </row>
    <row r="12" spans="1:12" ht="63.75" x14ac:dyDescent="0.25">
      <c r="A12" s="24" t="s">
        <v>232</v>
      </c>
      <c r="B12" s="25" t="s">
        <v>289</v>
      </c>
      <c r="C12" s="10" t="s">
        <v>199</v>
      </c>
      <c r="D12" s="25" t="s">
        <v>117</v>
      </c>
      <c r="E12" s="10" t="s">
        <v>255</v>
      </c>
      <c r="F12" s="14">
        <v>1</v>
      </c>
      <c r="G12" s="10" t="s">
        <v>92</v>
      </c>
      <c r="H12" s="10" t="s">
        <v>26</v>
      </c>
      <c r="I12" s="11">
        <v>43467</v>
      </c>
      <c r="J12" s="11">
        <v>43830</v>
      </c>
      <c r="K12" s="10">
        <v>0</v>
      </c>
      <c r="L12" s="29">
        <v>0.33</v>
      </c>
    </row>
    <row r="13" spans="1:12" ht="51" x14ac:dyDescent="0.25">
      <c r="A13" s="24" t="s">
        <v>232</v>
      </c>
      <c r="B13" s="25" t="s">
        <v>289</v>
      </c>
      <c r="C13" s="10" t="s">
        <v>200</v>
      </c>
      <c r="D13" s="25" t="s">
        <v>118</v>
      </c>
      <c r="E13" s="10" t="s">
        <v>62</v>
      </c>
      <c r="F13" s="10">
        <v>3</v>
      </c>
      <c r="G13" s="10" t="s">
        <v>63</v>
      </c>
      <c r="H13" s="10" t="s">
        <v>26</v>
      </c>
      <c r="I13" s="11">
        <v>43467</v>
      </c>
      <c r="J13" s="11">
        <v>43830</v>
      </c>
      <c r="K13" s="10">
        <v>0</v>
      </c>
      <c r="L13" s="28">
        <v>1</v>
      </c>
    </row>
    <row r="14" spans="1:12" ht="76.5" x14ac:dyDescent="0.25">
      <c r="A14" s="24" t="s">
        <v>232</v>
      </c>
      <c r="B14" s="25" t="s">
        <v>289</v>
      </c>
      <c r="C14" s="10" t="s">
        <v>204</v>
      </c>
      <c r="D14" s="25" t="s">
        <v>64</v>
      </c>
      <c r="E14" s="10" t="s">
        <v>61</v>
      </c>
      <c r="F14" s="14">
        <v>1</v>
      </c>
      <c r="G14" s="10" t="s">
        <v>218</v>
      </c>
      <c r="H14" s="10" t="s">
        <v>26</v>
      </c>
      <c r="I14" s="11">
        <v>43497</v>
      </c>
      <c r="J14" s="11">
        <v>43829</v>
      </c>
      <c r="K14" s="10">
        <v>0</v>
      </c>
      <c r="L14" s="29">
        <v>0.33</v>
      </c>
    </row>
    <row r="15" spans="1:12" ht="51" x14ac:dyDescent="0.25">
      <c r="A15" s="24" t="s">
        <v>232</v>
      </c>
      <c r="B15" s="25" t="s">
        <v>294</v>
      </c>
      <c r="C15" s="10" t="s">
        <v>205</v>
      </c>
      <c r="D15" s="25" t="s">
        <v>124</v>
      </c>
      <c r="E15" s="10" t="s">
        <v>123</v>
      </c>
      <c r="F15" s="10">
        <v>2</v>
      </c>
      <c r="G15" s="10" t="s">
        <v>122</v>
      </c>
      <c r="H15" s="10" t="s">
        <v>26</v>
      </c>
      <c r="I15" s="11">
        <v>43587</v>
      </c>
      <c r="J15" s="11">
        <v>43798</v>
      </c>
      <c r="K15" s="10">
        <v>0</v>
      </c>
      <c r="L15" s="28">
        <v>1</v>
      </c>
    </row>
    <row r="16" spans="1:12" ht="63.75" x14ac:dyDescent="0.25">
      <c r="A16" s="24" t="s">
        <v>232</v>
      </c>
      <c r="B16" s="25" t="s">
        <v>295</v>
      </c>
      <c r="C16" s="10" t="s">
        <v>206</v>
      </c>
      <c r="D16" s="25" t="s">
        <v>35</v>
      </c>
      <c r="E16" s="10" t="s">
        <v>36</v>
      </c>
      <c r="F16" s="10">
        <v>2</v>
      </c>
      <c r="G16" s="10" t="s">
        <v>37</v>
      </c>
      <c r="H16" s="10" t="s">
        <v>26</v>
      </c>
      <c r="I16" s="11">
        <v>43525</v>
      </c>
      <c r="J16" s="11">
        <v>43769</v>
      </c>
      <c r="K16" s="10">
        <v>1</v>
      </c>
      <c r="L16" s="28">
        <v>0</v>
      </c>
    </row>
    <row r="17" spans="1:12" ht="63.75" x14ac:dyDescent="0.25">
      <c r="A17" s="24" t="s">
        <v>232</v>
      </c>
      <c r="B17" s="25" t="s">
        <v>295</v>
      </c>
      <c r="C17" s="10" t="s">
        <v>207</v>
      </c>
      <c r="D17" s="25" t="s">
        <v>78</v>
      </c>
      <c r="E17" s="10" t="s">
        <v>244</v>
      </c>
      <c r="F17" s="10">
        <v>2</v>
      </c>
      <c r="G17" s="10" t="s">
        <v>77</v>
      </c>
      <c r="H17" s="10" t="s">
        <v>26</v>
      </c>
      <c r="I17" s="11">
        <v>43546</v>
      </c>
      <c r="J17" s="11">
        <v>43819</v>
      </c>
      <c r="K17" s="10">
        <v>0</v>
      </c>
      <c r="L17" s="28">
        <v>1</v>
      </c>
    </row>
    <row r="18" spans="1:12" ht="63.75" x14ac:dyDescent="0.25">
      <c r="A18" s="24" t="s">
        <v>232</v>
      </c>
      <c r="B18" s="25" t="s">
        <v>295</v>
      </c>
      <c r="C18" s="10" t="s">
        <v>208</v>
      </c>
      <c r="D18" s="25" t="s">
        <v>75</v>
      </c>
      <c r="E18" s="10" t="s">
        <v>245</v>
      </c>
      <c r="F18" s="10">
        <v>1</v>
      </c>
      <c r="G18" s="10" t="s">
        <v>76</v>
      </c>
      <c r="H18" s="10" t="s">
        <v>26</v>
      </c>
      <c r="I18" s="11">
        <v>43497</v>
      </c>
      <c r="J18" s="11">
        <v>43646</v>
      </c>
      <c r="K18" s="10">
        <v>0</v>
      </c>
      <c r="L18" s="28">
        <v>1</v>
      </c>
    </row>
    <row r="19" spans="1:12" ht="63.75" x14ac:dyDescent="0.25">
      <c r="A19" s="24" t="s">
        <v>232</v>
      </c>
      <c r="B19" s="25" t="s">
        <v>295</v>
      </c>
      <c r="C19" s="10" t="s">
        <v>209</v>
      </c>
      <c r="D19" s="25" t="s">
        <v>97</v>
      </c>
      <c r="E19" s="10" t="s">
        <v>98</v>
      </c>
      <c r="F19" s="10">
        <v>1</v>
      </c>
      <c r="G19" s="10" t="s">
        <v>99</v>
      </c>
      <c r="H19" s="10" t="s">
        <v>26</v>
      </c>
      <c r="I19" s="11">
        <v>43587</v>
      </c>
      <c r="J19" s="11">
        <v>43707</v>
      </c>
      <c r="K19" s="10">
        <v>0</v>
      </c>
      <c r="L19" s="28">
        <v>1</v>
      </c>
    </row>
    <row r="20" spans="1:12" ht="51" x14ac:dyDescent="0.25">
      <c r="A20" s="24" t="s">
        <v>232</v>
      </c>
      <c r="B20" s="25" t="s">
        <v>296</v>
      </c>
      <c r="C20" s="10" t="s">
        <v>211</v>
      </c>
      <c r="D20" s="25" t="s">
        <v>125</v>
      </c>
      <c r="E20" s="10" t="s">
        <v>126</v>
      </c>
      <c r="F20" s="10">
        <v>4</v>
      </c>
      <c r="G20" s="10" t="s">
        <v>48</v>
      </c>
      <c r="H20" s="10" t="s">
        <v>26</v>
      </c>
      <c r="I20" s="11">
        <v>43480</v>
      </c>
      <c r="J20" s="11">
        <v>43769</v>
      </c>
      <c r="K20" s="10">
        <v>1</v>
      </c>
      <c r="L20" s="28">
        <v>1</v>
      </c>
    </row>
    <row r="21" spans="1:12" ht="51" x14ac:dyDescent="0.25">
      <c r="A21" s="24" t="s">
        <v>233</v>
      </c>
      <c r="B21" s="25" t="s">
        <v>18</v>
      </c>
      <c r="C21" s="10" t="s">
        <v>212</v>
      </c>
      <c r="D21" s="25" t="s">
        <v>134</v>
      </c>
      <c r="E21" s="16" t="s">
        <v>127</v>
      </c>
      <c r="F21" s="10">
        <v>2</v>
      </c>
      <c r="G21" s="16" t="s">
        <v>128</v>
      </c>
      <c r="H21" s="10" t="s">
        <v>26</v>
      </c>
      <c r="I21" s="11">
        <v>43586</v>
      </c>
      <c r="J21" s="11">
        <v>43819</v>
      </c>
      <c r="K21" s="10">
        <v>0</v>
      </c>
      <c r="L21" s="28">
        <v>1</v>
      </c>
    </row>
    <row r="22" spans="1:12" ht="51" x14ac:dyDescent="0.25">
      <c r="A22" s="24" t="s">
        <v>233</v>
      </c>
      <c r="B22" s="25" t="s">
        <v>18</v>
      </c>
      <c r="C22" s="10" t="s">
        <v>214</v>
      </c>
      <c r="D22" s="25" t="s">
        <v>143</v>
      </c>
      <c r="E22" s="16" t="s">
        <v>90</v>
      </c>
      <c r="F22" s="10">
        <v>1</v>
      </c>
      <c r="G22" s="10" t="s">
        <v>91</v>
      </c>
      <c r="H22" s="10" t="s">
        <v>26</v>
      </c>
      <c r="I22" s="11">
        <v>43497</v>
      </c>
      <c r="J22" s="11">
        <v>43585</v>
      </c>
      <c r="K22" s="10">
        <v>1</v>
      </c>
      <c r="L22" s="28">
        <v>0</v>
      </c>
    </row>
    <row r="23" spans="1:12" ht="127.5" x14ac:dyDescent="0.25">
      <c r="A23" s="42" t="s">
        <v>233</v>
      </c>
      <c r="B23" s="43" t="s">
        <v>18</v>
      </c>
      <c r="C23" s="6" t="s">
        <v>215</v>
      </c>
      <c r="D23" s="43" t="s">
        <v>246</v>
      </c>
      <c r="E23" s="15" t="s">
        <v>88</v>
      </c>
      <c r="F23" s="6">
        <v>1</v>
      </c>
      <c r="G23" s="6" t="s">
        <v>87</v>
      </c>
      <c r="H23" s="6" t="s">
        <v>26</v>
      </c>
      <c r="I23" s="7">
        <v>43525</v>
      </c>
      <c r="J23" s="7">
        <v>43819</v>
      </c>
      <c r="K23" s="6">
        <v>1</v>
      </c>
      <c r="L23" s="44">
        <v>0</v>
      </c>
    </row>
    <row r="24" spans="1:12" ht="39" thickBot="1" x14ac:dyDescent="0.3">
      <c r="A24" s="30" t="s">
        <v>233</v>
      </c>
      <c r="B24" s="31" t="s">
        <v>18</v>
      </c>
      <c r="C24" s="12" t="s">
        <v>216</v>
      </c>
      <c r="D24" s="31" t="s">
        <v>85</v>
      </c>
      <c r="E24" s="19" t="s">
        <v>86</v>
      </c>
      <c r="F24" s="12">
        <v>1</v>
      </c>
      <c r="G24" s="19" t="s">
        <v>89</v>
      </c>
      <c r="H24" s="12" t="s">
        <v>84</v>
      </c>
      <c r="I24" s="13">
        <v>43539</v>
      </c>
      <c r="J24" s="13">
        <v>43799</v>
      </c>
      <c r="K24" s="45">
        <v>0.3</v>
      </c>
      <c r="L24" s="46">
        <v>0.4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E7" sqref="E7"/>
    </sheetView>
  </sheetViews>
  <sheetFormatPr baseColWidth="10" defaultRowHeight="15" x14ac:dyDescent="0.25"/>
  <cols>
    <col min="1" max="1" width="20.85546875" customWidth="1"/>
    <col min="2" max="2" width="19.85546875" customWidth="1"/>
    <col min="4" max="4" width="31.5703125" customWidth="1"/>
    <col min="5" max="5" width="29" customWidth="1"/>
    <col min="7" max="7" width="20.28515625" customWidth="1"/>
    <col min="11" max="12" width="15.140625" customWidth="1"/>
  </cols>
  <sheetData>
    <row r="1" spans="1:12" ht="15.75" thickBot="1" x14ac:dyDescent="0.3"/>
    <row r="2" spans="1:12" ht="34.5" thickBot="1" x14ac:dyDescent="0.3">
      <c r="A2" s="1" t="s">
        <v>288</v>
      </c>
      <c r="B2" s="1" t="s">
        <v>5</v>
      </c>
      <c r="C2" s="2" t="s">
        <v>163</v>
      </c>
      <c r="D2" s="3" t="s">
        <v>234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12</v>
      </c>
      <c r="J2" s="5" t="s">
        <v>13</v>
      </c>
      <c r="K2" s="52" t="s">
        <v>304</v>
      </c>
      <c r="L2" s="54" t="s">
        <v>305</v>
      </c>
    </row>
    <row r="3" spans="1:12" ht="76.5" x14ac:dyDescent="0.25">
      <c r="A3" s="20" t="s">
        <v>229</v>
      </c>
      <c r="B3" s="21" t="s">
        <v>297</v>
      </c>
      <c r="C3" s="8" t="s">
        <v>180</v>
      </c>
      <c r="D3" s="21" t="s">
        <v>24</v>
      </c>
      <c r="E3" s="8" t="s">
        <v>237</v>
      </c>
      <c r="F3" s="33">
        <v>1</v>
      </c>
      <c r="G3" s="8" t="s">
        <v>33</v>
      </c>
      <c r="H3" s="8" t="s">
        <v>31</v>
      </c>
      <c r="I3" s="9">
        <v>43467</v>
      </c>
      <c r="J3" s="9">
        <v>43819</v>
      </c>
      <c r="K3" s="22">
        <v>0</v>
      </c>
      <c r="L3" s="34">
        <v>0.33</v>
      </c>
    </row>
    <row r="4" spans="1:12" ht="89.25" x14ac:dyDescent="0.25">
      <c r="A4" s="24" t="s">
        <v>229</v>
      </c>
      <c r="B4" s="25" t="s">
        <v>297</v>
      </c>
      <c r="C4" s="10" t="s">
        <v>181</v>
      </c>
      <c r="D4" s="25" t="s">
        <v>248</v>
      </c>
      <c r="E4" s="10" t="s">
        <v>249</v>
      </c>
      <c r="F4" s="16">
        <v>1</v>
      </c>
      <c r="G4" s="10" t="s">
        <v>250</v>
      </c>
      <c r="H4" s="10" t="s">
        <v>31</v>
      </c>
      <c r="I4" s="11">
        <v>43497</v>
      </c>
      <c r="J4" s="11">
        <v>43819</v>
      </c>
      <c r="K4" s="26">
        <v>0</v>
      </c>
      <c r="L4" s="29">
        <v>0.33</v>
      </c>
    </row>
    <row r="5" spans="1:12" ht="51.75" thickBot="1" x14ac:dyDescent="0.3">
      <c r="A5" s="30" t="s">
        <v>232</v>
      </c>
      <c r="B5" s="31" t="s">
        <v>298</v>
      </c>
      <c r="C5" s="12" t="s">
        <v>210</v>
      </c>
      <c r="D5" s="31" t="s">
        <v>81</v>
      </c>
      <c r="E5" s="12" t="s">
        <v>82</v>
      </c>
      <c r="F5" s="12">
        <v>1</v>
      </c>
      <c r="G5" s="12" t="s">
        <v>94</v>
      </c>
      <c r="H5" s="12" t="s">
        <v>31</v>
      </c>
      <c r="I5" s="13">
        <v>43497</v>
      </c>
      <c r="J5" s="13">
        <v>43707</v>
      </c>
      <c r="K5" s="12">
        <v>0</v>
      </c>
      <c r="L5" s="32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90" zoomScaleNormal="90" workbookViewId="0">
      <pane ySplit="2" topLeftCell="A3" activePane="bottomLeft" state="frozen"/>
      <selection activeCell="E7" sqref="E7"/>
      <selection pane="bottomLeft" activeCell="E7" sqref="E7"/>
    </sheetView>
  </sheetViews>
  <sheetFormatPr baseColWidth="10" defaultRowHeight="15" x14ac:dyDescent="0.25"/>
  <cols>
    <col min="1" max="1" width="24.5703125" customWidth="1"/>
    <col min="2" max="2" width="19.85546875" customWidth="1"/>
    <col min="3" max="3" width="5.7109375" bestFit="1" customWidth="1"/>
    <col min="4" max="4" width="40" customWidth="1"/>
    <col min="5" max="5" width="23" customWidth="1"/>
    <col min="6" max="6" width="9.7109375" bestFit="1" customWidth="1"/>
    <col min="7" max="7" width="24.85546875" customWidth="1"/>
    <col min="8" max="8" width="18.140625" customWidth="1"/>
    <col min="9" max="9" width="22.28515625" customWidth="1"/>
    <col min="12" max="13" width="15.140625" customWidth="1"/>
  </cols>
  <sheetData>
    <row r="1" spans="1:13" ht="15.75" thickBot="1" x14ac:dyDescent="0.3"/>
    <row r="2" spans="1:13" ht="34.5" thickBot="1" x14ac:dyDescent="0.3">
      <c r="A2" s="1" t="s">
        <v>288</v>
      </c>
      <c r="B2" s="1" t="s">
        <v>5</v>
      </c>
      <c r="C2" s="2" t="s">
        <v>163</v>
      </c>
      <c r="D2" s="3" t="s">
        <v>234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12</v>
      </c>
      <c r="K2" s="5" t="s">
        <v>13</v>
      </c>
      <c r="L2" s="52" t="s">
        <v>304</v>
      </c>
      <c r="M2" s="54" t="s">
        <v>305</v>
      </c>
    </row>
    <row r="3" spans="1:13" ht="63.75" x14ac:dyDescent="0.25">
      <c r="A3" s="20" t="s">
        <v>230</v>
      </c>
      <c r="B3" s="21" t="s">
        <v>299</v>
      </c>
      <c r="C3" s="8" t="s">
        <v>164</v>
      </c>
      <c r="D3" s="25" t="s">
        <v>138</v>
      </c>
      <c r="E3" s="8" t="s">
        <v>60</v>
      </c>
      <c r="F3" s="8">
        <v>1</v>
      </c>
      <c r="G3" s="8" t="s">
        <v>20</v>
      </c>
      <c r="H3" s="8" t="s">
        <v>69</v>
      </c>
      <c r="I3" s="8" t="s">
        <v>19</v>
      </c>
      <c r="J3" s="9">
        <v>43467</v>
      </c>
      <c r="K3" s="9">
        <v>43553</v>
      </c>
      <c r="L3" s="22">
        <v>1</v>
      </c>
      <c r="M3" s="23">
        <v>0</v>
      </c>
    </row>
    <row r="4" spans="1:13" ht="63.75" x14ac:dyDescent="0.25">
      <c r="A4" s="24" t="s">
        <v>230</v>
      </c>
      <c r="B4" s="25" t="s">
        <v>300</v>
      </c>
      <c r="C4" s="10" t="s">
        <v>168</v>
      </c>
      <c r="D4" s="25" t="s">
        <v>140</v>
      </c>
      <c r="E4" s="10" t="s">
        <v>145</v>
      </c>
      <c r="F4" s="10">
        <v>3</v>
      </c>
      <c r="G4" s="10" t="s">
        <v>130</v>
      </c>
      <c r="H4" s="10" t="s">
        <v>139</v>
      </c>
      <c r="I4" s="10" t="s">
        <v>19</v>
      </c>
      <c r="J4" s="11">
        <v>43467</v>
      </c>
      <c r="K4" s="11">
        <v>43723</v>
      </c>
      <c r="L4" s="10">
        <v>0</v>
      </c>
      <c r="M4" s="28">
        <v>1</v>
      </c>
    </row>
    <row r="5" spans="1:13" ht="51" x14ac:dyDescent="0.25">
      <c r="A5" s="24" t="s">
        <v>230</v>
      </c>
      <c r="B5" s="25" t="s">
        <v>300</v>
      </c>
      <c r="C5" s="10" t="s">
        <v>169</v>
      </c>
      <c r="D5" s="25" t="s">
        <v>159</v>
      </c>
      <c r="E5" s="10" t="s">
        <v>144</v>
      </c>
      <c r="F5" s="10">
        <v>3</v>
      </c>
      <c r="G5" s="10" t="s">
        <v>146</v>
      </c>
      <c r="H5" s="10" t="s">
        <v>69</v>
      </c>
      <c r="I5" s="10" t="s">
        <v>19</v>
      </c>
      <c r="J5" s="11">
        <v>43467</v>
      </c>
      <c r="K5" s="11">
        <v>43738</v>
      </c>
      <c r="L5" s="10">
        <v>0</v>
      </c>
      <c r="M5" s="28">
        <v>1</v>
      </c>
    </row>
    <row r="6" spans="1:13" ht="51" x14ac:dyDescent="0.25">
      <c r="A6" s="24" t="s">
        <v>229</v>
      </c>
      <c r="B6" s="25" t="s">
        <v>301</v>
      </c>
      <c r="C6" s="10" t="s">
        <v>171</v>
      </c>
      <c r="D6" s="25" t="s">
        <v>157</v>
      </c>
      <c r="E6" s="10" t="s">
        <v>158</v>
      </c>
      <c r="F6" s="10">
        <v>3</v>
      </c>
      <c r="G6" s="10" t="s">
        <v>28</v>
      </c>
      <c r="H6" s="10" t="s">
        <v>69</v>
      </c>
      <c r="I6" s="10" t="s">
        <v>308</v>
      </c>
      <c r="J6" s="11">
        <v>43556</v>
      </c>
      <c r="K6" s="11">
        <v>43769</v>
      </c>
      <c r="L6" s="10">
        <v>0</v>
      </c>
      <c r="M6" s="28">
        <v>1</v>
      </c>
    </row>
    <row r="7" spans="1:13" ht="51" x14ac:dyDescent="0.25">
      <c r="A7" s="24" t="s">
        <v>229</v>
      </c>
      <c r="B7" s="25" t="s">
        <v>302</v>
      </c>
      <c r="C7" s="10" t="s">
        <v>174</v>
      </c>
      <c r="D7" s="25" t="s">
        <v>276</v>
      </c>
      <c r="E7" s="10" t="s">
        <v>235</v>
      </c>
      <c r="F7" s="10">
        <v>1</v>
      </c>
      <c r="G7" s="10" t="s">
        <v>129</v>
      </c>
      <c r="H7" s="10" t="s">
        <v>69</v>
      </c>
      <c r="I7" s="10" t="s">
        <v>307</v>
      </c>
      <c r="J7" s="11">
        <v>43497</v>
      </c>
      <c r="K7" s="11">
        <v>43707</v>
      </c>
      <c r="L7" s="10">
        <v>0</v>
      </c>
      <c r="M7" s="28">
        <v>1</v>
      </c>
    </row>
    <row r="8" spans="1:13" ht="76.5" x14ac:dyDescent="0.25">
      <c r="A8" s="24" t="s">
        <v>229</v>
      </c>
      <c r="B8" s="25" t="s">
        <v>302</v>
      </c>
      <c r="C8" s="10" t="s">
        <v>175</v>
      </c>
      <c r="D8" s="25" t="s">
        <v>277</v>
      </c>
      <c r="E8" s="10" t="s">
        <v>278</v>
      </c>
      <c r="F8" s="10">
        <v>2</v>
      </c>
      <c r="G8" s="10" t="s">
        <v>133</v>
      </c>
      <c r="H8" s="10" t="s">
        <v>69</v>
      </c>
      <c r="I8" s="10" t="s">
        <v>307</v>
      </c>
      <c r="J8" s="11">
        <v>43497</v>
      </c>
      <c r="K8" s="11">
        <v>43707</v>
      </c>
      <c r="L8" s="10">
        <v>0</v>
      </c>
      <c r="M8" s="28">
        <v>1</v>
      </c>
    </row>
    <row r="9" spans="1:13" ht="63.75" x14ac:dyDescent="0.25">
      <c r="A9" s="24" t="s">
        <v>229</v>
      </c>
      <c r="B9" s="25" t="s">
        <v>302</v>
      </c>
      <c r="C9" s="10" t="s">
        <v>176</v>
      </c>
      <c r="D9" s="25" t="s">
        <v>141</v>
      </c>
      <c r="E9" s="10" t="s">
        <v>236</v>
      </c>
      <c r="F9" s="14">
        <v>1</v>
      </c>
      <c r="G9" s="10" t="s">
        <v>279</v>
      </c>
      <c r="H9" s="10" t="s">
        <v>69</v>
      </c>
      <c r="I9" s="10" t="s">
        <v>52</v>
      </c>
      <c r="J9" s="11">
        <v>43497</v>
      </c>
      <c r="K9" s="11">
        <v>43819</v>
      </c>
      <c r="L9" s="35">
        <v>2.3E-2</v>
      </c>
      <c r="M9" s="36">
        <v>0.33</v>
      </c>
    </row>
    <row r="10" spans="1:13" ht="51" x14ac:dyDescent="0.25">
      <c r="A10" s="24" t="s">
        <v>229</v>
      </c>
      <c r="B10" s="25" t="s">
        <v>302</v>
      </c>
      <c r="C10" s="10" t="s">
        <v>177</v>
      </c>
      <c r="D10" s="25" t="s">
        <v>280</v>
      </c>
      <c r="E10" s="10" t="s">
        <v>281</v>
      </c>
      <c r="F10" s="14">
        <v>1</v>
      </c>
      <c r="G10" s="10" t="s">
        <v>282</v>
      </c>
      <c r="H10" s="10" t="s">
        <v>69</v>
      </c>
      <c r="I10" s="10" t="s">
        <v>308</v>
      </c>
      <c r="J10" s="11">
        <v>43556</v>
      </c>
      <c r="K10" s="11">
        <v>43830</v>
      </c>
      <c r="L10" s="35">
        <v>9.1999999999999998E-2</v>
      </c>
      <c r="M10" s="36">
        <v>0.33</v>
      </c>
    </row>
    <row r="11" spans="1:13" ht="63.75" x14ac:dyDescent="0.25">
      <c r="A11" s="24" t="s">
        <v>229</v>
      </c>
      <c r="B11" s="25" t="s">
        <v>302</v>
      </c>
      <c r="C11" s="10" t="s">
        <v>179</v>
      </c>
      <c r="D11" s="25" t="s">
        <v>142</v>
      </c>
      <c r="E11" s="10" t="s">
        <v>135</v>
      </c>
      <c r="F11" s="10">
        <v>2</v>
      </c>
      <c r="G11" s="10" t="s">
        <v>136</v>
      </c>
      <c r="H11" s="10" t="s">
        <v>69</v>
      </c>
      <c r="I11" s="10" t="s">
        <v>307</v>
      </c>
      <c r="J11" s="11">
        <v>43497</v>
      </c>
      <c r="K11" s="11">
        <v>43799</v>
      </c>
      <c r="L11" s="10">
        <v>1</v>
      </c>
      <c r="M11" s="28">
        <v>0</v>
      </c>
    </row>
    <row r="12" spans="1:13" ht="38.25" x14ac:dyDescent="0.25">
      <c r="A12" s="24" t="s">
        <v>231</v>
      </c>
      <c r="B12" s="25" t="s">
        <v>303</v>
      </c>
      <c r="C12" s="10" t="s">
        <v>191</v>
      </c>
      <c r="D12" s="25" t="s">
        <v>43</v>
      </c>
      <c r="E12" s="10" t="s">
        <v>46</v>
      </c>
      <c r="F12" s="10">
        <v>19</v>
      </c>
      <c r="G12" s="10" t="s">
        <v>45</v>
      </c>
      <c r="H12" s="10" t="s">
        <v>69</v>
      </c>
      <c r="I12" s="10" t="s">
        <v>71</v>
      </c>
      <c r="J12" s="11">
        <v>43467</v>
      </c>
      <c r="K12" s="11">
        <v>43585</v>
      </c>
      <c r="L12" s="37">
        <v>7</v>
      </c>
      <c r="M12" s="38">
        <v>0</v>
      </c>
    </row>
    <row r="13" spans="1:13" ht="51" x14ac:dyDescent="0.25">
      <c r="A13" s="24" t="s">
        <v>231</v>
      </c>
      <c r="B13" s="25" t="s">
        <v>303</v>
      </c>
      <c r="C13" s="10" t="s">
        <v>192</v>
      </c>
      <c r="D13" s="25" t="s">
        <v>47</v>
      </c>
      <c r="E13" s="10" t="s">
        <v>55</v>
      </c>
      <c r="F13" s="14">
        <v>1</v>
      </c>
      <c r="G13" s="16" t="s">
        <v>283</v>
      </c>
      <c r="H13" s="10" t="s">
        <v>69</v>
      </c>
      <c r="I13" s="10" t="s">
        <v>308</v>
      </c>
      <c r="J13" s="11">
        <v>43497</v>
      </c>
      <c r="K13" s="11">
        <v>43646</v>
      </c>
      <c r="L13" s="39">
        <v>0.73684210526315785</v>
      </c>
      <c r="M13" s="40">
        <f>5/19</f>
        <v>0.26315789473684209</v>
      </c>
    </row>
    <row r="14" spans="1:13" ht="51" x14ac:dyDescent="0.25">
      <c r="A14" s="24" t="s">
        <v>231</v>
      </c>
      <c r="B14" s="25" t="s">
        <v>303</v>
      </c>
      <c r="C14" s="10" t="s">
        <v>193</v>
      </c>
      <c r="D14" s="25" t="s">
        <v>114</v>
      </c>
      <c r="E14" s="10" t="s">
        <v>251</v>
      </c>
      <c r="F14" s="10">
        <v>1</v>
      </c>
      <c r="G14" s="10" t="s">
        <v>252</v>
      </c>
      <c r="H14" s="10" t="s">
        <v>70</v>
      </c>
      <c r="I14" s="10" t="s">
        <v>73</v>
      </c>
      <c r="J14" s="11">
        <v>43587</v>
      </c>
      <c r="K14" s="11">
        <v>43707</v>
      </c>
      <c r="L14" s="10">
        <v>0</v>
      </c>
      <c r="M14" s="38">
        <v>1</v>
      </c>
    </row>
    <row r="15" spans="1:13" ht="38.25" x14ac:dyDescent="0.25">
      <c r="A15" s="24" t="s">
        <v>231</v>
      </c>
      <c r="B15" s="25" t="s">
        <v>303</v>
      </c>
      <c r="C15" s="10" t="s">
        <v>194</v>
      </c>
      <c r="D15" s="25" t="s">
        <v>83</v>
      </c>
      <c r="E15" s="10" t="s">
        <v>115</v>
      </c>
      <c r="F15" s="10">
        <v>1</v>
      </c>
      <c r="G15" s="10" t="s">
        <v>116</v>
      </c>
      <c r="H15" s="10" t="s">
        <v>69</v>
      </c>
      <c r="I15" s="10" t="s">
        <v>308</v>
      </c>
      <c r="J15" s="11">
        <v>43646</v>
      </c>
      <c r="K15" s="11">
        <v>43738</v>
      </c>
      <c r="L15" s="10">
        <v>0</v>
      </c>
      <c r="M15" s="38">
        <v>0.8</v>
      </c>
    </row>
    <row r="16" spans="1:13" ht="76.5" x14ac:dyDescent="0.25">
      <c r="A16" s="24" t="s">
        <v>231</v>
      </c>
      <c r="B16" s="25" t="s">
        <v>293</v>
      </c>
      <c r="C16" s="10" t="s">
        <v>195</v>
      </c>
      <c r="D16" s="25" t="s">
        <v>49</v>
      </c>
      <c r="E16" s="10" t="s">
        <v>56</v>
      </c>
      <c r="F16" s="10">
        <v>1</v>
      </c>
      <c r="G16" s="10" t="s">
        <v>57</v>
      </c>
      <c r="H16" s="10" t="s">
        <v>69</v>
      </c>
      <c r="I16" s="10" t="s">
        <v>309</v>
      </c>
      <c r="J16" s="11">
        <v>43497</v>
      </c>
      <c r="K16" s="11">
        <v>43616</v>
      </c>
      <c r="L16" s="10">
        <v>0</v>
      </c>
      <c r="M16" s="38">
        <v>1</v>
      </c>
    </row>
    <row r="17" spans="1:13" ht="51.75" thickBot="1" x14ac:dyDescent="0.3">
      <c r="A17" s="30" t="s">
        <v>232</v>
      </c>
      <c r="B17" s="31" t="s">
        <v>289</v>
      </c>
      <c r="C17" s="12" t="s">
        <v>202</v>
      </c>
      <c r="D17" s="31" t="s">
        <v>254</v>
      </c>
      <c r="E17" s="12" t="s">
        <v>241</v>
      </c>
      <c r="F17" s="19">
        <v>1</v>
      </c>
      <c r="G17" s="12" t="s">
        <v>93</v>
      </c>
      <c r="H17" s="12" t="s">
        <v>69</v>
      </c>
      <c r="I17" s="12" t="s">
        <v>308</v>
      </c>
      <c r="J17" s="13">
        <v>43467</v>
      </c>
      <c r="K17" s="13">
        <v>43830</v>
      </c>
      <c r="L17" s="12">
        <v>0</v>
      </c>
      <c r="M17" s="41">
        <v>0.33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E3" sqref="E3"/>
    </sheetView>
  </sheetViews>
  <sheetFormatPr baseColWidth="10" defaultRowHeight="15" x14ac:dyDescent="0.25"/>
  <cols>
    <col min="1" max="1" width="20.85546875" customWidth="1"/>
    <col min="2" max="2" width="19.85546875" customWidth="1"/>
    <col min="4" max="4" width="21" customWidth="1"/>
    <col min="7" max="7" width="20.28515625" customWidth="1"/>
    <col min="11" max="12" width="15.140625" customWidth="1"/>
  </cols>
  <sheetData>
    <row r="1" spans="1:12" ht="15.75" thickBot="1" x14ac:dyDescent="0.3"/>
    <row r="2" spans="1:12" ht="34.5" thickBot="1" x14ac:dyDescent="0.3">
      <c r="A2" s="51" t="s">
        <v>288</v>
      </c>
      <c r="B2" s="52" t="s">
        <v>5</v>
      </c>
      <c r="C2" s="52" t="s">
        <v>163</v>
      </c>
      <c r="D2" s="52" t="s">
        <v>234</v>
      </c>
      <c r="E2" s="52" t="s">
        <v>6</v>
      </c>
      <c r="F2" s="52" t="s">
        <v>7</v>
      </c>
      <c r="G2" s="52" t="s">
        <v>8</v>
      </c>
      <c r="H2" s="52" t="s">
        <v>9</v>
      </c>
      <c r="I2" s="53" t="s">
        <v>12</v>
      </c>
      <c r="J2" s="53" t="s">
        <v>13</v>
      </c>
      <c r="K2" s="52" t="s">
        <v>304</v>
      </c>
      <c r="L2" s="54" t="s">
        <v>305</v>
      </c>
    </row>
    <row r="3" spans="1:12" ht="77.25" thickBot="1" x14ac:dyDescent="0.3">
      <c r="A3" s="47" t="s">
        <v>230</v>
      </c>
      <c r="B3" s="48" t="s">
        <v>306</v>
      </c>
      <c r="C3" s="17" t="s">
        <v>170</v>
      </c>
      <c r="D3" s="48" t="s">
        <v>160</v>
      </c>
      <c r="E3" s="17" t="s">
        <v>161</v>
      </c>
      <c r="F3" s="49">
        <v>3</v>
      </c>
      <c r="G3" s="17" t="s">
        <v>162</v>
      </c>
      <c r="H3" s="17" t="s">
        <v>22</v>
      </c>
      <c r="I3" s="18">
        <v>43467</v>
      </c>
      <c r="J3" s="18">
        <v>43723</v>
      </c>
      <c r="K3" s="49">
        <v>0</v>
      </c>
      <c r="L3" s="5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PAAC IDPC 2018 V3</vt:lpstr>
      <vt:lpstr>Hoja1</vt:lpstr>
      <vt:lpstr>As. Jurídica</vt:lpstr>
      <vt:lpstr>Corporativa</vt:lpstr>
      <vt:lpstr>Divulgación</vt:lpstr>
      <vt:lpstr>As. Planeación</vt:lpstr>
      <vt:lpstr>Control Interno</vt:lpstr>
      <vt:lpstr>'PAAC IDPC 2018 V3'!Área_de_impresión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Francisco Rodriguez Tellez</dc:creator>
  <cp:lastModifiedBy>Jose Francisco Rodriguez Tellez</cp:lastModifiedBy>
  <cp:lastPrinted>2019-12-02T19:13:40Z</cp:lastPrinted>
  <dcterms:created xsi:type="dcterms:W3CDTF">2019-01-17T15:29:16Z</dcterms:created>
  <dcterms:modified xsi:type="dcterms:W3CDTF">2020-02-01T02:06:22Z</dcterms:modified>
</cp:coreProperties>
</file>