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0\POAS 2020\POAS trimestre 3\POA para publicar\"/>
    </mc:Choice>
  </mc:AlternateContent>
  <bookViews>
    <workbookView xWindow="0" yWindow="0" windowWidth="28800" windowHeight="11235" activeTab="3"/>
  </bookViews>
  <sheets>
    <sheet name="LISTAS" sheetId="1" r:id="rId1"/>
    <sheet name="Marco General" sheetId="2" r:id="rId2"/>
    <sheet name="Act. Estratégicas" sheetId="3" r:id="rId3"/>
    <sheet name="PRG-EJC POA" sheetId="4" r:id="rId4"/>
  </sheets>
  <definedNames>
    <definedName name="_xlnm._FilterDatabase" localSheetId="2" hidden="1">'Act. Estratégicas'!$A$11:$BN$80</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52511" concurrentCalc="0"/>
</workbook>
</file>

<file path=xl/calcChain.xml><?xml version="1.0" encoding="utf-8"?>
<calcChain xmlns="http://schemas.openxmlformats.org/spreadsheetml/2006/main">
  <c r="I8" i="4" l="1"/>
  <c r="G8" i="4"/>
  <c r="G9" i="4"/>
  <c r="G7" i="4"/>
  <c r="BN197" i="3"/>
  <c r="BH197" i="3"/>
  <c r="BE197" i="3"/>
  <c r="BB197" i="3"/>
  <c r="BK197" i="3"/>
  <c r="AV197" i="3"/>
  <c r="AU197" i="3"/>
  <c r="AT197" i="3"/>
  <c r="AQ197" i="3"/>
  <c r="AI197" i="3"/>
  <c r="AA197" i="3"/>
  <c r="S197" i="3"/>
  <c r="BN196" i="3"/>
  <c r="BM196" i="3"/>
  <c r="BH196" i="3"/>
  <c r="BE196" i="3"/>
  <c r="BB196" i="3"/>
  <c r="BK196" i="3"/>
  <c r="AT196" i="3"/>
  <c r="AP196" i="3"/>
  <c r="AQ196" i="3"/>
  <c r="AH196" i="3"/>
  <c r="AI196" i="3"/>
  <c r="Z196" i="3"/>
  <c r="AA196" i="3"/>
  <c r="S196" i="3"/>
  <c r="R196" i="3"/>
  <c r="AU196" i="3"/>
  <c r="AV196" i="3"/>
  <c r="BN195" i="3"/>
  <c r="BM195" i="3"/>
  <c r="BH195" i="3"/>
  <c r="BE195" i="3"/>
  <c r="AT195" i="3"/>
  <c r="AP195" i="3"/>
  <c r="AQ195" i="3"/>
  <c r="AH195" i="3"/>
  <c r="Z195" i="3"/>
  <c r="AA195" i="3"/>
  <c r="S195" i="3"/>
  <c r="R195" i="3"/>
  <c r="BM194" i="3"/>
  <c r="BN194" i="3"/>
  <c r="BH194" i="3"/>
  <c r="BE194" i="3"/>
  <c r="AU194" i="3"/>
  <c r="AV194" i="3"/>
  <c r="AT194" i="3"/>
  <c r="AP194" i="3"/>
  <c r="AQ194" i="3"/>
  <c r="AI194" i="3"/>
  <c r="AH194" i="3"/>
  <c r="Z194" i="3"/>
  <c r="AA194" i="3"/>
  <c r="R194" i="3"/>
  <c r="S194" i="3"/>
  <c r="BN193" i="3"/>
  <c r="BM193" i="3"/>
  <c r="BH193" i="3"/>
  <c r="BE193" i="3"/>
  <c r="AT193" i="3"/>
  <c r="AQ193" i="3"/>
  <c r="AP193" i="3"/>
  <c r="AH193" i="3"/>
  <c r="AI193" i="3"/>
  <c r="Z193" i="3"/>
  <c r="R193" i="3"/>
  <c r="S193" i="3"/>
  <c r="BM192" i="3"/>
  <c r="BN192" i="3"/>
  <c r="BH192" i="3"/>
  <c r="BE192" i="3"/>
  <c r="AU192" i="3"/>
  <c r="AT192" i="3"/>
  <c r="AQ192" i="3"/>
  <c r="AP192" i="3"/>
  <c r="AH192" i="3"/>
  <c r="AI192" i="3"/>
  <c r="Z192" i="3"/>
  <c r="AA192" i="3"/>
  <c r="R192" i="3"/>
  <c r="S192" i="3"/>
  <c r="BM191" i="3"/>
  <c r="BN191" i="3"/>
  <c r="BH191" i="3"/>
  <c r="BE191" i="3"/>
  <c r="AT191" i="3"/>
  <c r="AP191" i="3"/>
  <c r="AQ191" i="3"/>
  <c r="AI191" i="3"/>
  <c r="AH191" i="3"/>
  <c r="Z191" i="3"/>
  <c r="AA191" i="3"/>
  <c r="R191" i="3"/>
  <c r="B188" i="3"/>
  <c r="B187" i="3"/>
  <c r="BN183" i="3"/>
  <c r="BH183" i="3"/>
  <c r="BE183" i="3"/>
  <c r="BB183" i="3"/>
  <c r="BK183" i="3"/>
  <c r="AU183" i="3"/>
  <c r="AT183" i="3"/>
  <c r="AQ183" i="3"/>
  <c r="AI183" i="3"/>
  <c r="AA183" i="3"/>
  <c r="S183" i="3"/>
  <c r="BN182" i="3"/>
  <c r="BM182" i="3"/>
  <c r="BH182" i="3"/>
  <c r="BE182" i="3"/>
  <c r="AU182" i="3"/>
  <c r="AT182" i="3"/>
  <c r="AQ182" i="3"/>
  <c r="AP182" i="3"/>
  <c r="AI182" i="3"/>
  <c r="AH182" i="3"/>
  <c r="Z182" i="3"/>
  <c r="AA182" i="3"/>
  <c r="R182" i="3"/>
  <c r="S182" i="3"/>
  <c r="BM181" i="3"/>
  <c r="BN181" i="3"/>
  <c r="BH181" i="3"/>
  <c r="BE181" i="3"/>
  <c r="AT181" i="3"/>
  <c r="AP181" i="3"/>
  <c r="AQ181" i="3"/>
  <c r="AI181" i="3"/>
  <c r="AH181" i="3"/>
  <c r="Z181" i="3"/>
  <c r="AA181" i="3"/>
  <c r="R181" i="3"/>
  <c r="BM180" i="3"/>
  <c r="BN180" i="3"/>
  <c r="BH180" i="3"/>
  <c r="BE180" i="3"/>
  <c r="AT180" i="3"/>
  <c r="AQ180" i="3"/>
  <c r="AP180" i="3"/>
  <c r="AI180" i="3"/>
  <c r="AH180" i="3"/>
  <c r="AA180" i="3"/>
  <c r="Z180" i="3"/>
  <c r="S180" i="3"/>
  <c r="R180" i="3"/>
  <c r="AU180" i="3"/>
  <c r="BM179" i="3"/>
  <c r="BN179" i="3"/>
  <c r="BH179" i="3"/>
  <c r="BE179" i="3"/>
  <c r="AT179" i="3"/>
  <c r="AP179" i="3"/>
  <c r="AQ179" i="3"/>
  <c r="AH179" i="3"/>
  <c r="AI179" i="3"/>
  <c r="AA179" i="3"/>
  <c r="Z179" i="3"/>
  <c r="R179" i="3"/>
  <c r="BM178" i="3"/>
  <c r="BN178" i="3"/>
  <c r="BH178" i="3"/>
  <c r="BE178" i="3"/>
  <c r="AT178" i="3"/>
  <c r="AP178" i="3"/>
  <c r="AQ178" i="3"/>
  <c r="AI178" i="3"/>
  <c r="AH178" i="3"/>
  <c r="AA178" i="3"/>
  <c r="Z178" i="3"/>
  <c r="S178" i="3"/>
  <c r="R178" i="3"/>
  <c r="AU178" i="3"/>
  <c r="BN177" i="3"/>
  <c r="BM177" i="3"/>
  <c r="BH177" i="3"/>
  <c r="BE177" i="3"/>
  <c r="AT177" i="3"/>
  <c r="AP177" i="3"/>
  <c r="AQ177" i="3"/>
  <c r="AH177" i="3"/>
  <c r="AI177" i="3"/>
  <c r="Z177" i="3"/>
  <c r="AA177" i="3"/>
  <c r="S177" i="3"/>
  <c r="R177" i="3"/>
  <c r="B174" i="3"/>
  <c r="B173" i="3"/>
  <c r="BN169" i="3"/>
  <c r="BK169" i="3"/>
  <c r="BH169" i="3"/>
  <c r="BE169" i="3"/>
  <c r="BB169" i="3"/>
  <c r="AV169" i="3"/>
  <c r="AU169" i="3"/>
  <c r="AT169" i="3"/>
  <c r="AQ169" i="3"/>
  <c r="AI169" i="3"/>
  <c r="AA169" i="3"/>
  <c r="S169" i="3"/>
  <c r="BM168" i="3"/>
  <c r="BN168" i="3"/>
  <c r="BH168" i="3"/>
  <c r="BE168" i="3"/>
  <c r="AT168" i="3"/>
  <c r="AP168" i="3"/>
  <c r="AQ168" i="3"/>
  <c r="AI168" i="3"/>
  <c r="AH168" i="3"/>
  <c r="AA168" i="3"/>
  <c r="Z168" i="3"/>
  <c r="S168" i="3"/>
  <c r="R168" i="3"/>
  <c r="AU168" i="3"/>
  <c r="BN167" i="3"/>
  <c r="BM167" i="3"/>
  <c r="BH167" i="3"/>
  <c r="BE167" i="3"/>
  <c r="AT167" i="3"/>
  <c r="AP167" i="3"/>
  <c r="AQ167" i="3"/>
  <c r="AH167" i="3"/>
  <c r="AI167" i="3"/>
  <c r="Z167" i="3"/>
  <c r="AA167" i="3"/>
  <c r="S167" i="3"/>
  <c r="R167" i="3"/>
  <c r="AU167" i="3"/>
  <c r="BB167" i="3"/>
  <c r="BK167" i="3"/>
  <c r="BM166" i="3"/>
  <c r="BN166" i="3"/>
  <c r="BH166" i="3"/>
  <c r="BE166" i="3"/>
  <c r="AT166" i="3"/>
  <c r="AP166" i="3"/>
  <c r="AQ166" i="3"/>
  <c r="AH166" i="3"/>
  <c r="AI166" i="3"/>
  <c r="AA166" i="3"/>
  <c r="Z166" i="3"/>
  <c r="S166" i="3"/>
  <c r="R166" i="3"/>
  <c r="AU166" i="3"/>
  <c r="BN165" i="3"/>
  <c r="BM165" i="3"/>
  <c r="BH165" i="3"/>
  <c r="BE165" i="3"/>
  <c r="AT165" i="3"/>
  <c r="AP165" i="3"/>
  <c r="AQ165" i="3"/>
  <c r="AH165" i="3"/>
  <c r="AI165" i="3"/>
  <c r="Z165" i="3"/>
  <c r="AA165" i="3"/>
  <c r="R165" i="3"/>
  <c r="S165" i="3"/>
  <c r="BN164" i="3"/>
  <c r="BM164" i="3"/>
  <c r="BH164" i="3"/>
  <c r="BE164" i="3"/>
  <c r="BB164" i="3"/>
  <c r="BK164" i="3"/>
  <c r="AU164" i="3"/>
  <c r="AV164" i="3"/>
  <c r="AT164" i="3"/>
  <c r="AQ164" i="3"/>
  <c r="AP164" i="3"/>
  <c r="AH164" i="3"/>
  <c r="AI164" i="3"/>
  <c r="Z164" i="3"/>
  <c r="AA164" i="3"/>
  <c r="S164" i="3"/>
  <c r="R164" i="3"/>
  <c r="BN163" i="3"/>
  <c r="BM163" i="3"/>
  <c r="BH163" i="3"/>
  <c r="BE163" i="3"/>
  <c r="AT163" i="3"/>
  <c r="AP163" i="3"/>
  <c r="AQ163" i="3"/>
  <c r="AH163" i="3"/>
  <c r="AI163" i="3"/>
  <c r="Z163" i="3"/>
  <c r="AA163" i="3"/>
  <c r="R163" i="3"/>
  <c r="S163" i="3"/>
  <c r="B160" i="3"/>
  <c r="B159" i="3"/>
  <c r="BN155" i="3"/>
  <c r="BH155" i="3"/>
  <c r="BE155" i="3"/>
  <c r="AV155" i="3"/>
  <c r="AU155" i="3"/>
  <c r="BB155" i="3"/>
  <c r="BK155" i="3"/>
  <c r="AT155" i="3"/>
  <c r="AQ155" i="3"/>
  <c r="AI155" i="3"/>
  <c r="AA155" i="3"/>
  <c r="S155" i="3"/>
  <c r="BN154" i="3"/>
  <c r="BM154" i="3"/>
  <c r="BH154" i="3"/>
  <c r="BE154" i="3"/>
  <c r="BB154" i="3"/>
  <c r="BK154" i="3"/>
  <c r="AU154" i="3"/>
  <c r="AV154" i="3"/>
  <c r="AT154" i="3"/>
  <c r="AP154" i="3"/>
  <c r="AQ154" i="3"/>
  <c r="AH154" i="3"/>
  <c r="AI154" i="3"/>
  <c r="Z154" i="3"/>
  <c r="AA154" i="3"/>
  <c r="S154" i="3"/>
  <c r="R154" i="3"/>
  <c r="BN153" i="3"/>
  <c r="BM153" i="3"/>
  <c r="BH153" i="3"/>
  <c r="BE153" i="3"/>
  <c r="AT153" i="3"/>
  <c r="AP153" i="3"/>
  <c r="AQ153" i="3"/>
  <c r="AH153" i="3"/>
  <c r="AI153" i="3"/>
  <c r="Z153" i="3"/>
  <c r="AA153" i="3"/>
  <c r="R153" i="3"/>
  <c r="S153" i="3"/>
  <c r="BM152" i="3"/>
  <c r="BN152" i="3"/>
  <c r="BH152" i="3"/>
  <c r="BE152" i="3"/>
  <c r="AU152" i="3"/>
  <c r="AV152" i="3"/>
  <c r="AT152" i="3"/>
  <c r="AQ152" i="3"/>
  <c r="AP152" i="3"/>
  <c r="AH152" i="3"/>
  <c r="AI152" i="3"/>
  <c r="Z152" i="3"/>
  <c r="AA152" i="3"/>
  <c r="R152" i="3"/>
  <c r="S152" i="3"/>
  <c r="BN151" i="3"/>
  <c r="BM151" i="3"/>
  <c r="BH151" i="3"/>
  <c r="BE151" i="3"/>
  <c r="AT151" i="3"/>
  <c r="AQ151" i="3"/>
  <c r="AP151" i="3"/>
  <c r="AH151" i="3"/>
  <c r="AI151" i="3"/>
  <c r="Z151" i="3"/>
  <c r="AA151" i="3"/>
  <c r="R151" i="3"/>
  <c r="S151" i="3"/>
  <c r="BM150" i="3"/>
  <c r="BN150" i="3"/>
  <c r="BH150" i="3"/>
  <c r="BE150" i="3"/>
  <c r="AU150" i="3"/>
  <c r="AT150" i="3"/>
  <c r="AQ150" i="3"/>
  <c r="AP150" i="3"/>
  <c r="AI150" i="3"/>
  <c r="AH150" i="3"/>
  <c r="Z150" i="3"/>
  <c r="AA150" i="3"/>
  <c r="R150" i="3"/>
  <c r="S150" i="3"/>
  <c r="BM149" i="3"/>
  <c r="BN149" i="3"/>
  <c r="BH149" i="3"/>
  <c r="BE149" i="3"/>
  <c r="AT149" i="3"/>
  <c r="AP149" i="3"/>
  <c r="AQ149" i="3"/>
  <c r="AI149" i="3"/>
  <c r="AH149" i="3"/>
  <c r="Z149" i="3"/>
  <c r="AA149" i="3"/>
  <c r="R149" i="3"/>
  <c r="B146" i="3"/>
  <c r="B145" i="3"/>
  <c r="BJ141" i="3"/>
  <c r="BK141" i="3"/>
  <c r="BH141" i="3"/>
  <c r="BD141" i="3"/>
  <c r="BE141" i="3"/>
  <c r="BF141" i="3"/>
  <c r="BB141" i="3"/>
  <c r="AU141" i="3"/>
  <c r="AV141" i="3"/>
  <c r="AT141" i="3"/>
  <c r="BN141" i="3"/>
  <c r="AQ141" i="3"/>
  <c r="AI141" i="3"/>
  <c r="AA141" i="3"/>
  <c r="S141" i="3"/>
  <c r="BJ140" i="3"/>
  <c r="BK140" i="3"/>
  <c r="BH140" i="3"/>
  <c r="BE140" i="3"/>
  <c r="BF140" i="3"/>
  <c r="BD140" i="3"/>
  <c r="BM140" i="3"/>
  <c r="BN140" i="3"/>
  <c r="BB140" i="3"/>
  <c r="AT140" i="3"/>
  <c r="AP140" i="3"/>
  <c r="AQ140" i="3"/>
  <c r="AH140" i="3"/>
  <c r="AI140" i="3"/>
  <c r="AA140" i="3"/>
  <c r="Z140" i="3"/>
  <c r="S140" i="3"/>
  <c r="R140" i="3"/>
  <c r="AU140" i="3"/>
  <c r="AV140" i="3"/>
  <c r="BJ139" i="3"/>
  <c r="BK139" i="3"/>
  <c r="BH139" i="3"/>
  <c r="BD139" i="3"/>
  <c r="BM139" i="3"/>
  <c r="BN139" i="3"/>
  <c r="BB139" i="3"/>
  <c r="AU139" i="3"/>
  <c r="AV139" i="3"/>
  <c r="AT139" i="3"/>
  <c r="AQ139" i="3"/>
  <c r="AP139" i="3"/>
  <c r="AH139" i="3"/>
  <c r="AI139" i="3"/>
  <c r="Z139" i="3"/>
  <c r="AA139" i="3"/>
  <c r="R139" i="3"/>
  <c r="S139" i="3"/>
  <c r="BK138" i="3"/>
  <c r="BJ138" i="3"/>
  <c r="BH138" i="3"/>
  <c r="BD138" i="3"/>
  <c r="BE138" i="3"/>
  <c r="BF138" i="3"/>
  <c r="BB138" i="3"/>
  <c r="AT138" i="3"/>
  <c r="AQ138" i="3"/>
  <c r="AP138" i="3"/>
  <c r="AI138" i="3"/>
  <c r="AH138" i="3"/>
  <c r="AA138" i="3"/>
  <c r="Z138" i="3"/>
  <c r="R138" i="3"/>
  <c r="S138" i="3"/>
  <c r="BJ137" i="3"/>
  <c r="BK137" i="3"/>
  <c r="BH137" i="3"/>
  <c r="BE137" i="3"/>
  <c r="BF137" i="3"/>
  <c r="BD137" i="3"/>
  <c r="BM137" i="3"/>
  <c r="BN137" i="3"/>
  <c r="BB137" i="3"/>
  <c r="AT137" i="3"/>
  <c r="AP137" i="3"/>
  <c r="AQ137" i="3"/>
  <c r="AH137" i="3"/>
  <c r="AI137" i="3"/>
  <c r="AA137" i="3"/>
  <c r="Z137" i="3"/>
  <c r="S137" i="3"/>
  <c r="R137" i="3"/>
  <c r="AU137" i="3"/>
  <c r="AV137" i="3"/>
  <c r="BJ136" i="3"/>
  <c r="BK136" i="3"/>
  <c r="BH136" i="3"/>
  <c r="BD136" i="3"/>
  <c r="BM136" i="3"/>
  <c r="BN136" i="3"/>
  <c r="BB136" i="3"/>
  <c r="AU136" i="3"/>
  <c r="AV136" i="3"/>
  <c r="AT136" i="3"/>
  <c r="AQ136" i="3"/>
  <c r="AP136" i="3"/>
  <c r="AH136" i="3"/>
  <c r="AI136" i="3"/>
  <c r="Z136" i="3"/>
  <c r="AA136" i="3"/>
  <c r="R136" i="3"/>
  <c r="S136" i="3"/>
  <c r="BJ135" i="3"/>
  <c r="BK135" i="3"/>
  <c r="BL135" i="3"/>
  <c r="BH135" i="3"/>
  <c r="BD135" i="3"/>
  <c r="BE135" i="3"/>
  <c r="BF135" i="3"/>
  <c r="BB135" i="3"/>
  <c r="AT135" i="3"/>
  <c r="AP135" i="3"/>
  <c r="AQ135" i="3"/>
  <c r="AH135" i="3"/>
  <c r="AI135" i="3"/>
  <c r="AA135" i="3"/>
  <c r="Z135" i="3"/>
  <c r="R135" i="3"/>
  <c r="S135" i="3"/>
  <c r="B132" i="3"/>
  <c r="B131" i="3"/>
  <c r="BK127" i="3"/>
  <c r="BJ127" i="3"/>
  <c r="BH127" i="3"/>
  <c r="BE127" i="3"/>
  <c r="BF127" i="3"/>
  <c r="BD127" i="3"/>
  <c r="BB127" i="3"/>
  <c r="AU127" i="3"/>
  <c r="AV127" i="3"/>
  <c r="AT127" i="3"/>
  <c r="BN127" i="3"/>
  <c r="AQ127" i="3"/>
  <c r="AI127" i="3"/>
  <c r="AA127" i="3"/>
  <c r="S127" i="3"/>
  <c r="BN126" i="3"/>
  <c r="BM126" i="3"/>
  <c r="BK126" i="3"/>
  <c r="BJ126" i="3"/>
  <c r="BH126" i="3"/>
  <c r="BD126" i="3"/>
  <c r="BE126" i="3"/>
  <c r="BF126" i="3"/>
  <c r="BB126" i="3"/>
  <c r="AU126" i="3"/>
  <c r="AV126" i="3"/>
  <c r="AT126" i="3"/>
  <c r="AQ126" i="3"/>
  <c r="AP126" i="3"/>
  <c r="AI126" i="3"/>
  <c r="AH126" i="3"/>
  <c r="Z126" i="3"/>
  <c r="AA126" i="3"/>
  <c r="R126" i="3"/>
  <c r="S126" i="3"/>
  <c r="BM125" i="3"/>
  <c r="BN125" i="3"/>
  <c r="BK125" i="3"/>
  <c r="BJ125" i="3"/>
  <c r="BH125" i="3"/>
  <c r="BE125" i="3"/>
  <c r="BF125" i="3"/>
  <c r="BD125" i="3"/>
  <c r="BB125" i="3"/>
  <c r="AT125" i="3"/>
  <c r="AP125" i="3"/>
  <c r="AQ125" i="3"/>
  <c r="AI125" i="3"/>
  <c r="AH125" i="3"/>
  <c r="AA125" i="3"/>
  <c r="Z125" i="3"/>
  <c r="S125" i="3"/>
  <c r="R125" i="3"/>
  <c r="AU125" i="3"/>
  <c r="AV125" i="3"/>
  <c r="BJ124" i="3"/>
  <c r="BK124" i="3"/>
  <c r="BH124" i="3"/>
  <c r="BE124" i="3"/>
  <c r="BF124" i="3"/>
  <c r="BD124" i="3"/>
  <c r="BM124" i="3"/>
  <c r="BN124" i="3"/>
  <c r="BB124" i="3"/>
  <c r="AU124" i="3"/>
  <c r="AV124" i="3"/>
  <c r="AT124" i="3"/>
  <c r="AP124" i="3"/>
  <c r="AQ124" i="3"/>
  <c r="AH124" i="3"/>
  <c r="AI124" i="3"/>
  <c r="Z124" i="3"/>
  <c r="AA124" i="3"/>
  <c r="S124" i="3"/>
  <c r="R124" i="3"/>
  <c r="BN123" i="3"/>
  <c r="BM123" i="3"/>
  <c r="BK123" i="3"/>
  <c r="BJ123" i="3"/>
  <c r="BH123" i="3"/>
  <c r="BD123" i="3"/>
  <c r="BE123" i="3"/>
  <c r="BF123" i="3"/>
  <c r="BB123" i="3"/>
  <c r="AU123" i="3"/>
  <c r="AV123" i="3"/>
  <c r="AT123" i="3"/>
  <c r="AQ123" i="3"/>
  <c r="AP123" i="3"/>
  <c r="AI123" i="3"/>
  <c r="AH123" i="3"/>
  <c r="Z123" i="3"/>
  <c r="AA123" i="3"/>
  <c r="R123" i="3"/>
  <c r="S123" i="3"/>
  <c r="BM122" i="3"/>
  <c r="BN122" i="3"/>
  <c r="BK122" i="3"/>
  <c r="BJ122" i="3"/>
  <c r="BH122" i="3"/>
  <c r="BE122" i="3"/>
  <c r="BF122" i="3"/>
  <c r="BD122" i="3"/>
  <c r="BB122" i="3"/>
  <c r="AT122" i="3"/>
  <c r="AP122" i="3"/>
  <c r="AQ122" i="3"/>
  <c r="AI122" i="3"/>
  <c r="AH122" i="3"/>
  <c r="AA122" i="3"/>
  <c r="Z122" i="3"/>
  <c r="S122" i="3"/>
  <c r="R122" i="3"/>
  <c r="AU122" i="3"/>
  <c r="AV122" i="3"/>
  <c r="BK121" i="3"/>
  <c r="BL121" i="3"/>
  <c r="BJ121" i="3"/>
  <c r="BH121" i="3"/>
  <c r="BD121" i="3"/>
  <c r="BB121" i="3"/>
  <c r="AT121" i="3"/>
  <c r="AP121" i="3"/>
  <c r="AQ121" i="3"/>
  <c r="AI121" i="3"/>
  <c r="AH121" i="3"/>
  <c r="Z121" i="3"/>
  <c r="AA121" i="3"/>
  <c r="R121" i="3"/>
  <c r="B118" i="3"/>
  <c r="B117" i="3"/>
  <c r="BJ113" i="3"/>
  <c r="BK113" i="3"/>
  <c r="BH113" i="3"/>
  <c r="BD113" i="3"/>
  <c r="BE113" i="3"/>
  <c r="BF113" i="3"/>
  <c r="BB113" i="3"/>
  <c r="AU113" i="3"/>
  <c r="AV113" i="3"/>
  <c r="AT113" i="3"/>
  <c r="BN113" i="3"/>
  <c r="AQ113" i="3"/>
  <c r="AI113" i="3"/>
  <c r="AA113" i="3"/>
  <c r="S113" i="3"/>
  <c r="BM112" i="3"/>
  <c r="BN112" i="3"/>
  <c r="BJ112" i="3"/>
  <c r="BK112" i="3"/>
  <c r="BH112" i="3"/>
  <c r="BE112" i="3"/>
  <c r="BF112" i="3"/>
  <c r="BD112" i="3"/>
  <c r="BB112" i="3"/>
  <c r="AT112" i="3"/>
  <c r="AP112" i="3"/>
  <c r="AQ112" i="3"/>
  <c r="AH112" i="3"/>
  <c r="AI112" i="3"/>
  <c r="AA112" i="3"/>
  <c r="Z112" i="3"/>
  <c r="S112" i="3"/>
  <c r="R112" i="3"/>
  <c r="AU112" i="3"/>
  <c r="AV112" i="3"/>
  <c r="BJ111" i="3"/>
  <c r="BK111" i="3"/>
  <c r="BH111" i="3"/>
  <c r="BD111" i="3"/>
  <c r="BM111" i="3"/>
  <c r="BN111" i="3"/>
  <c r="BB111" i="3"/>
  <c r="AU111" i="3"/>
  <c r="AV111" i="3"/>
  <c r="AT111" i="3"/>
  <c r="AQ111" i="3"/>
  <c r="AP111" i="3"/>
  <c r="AH111" i="3"/>
  <c r="AI111" i="3"/>
  <c r="Z111" i="3"/>
  <c r="AA111" i="3"/>
  <c r="R111" i="3"/>
  <c r="S111" i="3"/>
  <c r="BK110" i="3"/>
  <c r="BJ110" i="3"/>
  <c r="BH110" i="3"/>
  <c r="BD110" i="3"/>
  <c r="BE110" i="3"/>
  <c r="BF110" i="3"/>
  <c r="BB110" i="3"/>
  <c r="AT110" i="3"/>
  <c r="AQ110" i="3"/>
  <c r="AP110" i="3"/>
  <c r="AI110" i="3"/>
  <c r="AH110" i="3"/>
  <c r="AA110" i="3"/>
  <c r="Z110" i="3"/>
  <c r="R110" i="3"/>
  <c r="S110" i="3"/>
  <c r="BM109" i="3"/>
  <c r="BN109" i="3"/>
  <c r="BJ109" i="3"/>
  <c r="BK109" i="3"/>
  <c r="BH109" i="3"/>
  <c r="BE109" i="3"/>
  <c r="BF109" i="3"/>
  <c r="BD109" i="3"/>
  <c r="BB109" i="3"/>
  <c r="AT109" i="3"/>
  <c r="AP109" i="3"/>
  <c r="AQ109" i="3"/>
  <c r="AH109" i="3"/>
  <c r="AI109" i="3"/>
  <c r="AA109" i="3"/>
  <c r="Z109" i="3"/>
  <c r="S109" i="3"/>
  <c r="R109" i="3"/>
  <c r="AU109" i="3"/>
  <c r="AV109" i="3"/>
  <c r="BJ108" i="3"/>
  <c r="BK108" i="3"/>
  <c r="BH108" i="3"/>
  <c r="BD108" i="3"/>
  <c r="BM108" i="3"/>
  <c r="BN108" i="3"/>
  <c r="BB108" i="3"/>
  <c r="AU108" i="3"/>
  <c r="AV108" i="3"/>
  <c r="AT108" i="3"/>
  <c r="AQ108" i="3"/>
  <c r="AP108" i="3"/>
  <c r="AH108" i="3"/>
  <c r="AI108" i="3"/>
  <c r="Z108" i="3"/>
  <c r="AA108" i="3"/>
  <c r="R108" i="3"/>
  <c r="S108" i="3"/>
  <c r="BL107" i="3"/>
  <c r="BJ107" i="3"/>
  <c r="BK107" i="3"/>
  <c r="BH107" i="3"/>
  <c r="BD107" i="3"/>
  <c r="BE107" i="3"/>
  <c r="BF107" i="3"/>
  <c r="BB107" i="3"/>
  <c r="AT107" i="3"/>
  <c r="AP107" i="3"/>
  <c r="AQ107" i="3"/>
  <c r="AH107" i="3"/>
  <c r="AI107" i="3"/>
  <c r="AA107" i="3"/>
  <c r="Z107" i="3"/>
  <c r="R107" i="3"/>
  <c r="S107" i="3"/>
  <c r="B104" i="3"/>
  <c r="B103" i="3"/>
  <c r="BK99" i="3"/>
  <c r="BJ99" i="3"/>
  <c r="BH99" i="3"/>
  <c r="BE99" i="3"/>
  <c r="BF99" i="3"/>
  <c r="BD99" i="3"/>
  <c r="BB99" i="3"/>
  <c r="AU99" i="3"/>
  <c r="AV99" i="3"/>
  <c r="AT99" i="3"/>
  <c r="BN99" i="3"/>
  <c r="AQ99" i="3"/>
  <c r="AI99" i="3"/>
  <c r="AA99" i="3"/>
  <c r="S99" i="3"/>
  <c r="BK98" i="3"/>
  <c r="BJ98" i="3"/>
  <c r="BH98" i="3"/>
  <c r="BD98" i="3"/>
  <c r="BB98" i="3"/>
  <c r="AU98" i="3"/>
  <c r="AV98" i="3"/>
  <c r="AT98" i="3"/>
  <c r="AQ98" i="3"/>
  <c r="AP98" i="3"/>
  <c r="AI98" i="3"/>
  <c r="AH98" i="3"/>
  <c r="Z98" i="3"/>
  <c r="AA98" i="3"/>
  <c r="R98" i="3"/>
  <c r="S98" i="3"/>
  <c r="BM97" i="3"/>
  <c r="BK97" i="3"/>
  <c r="BJ97" i="3"/>
  <c r="BH97" i="3"/>
  <c r="BE97" i="3"/>
  <c r="BF97" i="3"/>
  <c r="BD97" i="3"/>
  <c r="BB97" i="3"/>
  <c r="AT97" i="3"/>
  <c r="BN97" i="3"/>
  <c r="AQ97" i="3"/>
  <c r="AP97" i="3"/>
  <c r="AI97" i="3"/>
  <c r="AH97" i="3"/>
  <c r="AA97" i="3"/>
  <c r="Z97" i="3"/>
  <c r="S97" i="3"/>
  <c r="R97" i="3"/>
  <c r="AU97" i="3"/>
  <c r="BJ96" i="3"/>
  <c r="BK96" i="3"/>
  <c r="BH96" i="3"/>
  <c r="BE96" i="3"/>
  <c r="BF96" i="3"/>
  <c r="BD96" i="3"/>
  <c r="BB96" i="3"/>
  <c r="AT96" i="3"/>
  <c r="AP96" i="3"/>
  <c r="AQ96" i="3"/>
  <c r="AH96" i="3"/>
  <c r="AA96" i="3"/>
  <c r="Z96" i="3"/>
  <c r="S96" i="3"/>
  <c r="R96" i="3"/>
  <c r="BK95" i="3"/>
  <c r="BJ95" i="3"/>
  <c r="BH95" i="3"/>
  <c r="BD95" i="3"/>
  <c r="BB95" i="3"/>
  <c r="AT95" i="3"/>
  <c r="AQ95" i="3"/>
  <c r="AP95" i="3"/>
  <c r="AI95" i="3"/>
  <c r="AH95" i="3"/>
  <c r="AA95" i="3"/>
  <c r="Z95" i="3"/>
  <c r="R95" i="3"/>
  <c r="S95" i="3"/>
  <c r="BK94" i="3"/>
  <c r="BJ94" i="3"/>
  <c r="BH94" i="3"/>
  <c r="BE94" i="3"/>
  <c r="BF94" i="3"/>
  <c r="BD94" i="3"/>
  <c r="BM94" i="3"/>
  <c r="BN94" i="3"/>
  <c r="BB94" i="3"/>
  <c r="AT94" i="3"/>
  <c r="AQ94" i="3"/>
  <c r="AP94" i="3"/>
  <c r="AI94" i="3"/>
  <c r="AH94" i="3"/>
  <c r="AA94" i="3"/>
  <c r="Z94" i="3"/>
  <c r="S94" i="3"/>
  <c r="R94" i="3"/>
  <c r="AU94" i="3"/>
  <c r="AV94" i="3"/>
  <c r="BJ93" i="3"/>
  <c r="BK93" i="3"/>
  <c r="BH93" i="3"/>
  <c r="BE93" i="3"/>
  <c r="BF93" i="3"/>
  <c r="BD93" i="3"/>
  <c r="BB93" i="3"/>
  <c r="AT93" i="3"/>
  <c r="AQ93" i="3"/>
  <c r="AP93" i="3"/>
  <c r="AI93" i="3"/>
  <c r="AA93" i="3"/>
  <c r="Z93" i="3"/>
  <c r="R93" i="3"/>
  <c r="BM92" i="3"/>
  <c r="BN92" i="3"/>
  <c r="BJ92" i="3"/>
  <c r="BK92" i="3"/>
  <c r="BH92" i="3"/>
  <c r="BD92" i="3"/>
  <c r="BE92" i="3"/>
  <c r="BF92" i="3"/>
  <c r="BB92" i="3"/>
  <c r="AT92" i="3"/>
  <c r="AP92" i="3"/>
  <c r="AQ92" i="3"/>
  <c r="AI92" i="3"/>
  <c r="AA92" i="3"/>
  <c r="Z92" i="3"/>
  <c r="S92" i="3"/>
  <c r="R92" i="3"/>
  <c r="BM91" i="3"/>
  <c r="BN91" i="3"/>
  <c r="BK91" i="3"/>
  <c r="BJ91" i="3"/>
  <c r="BH91" i="3"/>
  <c r="BE91" i="3"/>
  <c r="BF91" i="3"/>
  <c r="BD91" i="3"/>
  <c r="BB91" i="3"/>
  <c r="AT91" i="3"/>
  <c r="AP91" i="3"/>
  <c r="AQ91" i="3"/>
  <c r="AI91" i="3"/>
  <c r="AH91" i="3"/>
  <c r="AA91" i="3"/>
  <c r="Z91" i="3"/>
  <c r="S91" i="3"/>
  <c r="R91" i="3"/>
  <c r="BJ90" i="3"/>
  <c r="BK90" i="3"/>
  <c r="BH90" i="3"/>
  <c r="BE90" i="3"/>
  <c r="BF90" i="3"/>
  <c r="BD90" i="3"/>
  <c r="BM90" i="3"/>
  <c r="BN90" i="3"/>
  <c r="BB90" i="3"/>
  <c r="AU90" i="3"/>
  <c r="AV90" i="3"/>
  <c r="AT90" i="3"/>
  <c r="AQ90" i="3"/>
  <c r="AP90" i="3"/>
  <c r="AH90" i="3"/>
  <c r="AI90" i="3"/>
  <c r="Z90" i="3"/>
  <c r="AA90" i="3"/>
  <c r="S90" i="3"/>
  <c r="R90" i="3"/>
  <c r="BK89" i="3"/>
  <c r="BJ89" i="3"/>
  <c r="BM89" i="3"/>
  <c r="BN89" i="3"/>
  <c r="BH89" i="3"/>
  <c r="BD89" i="3"/>
  <c r="BE89" i="3"/>
  <c r="BF89" i="3"/>
  <c r="BB89" i="3"/>
  <c r="AU89" i="3"/>
  <c r="AV89" i="3"/>
  <c r="AT89" i="3"/>
  <c r="AQ89" i="3"/>
  <c r="AP89" i="3"/>
  <c r="AI89" i="3"/>
  <c r="AH89" i="3"/>
  <c r="AA89" i="3"/>
  <c r="Z89" i="3"/>
  <c r="R89" i="3"/>
  <c r="S89" i="3"/>
  <c r="BM88" i="3"/>
  <c r="BN88" i="3"/>
  <c r="BL88" i="3"/>
  <c r="BJ88" i="3"/>
  <c r="BK88" i="3"/>
  <c r="BH88" i="3"/>
  <c r="BD88" i="3"/>
  <c r="BE88" i="3"/>
  <c r="BF88" i="3"/>
  <c r="BB88" i="3"/>
  <c r="AT88" i="3"/>
  <c r="AP88" i="3"/>
  <c r="AQ88" i="3"/>
  <c r="AI88" i="3"/>
  <c r="AA88" i="3"/>
  <c r="Z88" i="3"/>
  <c r="S88" i="3"/>
  <c r="R88" i="3"/>
  <c r="B85" i="3"/>
  <c r="B84" i="3"/>
  <c r="BJ80" i="3"/>
  <c r="BK80" i="3"/>
  <c r="BH80" i="3"/>
  <c r="BD80" i="3"/>
  <c r="BE80" i="3"/>
  <c r="BF80" i="3"/>
  <c r="BB80" i="3"/>
  <c r="AU80" i="3"/>
  <c r="AT80" i="3"/>
  <c r="BN80" i="3"/>
  <c r="AQ80" i="3"/>
  <c r="AI80" i="3"/>
  <c r="AA80" i="3"/>
  <c r="S80" i="3"/>
  <c r="BJ79" i="3"/>
  <c r="BK79" i="3"/>
  <c r="BH79" i="3"/>
  <c r="BD79" i="3"/>
  <c r="BE79" i="3"/>
  <c r="BF79" i="3"/>
  <c r="BB79" i="3"/>
  <c r="AT79" i="3"/>
  <c r="AP79" i="3"/>
  <c r="AQ79" i="3"/>
  <c r="AH79" i="3"/>
  <c r="AI79" i="3"/>
  <c r="Z79" i="3"/>
  <c r="AA79" i="3"/>
  <c r="R79" i="3"/>
  <c r="BJ78" i="3"/>
  <c r="BK78" i="3"/>
  <c r="BH78" i="3"/>
  <c r="BD78" i="3"/>
  <c r="BB78" i="3"/>
  <c r="AT78" i="3"/>
  <c r="AP78" i="3"/>
  <c r="AQ78" i="3"/>
  <c r="AH78" i="3"/>
  <c r="AI78" i="3"/>
  <c r="Z78" i="3"/>
  <c r="AA78" i="3"/>
  <c r="R78" i="3"/>
  <c r="BJ77" i="3"/>
  <c r="BK77" i="3"/>
  <c r="BH77" i="3"/>
  <c r="BD77" i="3"/>
  <c r="BE77" i="3"/>
  <c r="BB77" i="3"/>
  <c r="AT77" i="3"/>
  <c r="AP77" i="3"/>
  <c r="AQ77" i="3"/>
  <c r="AH77" i="3"/>
  <c r="AI77" i="3"/>
  <c r="Z77" i="3"/>
  <c r="AA77" i="3"/>
  <c r="R77" i="3"/>
  <c r="S77" i="3"/>
  <c r="BJ76" i="3"/>
  <c r="BK76" i="3"/>
  <c r="BH76" i="3"/>
  <c r="BD76" i="3"/>
  <c r="BE76" i="3"/>
  <c r="BF76" i="3"/>
  <c r="BB76" i="3"/>
  <c r="AT76" i="3"/>
  <c r="AP76" i="3"/>
  <c r="AQ76" i="3"/>
  <c r="AH76" i="3"/>
  <c r="AI76" i="3"/>
  <c r="Z76" i="3"/>
  <c r="AA76" i="3"/>
  <c r="R76" i="3"/>
  <c r="BJ75" i="3"/>
  <c r="BK75" i="3"/>
  <c r="BH75" i="3"/>
  <c r="BD75" i="3"/>
  <c r="BB75" i="3"/>
  <c r="AT75" i="3"/>
  <c r="AP75" i="3"/>
  <c r="AQ75" i="3"/>
  <c r="AH75" i="3"/>
  <c r="AI75" i="3"/>
  <c r="Z75" i="3"/>
  <c r="AA75" i="3"/>
  <c r="R75" i="3"/>
  <c r="BJ74" i="3"/>
  <c r="BK74" i="3"/>
  <c r="BH74" i="3"/>
  <c r="BD74" i="3"/>
  <c r="BE74" i="3"/>
  <c r="BB74" i="3"/>
  <c r="AT74" i="3"/>
  <c r="AP74" i="3"/>
  <c r="AQ74" i="3"/>
  <c r="AH74" i="3"/>
  <c r="AI74" i="3"/>
  <c r="Z74" i="3"/>
  <c r="AA74" i="3"/>
  <c r="R74" i="3"/>
  <c r="S74" i="3"/>
  <c r="BJ73" i="3"/>
  <c r="BK73" i="3"/>
  <c r="BH73" i="3"/>
  <c r="BD73" i="3"/>
  <c r="BE73" i="3"/>
  <c r="BB73" i="3"/>
  <c r="AT73" i="3"/>
  <c r="AP73" i="3"/>
  <c r="AQ73" i="3"/>
  <c r="AH73" i="3"/>
  <c r="AI73" i="3"/>
  <c r="Z73" i="3"/>
  <c r="AA73" i="3"/>
  <c r="R73" i="3"/>
  <c r="BJ72" i="3"/>
  <c r="BK72" i="3"/>
  <c r="BH72" i="3"/>
  <c r="BD72" i="3"/>
  <c r="BE72" i="3"/>
  <c r="BF72" i="3"/>
  <c r="BB72" i="3"/>
  <c r="AT72" i="3"/>
  <c r="AP72" i="3"/>
  <c r="AQ72" i="3"/>
  <c r="AH72" i="3"/>
  <c r="AI72" i="3"/>
  <c r="Z72" i="3"/>
  <c r="AA72" i="3"/>
  <c r="S72" i="3"/>
  <c r="R72" i="3"/>
  <c r="BJ71" i="3"/>
  <c r="BK71" i="3"/>
  <c r="BH71" i="3"/>
  <c r="BD71" i="3"/>
  <c r="BM71" i="3"/>
  <c r="BB71" i="3"/>
  <c r="AT71" i="3"/>
  <c r="AP71" i="3"/>
  <c r="AQ71" i="3"/>
  <c r="AH71" i="3"/>
  <c r="AI71" i="3"/>
  <c r="Z71" i="3"/>
  <c r="AA71" i="3"/>
  <c r="R71" i="3"/>
  <c r="BJ70" i="3"/>
  <c r="BH70" i="3"/>
  <c r="BD70" i="3"/>
  <c r="BE70" i="3"/>
  <c r="BF70" i="3"/>
  <c r="BB70" i="3"/>
  <c r="AT70" i="3"/>
  <c r="AP70" i="3"/>
  <c r="AQ70" i="3"/>
  <c r="AI70" i="3"/>
  <c r="AH70" i="3"/>
  <c r="Z70" i="3"/>
  <c r="R70" i="3"/>
  <c r="S70" i="3"/>
  <c r="BJ69" i="3"/>
  <c r="BK69" i="3"/>
  <c r="BH69" i="3"/>
  <c r="BD69" i="3"/>
  <c r="BE69" i="3"/>
  <c r="BB69" i="3"/>
  <c r="AT69" i="3"/>
  <c r="AP69" i="3"/>
  <c r="AQ69" i="3"/>
  <c r="AH69" i="3"/>
  <c r="AI69" i="3"/>
  <c r="Z69" i="3"/>
  <c r="AA69" i="3"/>
  <c r="R69" i="3"/>
  <c r="BJ68" i="3"/>
  <c r="BK68" i="3"/>
  <c r="BH68" i="3"/>
  <c r="BD68" i="3"/>
  <c r="BE68" i="3"/>
  <c r="BB68" i="3"/>
  <c r="AT68" i="3"/>
  <c r="AP68" i="3"/>
  <c r="AQ68" i="3"/>
  <c r="AH68" i="3"/>
  <c r="AI68" i="3"/>
  <c r="AA68" i="3"/>
  <c r="Z68" i="3"/>
  <c r="R68" i="3"/>
  <c r="S68" i="3"/>
  <c r="BJ67" i="3"/>
  <c r="BK67" i="3"/>
  <c r="BH67" i="3"/>
  <c r="BD67" i="3"/>
  <c r="BE67" i="3"/>
  <c r="BB67" i="3"/>
  <c r="AT67" i="3"/>
  <c r="AP67" i="3"/>
  <c r="AQ67" i="3"/>
  <c r="AI67" i="3"/>
  <c r="AH67" i="3"/>
  <c r="Z67" i="3"/>
  <c r="AA67" i="3"/>
  <c r="R67" i="3"/>
  <c r="BJ66" i="3"/>
  <c r="BH66" i="3"/>
  <c r="BD66" i="3"/>
  <c r="BE66" i="3"/>
  <c r="BF66" i="3"/>
  <c r="BB66" i="3"/>
  <c r="AT66" i="3"/>
  <c r="AP66" i="3"/>
  <c r="AQ66" i="3"/>
  <c r="AI66" i="3"/>
  <c r="Z66" i="3"/>
  <c r="AA66" i="3"/>
  <c r="R66" i="3"/>
  <c r="S66" i="3"/>
  <c r="BJ65" i="3"/>
  <c r="BK65" i="3"/>
  <c r="BH65" i="3"/>
  <c r="BD65" i="3"/>
  <c r="BE65" i="3"/>
  <c r="BB65" i="3"/>
  <c r="AT65" i="3"/>
  <c r="AP65" i="3"/>
  <c r="AQ65" i="3"/>
  <c r="AI65" i="3"/>
  <c r="Z65" i="3"/>
  <c r="AA65" i="3"/>
  <c r="R65" i="3"/>
  <c r="BJ64" i="3"/>
  <c r="BK64" i="3"/>
  <c r="BH64" i="3"/>
  <c r="BD64" i="3"/>
  <c r="BE64" i="3"/>
  <c r="BF64" i="3"/>
  <c r="BB64" i="3"/>
  <c r="AT64" i="3"/>
  <c r="AP64" i="3"/>
  <c r="AQ64" i="3"/>
  <c r="AH64" i="3"/>
  <c r="AI64" i="3"/>
  <c r="Z64" i="3"/>
  <c r="AA64" i="3"/>
  <c r="R64" i="3"/>
  <c r="S64" i="3"/>
  <c r="BJ63" i="3"/>
  <c r="BK63" i="3"/>
  <c r="BH63" i="3"/>
  <c r="BD63" i="3"/>
  <c r="BE63" i="3"/>
  <c r="BB63" i="3"/>
  <c r="AT63" i="3"/>
  <c r="AP63" i="3"/>
  <c r="AQ63" i="3"/>
  <c r="AH63" i="3"/>
  <c r="AI63" i="3"/>
  <c r="AA63" i="3"/>
  <c r="Z63" i="3"/>
  <c r="R63" i="3"/>
  <c r="S63" i="3"/>
  <c r="BJ62" i="3"/>
  <c r="BK62" i="3"/>
  <c r="BH62" i="3"/>
  <c r="BD62" i="3"/>
  <c r="BM62" i="3"/>
  <c r="BB62" i="3"/>
  <c r="AT62" i="3"/>
  <c r="AP62" i="3"/>
  <c r="AQ62" i="3"/>
  <c r="AH62" i="3"/>
  <c r="AI62" i="3"/>
  <c r="Z62" i="3"/>
  <c r="AA62" i="3"/>
  <c r="R62" i="3"/>
  <c r="S62" i="3"/>
  <c r="BJ61" i="3"/>
  <c r="BK61" i="3"/>
  <c r="BH61" i="3"/>
  <c r="BD61" i="3"/>
  <c r="BB61" i="3"/>
  <c r="AT61" i="3"/>
  <c r="AP61" i="3"/>
  <c r="AQ61" i="3"/>
  <c r="AH61" i="3"/>
  <c r="AI61" i="3"/>
  <c r="Z61" i="3"/>
  <c r="AA61" i="3"/>
  <c r="R61" i="3"/>
  <c r="S61" i="3"/>
  <c r="BJ60" i="3"/>
  <c r="BK60" i="3"/>
  <c r="BH60" i="3"/>
  <c r="BD60" i="3"/>
  <c r="BE60" i="3"/>
  <c r="BB60" i="3"/>
  <c r="AT60" i="3"/>
  <c r="AQ60" i="3"/>
  <c r="AP60" i="3"/>
  <c r="AH60" i="3"/>
  <c r="AI60" i="3"/>
  <c r="Z60" i="3"/>
  <c r="AA60" i="3"/>
  <c r="R60" i="3"/>
  <c r="S60" i="3"/>
  <c r="BJ59" i="3"/>
  <c r="BK59" i="3"/>
  <c r="BH59" i="3"/>
  <c r="BD59" i="3"/>
  <c r="BE59" i="3"/>
  <c r="BB59" i="3"/>
  <c r="AT59" i="3"/>
  <c r="AP59" i="3"/>
  <c r="AQ59" i="3"/>
  <c r="AH59" i="3"/>
  <c r="AI59" i="3"/>
  <c r="Z59" i="3"/>
  <c r="AA59" i="3"/>
  <c r="R59" i="3"/>
  <c r="S59" i="3"/>
  <c r="BJ58" i="3"/>
  <c r="BK58" i="3"/>
  <c r="BH58" i="3"/>
  <c r="BD58" i="3"/>
  <c r="BB58" i="3"/>
  <c r="AT58" i="3"/>
  <c r="AP58" i="3"/>
  <c r="AQ58" i="3"/>
  <c r="AI58" i="3"/>
  <c r="Z58" i="3"/>
  <c r="AA58" i="3"/>
  <c r="R58" i="3"/>
  <c r="BJ57" i="3"/>
  <c r="BK57" i="3"/>
  <c r="BH57" i="3"/>
  <c r="BD57" i="3"/>
  <c r="BE57" i="3"/>
  <c r="BB57" i="3"/>
  <c r="AT57" i="3"/>
  <c r="AP57" i="3"/>
  <c r="AQ57" i="3"/>
  <c r="AI57" i="3"/>
  <c r="Z57" i="3"/>
  <c r="AA57" i="3"/>
  <c r="R57" i="3"/>
  <c r="S57" i="3"/>
  <c r="BJ56" i="3"/>
  <c r="BK56" i="3"/>
  <c r="BH56" i="3"/>
  <c r="BD56" i="3"/>
  <c r="BB56" i="3"/>
  <c r="AT56" i="3"/>
  <c r="AP56" i="3"/>
  <c r="AQ56" i="3"/>
  <c r="AI56" i="3"/>
  <c r="Z56" i="3"/>
  <c r="AA56" i="3"/>
  <c r="R56" i="3"/>
  <c r="S56" i="3"/>
  <c r="BJ55" i="3"/>
  <c r="BK55" i="3"/>
  <c r="BH55" i="3"/>
  <c r="BD55" i="3"/>
  <c r="BB55" i="3"/>
  <c r="AT55" i="3"/>
  <c r="AP55" i="3"/>
  <c r="AQ55" i="3"/>
  <c r="AH55" i="3"/>
  <c r="AI55" i="3"/>
  <c r="Z55" i="3"/>
  <c r="AA55" i="3"/>
  <c r="R55" i="3"/>
  <c r="BJ54" i="3"/>
  <c r="BK54" i="3"/>
  <c r="BH54" i="3"/>
  <c r="BD54" i="3"/>
  <c r="BB54" i="3"/>
  <c r="AT54" i="3"/>
  <c r="AP54" i="3"/>
  <c r="AQ54" i="3"/>
  <c r="AH54" i="3"/>
  <c r="AI54" i="3"/>
  <c r="Z54" i="3"/>
  <c r="AA54" i="3"/>
  <c r="R54" i="3"/>
  <c r="S54" i="3"/>
  <c r="BJ53" i="3"/>
  <c r="BK53" i="3"/>
  <c r="BH53" i="3"/>
  <c r="BD53" i="3"/>
  <c r="BE53" i="3"/>
  <c r="BF53" i="3"/>
  <c r="BB53" i="3"/>
  <c r="AT53" i="3"/>
  <c r="AQ53" i="3"/>
  <c r="AP53" i="3"/>
  <c r="AI53" i="3"/>
  <c r="AH53" i="3"/>
  <c r="Z53" i="3"/>
  <c r="AA53" i="3"/>
  <c r="S53" i="3"/>
  <c r="R53" i="3"/>
  <c r="BJ52" i="3"/>
  <c r="BK52" i="3"/>
  <c r="BH52" i="3"/>
  <c r="BD52" i="3"/>
  <c r="BE52" i="3"/>
  <c r="BB52" i="3"/>
  <c r="AT52" i="3"/>
  <c r="AP52" i="3"/>
  <c r="AQ52" i="3"/>
  <c r="AH52" i="3"/>
  <c r="AI52" i="3"/>
  <c r="Z52" i="3"/>
  <c r="AA52" i="3"/>
  <c r="R52" i="3"/>
  <c r="S52" i="3"/>
  <c r="BJ51" i="3"/>
  <c r="BK51" i="3"/>
  <c r="BH51" i="3"/>
  <c r="BD51" i="3"/>
  <c r="BB51" i="3"/>
  <c r="AT51" i="3"/>
  <c r="AP51" i="3"/>
  <c r="AQ51" i="3"/>
  <c r="AH51" i="3"/>
  <c r="AI51" i="3"/>
  <c r="Z51" i="3"/>
  <c r="AA51" i="3"/>
  <c r="R51" i="3"/>
  <c r="BJ50" i="3"/>
  <c r="BK50" i="3"/>
  <c r="BH50" i="3"/>
  <c r="BD50" i="3"/>
  <c r="BB50" i="3"/>
  <c r="AT50" i="3"/>
  <c r="AP50" i="3"/>
  <c r="AQ50" i="3"/>
  <c r="AH50" i="3"/>
  <c r="AI50" i="3"/>
  <c r="Z50" i="3"/>
  <c r="AA50" i="3"/>
  <c r="R50" i="3"/>
  <c r="S50" i="3"/>
  <c r="BJ49" i="3"/>
  <c r="BK49" i="3"/>
  <c r="BH49" i="3"/>
  <c r="BD49" i="3"/>
  <c r="BB49" i="3"/>
  <c r="AT49" i="3"/>
  <c r="AP49" i="3"/>
  <c r="AI49" i="3"/>
  <c r="Z49" i="3"/>
  <c r="AA49" i="3"/>
  <c r="R49" i="3"/>
  <c r="S49" i="3"/>
  <c r="BJ48" i="3"/>
  <c r="BK48" i="3"/>
  <c r="BH48" i="3"/>
  <c r="BD48" i="3"/>
  <c r="BB48" i="3"/>
  <c r="AT48" i="3"/>
  <c r="AP48" i="3"/>
  <c r="AQ48" i="3"/>
  <c r="AH48" i="3"/>
  <c r="AI48" i="3"/>
  <c r="Z48" i="3"/>
  <c r="AA48" i="3"/>
  <c r="R48" i="3"/>
  <c r="S48" i="3"/>
  <c r="BJ47" i="3"/>
  <c r="BK47" i="3"/>
  <c r="BH47" i="3"/>
  <c r="BD47" i="3"/>
  <c r="BE47" i="3"/>
  <c r="BF47" i="3"/>
  <c r="BB47" i="3"/>
  <c r="AT47" i="3"/>
  <c r="AP47" i="3"/>
  <c r="AQ47" i="3"/>
  <c r="AH47" i="3"/>
  <c r="AI47" i="3"/>
  <c r="Z47" i="3"/>
  <c r="AA47" i="3"/>
  <c r="R47" i="3"/>
  <c r="BK46" i="3"/>
  <c r="BJ46" i="3"/>
  <c r="BH46" i="3"/>
  <c r="BD46" i="3"/>
  <c r="BE46" i="3"/>
  <c r="BB46" i="3"/>
  <c r="AT46" i="3"/>
  <c r="AQ46" i="3"/>
  <c r="AP46" i="3"/>
  <c r="AI46" i="3"/>
  <c r="AH46" i="3"/>
  <c r="Z46" i="3"/>
  <c r="AA46" i="3"/>
  <c r="R46" i="3"/>
  <c r="S46" i="3"/>
  <c r="BJ45" i="3"/>
  <c r="BM45" i="3"/>
  <c r="BH45" i="3"/>
  <c r="BE45" i="3"/>
  <c r="BD45" i="3"/>
  <c r="BB45" i="3"/>
  <c r="AT45" i="3"/>
  <c r="AP45" i="3"/>
  <c r="AQ45" i="3"/>
  <c r="AH45" i="3"/>
  <c r="AI45" i="3"/>
  <c r="Z45" i="3"/>
  <c r="AA45" i="3"/>
  <c r="R45" i="3"/>
  <c r="BJ44" i="3"/>
  <c r="BK44" i="3"/>
  <c r="BH44" i="3"/>
  <c r="BD44" i="3"/>
  <c r="BE44" i="3"/>
  <c r="BF44" i="3"/>
  <c r="BB44" i="3"/>
  <c r="AT44" i="3"/>
  <c r="AP44" i="3"/>
  <c r="AQ44" i="3"/>
  <c r="AI44" i="3"/>
  <c r="AH44" i="3"/>
  <c r="Z44" i="3"/>
  <c r="AU44" i="3"/>
  <c r="AV44" i="3"/>
  <c r="R44" i="3"/>
  <c r="S44" i="3"/>
  <c r="BJ43" i="3"/>
  <c r="BK43" i="3"/>
  <c r="BH43" i="3"/>
  <c r="BD43" i="3"/>
  <c r="BM43" i="3"/>
  <c r="BB43" i="3"/>
  <c r="AT43" i="3"/>
  <c r="AP43" i="3"/>
  <c r="AQ43" i="3"/>
  <c r="AI43" i="3"/>
  <c r="Z43" i="3"/>
  <c r="AA43" i="3"/>
  <c r="R43" i="3"/>
  <c r="BJ42" i="3"/>
  <c r="BM42" i="3"/>
  <c r="BH42" i="3"/>
  <c r="BD42" i="3"/>
  <c r="BE42" i="3"/>
  <c r="BF42" i="3"/>
  <c r="BB42" i="3"/>
  <c r="AT42" i="3"/>
  <c r="AP42" i="3"/>
  <c r="AQ42" i="3"/>
  <c r="AH42" i="3"/>
  <c r="AI42" i="3"/>
  <c r="Z42" i="3"/>
  <c r="AA42" i="3"/>
  <c r="R42" i="3"/>
  <c r="AU42" i="3"/>
  <c r="BJ41" i="3"/>
  <c r="BH41" i="3"/>
  <c r="BD41" i="3"/>
  <c r="BE41" i="3"/>
  <c r="BB41" i="3"/>
  <c r="AT41" i="3"/>
  <c r="AP41" i="3"/>
  <c r="AQ41" i="3"/>
  <c r="AH41" i="3"/>
  <c r="AI41" i="3"/>
  <c r="Z41" i="3"/>
  <c r="AA41" i="3"/>
  <c r="R41" i="3"/>
  <c r="S41" i="3"/>
  <c r="BJ40" i="3"/>
  <c r="BK40" i="3"/>
  <c r="BH40" i="3"/>
  <c r="BD40" i="3"/>
  <c r="BB40" i="3"/>
  <c r="AT40" i="3"/>
  <c r="AQ40" i="3"/>
  <c r="AP40" i="3"/>
  <c r="AI40" i="3"/>
  <c r="AH40" i="3"/>
  <c r="AA40" i="3"/>
  <c r="Z40" i="3"/>
  <c r="R40" i="3"/>
  <c r="S40" i="3"/>
  <c r="BJ39" i="3"/>
  <c r="BK39" i="3"/>
  <c r="BH39" i="3"/>
  <c r="BD39" i="3"/>
  <c r="BB39" i="3"/>
  <c r="AT39" i="3"/>
  <c r="AP39" i="3"/>
  <c r="AQ39" i="3"/>
  <c r="AH39" i="3"/>
  <c r="AI39" i="3"/>
  <c r="Z39" i="3"/>
  <c r="AA39" i="3"/>
  <c r="R39" i="3"/>
  <c r="BJ38" i="3"/>
  <c r="BK38" i="3"/>
  <c r="BH38" i="3"/>
  <c r="BD38" i="3"/>
  <c r="BE38" i="3"/>
  <c r="BB38" i="3"/>
  <c r="AT38" i="3"/>
  <c r="AP38" i="3"/>
  <c r="AQ38" i="3"/>
  <c r="AH38" i="3"/>
  <c r="AI38" i="3"/>
  <c r="Z38" i="3"/>
  <c r="AA38" i="3"/>
  <c r="R38" i="3"/>
  <c r="S38" i="3"/>
  <c r="BJ37" i="3"/>
  <c r="BH37" i="3"/>
  <c r="BD37" i="3"/>
  <c r="BE37" i="3"/>
  <c r="BB37" i="3"/>
  <c r="AT37" i="3"/>
  <c r="AP37" i="3"/>
  <c r="AQ37" i="3"/>
  <c r="AH37" i="3"/>
  <c r="AI37" i="3"/>
  <c r="Z37" i="3"/>
  <c r="AA37" i="3"/>
  <c r="R37" i="3"/>
  <c r="S37" i="3"/>
  <c r="BK36" i="3"/>
  <c r="BJ36" i="3"/>
  <c r="BH36" i="3"/>
  <c r="BD36" i="3"/>
  <c r="BM36" i="3"/>
  <c r="BN36" i="3"/>
  <c r="BB36" i="3"/>
  <c r="AT36" i="3"/>
  <c r="AQ36" i="3"/>
  <c r="AP36" i="3"/>
  <c r="AI36" i="3"/>
  <c r="AH36" i="3"/>
  <c r="Z36" i="3"/>
  <c r="AA36" i="3"/>
  <c r="R36" i="3"/>
  <c r="S36" i="3"/>
  <c r="BJ35" i="3"/>
  <c r="BK35" i="3"/>
  <c r="BH35" i="3"/>
  <c r="BD35" i="3"/>
  <c r="BB35" i="3"/>
  <c r="AT35" i="3"/>
  <c r="AP35" i="3"/>
  <c r="AQ35" i="3"/>
  <c r="AH35" i="3"/>
  <c r="AI35" i="3"/>
  <c r="Z35" i="3"/>
  <c r="AA35" i="3"/>
  <c r="R35" i="3"/>
  <c r="BM34" i="3"/>
  <c r="BN34" i="3"/>
  <c r="BK34" i="3"/>
  <c r="BJ34" i="3"/>
  <c r="BH34" i="3"/>
  <c r="BD34" i="3"/>
  <c r="BE34" i="3"/>
  <c r="BB34" i="3"/>
  <c r="AT34" i="3"/>
  <c r="AP34" i="3"/>
  <c r="AQ34" i="3"/>
  <c r="AH34" i="3"/>
  <c r="AI34" i="3"/>
  <c r="AA34" i="3"/>
  <c r="Z34" i="3"/>
  <c r="R34" i="3"/>
  <c r="S34" i="3"/>
  <c r="BJ33" i="3"/>
  <c r="BH33" i="3"/>
  <c r="BD33" i="3"/>
  <c r="BE33" i="3"/>
  <c r="BB33" i="3"/>
  <c r="AT33" i="3"/>
  <c r="AP33" i="3"/>
  <c r="AQ33" i="3"/>
  <c r="AH33" i="3"/>
  <c r="AI33" i="3"/>
  <c r="Z33" i="3"/>
  <c r="AA33" i="3"/>
  <c r="R33" i="3"/>
  <c r="S33" i="3"/>
  <c r="BK32" i="3"/>
  <c r="BJ32" i="3"/>
  <c r="BH32" i="3"/>
  <c r="BD32" i="3"/>
  <c r="BM32" i="3"/>
  <c r="BN32" i="3"/>
  <c r="BB32" i="3"/>
  <c r="AU32" i="3"/>
  <c r="AV32" i="3"/>
  <c r="AT32" i="3"/>
  <c r="AQ32" i="3"/>
  <c r="AP32" i="3"/>
  <c r="AH32" i="3"/>
  <c r="AI32" i="3"/>
  <c r="AA32" i="3"/>
  <c r="Z32" i="3"/>
  <c r="S32" i="3"/>
  <c r="R32" i="3"/>
  <c r="BJ31" i="3"/>
  <c r="BK31" i="3"/>
  <c r="BH31" i="3"/>
  <c r="BD31" i="3"/>
  <c r="BB31" i="3"/>
  <c r="AT31" i="3"/>
  <c r="AP31" i="3"/>
  <c r="AQ31" i="3"/>
  <c r="AH31" i="3"/>
  <c r="AI31" i="3"/>
  <c r="Z31" i="3"/>
  <c r="AA31" i="3"/>
  <c r="R31" i="3"/>
  <c r="BJ30" i="3"/>
  <c r="BH30" i="3"/>
  <c r="BD30" i="3"/>
  <c r="BE30" i="3"/>
  <c r="BF30" i="3"/>
  <c r="BB30" i="3"/>
  <c r="AT30" i="3"/>
  <c r="AQ30" i="3"/>
  <c r="AP30" i="3"/>
  <c r="AH30" i="3"/>
  <c r="AI30" i="3"/>
  <c r="Z30" i="3"/>
  <c r="AA30" i="3"/>
  <c r="R30" i="3"/>
  <c r="BJ29" i="3"/>
  <c r="BH29" i="3"/>
  <c r="BD29" i="3"/>
  <c r="BE29" i="3"/>
  <c r="BF29" i="3"/>
  <c r="BB29" i="3"/>
  <c r="AT29" i="3"/>
  <c r="AP29" i="3"/>
  <c r="AQ29" i="3"/>
  <c r="AH29" i="3"/>
  <c r="AI29" i="3"/>
  <c r="Z29" i="3"/>
  <c r="AA29" i="3"/>
  <c r="R29" i="3"/>
  <c r="S29" i="3"/>
  <c r="BK28" i="3"/>
  <c r="BJ28" i="3"/>
  <c r="BH28" i="3"/>
  <c r="BD28" i="3"/>
  <c r="BM28" i="3"/>
  <c r="BB28" i="3"/>
  <c r="AT28" i="3"/>
  <c r="AP28" i="3"/>
  <c r="AQ28" i="3"/>
  <c r="AH28" i="3"/>
  <c r="AU28" i="3"/>
  <c r="Z28" i="3"/>
  <c r="AA28" i="3"/>
  <c r="R28" i="3"/>
  <c r="S28" i="3"/>
  <c r="BJ27" i="3"/>
  <c r="BK27" i="3"/>
  <c r="BH27" i="3"/>
  <c r="BD27" i="3"/>
  <c r="BB27" i="3"/>
  <c r="AT27" i="3"/>
  <c r="AP27" i="3"/>
  <c r="AI27" i="3"/>
  <c r="Z27" i="3"/>
  <c r="AA27" i="3"/>
  <c r="R27" i="3"/>
  <c r="S27" i="3"/>
  <c r="BJ26" i="3"/>
  <c r="BK26" i="3"/>
  <c r="BH26" i="3"/>
  <c r="BD26" i="3"/>
  <c r="BE26" i="3"/>
  <c r="BB26" i="3"/>
  <c r="AT26" i="3"/>
  <c r="AP26" i="3"/>
  <c r="AQ26" i="3"/>
  <c r="AH26" i="3"/>
  <c r="AI26" i="3"/>
  <c r="Z26" i="3"/>
  <c r="AA26" i="3"/>
  <c r="R26" i="3"/>
  <c r="S26" i="3"/>
  <c r="BJ25" i="3"/>
  <c r="BK25" i="3"/>
  <c r="BH25" i="3"/>
  <c r="BD25" i="3"/>
  <c r="BE25" i="3"/>
  <c r="BF25" i="3"/>
  <c r="BB25" i="3"/>
  <c r="AT25" i="3"/>
  <c r="AQ25" i="3"/>
  <c r="AP25" i="3"/>
  <c r="AI25" i="3"/>
  <c r="Z25" i="3"/>
  <c r="AA25" i="3"/>
  <c r="R25" i="3"/>
  <c r="S25" i="3"/>
  <c r="BJ24" i="3"/>
  <c r="BK24" i="3"/>
  <c r="BH24" i="3"/>
  <c r="BE24" i="3"/>
  <c r="BF24" i="3"/>
  <c r="BD24" i="3"/>
  <c r="BB24" i="3"/>
  <c r="AT24" i="3"/>
  <c r="AP24" i="3"/>
  <c r="AQ24" i="3"/>
  <c r="AI24" i="3"/>
  <c r="Z24" i="3"/>
  <c r="AA24" i="3"/>
  <c r="R24" i="3"/>
  <c r="BJ23" i="3"/>
  <c r="BK23" i="3"/>
  <c r="BH23" i="3"/>
  <c r="BD23" i="3"/>
  <c r="BE23" i="3"/>
  <c r="BF23" i="3"/>
  <c r="BB23" i="3"/>
  <c r="AT23" i="3"/>
  <c r="AP23" i="3"/>
  <c r="AQ23" i="3"/>
  <c r="AH23" i="3"/>
  <c r="AI23" i="3"/>
  <c r="Z23" i="3"/>
  <c r="AA23" i="3"/>
  <c r="R23" i="3"/>
  <c r="S23" i="3"/>
  <c r="BJ22" i="3"/>
  <c r="BM22" i="3"/>
  <c r="BN22" i="3"/>
  <c r="BH22" i="3"/>
  <c r="BD22" i="3"/>
  <c r="BE22" i="3"/>
  <c r="BB22" i="3"/>
  <c r="AT22" i="3"/>
  <c r="AP22" i="3"/>
  <c r="AQ22" i="3"/>
  <c r="AI22" i="3"/>
  <c r="AA22" i="3"/>
  <c r="Z22" i="3"/>
  <c r="R22" i="3"/>
  <c r="S22" i="3"/>
  <c r="BJ21" i="3"/>
  <c r="BK21" i="3"/>
  <c r="BH21" i="3"/>
  <c r="BD21" i="3"/>
  <c r="BB21" i="3"/>
  <c r="AT21" i="3"/>
  <c r="AP21" i="3"/>
  <c r="AQ21" i="3"/>
  <c r="AH21" i="3"/>
  <c r="AI21" i="3"/>
  <c r="Z21" i="3"/>
  <c r="AA21" i="3"/>
  <c r="R21" i="3"/>
  <c r="BJ20" i="3"/>
  <c r="BH20" i="3"/>
  <c r="BD20" i="3"/>
  <c r="BE20" i="3"/>
  <c r="BF20" i="3"/>
  <c r="BB20" i="3"/>
  <c r="AT20" i="3"/>
  <c r="AP20" i="3"/>
  <c r="AQ20" i="3"/>
  <c r="AH20" i="3"/>
  <c r="AI20" i="3"/>
  <c r="Z20" i="3"/>
  <c r="AA20" i="3"/>
  <c r="R20" i="3"/>
  <c r="S20" i="3"/>
  <c r="BM19" i="3"/>
  <c r="BN19" i="3"/>
  <c r="BJ19" i="3"/>
  <c r="BK19" i="3"/>
  <c r="BH19" i="3"/>
  <c r="BD19" i="3"/>
  <c r="BE19" i="3"/>
  <c r="BB19" i="3"/>
  <c r="AT19" i="3"/>
  <c r="AP19" i="3"/>
  <c r="AQ19" i="3"/>
  <c r="AH19" i="3"/>
  <c r="AI19" i="3"/>
  <c r="Z19" i="3"/>
  <c r="AA19" i="3"/>
  <c r="R19" i="3"/>
  <c r="S19" i="3"/>
  <c r="BJ18" i="3"/>
  <c r="BK18" i="3"/>
  <c r="BH18" i="3"/>
  <c r="BE18" i="3"/>
  <c r="BD18" i="3"/>
  <c r="BB18" i="3"/>
  <c r="AT18" i="3"/>
  <c r="AP18" i="3"/>
  <c r="AQ18" i="3"/>
  <c r="AH18" i="3"/>
  <c r="AI18" i="3"/>
  <c r="Z18" i="3"/>
  <c r="AA18" i="3"/>
  <c r="S18" i="3"/>
  <c r="R18" i="3"/>
  <c r="BJ17" i="3"/>
  <c r="BK17" i="3"/>
  <c r="BH17" i="3"/>
  <c r="BD17" i="3"/>
  <c r="BB17" i="3"/>
  <c r="AT17" i="3"/>
  <c r="AP17" i="3"/>
  <c r="AQ17" i="3"/>
  <c r="AH17" i="3"/>
  <c r="AI17" i="3"/>
  <c r="Z17" i="3"/>
  <c r="AA17" i="3"/>
  <c r="R17" i="3"/>
  <c r="BJ16" i="3"/>
  <c r="BM16" i="3"/>
  <c r="BH16" i="3"/>
  <c r="BD16" i="3"/>
  <c r="BE16" i="3"/>
  <c r="BB16" i="3"/>
  <c r="AT16" i="3"/>
  <c r="AP16" i="3"/>
  <c r="AQ16" i="3"/>
  <c r="AH16" i="3"/>
  <c r="AI16" i="3"/>
  <c r="Z16" i="3"/>
  <c r="AA16" i="3"/>
  <c r="R16" i="3"/>
  <c r="S16"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BJ15" i="3"/>
  <c r="BK15" i="3"/>
  <c r="BH15" i="3"/>
  <c r="BD15" i="3"/>
  <c r="BE15" i="3"/>
  <c r="BF15" i="3"/>
  <c r="BB15" i="3"/>
  <c r="AT15" i="3"/>
  <c r="AP15" i="3"/>
  <c r="AQ15" i="3"/>
  <c r="AH15" i="3"/>
  <c r="AI15" i="3"/>
  <c r="Z15" i="3"/>
  <c r="AA15" i="3"/>
  <c r="R15" i="3"/>
  <c r="S15" i="3"/>
  <c r="BJ14" i="3"/>
  <c r="BK14" i="3"/>
  <c r="BH14" i="3"/>
  <c r="BD14" i="3"/>
  <c r="BE14" i="3"/>
  <c r="BB14" i="3"/>
  <c r="AT14" i="3"/>
  <c r="AP14" i="3"/>
  <c r="AQ14" i="3"/>
  <c r="AH14" i="3"/>
  <c r="Z14" i="3"/>
  <c r="R14" i="3"/>
  <c r="S14" i="3"/>
  <c r="BK13" i="3"/>
  <c r="BL13" i="3"/>
  <c r="BJ13" i="3"/>
  <c r="BH13" i="3"/>
  <c r="BD13" i="3"/>
  <c r="BE13" i="3"/>
  <c r="BB13" i="3"/>
  <c r="AT13" i="3"/>
  <c r="AP13" i="3"/>
  <c r="AH13" i="3"/>
  <c r="AI13" i="3"/>
  <c r="Z13" i="3"/>
  <c r="AA13" i="3"/>
  <c r="R13" i="3"/>
  <c r="B10" i="3"/>
  <c r="B9" i="3"/>
  <c r="BG8" i="3"/>
  <c r="G5" i="4"/>
  <c r="BA8" i="3"/>
  <c r="E5" i="4"/>
  <c r="AO8" i="3"/>
  <c r="AN8" i="3"/>
  <c r="AM8" i="3"/>
  <c r="AL8" i="3"/>
  <c r="H3" i="4"/>
  <c r="AG8" i="3"/>
  <c r="AF8" i="3"/>
  <c r="AE8" i="3"/>
  <c r="AD8" i="3"/>
  <c r="G3" i="4"/>
  <c r="Y8" i="3"/>
  <c r="X8" i="3"/>
  <c r="W8" i="3"/>
  <c r="V8" i="3"/>
  <c r="F3" i="4"/>
  <c r="N8" i="3"/>
  <c r="E3" i="4"/>
  <c r="E6" i="3"/>
  <c r="E5" i="3"/>
  <c r="D3" i="3"/>
  <c r="D2" i="3"/>
  <c r="D1" i="3"/>
  <c r="G68" i="2"/>
  <c r="B68" i="2"/>
  <c r="A50" i="2"/>
  <c r="A49" i="2"/>
  <c r="A47" i="2"/>
  <c r="A46" i="2"/>
  <c r="A44" i="2"/>
  <c r="A43" i="2"/>
  <c r="A40" i="2"/>
  <c r="A39" i="2"/>
  <c r="A37" i="2"/>
  <c r="A36" i="2"/>
  <c r="A34" i="2"/>
  <c r="A33" i="2"/>
  <c r="A30" i="2"/>
  <c r="A29" i="2"/>
  <c r="A27" i="2"/>
  <c r="A26" i="2"/>
  <c r="A24" i="2"/>
  <c r="A23" i="2"/>
  <c r="F18" i="2"/>
  <c r="B41" i="2"/>
  <c r="F17" i="2"/>
  <c r="B31" i="2"/>
  <c r="F16" i="2"/>
  <c r="B21" i="2"/>
  <c r="G8" i="2"/>
  <c r="R8" i="3"/>
  <c r="E4" i="4"/>
  <c r="BM13" i="3"/>
  <c r="BN13" i="3"/>
  <c r="BE36" i="3"/>
  <c r="BM37" i="3"/>
  <c r="BN37" i="3"/>
  <c r="BM79" i="3"/>
  <c r="BN79" i="3"/>
  <c r="AI28" i="3"/>
  <c r="BM31" i="3"/>
  <c r="BN31" i="3"/>
  <c r="BM33" i="3"/>
  <c r="BN33" i="3"/>
  <c r="AU46" i="3"/>
  <c r="AV46" i="3"/>
  <c r="BM66" i="3"/>
  <c r="BN66" i="3"/>
  <c r="BM23" i="3"/>
  <c r="BN23" i="3"/>
  <c r="BK45" i="3"/>
  <c r="BF16" i="3"/>
  <c r="AU18" i="3"/>
  <c r="AV18" i="3"/>
  <c r="AU24" i="3"/>
  <c r="AU40" i="3"/>
  <c r="BF41" i="3"/>
  <c r="BF46" i="3"/>
  <c r="BN16" i="3"/>
  <c r="BM30" i="3"/>
  <c r="BN30" i="3"/>
  <c r="BF38" i="3"/>
  <c r="BM40" i="3"/>
  <c r="BN40" i="3"/>
  <c r="AU50" i="3"/>
  <c r="AV50" i="3"/>
  <c r="BM51" i="3"/>
  <c r="BN51" i="3"/>
  <c r="AU53" i="3"/>
  <c r="AV53" i="3"/>
  <c r="BM53" i="3"/>
  <c r="BN53" i="3"/>
  <c r="BM64" i="3"/>
  <c r="BN64" i="3"/>
  <c r="AV42" i="3"/>
  <c r="AU49" i="3"/>
  <c r="AV49" i="3"/>
  <c r="BF26" i="3"/>
  <c r="AU30" i="3"/>
  <c r="AV30" i="3"/>
  <c r="BN42" i="3"/>
  <c r="BF37" i="3"/>
  <c r="BM38" i="3"/>
  <c r="BN38" i="3"/>
  <c r="AU21" i="3"/>
  <c r="AV21" i="3"/>
  <c r="BM35" i="3"/>
  <c r="BN35" i="3"/>
  <c r="AU39" i="3"/>
  <c r="AV39" i="3"/>
  <c r="BM49" i="3"/>
  <c r="BN49" i="3"/>
  <c r="BF60" i="3"/>
  <c r="AU62" i="3"/>
  <c r="BF68" i="3"/>
  <c r="BM69" i="3"/>
  <c r="BN69" i="3"/>
  <c r="AU13" i="3"/>
  <c r="AV13" i="3"/>
  <c r="AT8" i="3"/>
  <c r="I3" i="4"/>
  <c r="I7" i="4"/>
  <c r="S30" i="3"/>
  <c r="BF33" i="3"/>
  <c r="AU34" i="3"/>
  <c r="AV34" i="3"/>
  <c r="S42" i="3"/>
  <c r="BE49" i="3"/>
  <c r="BF49" i="3"/>
  <c r="BM65" i="3"/>
  <c r="BN65" i="3"/>
  <c r="BK66" i="3"/>
  <c r="BE71" i="3"/>
  <c r="BF71" i="3"/>
  <c r="BF74" i="3"/>
  <c r="BM76" i="3"/>
  <c r="BN76" i="3"/>
  <c r="AU16" i="3"/>
  <c r="AV16" i="3"/>
  <c r="AV24" i="3"/>
  <c r="BN43" i="3"/>
  <c r="BF52" i="3"/>
  <c r="BM70" i="3"/>
  <c r="BN70" i="3"/>
  <c r="BF14" i="3"/>
  <c r="BM15" i="3"/>
  <c r="BN15" i="3"/>
  <c r="BM17" i="3"/>
  <c r="BN17" i="3"/>
  <c r="BK30" i="3"/>
  <c r="BE32" i="3"/>
  <c r="BF32" i="3"/>
  <c r="BK42" i="3"/>
  <c r="BM44" i="3"/>
  <c r="BN44" i="3"/>
  <c r="AU57" i="3"/>
  <c r="BM67" i="3"/>
  <c r="BN67" i="3"/>
  <c r="BK70" i="3"/>
  <c r="BF13" i="3"/>
  <c r="BF19" i="3"/>
  <c r="BF34" i="3"/>
  <c r="AU36" i="3"/>
  <c r="AV36" i="3"/>
  <c r="BF45" i="3"/>
  <c r="AU54" i="3"/>
  <c r="AV54" i="3"/>
  <c r="BM58" i="3"/>
  <c r="BN58" i="3"/>
  <c r="BF59" i="3"/>
  <c r="BM73" i="3"/>
  <c r="BN73" i="3"/>
  <c r="BM74" i="3"/>
  <c r="BN74" i="3"/>
  <c r="S13" i="3"/>
  <c r="BM18" i="3"/>
  <c r="BN18" i="3"/>
  <c r="AU20" i="3"/>
  <c r="AV20" i="3"/>
  <c r="BF22" i="3"/>
  <c r="AU23" i="3"/>
  <c r="AV23" i="3"/>
  <c r="AU27" i="3"/>
  <c r="AV27" i="3"/>
  <c r="AU38" i="3"/>
  <c r="AV38" i="3"/>
  <c r="AU51" i="3"/>
  <c r="AV51" i="3"/>
  <c r="BM52" i="3"/>
  <c r="BN52" i="3"/>
  <c r="AU56" i="3"/>
  <c r="AV56" i="3"/>
  <c r="BE58" i="3"/>
  <c r="BF58" i="3"/>
  <c r="BN62" i="3"/>
  <c r="AU70" i="3"/>
  <c r="AV70" i="3"/>
  <c r="BJ8" i="3"/>
  <c r="H5" i="4"/>
  <c r="BF18" i="3"/>
  <c r="BM21" i="3"/>
  <c r="BN21" i="3"/>
  <c r="AU31" i="3"/>
  <c r="AV31" i="3"/>
  <c r="AU43" i="3"/>
  <c r="AV43" i="3"/>
  <c r="BM55" i="3"/>
  <c r="BN55" i="3"/>
  <c r="BF57" i="3"/>
  <c r="BF36" i="3"/>
  <c r="BF63" i="3"/>
  <c r="BK16" i="3"/>
  <c r="BM27" i="3"/>
  <c r="BN27" i="3"/>
  <c r="AV28" i="3"/>
  <c r="BM39" i="3"/>
  <c r="BN39" i="3"/>
  <c r="AV40" i="3"/>
  <c r="AA44" i="3"/>
  <c r="BM48" i="3"/>
  <c r="BN48" i="3"/>
  <c r="AQ49" i="3"/>
  <c r="BM60" i="3"/>
  <c r="BN60" i="3"/>
  <c r="BE62" i="3"/>
  <c r="BF62" i="3"/>
  <c r="AU17" i="3"/>
  <c r="AV17" i="3"/>
  <c r="BM24" i="3"/>
  <c r="BN24" i="3"/>
  <c r="BM25" i="3"/>
  <c r="BN25" i="3"/>
  <c r="BE48" i="3"/>
  <c r="BF48" i="3"/>
  <c r="AU55" i="3"/>
  <c r="AV55" i="3"/>
  <c r="BF77" i="3"/>
  <c r="Z8" i="3"/>
  <c r="F4" i="4"/>
  <c r="BM20" i="3"/>
  <c r="BN20" i="3"/>
  <c r="BN28" i="3"/>
  <c r="AU35" i="3"/>
  <c r="AV35" i="3"/>
  <c r="BM63" i="3"/>
  <c r="BN63" i="3"/>
  <c r="AP8" i="3"/>
  <c r="H4" i="4"/>
  <c r="AQ13" i="3"/>
  <c r="AH8" i="3"/>
  <c r="G4" i="4"/>
  <c r="BK20" i="3"/>
  <c r="AU22" i="3"/>
  <c r="AV22" i="3"/>
  <c r="BM26" i="3"/>
  <c r="BN26" i="3"/>
  <c r="BE28" i="3"/>
  <c r="BF28" i="3"/>
  <c r="BM29" i="3"/>
  <c r="BN29" i="3"/>
  <c r="BE40" i="3"/>
  <c r="BF40" i="3"/>
  <c r="BM41" i="3"/>
  <c r="BN41" i="3"/>
  <c r="BM46" i="3"/>
  <c r="BN46" i="3"/>
  <c r="A22" i="2"/>
  <c r="A28" i="2"/>
  <c r="A25" i="2"/>
  <c r="A35" i="2"/>
  <c r="A38" i="2"/>
  <c r="A32" i="2"/>
  <c r="A48" i="2"/>
  <c r="A45" i="2"/>
  <c r="A42" i="2"/>
  <c r="BM56" i="3"/>
  <c r="BN56" i="3"/>
  <c r="BE56" i="3"/>
  <c r="BF56" i="3"/>
  <c r="S69" i="3"/>
  <c r="AU69" i="3"/>
  <c r="AV69" i="3"/>
  <c r="S73" i="3"/>
  <c r="AU73" i="3"/>
  <c r="AV73" i="3"/>
  <c r="AA14" i="3"/>
  <c r="S17" i="3"/>
  <c r="BE17" i="3"/>
  <c r="BF17" i="3"/>
  <c r="S21" i="3"/>
  <c r="BE21" i="3"/>
  <c r="BF21" i="3"/>
  <c r="BK22" i="3"/>
  <c r="BK29" i="3"/>
  <c r="BK33" i="3"/>
  <c r="BK37" i="3"/>
  <c r="BK41" i="3"/>
  <c r="BE43" i="3"/>
  <c r="BF43" i="3"/>
  <c r="BM57" i="3"/>
  <c r="BN57" i="3"/>
  <c r="AU65" i="3"/>
  <c r="AV65" i="3"/>
  <c r="S65" i="3"/>
  <c r="AU75" i="3"/>
  <c r="AV75" i="3"/>
  <c r="S75" i="3"/>
  <c r="BM78" i="3"/>
  <c r="BN78" i="3"/>
  <c r="BE78" i="3"/>
  <c r="BF78" i="3"/>
  <c r="AV80" i="3"/>
  <c r="AU121" i="3"/>
  <c r="AV121" i="3"/>
  <c r="S121" i="3"/>
  <c r="BB182" i="3"/>
  <c r="BK182" i="3"/>
  <c r="AV182" i="3"/>
  <c r="AI14" i="3"/>
  <c r="AU15" i="3"/>
  <c r="AV15" i="3"/>
  <c r="AU19" i="3"/>
  <c r="AV19" i="3"/>
  <c r="S24" i="3"/>
  <c r="AU26" i="3"/>
  <c r="AV26" i="3"/>
  <c r="BE27" i="3"/>
  <c r="BF27" i="3"/>
  <c r="S31" i="3"/>
  <c r="BE31" i="3"/>
  <c r="BF31" i="3"/>
  <c r="S35" i="3"/>
  <c r="BE35" i="3"/>
  <c r="BF35" i="3"/>
  <c r="S39" i="3"/>
  <c r="BE39" i="3"/>
  <c r="BF39" i="3"/>
  <c r="S43" i="3"/>
  <c r="S47" i="3"/>
  <c r="AU47" i="3"/>
  <c r="AV47" i="3"/>
  <c r="BM47" i="3"/>
  <c r="BN47" i="3"/>
  <c r="AU48" i="3"/>
  <c r="AV48" i="3"/>
  <c r="BM50" i="3"/>
  <c r="BN50" i="3"/>
  <c r="BE50" i="3"/>
  <c r="BF50" i="3"/>
  <c r="AV62" i="3"/>
  <c r="AA70" i="3"/>
  <c r="S76" i="3"/>
  <c r="AU76" i="3"/>
  <c r="AV76" i="3"/>
  <c r="BM77" i="3"/>
  <c r="BN77" i="3"/>
  <c r="AV97" i="3"/>
  <c r="AU149" i="3"/>
  <c r="S149" i="3"/>
  <c r="AU193" i="3"/>
  <c r="AA193" i="3"/>
  <c r="AU195" i="3"/>
  <c r="AI195" i="3"/>
  <c r="BB166" i="3"/>
  <c r="BK166" i="3"/>
  <c r="AV166" i="3"/>
  <c r="BM14" i="3"/>
  <c r="AU45" i="3"/>
  <c r="AV45" i="3"/>
  <c r="AU60" i="3"/>
  <c r="AV60" i="3"/>
  <c r="AU64" i="3"/>
  <c r="AV64" i="3"/>
  <c r="BF67" i="3"/>
  <c r="AU78" i="3"/>
  <c r="AV78" i="3"/>
  <c r="S78" i="3"/>
  <c r="BM98" i="3"/>
  <c r="BN98" i="3"/>
  <c r="BE98" i="3"/>
  <c r="BF98" i="3"/>
  <c r="AU29" i="3"/>
  <c r="AV29" i="3"/>
  <c r="AU33" i="3"/>
  <c r="AV33" i="3"/>
  <c r="AU37" i="3"/>
  <c r="AV37" i="3"/>
  <c r="AU41" i="3"/>
  <c r="AV41" i="3"/>
  <c r="S45" i="3"/>
  <c r="BM54" i="3"/>
  <c r="BN54" i="3"/>
  <c r="BE54" i="3"/>
  <c r="BF54" i="3"/>
  <c r="AU68" i="3"/>
  <c r="AV68" i="3"/>
  <c r="AU72" i="3"/>
  <c r="AV72" i="3"/>
  <c r="BM93" i="3"/>
  <c r="BN93" i="3"/>
  <c r="S58" i="3"/>
  <c r="AU58" i="3"/>
  <c r="AV58" i="3"/>
  <c r="AU67" i="3"/>
  <c r="AV67" i="3"/>
  <c r="AU71" i="3"/>
  <c r="AV71" i="3"/>
  <c r="S79" i="3"/>
  <c r="AU79" i="3"/>
  <c r="AV79" i="3"/>
  <c r="AU91" i="3"/>
  <c r="AV91" i="3"/>
  <c r="BB152" i="3"/>
  <c r="BK152" i="3"/>
  <c r="AV167" i="3"/>
  <c r="AU191" i="3"/>
  <c r="S191" i="3"/>
  <c r="AU25" i="3"/>
  <c r="AV25" i="3"/>
  <c r="BD8" i="3"/>
  <c r="F5" i="4"/>
  <c r="AU14" i="3"/>
  <c r="AV14" i="3"/>
  <c r="BN45" i="3"/>
  <c r="BE51" i="3"/>
  <c r="BF51" i="3"/>
  <c r="BM59" i="3"/>
  <c r="BN59" i="3"/>
  <c r="AU61" i="3"/>
  <c r="AV61" i="3"/>
  <c r="S67" i="3"/>
  <c r="BM68" i="3"/>
  <c r="BN68" i="3"/>
  <c r="S71" i="3"/>
  <c r="BM72" i="3"/>
  <c r="BN72" i="3"/>
  <c r="AU96" i="3"/>
  <c r="AV96" i="3"/>
  <c r="AI96" i="3"/>
  <c r="BF69" i="3"/>
  <c r="BN71" i="3"/>
  <c r="BF73" i="3"/>
  <c r="AU95" i="3"/>
  <c r="AV95" i="3"/>
  <c r="BM121" i="3"/>
  <c r="BN121" i="3"/>
  <c r="BE121" i="3"/>
  <c r="BF121" i="3"/>
  <c r="BB150" i="3"/>
  <c r="BK150" i="3"/>
  <c r="AV150" i="3"/>
  <c r="BB180" i="3"/>
  <c r="BK180" i="3"/>
  <c r="AV180" i="3"/>
  <c r="AU181" i="3"/>
  <c r="S181" i="3"/>
  <c r="BB194" i="3"/>
  <c r="BK194" i="3"/>
  <c r="AQ27" i="3"/>
  <c r="S51" i="3"/>
  <c r="BE55" i="3"/>
  <c r="BF55" i="3"/>
  <c r="BF65" i="3"/>
  <c r="AU66" i="3"/>
  <c r="AV66" i="3"/>
  <c r="AU88" i="3"/>
  <c r="AV88" i="3"/>
  <c r="AU93" i="3"/>
  <c r="AV93" i="3"/>
  <c r="S93" i="3"/>
  <c r="BM61" i="3"/>
  <c r="BN61" i="3"/>
  <c r="BE61" i="3"/>
  <c r="BF61" i="3"/>
  <c r="BM75" i="3"/>
  <c r="BN75" i="3"/>
  <c r="BE75" i="3"/>
  <c r="BF75" i="3"/>
  <c r="BM95" i="3"/>
  <c r="BN95" i="3"/>
  <c r="BE95" i="3"/>
  <c r="BF95" i="3"/>
  <c r="AU179" i="3"/>
  <c r="S179" i="3"/>
  <c r="BB192" i="3"/>
  <c r="BK192" i="3"/>
  <c r="AV192" i="3"/>
  <c r="S55" i="3"/>
  <c r="AV57" i="3"/>
  <c r="AU92" i="3"/>
  <c r="AV92" i="3"/>
  <c r="BM96" i="3"/>
  <c r="BN96" i="3"/>
  <c r="BB168" i="3"/>
  <c r="BK168" i="3"/>
  <c r="AV168" i="3"/>
  <c r="BB178" i="3"/>
  <c r="BK178" i="3"/>
  <c r="AV178" i="3"/>
  <c r="AV183" i="3"/>
  <c r="BM107" i="3"/>
  <c r="BN107" i="3"/>
  <c r="BM110" i="3"/>
  <c r="BN110" i="3"/>
  <c r="BM135" i="3"/>
  <c r="BN135" i="3"/>
  <c r="BM138" i="3"/>
  <c r="BN138" i="3"/>
  <c r="AU177" i="3"/>
  <c r="AU52" i="3"/>
  <c r="AV52" i="3"/>
  <c r="AU59" i="3"/>
  <c r="AV59" i="3"/>
  <c r="AU63" i="3"/>
  <c r="AV63" i="3"/>
  <c r="AU74" i="3"/>
  <c r="AV74" i="3"/>
  <c r="AU77" i="3"/>
  <c r="AV77" i="3"/>
  <c r="AU107" i="3"/>
  <c r="AV107" i="3"/>
  <c r="AU135" i="3"/>
  <c r="AV135" i="3"/>
  <c r="AU165" i="3"/>
  <c r="BE108" i="3"/>
  <c r="BF108" i="3"/>
  <c r="AU110" i="3"/>
  <c r="AV110" i="3"/>
  <c r="BE111" i="3"/>
  <c r="BF111" i="3"/>
  <c r="BE136" i="3"/>
  <c r="BF136" i="3"/>
  <c r="AU138" i="3"/>
  <c r="AV138" i="3"/>
  <c r="BE139" i="3"/>
  <c r="BF139" i="3"/>
  <c r="AU153" i="3"/>
  <c r="AU163" i="3"/>
  <c r="AU151" i="3"/>
  <c r="E7" i="4"/>
  <c r="H7" i="4"/>
  <c r="F7" i="4"/>
  <c r="BB193" i="3"/>
  <c r="BK193" i="3"/>
  <c r="AV193" i="3"/>
  <c r="BB151" i="3"/>
  <c r="BK151" i="3"/>
  <c r="AV151" i="3"/>
  <c r="BB163" i="3"/>
  <c r="BK163" i="3"/>
  <c r="AV163" i="3"/>
  <c r="BB179" i="3"/>
  <c r="BK179" i="3"/>
  <c r="AV179" i="3"/>
  <c r="BB149" i="3"/>
  <c r="BK149" i="3"/>
  <c r="AV149" i="3"/>
  <c r="BB153" i="3"/>
  <c r="BK153" i="3"/>
  <c r="AV153" i="3"/>
  <c r="BM8" i="3"/>
  <c r="I5" i="4"/>
  <c r="F9" i="4"/>
  <c r="BN14" i="3"/>
  <c r="BB177" i="3"/>
  <c r="BK177" i="3"/>
  <c r="AV177" i="3"/>
  <c r="AU8" i="3"/>
  <c r="I4" i="4"/>
  <c r="BB165" i="3"/>
  <c r="BK165" i="3"/>
  <c r="AV165" i="3"/>
  <c r="BB181" i="3"/>
  <c r="BK181" i="3"/>
  <c r="AV181" i="3"/>
  <c r="BB195" i="3"/>
  <c r="BK195" i="3"/>
  <c r="AV195" i="3"/>
  <c r="BB191" i="3"/>
  <c r="BK191" i="3"/>
  <c r="AV191" i="3"/>
  <c r="I52" i="2"/>
  <c r="E8" i="4"/>
  <c r="H8" i="4"/>
  <c r="F8" i="4"/>
  <c r="I9" i="4"/>
  <c r="H9" i="4"/>
  <c r="E9" i="4"/>
</calcChain>
</file>

<file path=xl/comments1.xml><?xml version="1.0" encoding="utf-8"?>
<comments xmlns="http://schemas.openxmlformats.org/spreadsheetml/2006/main">
  <authors>
    <author/>
    <author>victo</author>
  </authors>
  <commentList>
    <comment ref="F11" authorId="0" shapeId="0">
      <text>
        <r>
          <rPr>
            <sz val="11"/>
            <color theme="1"/>
            <rFont val="Arial"/>
          </rPr>
          <t>======
ID#AAAAKf8WVAc
Familia    (2020-09-30 20:15:02)
Fórmula que permite medir el avance en la entrega del producto</t>
        </r>
      </text>
    </comment>
    <comment ref="AK21" authorId="1" shapeId="0">
      <text>
        <r>
          <rPr>
            <b/>
            <sz val="9"/>
            <color indexed="81"/>
            <rFont val="Tahoma"/>
          </rPr>
          <t>victo:</t>
        </r>
        <r>
          <rPr>
            <sz val="9"/>
            <color indexed="81"/>
            <rFont val="Tahoma"/>
          </rPr>
          <t xml:space="preserve">
Se remite pantallazo de SIDEAP, donde se aprecia que ya se llegó al 100% ya que en reunión con servidores del DASCD, se avanzó en la validación de los dos últimos pasos.</t>
        </r>
      </text>
    </comment>
    <comment ref="AK24" authorId="1" shapeId="0">
      <text>
        <r>
          <rPr>
            <b/>
            <sz val="9"/>
            <color indexed="81"/>
            <rFont val="Tahoma"/>
          </rPr>
          <t>victo:</t>
        </r>
        <r>
          <rPr>
            <sz val="9"/>
            <color indexed="81"/>
            <rFont val="Tahoma"/>
          </rPr>
          <t xml:space="preserve">
Dada la dinámica propia de la pandemia las actividades que se han brindado incluso desde el DASCD han sido virtuales, por ello no hay fotos que evidencien la realización de las actividades. Se pueden aportar las grabaciones de algunas actividades.</t>
        </r>
      </text>
    </comment>
    <comment ref="AK25" authorId="1" shapeId="0">
      <text>
        <r>
          <rPr>
            <b/>
            <sz val="9"/>
            <color indexed="81"/>
            <rFont val="Tahoma"/>
          </rPr>
          <t>victo:</t>
        </r>
        <r>
          <rPr>
            <sz val="9"/>
            <color indexed="81"/>
            <rFont val="Tahoma"/>
          </rPr>
          <t xml:space="preserve">
Se aportan como evidencia, las listas de asistencia de algunas capacitaciones, ya que el formato de lista de asistencia virtual se utilizó en las últimas capacitaciones. En las que no hay lista se aporta la grabación de la misma.</t>
        </r>
      </text>
    </comment>
    <comment ref="AK26" authorId="1" shapeId="0">
      <text>
        <r>
          <rPr>
            <b/>
            <sz val="9"/>
            <color indexed="81"/>
            <rFont val="Tahoma"/>
          </rPr>
          <t>victo:</t>
        </r>
        <r>
          <rPr>
            <sz val="9"/>
            <color indexed="81"/>
            <rFont val="Tahoma"/>
          </rPr>
          <t xml:space="preserve">
Se aporta la grabación de las actividades virtuales que se llevaron a cabo.</t>
        </r>
      </text>
    </comment>
    <comment ref="AK27" authorId="1" shapeId="0">
      <text>
        <r>
          <rPr>
            <b/>
            <sz val="9"/>
            <color indexed="81"/>
            <rFont val="Tahoma"/>
          </rPr>
          <t>victo:</t>
        </r>
        <r>
          <rPr>
            <sz val="9"/>
            <color indexed="81"/>
            <rFont val="Tahoma"/>
          </rPr>
          <t xml:space="preserve">
Se incluye en evidencias el Acta en PDF, firmada.</t>
        </r>
      </text>
    </comment>
    <comment ref="AK28" authorId="1" shapeId="0">
      <text>
        <r>
          <rPr>
            <b/>
            <sz val="9"/>
            <color indexed="81"/>
            <rFont val="Tahoma"/>
          </rPr>
          <t>victo:</t>
        </r>
        <r>
          <rPr>
            <sz val="9"/>
            <color indexed="81"/>
            <rFont val="Tahoma"/>
          </rPr>
          <t xml:space="preserve">
Se aporta como evidencia las listas de asistencia.</t>
        </r>
      </text>
    </comment>
    <comment ref="AK43" authorId="1" shapeId="0">
      <text>
        <r>
          <rPr>
            <b/>
            <sz val="9"/>
            <color indexed="81"/>
            <rFont val="Tahoma"/>
          </rPr>
          <t>victo:</t>
        </r>
        <r>
          <rPr>
            <sz val="9"/>
            <color indexed="81"/>
            <rFont val="Tahoma"/>
          </rPr>
          <t xml:space="preserve">
se deja el reporte cualitativo.</t>
        </r>
      </text>
    </comment>
    <comment ref="AK49" authorId="0" shapeId="0">
      <text>
        <r>
          <rPr>
            <sz val="11"/>
            <color theme="1"/>
            <rFont val="Arial"/>
          </rPr>
          <t>======
ID#AAAAKf8WVCE
Dario Ferdey Yaima Tocancipa    (2020-10-13 16:47:30)
No se genero listado de asistencia, pero en la grabación se visualiza el número de participantes. (Hora:1:16:51)</t>
        </r>
      </text>
    </comment>
    <comment ref="AK53" authorId="0" shapeId="0">
      <text>
        <r>
          <rPr>
            <sz val="11"/>
            <color theme="1"/>
            <rFont val="Arial"/>
          </rPr>
          <t xml:space="preserve">
Se acepta la recomendación.</t>
        </r>
      </text>
    </comment>
    <comment ref="AK55" authorId="0" shapeId="0">
      <text>
        <r>
          <rPr>
            <sz val="11"/>
            <color theme="1"/>
            <rFont val="Arial"/>
          </rPr>
          <t>======
ID#AAAAKf8WVCY
Dario Ferdey Yaima Tocancipa    (2020-10-13 16:51:02)
Se acepta la recomendación.</t>
        </r>
      </text>
    </comment>
    <comment ref="AK65" authorId="0" shapeId="0">
      <text>
        <r>
          <rPr>
            <sz val="11"/>
            <color theme="1"/>
            <rFont val="Arial"/>
          </rPr>
          <t>======
ID#AAAAKf8WVAE
Mary Elizabeth Rojas Muñoz    (2020-10-13 16:37:45)
Se adiciona evidencia de todas las participaciones a los talleres y capacitaciones brindadas por MINTIC a traves de su pagina de Facebook Live.</t>
        </r>
      </text>
    </comment>
    <comment ref="AK66" authorId="0" shapeId="0">
      <text>
        <r>
          <rPr>
            <sz val="11"/>
            <color theme="1"/>
            <rFont val="Arial"/>
          </rPr>
          <t>======
ID#AAAAKf8WVAo
Mary Elizabeth Rojas Muñoz    (2020-10-13 16:37:45)
Se tendra en cuenta la observacion</t>
        </r>
      </text>
    </comment>
    <comment ref="AK71" authorId="0" shapeId="0">
      <text>
        <r>
          <rPr>
            <sz val="11"/>
            <color theme="1"/>
            <rFont val="Arial"/>
          </rPr>
          <t>======
ID#AAAAKf8WVAM
Mary Elizabeth Rojas Muñoz    (2020-10-13 16:37:45)
Se adjunta el plan de trabajo con el reporte respectivo al tercer trimestre</t>
        </r>
      </text>
    </comment>
    <comment ref="AK72" authorId="0" shapeId="0">
      <text>
        <r>
          <rPr>
            <sz val="11"/>
            <color theme="1"/>
            <rFont val="Arial"/>
          </rPr>
          <t>======
ID#AAAAKf8WVAI
Mary Elizabeth Rojas Muñoz    (2020-10-13 16:37:45)
Se adjunta el plan de trabajo con el reporte respectivo al tercer trimestre</t>
        </r>
      </text>
    </comment>
    <comment ref="AK73" authorId="0" shapeId="0">
      <text>
        <r>
          <rPr>
            <sz val="11"/>
            <color theme="1"/>
            <rFont val="Arial"/>
          </rPr>
          <t>======
ID#AAAAKf8WVA0
Mary Elizabeth Rojas Muñoz    (2020-10-13 16:37:45)
Se adjunta el plan de trabajo con el reporte respectivo al tercer trimestre</t>
        </r>
      </text>
    </comment>
    <comment ref="F86" authorId="0" shapeId="0">
      <text>
        <r>
          <rPr>
            <sz val="11"/>
            <color theme="1"/>
            <rFont val="Arial"/>
          </rPr>
          <t>======
ID#AAAAKf8WVAQ
Familia    (2020-09-30 20:15:02)
Fórmula que permite medir el avance en la entrega del producto</t>
        </r>
      </text>
    </comment>
    <comment ref="F105" authorId="0" shapeId="0">
      <text>
        <r>
          <rPr>
            <sz val="11"/>
            <color theme="1"/>
            <rFont val="Arial"/>
          </rPr>
          <t>======
ID#AAAAKf8WVA8
Familia    (2020-09-30 20:15:02)
Fórmula que permite medir el avance en la entrega del producto</t>
        </r>
      </text>
    </comment>
    <comment ref="F119" authorId="0" shapeId="0">
      <text>
        <r>
          <rPr>
            <sz val="11"/>
            <color theme="1"/>
            <rFont val="Arial"/>
          </rPr>
          <t>======
ID#AAAAKf8WVAU
Familia    (2020-09-30 20:15:02)
Fórmula que permite medir el avance en la entrega del producto</t>
        </r>
      </text>
    </comment>
    <comment ref="F133" authorId="0" shapeId="0">
      <text>
        <r>
          <rPr>
            <sz val="11"/>
            <color theme="1"/>
            <rFont val="Arial"/>
          </rPr>
          <t>======
ID#AAAAKf8WVAw
Familia    (2020-09-30 20:15:02)
Fórmula que permite medir el avance en la entrega del producto</t>
        </r>
      </text>
    </comment>
    <comment ref="F147" authorId="0" shapeId="0">
      <text>
        <r>
          <rPr>
            <sz val="11"/>
            <color theme="1"/>
            <rFont val="Arial"/>
          </rPr>
          <t>======
ID#AAAAKf8WVAY
Familia    (2020-09-30 20:15:02)
Fórmula que permite medir el avance en la entrega del producto</t>
        </r>
      </text>
    </comment>
    <comment ref="F161" authorId="0" shapeId="0">
      <text>
        <r>
          <rPr>
            <sz val="11"/>
            <color theme="1"/>
            <rFont val="Arial"/>
          </rPr>
          <t>======
ID#AAAAKf8WVAk
Familia    (2020-09-30 20:15:02)
Fórmula que permite medir el avance en la entrega del producto</t>
        </r>
      </text>
    </comment>
    <comment ref="F175" authorId="0" shapeId="0">
      <text>
        <r>
          <rPr>
            <sz val="11"/>
            <color theme="1"/>
            <rFont val="Arial"/>
          </rPr>
          <t>======
ID#AAAAKf8WVAg
Familia    (2020-09-30 20:15:02)
Fórmula que permite medir el avance en la entrega del producto</t>
        </r>
      </text>
    </comment>
    <comment ref="F189" authorId="0" shapeId="0">
      <text>
        <r>
          <rPr>
            <sz val="11"/>
            <color theme="1"/>
            <rFont val="Arial"/>
          </rPr>
          <t>======
ID#AAAAKf8WVAs
Familia    (2020-09-30 20:15:02)
Fórmula que permite medir el avance en la entrega del producto</t>
        </r>
      </text>
    </comment>
    <comment ref="C200" authorId="0" shapeId="0">
      <text>
        <r>
          <rPr>
            <sz val="11"/>
            <color theme="1"/>
            <rFont val="Arial"/>
          </rPr>
          <t>======
ID#AAAAKf8WVA4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<sst xmlns="http://schemas.openxmlformats.org/spreadsheetml/2006/main" count="1670" uniqueCount="505">
  <si>
    <t>Dependencias</t>
  </si>
  <si>
    <t>Proyectos de Inversión</t>
  </si>
  <si>
    <t>Objetivos Estratégicos</t>
  </si>
  <si>
    <t>CLASIFICADOR MIPG (Dimensiones)</t>
  </si>
  <si>
    <t>CLASIFICADOR MIPG (Políticas de Gestión y Desempeño)</t>
  </si>
  <si>
    <t>&lt;Por favor seleccione su área&gt;</t>
  </si>
  <si>
    <t>&lt;Por favor seleccione el proyecto de inversión asociado a la dependencia&gt;</t>
  </si>
  <si>
    <t>&lt;Por favor seleccione los objetivos estratégicos asociados a la dependencia</t>
  </si>
  <si>
    <t>&lt;Por favor seleccione la dimensión de MIPG asociada a la actividad&gt;</t>
  </si>
  <si>
    <t>&lt;Por favor seleccione la política de gestión y desempeño de MIPG asociada a la actividad&gt;</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</si>
  <si>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</si>
  <si>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</si>
  <si>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</si>
  <si>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1. Talento humano</t>
  </si>
  <si>
    <t>Planeación Institucional</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</si>
  <si>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</si>
  <si>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</si>
  <si>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</si>
  <si>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2. Direccionamiento Estratégico y Planeación</t>
  </si>
  <si>
    <t>Gestión presupuestal y eficiencia del gasto público</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</si>
  <si>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</si>
  <si>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</si>
  <si>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</si>
  <si>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3. Gestión con Valores para Resultados</t>
  </si>
  <si>
    <t>Gestión Estratégica del Talento humano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</si>
  <si>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</si>
  <si>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</si>
  <si>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</si>
  <si>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4. Evaluación de resultados</t>
  </si>
  <si>
    <t>Integridad</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</si>
  <si>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</si>
  <si>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</si>
  <si>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</si>
  <si>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5. Información y Comunicación</t>
  </si>
  <si>
    <t>Transparencia, acceso a la información pública y lucha contra la corrupción</t>
  </si>
  <si>
    <t>Oficina Asesora Jurídica</t>
  </si>
  <si>
    <t>Proyecto de Inversión 7597 - Fortalecimiento de la gestión del Instituto Distrital de Patrimonio de Bogotá</t>
  </si>
  <si>
    <t>Proyecto 7597 - Fortalecer la capacidad administrativa para el desarrollo de la gestión institucional</t>
  </si>
  <si>
    <t>6. Gestión del conocimiento</t>
  </si>
  <si>
    <t>Fortalecimiento organizacional y simplificación de procesos</t>
  </si>
  <si>
    <t>7. Control Interno</t>
  </si>
  <si>
    <t>Servicio al ciudadano</t>
  </si>
  <si>
    <t>Participación ciudadana en la gestión pública</t>
  </si>
  <si>
    <t>Procesos</t>
  </si>
  <si>
    <t>Racionalización de trámites</t>
  </si>
  <si>
    <t>&lt;Por favor seleccione el proceso asociado a la dependencia&gt;</t>
  </si>
  <si>
    <t>Gestión documental</t>
  </si>
  <si>
    <t>Direccionamiento Estratégico</t>
  </si>
  <si>
    <t>Gobierno digital</t>
  </si>
  <si>
    <t>Fortalecimiento del Sistema Integrado de Gestión</t>
  </si>
  <si>
    <t>Seguridad digital</t>
  </si>
  <si>
    <t>Comunicación Estratégica</t>
  </si>
  <si>
    <t>Defensa jurídica</t>
  </si>
  <si>
    <t>Atención a la Ciudadanía</t>
  </si>
  <si>
    <t>Gestión del conocimiento y la innovación</t>
  </si>
  <si>
    <t>Protección e Intervención del Patrimonio Cultural</t>
  </si>
  <si>
    <t>Control interno</t>
  </si>
  <si>
    <t>Divulgación y Apropiación del Patrimonio cultural</t>
  </si>
  <si>
    <t>Seguimiento y evaluación del desempeño institucional</t>
  </si>
  <si>
    <t>Gestión Territorial del Patrimonio Cultural</t>
  </si>
  <si>
    <t>Gestión de la Información Estadística</t>
  </si>
  <si>
    <t>Gestión del Talento Humano</t>
  </si>
  <si>
    <t>Gestión Ambiental (Componente)</t>
  </si>
  <si>
    <t>Gestión Financiera</t>
  </si>
  <si>
    <t>Contro Interno</t>
  </si>
  <si>
    <t>Gestión de Sistemas de Información y Tecnología</t>
  </si>
  <si>
    <t>Gestión Jurídica</t>
  </si>
  <si>
    <t>Gestión Documental</t>
  </si>
  <si>
    <t>Administración de Bienes e Infraestructura</t>
  </si>
  <si>
    <t>Gestión Contractual</t>
  </si>
  <si>
    <t>Control Interno Disciplinario</t>
  </si>
  <si>
    <t>Seguimiento y Evaluación</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</si>
  <si>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</si>
  <si>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</si>
  <si>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</si>
  <si>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</si>
  <si>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</si>
  <si>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</si>
  <si>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</si>
  <si>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</si>
  <si>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</si>
  <si>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</si>
  <si>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</si>
  <si>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</si>
  <si>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</si>
  <si>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</si>
  <si>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</si>
  <si>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</si>
  <si>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</si>
  <si>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</si>
  <si>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</si>
  <si>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</si>
  <si>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</si>
  <si>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</si>
  <si>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</si>
  <si>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</si>
  <si>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</si>
  <si>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</si>
  <si>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</si>
  <si>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</si>
  <si>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</si>
  <si>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</si>
  <si>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</si>
  <si>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</si>
  <si>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</si>
  <si>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</si>
  <si>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</si>
  <si>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</si>
  <si>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</si>
  <si>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</si>
  <si>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</si>
  <si>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</si>
  <si>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</si>
  <si>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</si>
  <si>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</si>
  <si>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</si>
  <si>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</si>
  <si>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</si>
  <si>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</si>
  <si>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</si>
  <si>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</si>
  <si>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</si>
  <si>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</si>
  <si>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</si>
  <si>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</si>
  <si>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</si>
  <si>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</si>
  <si>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</si>
  <si>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</si>
  <si>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</si>
  <si>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</si>
  <si>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</si>
  <si>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</si>
  <si>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</si>
  <si>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</si>
  <si>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</si>
  <si>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</si>
  <si>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</si>
  <si>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</si>
  <si>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</si>
  <si>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</si>
  <si>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</si>
  <si>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</si>
  <si>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INSTITUTO DISTRITAL DE PATRIMONIO CULTURAL</t>
  </si>
  <si>
    <t>PROCESO DE DIRECCIONAMIENTO ESTRATEGICO</t>
  </si>
  <si>
    <t>PLAN OPERATIVO ANUAL POR DEPENDENCIAS</t>
  </si>
  <si>
    <t>1. VIGENCIA PLAN:</t>
  </si>
  <si>
    <t>2. DEPENDENCIA RESPONSABLE:</t>
  </si>
  <si>
    <t>3. FUNCIONES DE LA DEPENDENCIA</t>
  </si>
  <si>
    <t>4. PROCESOS ASOCIADOS</t>
  </si>
  <si>
    <t>5. PROYECTOS DE INVERSIÓN ASOCIADOS</t>
  </si>
  <si>
    <t>6. OBJETIVOS PROYECTO DE INVERSIÓN</t>
  </si>
  <si>
    <t>7. OBJETIVOS ESTRATÉGICOS / 8. ESTRATEGIAS / 9. PRODUCTOS MGA</t>
  </si>
  <si>
    <t>10. RECURSOS REQUERIDOS</t>
  </si>
  <si>
    <t>Presupuestales</t>
  </si>
  <si>
    <t>Humanos</t>
  </si>
  <si>
    <t>Físicos</t>
  </si>
  <si>
    <t>Tecnológicos</t>
  </si>
  <si>
    <t>P1</t>
  </si>
  <si>
    <t>P2</t>
  </si>
  <si>
    <t>9. INDICADOR DE EFICACIA (Fórmula)</t>
  </si>
  <si>
    <t>Sumatoria de las actividades ejecutadas / Sumatoria de las actividades programadas en el año * 100%</t>
  </si>
  <si>
    <t>10. RANGOS</t>
  </si>
  <si>
    <t>De 0 a 69 Deficiente</t>
  </si>
  <si>
    <t>11. RESULTADO
(Cálculo del Indicador)</t>
  </si>
  <si>
    <t xml:space="preserve">de 70 a 89 Aceptable </t>
  </si>
  <si>
    <t>de 90 a 100 Óptimo</t>
  </si>
  <si>
    <t>FECHA</t>
  </si>
  <si>
    <t>PROMOCIÓN DE LA PARTICIPACIÓN CIUDADANA</t>
  </si>
  <si>
    <t>SI/NO</t>
  </si>
  <si>
    <t>MEDIO DE VERIFICACIÓN</t>
  </si>
  <si>
    <t>El plan fue presentado a consideración de la ciudadanía, usuarios y partes interesadas.</t>
  </si>
  <si>
    <t>El plan presentado tuvo ajustes de acuerdo con las consideraciones de  la ciudadanía, usuarios y partes interesadas</t>
  </si>
  <si>
    <t>Nombre: JUAN FERNANDO ACOSTA MIRKOW</t>
  </si>
  <si>
    <t>Nombre:</t>
  </si>
  <si>
    <t>Cargo: SUBDIRECTOR</t>
  </si>
  <si>
    <t>Cargo:</t>
  </si>
  <si>
    <t>Responsable de la Dependencia</t>
  </si>
  <si>
    <t>Responsable consolidación del plan</t>
  </si>
  <si>
    <t>DEPENDENCIA RESPONSABLE:</t>
  </si>
  <si>
    <t>VIGENCIA PLAN OPERATIVO:</t>
  </si>
  <si>
    <t>OBJETIVO ESTRATÉGICO</t>
  </si>
  <si>
    <t>ESTRATEGIA</t>
  </si>
  <si>
    <t>EVALUACIÓN ASESORÍA DE CONTROL INTERNO</t>
  </si>
  <si>
    <t>PRODUCTO MGA</t>
  </si>
  <si>
    <t>No.</t>
  </si>
  <si>
    <t>ACTIVIDAD</t>
  </si>
  <si>
    <t>PRODUCTO</t>
  </si>
  <si>
    <t>INDICADOR</t>
  </si>
  <si>
    <t>PROCESO ASOCIADO</t>
  </si>
  <si>
    <t>DIMENSIÓN - MIPG</t>
  </si>
  <si>
    <t>POLÍTICA DE GESTIÓN Y DESEMPEÑO - MIPG</t>
  </si>
  <si>
    <t>EQUIPO RESPONSABLE</t>
  </si>
  <si>
    <t>RESPONSABLE (Nombre)</t>
  </si>
  <si>
    <t>FECHA EJECUCIÓN</t>
  </si>
  <si>
    <t>PRIMER TRIMESTRE</t>
  </si>
  <si>
    <t>SEGUNDO TRIMESTRE</t>
  </si>
  <si>
    <t>TERCER TRIMESTRE</t>
  </si>
  <si>
    <t>CUARTO TRIMESTRE</t>
  </si>
  <si>
    <t>ACUMULADO</t>
  </si>
  <si>
    <t xml:space="preserve">(Describa la evidencia en cumplimiento de la meta y su ubicación) </t>
  </si>
  <si>
    <t>Inicial</t>
  </si>
  <si>
    <t>Final</t>
  </si>
  <si>
    <t>Prog.</t>
  </si>
  <si>
    <t>Ene</t>
  </si>
  <si>
    <t>Feb</t>
  </si>
  <si>
    <t>Mar</t>
  </si>
  <si>
    <t>Ejec.</t>
  </si>
  <si>
    <t>Eficacia</t>
  </si>
  <si>
    <t>Avance Cualitativo</t>
  </si>
  <si>
    <t>Observaciones Oficina Asesora de Planeación</t>
  </si>
  <si>
    <t>Abr</t>
  </si>
  <si>
    <t>May</t>
  </si>
  <si>
    <t>Jun</t>
  </si>
  <si>
    <t>Jul</t>
  </si>
  <si>
    <t>Ago</t>
  </si>
  <si>
    <t>Sep</t>
  </si>
  <si>
    <t>Avance cualitativo</t>
  </si>
  <si>
    <t>Oct</t>
  </si>
  <si>
    <t>Nov</t>
  </si>
  <si>
    <t>Dic</t>
  </si>
  <si>
    <t>Eficacia de la Actividad</t>
  </si>
  <si>
    <t>Eval. ACI</t>
  </si>
  <si>
    <t>%</t>
  </si>
  <si>
    <t>Observaciones Control Interno</t>
  </si>
  <si>
    <t>Eficacia ACI</t>
  </si>
  <si>
    <t xml:space="preserve">Realizar y presentar informe  ejecutivo de gestión y seguimiento de la oficina de control disciplinario interno </t>
  </si>
  <si>
    <t>2 informes de gestión y seguimiento</t>
  </si>
  <si>
    <t>#informes de seguimiento realizados en el periodo/ #informes de seguimiento programados en la vigencia</t>
  </si>
  <si>
    <t xml:space="preserve">Control Disciplinario Interno </t>
  </si>
  <si>
    <t>Irma Castañeda</t>
  </si>
  <si>
    <t xml:space="preserve">Se realizó el informe de gestión y seguimiento de acuerdo a las actividades adelantadas en el trimestre y con la información que reposa en las actas de actividades de los meses de julio, agosto y septiembre. </t>
  </si>
  <si>
    <t xml:space="preserve">Sin observaciones </t>
  </si>
  <si>
    <t xml:space="preserve">Informe del trimestre gestión y seguimiento, actas de actividades de los meses de julio, agosto y septiembre, divulgación protocolo para atender una denuncia de corrupción </t>
  </si>
  <si>
    <t xml:space="preserve">Elaborar y consolidar un tablero de control con los indicadores financieros (ranking por dependencias) para la toma de decisiones. </t>
  </si>
  <si>
    <t xml:space="preserve">1 Estructura del ranking (Diseño e indicadores formulados)
</t>
  </si>
  <si>
    <t>No. De Documentos formulados/ No. De documentos programados</t>
  </si>
  <si>
    <t>Ailsa Mayerly Caro</t>
  </si>
  <si>
    <t>Se creo en archivo Excel como matriz del tablero de Ranking que contiene 5 actividades a medir y sus variables, se inicia en octubre el diseño de la herramienta.</t>
  </si>
  <si>
    <t>se adjunta modelo en Excel</t>
  </si>
  <si>
    <t>1 Documento Consolidación y análisis de datos</t>
  </si>
  <si>
    <t>1 Socialización a las dependencias</t>
  </si>
  <si>
    <t>No. De socializaciones realizadas/ No. De socializaciones programadas</t>
  </si>
  <si>
    <t>Revisar y actualizar el manual de tesorería</t>
  </si>
  <si>
    <t>1 Manual de tesorería</t>
  </si>
  <si>
    <t xml:space="preserve">No. De documentos actualizados/No. De documento a actualizar </t>
  </si>
  <si>
    <t xml:space="preserve">Se remitió por correo electrónico el 27/08/2020 propuesta de Manual de Tesorería  la Oficina Asesora de Planeación. </t>
  </si>
  <si>
    <t xml:space="preserve">Se recomienda gestionar lo necesario para completar la actividad en el mes de octubre </t>
  </si>
  <si>
    <t>se adjunta correo de envió y Documentos en Word</t>
  </si>
  <si>
    <t>Actualizar el Procedimiento de pagos</t>
  </si>
  <si>
    <t>1 Procedimiento de pagos actualizado y simplificado</t>
  </si>
  <si>
    <t>Actualizar el Procedimiento de administración y seguimiento del presupuesto</t>
  </si>
  <si>
    <t>1 procedimiento de administración y seguimiento del presupuesto, actualizado o eliminado.</t>
  </si>
  <si>
    <t>Revisión de viabilidad de ejecución de las actividades definidas en el plan estratégico de TH*</t>
  </si>
  <si>
    <t>1 Documento con la definición de las posibles modificaciones (si se requiere) al plan. (noviembre)</t>
  </si>
  <si>
    <t xml:space="preserve">No. documentos elaborados / (1) documento programado </t>
  </si>
  <si>
    <t>Profesional Especializado Gestión de Talento Humano</t>
  </si>
  <si>
    <t>Yesid Caicedo</t>
  </si>
  <si>
    <t>Registrar el 100% de la información relacionada con el PIC en los módulos de SIDEAP*</t>
  </si>
  <si>
    <t>100% de la información registrada en SIDEAP</t>
  </si>
  <si>
    <t>Indicador de avance de SIDEAP</t>
  </si>
  <si>
    <t>Se reporta como evidencia el avance del PIC en Línea, donde se aprecia que se ha logrado un avance del 80%.</t>
  </si>
  <si>
    <t xml:space="preserve">Se de ampliar las evidencias ya que estas no permiten identificar el avance reportado, teniendo en cuenta que en el registro en línea tiene 7 componentes y la evidencia solo da cuenta del componente uno correspondiente al 18% del 80% programado </t>
  </si>
  <si>
    <t>Evidencia Tercer trimestre: Captura de pantalla del módulo de PIC en Línea - SIDEAP</t>
  </si>
  <si>
    <t>Registrar el 100% de las situaciones administrativas presentadas en el período*</t>
  </si>
  <si>
    <t xml:space="preserve"> 2 Documentos de reporte de las situaciones administrativas presentadas en el período registradas en SIDEAP</t>
  </si>
  <si>
    <t>No. De documentos elaborados / No. de documentos programados</t>
  </si>
  <si>
    <t>En el módulo dispuesto en el página del SIDEAP, se ha registrado el 100% de las situaciones administrativas que se han presentado desde la entrada en vigencia de éste, hasta la fecha.</t>
  </si>
  <si>
    <t>Capturas de pantalla, donde se pueden evidenciar el reporte en el módulo.</t>
  </si>
  <si>
    <t>Actualizar el manual de funciones y competencias de acuerdo con lo establecido en el decreto 815 de 2018*</t>
  </si>
  <si>
    <t>Manual actualizado y aprobado en comité de Gestión y Desempeño</t>
  </si>
  <si>
    <t xml:space="preserve">Ejecutar las actividades del Plan de Bienestar e Incentivos </t>
  </si>
  <si>
    <t>Plan Institucional de bienestar Ejecutado</t>
  </si>
  <si>
    <t>#actividades ejecutadas en el periodo/# actividades programadas en la vigencia</t>
  </si>
  <si>
    <t>En el tercer trimestre, se realizaron cinco (5) actividades de Bienestar, las cuales se enmarcan dentro del plan de trabajo PBI.</t>
  </si>
  <si>
    <t>Carpeta evidencias PBI, con carpetas por actividades reportadas.</t>
  </si>
  <si>
    <t>Ejecutar las actividades del Plan Institucional de Capacitación -PIC</t>
  </si>
  <si>
    <t>Plan Institucional de Capacitación Ejecutado</t>
  </si>
  <si>
    <t>En el tercer trimestre se realizaron siete (7) capacitaciones de ocho (8) programadas, las cuales se encontraban enmarcadas dentro del PIC.</t>
  </si>
  <si>
    <t>Carpeta evidencias PIC, con carpetas por capacitaciones realizadas.</t>
  </si>
  <si>
    <t>Ejecutar las actividades del Plan de acción del Seguridad  y Salud en el Trabajo</t>
  </si>
  <si>
    <t>Plan Institucional de Seguridad  y Salud en el Trabajo  Ejecutado</t>
  </si>
  <si>
    <t xml:space="preserve">se realiza el reporte correspondiente a las 11 actividades programadas para la vigencia del III trimestre,  de acuerdo a la programación del plan de trabajo </t>
  </si>
  <si>
    <t>Realizar el seguimiento al Plan de Vacantes y Previsión de Recursos Humanos</t>
  </si>
  <si>
    <t xml:space="preserve">2 seguimientos al Plan de Vacantes y Previsión de Recursos Humanos </t>
  </si>
  <si>
    <t>#seguimientos realizados en el periodo/# seguimientos programados en la vigencia</t>
  </si>
  <si>
    <t>En sesión extraordinaria del 10 de septiembre de 2020, el Secretario convocó a los integrantes de la Comisión de Personal, con el fin de revisar la información de las vacantes definitivas del Instituto.</t>
  </si>
  <si>
    <t>Invitación y Acta de Sesión de Comisión Personal</t>
  </si>
  <si>
    <t>Ejecutar las actividades del Plan de acción del Plan de Emergencias y Contingencias</t>
  </si>
  <si>
    <t>Plan de acción del Plan de Emergencias y Contingencias ejecutado</t>
  </si>
  <si>
    <t xml:space="preserve">se realiza el reporte correspondiente a las 8 actividades programadas para la vigencia del III trimestre,  de acuerdo a la programación del plan de trabajo </t>
  </si>
  <si>
    <t>Actualizar y publicar el procedimiento de vinculaciones</t>
  </si>
  <si>
    <t>1 procedimiento actualizado y publicado</t>
  </si>
  <si>
    <t>Elaborar y publicar el formato de entrevista de retiro*.</t>
  </si>
  <si>
    <t>1 formato de entrevista elaborado y publicado</t>
  </si>
  <si>
    <t>A la fecha se encuentra elaborado y revisado por la OAP el Formato de entrevista de Retiro. Está pendiente su publicación.</t>
  </si>
  <si>
    <t xml:space="preserve">Se debe priorizar la actividad para asegurar el cumplimiento en el mes de octubre </t>
  </si>
  <si>
    <t xml:space="preserve">Formato revisado. </t>
  </si>
  <si>
    <t>Identificar los indicadores estratégicos del proceso de Talento Humano*</t>
  </si>
  <si>
    <t>Indicadores estratégicos del proceso de Talento Humano identificado</t>
  </si>
  <si>
    <t>No. De documentos con indicadores/No. De documento a elaborar</t>
  </si>
  <si>
    <t>Actualizar y publicar el procedimiento de desvinculaciones*</t>
  </si>
  <si>
    <t>A la fecha se encuentra elaborado y revisado por la OAP el procedimiento. Está pendiente su publicación.</t>
  </si>
  <si>
    <t>Procedimiento revisado.</t>
  </si>
  <si>
    <t>Elaborar documento de diagnóstico de implementación del código de integridad*</t>
  </si>
  <si>
    <t>1 Documento con el análisis del autodiagnóstico.</t>
  </si>
  <si>
    <t>Ejecutar el plan de acción de integridad para la vigencia 2020*</t>
  </si>
  <si>
    <t>8 actividades del Plan de acción de integridad para la vigencia 2020 ejecutadas</t>
  </si>
  <si>
    <t>No. De actividades ejecutadas / No. De actividades programadas * 100%</t>
  </si>
  <si>
    <t>A la fecha se han realizado 3 actividades del Grupo de Gestores de Integridad</t>
  </si>
  <si>
    <t>Correos de envío de piezas de divulgación y el plan de trabajo.</t>
  </si>
  <si>
    <t>Elaborar formulario de retroalimentación en Google para el código de integridad*</t>
  </si>
  <si>
    <t>1 Formulario elaborado y divulgado</t>
  </si>
  <si>
    <t>Validar que el 100% de los servidores públicos presentaron la declaración de bienes y rentas en los términos previstos en los artículos 13 al 16 de la ley 190 de 1995.</t>
  </si>
  <si>
    <t>100% de los servidores públicos con la declaración de bienes y rentas diligenciada.</t>
  </si>
  <si>
    <t>No. de servidores con la declaración presentada / No. De servidores públicos del Instituto obligados a presentarla</t>
  </si>
  <si>
    <t xml:space="preserve">
Elaborar y presentar un informe ejecutivo del Defensor del Ciudadano semestralmente ante el Comité De Gestión y Desempeño que incluya las quejas y reclamos de la ciudadanía frente a la prestación del servicio y la evaluación de la satisfacción ciudadana, referenciando la suficiencia de personal.  
</t>
  </si>
  <si>
    <t xml:space="preserve">
Informe ejecutivo defensor del ciudadano presentado en comité de gestión y desempeño</t>
  </si>
  <si>
    <t xml:space="preserve">
1 informe elaborado y presentado</t>
  </si>
  <si>
    <t>Atención al ciudadano</t>
  </si>
  <si>
    <t xml:space="preserve">Camila Acero - Profesional Atención a la Ciudadanía </t>
  </si>
  <si>
    <t>Realizar actividades de cualificación (capacitaciones y/o curso) en servicio al ciudadano</t>
  </si>
  <si>
    <t>1 actividad de cualificación en servicio al ciudadano</t>
  </si>
  <si>
    <t xml:space="preserve">Danilo Sánchez- Camila Acero- Ángela Castro C. Profesionales Atención a la Ciudadanía </t>
  </si>
  <si>
    <t>Enlazar a la página Web de la Secretaria Distrital de Cultura, Recreación y Deporte y la FUGA, la página web del instituto específicamente en el sitio de trámites y servicios.</t>
  </si>
  <si>
    <t xml:space="preserve">Enlace de página web con página de la Secretaria Distrital de Cultura, Recreación y Deporte y la FUGA </t>
  </si>
  <si>
    <t>No. De enlaces realizados/ No. De enlaces programados</t>
  </si>
  <si>
    <t>Actualizar y formalizar la  documentación del proceso de atención a la ciudadanía (3 protocolos de atención )</t>
  </si>
  <si>
    <t xml:space="preserve">Documentos formalizados en Sistema integrado de Gestión </t>
  </si>
  <si>
    <t>Documentos formalizados /Documentos programados *100</t>
  </si>
  <si>
    <t xml:space="preserve">Danilo Sánchez- Camila Acero- Profesionales Atención a la Ciudadanía </t>
  </si>
  <si>
    <t>Definir una estrategia para el reconocimiento el mejor servidor a la ciudadanía</t>
  </si>
  <si>
    <t>Un documento de descripción de la estrategia de reconocimiento al mejor servidor (noviembre)</t>
  </si>
  <si>
    <t xml:space="preserve">un documento aprobado </t>
  </si>
  <si>
    <t xml:space="preserve">Danilo Sánchez- Camila Acero- Ángela Castro C. Profesionales Atención a la Ciudadanía- Michelle Suárez apoyo </t>
  </si>
  <si>
    <t>Realizar los informes de gestión de las PQRS ciudadanas registradas en el Sistema Distrital de Quejas y Soluciones (incluir una acápite sobre solicitudes de acceso a la información pública en el informe trimestral)</t>
  </si>
  <si>
    <t>8 informes de gestión de las PQRS</t>
  </si>
  <si>
    <t xml:space="preserve"> #informes realizados en el periodo/#informes a realizar en la vigencia</t>
  </si>
  <si>
    <t xml:space="preserve">Danilo Sánchez- Profesional Atención a la Ciudadanía </t>
  </si>
  <si>
    <t xml:space="preserve">Durante el periodo en curso se realizaron los Informes de gestión de las PQRS ciudadanas registradas en el Sistema Distrital de Quejas y Soluciones de los meses de:
&gt; Junio
&gt; Julio
&gt; Agosto y; 
&gt; Informe trimestral de seguimiento a las PQRS </t>
  </si>
  <si>
    <t>30A. Informe Mensual SDQS_Junio 2020.
30B. Informe Mensual SDQS_Julio 2020.
30C. Informe Mensual de PQRS Agosto 2020
30D. Informe trimestral</t>
  </si>
  <si>
    <t>Elaborar y publicar el informe del defensor de la ciudadanía</t>
  </si>
  <si>
    <t>1 Informe elaborado y publicado</t>
  </si>
  <si>
    <t xml:space="preserve"> #informes realizados publicados en el periodo/#informes a realizar y publicar en la vigencia</t>
  </si>
  <si>
    <t xml:space="preserve">Durante el periodo en curso se realizó el informe de gestión del Defensor del Ciudadano del I semestre del año 2020. Así mismo, se realizó un informe para la Veeduría Distrital de la gestión del Defensor del Ciudadano del periodo comprendido entre el mes de junio de 2019 y junio de 2020. </t>
  </si>
  <si>
    <t>31A. Pantallazo página web IDPC con los dos informes publicados
31B. Informe del Defensor enero-junio
31C. Informe para Veeduría Distrital junio 2019 - junio 2020</t>
  </si>
  <si>
    <t>Diseñar herramienta para la consulta externa de PQRS por parte de los ciudadanos</t>
  </si>
  <si>
    <t xml:space="preserve">1 Herramienta de consulta diseñada </t>
  </si>
  <si>
    <t>No. De herramientas diseñadas/ No. De herramientas a diseñar</t>
  </si>
  <si>
    <t>Establecer el plan de trabajo para hacer ajustes razonables de las  sedes de acuerdo con el diagnóstico para la adecuación de los espacios físicos para la vigencia 2021</t>
  </si>
  <si>
    <t>1 Plan de trabajo elaborado y aprobado por el gerente del proyecto</t>
  </si>
  <si>
    <t>1 Plan de trabajo elaborado y aprobado</t>
  </si>
  <si>
    <t>Implementar el 100% de la ley de transparencia y derecho de acceso a la información pública</t>
  </si>
  <si>
    <t>1 informe de seguimiento a la implementación de la ley de transparencia y derecho de acceso a la información pública</t>
  </si>
  <si>
    <t xml:space="preserve"># de ítems cumplidos de ley/ # de ítems de ley </t>
  </si>
  <si>
    <t>Angela M. Castro C. -  Profesional Atención a la Ciudadanía y Transparencia</t>
  </si>
  <si>
    <t>Implementar el plan de acción de la Política Pública Distrital de Servicio al Ciudadano</t>
  </si>
  <si>
    <t>2 informes de seguimiento</t>
  </si>
  <si>
    <t>#informes de seguimiento a la implementación presentados en el periodo/ # informes a presentar en la vigencia</t>
  </si>
  <si>
    <t xml:space="preserve">Durante el periodo en curso se realizaron los informes de seguimiento a la implementación de la Política Publica de Servicio a la Ciudadanía y se remitieron a la Secretaría General los seguimientos solicitados en cumplimiento de las acciones establecidas en el Plan de Acción. </t>
  </si>
  <si>
    <r>
      <rPr>
        <b/>
        <sz val="11"/>
        <rFont val="Arial"/>
      </rPr>
      <t>35A.</t>
    </r>
    <r>
      <rPr>
        <sz val="11"/>
        <color theme="1"/>
        <rFont val="Arial"/>
      </rPr>
      <t xml:space="preserve"> Informe Política Pública Distrital_ Junio
</t>
    </r>
    <r>
      <rPr>
        <b/>
        <sz val="11"/>
        <rFont val="Arial"/>
      </rPr>
      <t>35B.</t>
    </r>
    <r>
      <rPr>
        <sz val="11"/>
        <color theme="1"/>
        <rFont val="Arial"/>
      </rPr>
      <t xml:space="preserve"> Informe Política Pública Distrital_ Julio
</t>
    </r>
    <r>
      <rPr>
        <b/>
        <sz val="11"/>
        <rFont val="Arial"/>
      </rPr>
      <t>35C.</t>
    </r>
    <r>
      <rPr>
        <sz val="11"/>
        <color theme="1"/>
        <rFont val="Arial"/>
      </rPr>
      <t xml:space="preserve"> Informe Política Pública Distrital_Agosto
</t>
    </r>
    <r>
      <rPr>
        <b/>
        <sz val="11"/>
        <rFont val="Arial"/>
      </rPr>
      <t>35D.</t>
    </r>
    <r>
      <rPr>
        <sz val="11"/>
        <color theme="1"/>
        <rFont val="Arial"/>
      </rPr>
      <t xml:space="preserve"> Correo de Bogotá es TIC - Reporte Política Pública Distrital Servicio a la Ciudadanía. junio 2020</t>
    </r>
  </si>
  <si>
    <t>Ejecutar las actividades del plan de trabajo del Plan Institucional de Archivo de la Entidad ­PINAR</t>
  </si>
  <si>
    <t>1 PINAR actualizado publicado en la pagina web del Instituto</t>
  </si>
  <si>
    <t>Documentos aprobados/ documentos programados</t>
  </si>
  <si>
    <t>Equipo de Gestión Documental</t>
  </si>
  <si>
    <t>Darío Yarima - Nancy Zamora</t>
  </si>
  <si>
    <t>El PINAR fue aprobado en Comité Institucional de Gestión y Desempeño en la sesión No 3 (virtual) del 14 de Agosto de 2020.</t>
  </si>
  <si>
    <t>Evidencias: 1. Correos de aprobación.
2. Presentación PPT. 
3. Documento PINAR
4. Acta de comité</t>
  </si>
  <si>
    <t>plan de trabajo PINAR ejecutado</t>
  </si>
  <si>
    <t>Actividades ejecutadas/ actividades programadas en el periodo</t>
  </si>
  <si>
    <t>Darío Yaima - Nancy Zamora</t>
  </si>
  <si>
    <t xml:space="preserve">Para el tercer trimestre se realizo la ejecución de las actividades programas en el plan de trabajo del PINAR </t>
  </si>
  <si>
    <t xml:space="preserve">Se debe incorporar a las evidencias el listado de asistencia de la actividad de inducción y reinducción -Orfeo </t>
  </si>
  <si>
    <t>Carpeta evidencias PINAR</t>
  </si>
  <si>
    <t>Ejecutar las actividades del plan de trabajo del Programa de Gestión Documental -PGD</t>
  </si>
  <si>
    <t>1 PGD actualizado públicado en la pagina web del Instituto</t>
  </si>
  <si>
    <t>1 plan de trabajo del Programa de Gestión Documental -PGD para la vigencia ejecutado</t>
  </si>
  <si>
    <t>Para el tercer trimestre se realizo la ejecución de las actividades programas en el plan de trabajo del PGD</t>
  </si>
  <si>
    <t>Carpeta evidencias PGD</t>
  </si>
  <si>
    <t>Ejecutar las actividades del plan de acción del Sistema Integrado de Conservación - SIC</t>
  </si>
  <si>
    <t>Documento del Sistema Integrado de Conservación actualizado y enviado a archivo de Bogotá</t>
  </si>
  <si>
    <t>Porcentaje de avance en la actualización del SIC</t>
  </si>
  <si>
    <t>Plan de trabajo del SIC para la vigencia ejecutado</t>
  </si>
  <si>
    <t>Actividades ejecutadas/ actividades programadas.</t>
  </si>
  <si>
    <t>Para el tercer trimestre se realizo la ejecución de las actividades programas en el plan de trabajo del SIC.</t>
  </si>
  <si>
    <t xml:space="preserve">Se debe realizar el seguimiento a las actividades programadas para el cuarto trimestre con el fin de asegurar el cumplimiento teniendo en cuenta que el 60.38% de la ejecución del plan esta concentrado en este periodo </t>
  </si>
  <si>
    <t>Carpeta evidencias SIC</t>
  </si>
  <si>
    <t>Ejecutar el plan de acción de la Estrategia de Uso Racional del Papel para vigencia 2020</t>
  </si>
  <si>
    <t>1 Estrategia de Uso Racional del Papel actualizado y públicado en la pagina web e intranet del IDPC</t>
  </si>
  <si>
    <t>Equipo de Gestión Documental-PIGA</t>
  </si>
  <si>
    <t>Darío Yaima - Carlos Román</t>
  </si>
  <si>
    <t>plan de acción de la Estrategia de Uso Racional del Papel para vigencia 2020 ejecutado</t>
  </si>
  <si>
    <t>Para el tercer trimestre se realizo la ejecución de las actividades programas en el plan de trabajo de la estrategia de uso racional del papel.</t>
  </si>
  <si>
    <t xml:space="preserve">Se debe realizar el seguimiento a las actividades programadas para el cuarto trimestre con el fin de asegurar el cumplimiento teniendo en cuenta que el 54.17% de la ejecución del plan esta concentrado en este periodo </t>
  </si>
  <si>
    <t>Carpeta evidencias CERO PAPEL</t>
  </si>
  <si>
    <t>Diseño de implementación de una plataforma Misional para procesos administrativos  (Planeación , Contratación, Control Interno, etc.) y misionales (Gestión Territorial, protección e intervención, museo Bogotá, nuevo enfoque de patrimonio inmaterial, etc.), para toma de decisiones, este depende de la participación activa de las áreas misionales (PANDORA).</t>
  </si>
  <si>
    <t>Carta de intención para la suscripción de un Convenio Interadministrativo con el propósito de trabajar de manera coordinada en el uso y desarrollo de la plataforma PANDORA, radicada en IDARTES</t>
  </si>
  <si>
    <t>Número de documentos radicados / Número de documentos programados para radicar.</t>
  </si>
  <si>
    <t>OAJ/ Equipo de sistemas y tecnología</t>
  </si>
  <si>
    <t>Mary Elizabeth Rojas</t>
  </si>
  <si>
    <t>* El día 26 de Agosto de 2020, se radico la carta de Intensión para  aunar esfuerzos en el perfeccionamiento de la plataforma Pandora</t>
  </si>
  <si>
    <t>* Carta de Intensión Radicada</t>
  </si>
  <si>
    <t>Actualizar el Plan Estratégico de Tecnología de la Información atendiendo los requerimientos establecidos</t>
  </si>
  <si>
    <t>Formulación del PETI, con las siguientes características:
-Portafolio de proyectos
-Proyección presupuestal
-Análisis de la situación actual</t>
  </si>
  <si>
    <t>Número de fases (etapas) completadas/ Número de fases programadas</t>
  </si>
  <si>
    <t>Equipo de sistemas y tecnología</t>
  </si>
  <si>
    <t>* El análisis de la situación actual fue entregada en el primer semestre , en esta se evidencias los posibles proyectos a implementar, se  adjunta el resumen ejecutivo enviado al equipo PETI y con el cual se esta trabajando cada una de las fases a entregar.
* La primera Fase del PETI Comprender, fue presentada en la segunda reunión del equipo PETI.</t>
  </si>
  <si>
    <t>* Archivo de la Primera Fase del PETI, COMPRENDER, y Resumen ejecutivo dekl Diagnostico inicial de PETI.</t>
  </si>
  <si>
    <t>Implementar el Seguimiento del FURAG a través de indicadores trimestrales</t>
  </si>
  <si>
    <t>Seguimiento trimestral en herramienta de autodiagnóstico</t>
  </si>
  <si>
    <t>Número de seguimientos realizados/seguimientos programados</t>
  </si>
  <si>
    <t>Se realizo la reunión del 1er seguimiento del furag el día 30 de septiembre de 4 a 5 pm.</t>
  </si>
  <si>
    <r>
      <t xml:space="preserve">* Programación de la reunión en el calendario
* Video de la Reunión </t>
    </r>
    <r>
      <rPr>
        <u/>
        <sz val="11"/>
        <color rgb="FF1155CC"/>
        <rFont val="Arial"/>
      </rPr>
      <t>https://drive.google.com/file/d/1xvOjFqPkvQuV7dFix0_tAy1d5eiMLaSL/view</t>
    </r>
  </si>
  <si>
    <t>Documentación del proceso de TI</t>
  </si>
  <si>
    <t>Proceso de Gestión de TI básico etapa 1</t>
  </si>
  <si>
    <t>Número de documentos formulados / número de documentos programados</t>
  </si>
  <si>
    <t>Definición de la Estructura organizacional del área de TI</t>
  </si>
  <si>
    <t>Número de documentos entregados/número de documentos programados.</t>
  </si>
  <si>
    <t>Documentación de servicios de TI y Arquitectura Empresarial</t>
  </si>
  <si>
    <t>Catálogo de servicios de TI actualizado</t>
  </si>
  <si>
    <t>Documentación de los sistemas de información de la entidad</t>
  </si>
  <si>
    <t>Catálogo de sistemas de información actualizado.</t>
  </si>
  <si>
    <t>Operación de servicios tecnológicos</t>
  </si>
  <si>
    <t>Catálogo actualizado de la infraestructura tecnológica.</t>
  </si>
  <si>
    <t>Procedimiento de desarrollo y actualización de software y formatos de definición de requerimientos.</t>
  </si>
  <si>
    <t>Número de documentos formulados/ Número de documentos programados</t>
  </si>
  <si>
    <t>Capacitación para fomentar el uso y apropiación de la estrategía de Gobierno Digital</t>
  </si>
  <si>
    <t>Capacitaciones y/o sensibilizaciones Infraestructura, Gobierno Digital y Seguridad de la Información).</t>
  </si>
  <si>
    <t>Número de capacitaciones realizadas/ Número de capacitaciones programadas.</t>
  </si>
  <si>
    <t>* Se realizo la participación en el Cuarto Encuentro de Equipo Transversal de Tecnología el día 18 de agosto desde las 7:45 am.
* Se realizo la participación en el taller  de Arquitectura Empresarial - MINTIC / UTTRANSFORMACIÓN DIGITAL el cual fue el día 29 de septiembre de 11 a 12 pm</t>
  </si>
  <si>
    <t>* Correo Electrónico con la invitación al encuentro
* Presentación del encuentro
* Correo Electrónico con la invitación a participar en la sesión de Sesión Arquitectura Empresarial - MINTIC / UTTRANSFORMACIÓN DIGITAL.
* Relacion en Word de la participacion en las capacitaciones y talleres que realiza MINTIC atraves de su pagina en facebook live, estos talleres no tienen lista de asistencia, ya que enoian la invitacion por correo electronico y nosotros nos conectamos por facebook el dia y la hora indicada.</t>
  </si>
  <si>
    <t>Implementación de IPV6</t>
  </si>
  <si>
    <t>1. Plan de Diagnóstico (Fase planeación)
2. Plan detallado del proceso de transición (Fase planeación)
3. Plan de direccionamiento IPv6 (Fase planeación)
4. Plan de contingencias para IPv6 (Fase planeación)
5. Diseño detallado de la implementación de IPv6 (Fase implementación)
6. Informe de pruebas piloto realizadas (Fase implementación)
7. Informe de activación de políticas de seguridad en IPv6 (Fase implementación)
8. Documento de pruebas de funcionalidad en IPv6 (Pruebas de funcionalidad)</t>
  </si>
  <si>
    <t>* El Ingeniero IPV6, realizo el levantamiento de información para realizar el diagnostico de la situación actual del Instituto y realizar el diseño del diagrama de red.</t>
  </si>
  <si>
    <t xml:space="preserve">Se debe realizar el seguimiento a las actividades programadas para el cuarto trimestre con el fin de asegurar el cumplimiento teniendo en cuenta que el 87.5% de la ejecución del plan esta concentrado en este periodo </t>
  </si>
  <si>
    <t>* Diagnostico situación actual
* Diagrama de red</t>
  </si>
  <si>
    <t>Diagnostico de seguridad de la información</t>
  </si>
  <si>
    <t>Diseño e implementación de la política de seguridad de la información</t>
  </si>
  <si>
    <t xml:space="preserve">1. 1 Política de seguridad de la Información
</t>
  </si>
  <si>
    <t>2. Definición de Roles y responsabilidades del modelo de seguridad y privacidad de la información.</t>
  </si>
  <si>
    <t>3. Mapa de riesgos de seguridad de la información.</t>
  </si>
  <si>
    <t>Ejecutar las actividades del Plan de tratamiento de riesgos de seguridad y privacidad de la información</t>
  </si>
  <si>
    <t>1 Plan de tratamiento de riesgos de seguridad y privacidad de la información ejecutado</t>
  </si>
  <si>
    <t>Se ejecutó la actividad programada en el plan de trabajo relacionada con: el monitoreo correspondiente del sistema de antivirus de la entidad Kaspersky.</t>
  </si>
  <si>
    <t>Carpeta evidencias planes de trabajo- Tratamiento de riesgos: Informe de antivirus</t>
  </si>
  <si>
    <t>Ejecutar las actividades del Plan de seguridad y privacidad de la información</t>
  </si>
  <si>
    <t>1 Plan de seguridad y privacidad de la información ejecutado</t>
  </si>
  <si>
    <t xml:space="preserve">Se ejecutaron 3 de 4 actividades programadas en el plan de trabajo </t>
  </si>
  <si>
    <t>Carpeta evidencias planes de trabajo- seguridad y privacidad de la información: reporte firewall, reporte Fortinet, informe visita Gamma ingenieros</t>
  </si>
  <si>
    <t>Ejecutar las actividades del Plan Estratégico de las Tecnologías de la Información -PETI</t>
  </si>
  <si>
    <t>1 Plan Estratégico de las Tecnologías de la Información -PETI ejecutado</t>
  </si>
  <si>
    <t xml:space="preserve">Se ejecutaron 7 de 7 actividades programadas a realizar en trimestre. </t>
  </si>
  <si>
    <t>Carpeta evidencias planes de trabajo- PETIC: Seguimiento de contratos, mesas de trabajo, mantenimiento de computadores, soporte mesa de ayuda, divulgación de procedimientos, adoptar estrategias, participación en capacitaciones.</t>
  </si>
  <si>
    <t>NO UTILIZAR ESTA FILA, POR FAVOR NO LA ELIMINE. SI REQUIERE INSERTAR MÁS FILAS COPIE UNA FILA E INSERTA CUANTAS VECES REQUIERA.</t>
  </si>
  <si>
    <t>DIMENSIÓN MIPG</t>
  </si>
  <si>
    <t>*Ejecutar el plan de mantenimiento preventivo (Cronograma establecido), señalando el funcionamiento de las sedes (servicios de aseo, vigilancia, servicios públicos y especializados), y suministros.</t>
  </si>
  <si>
    <t>4 informes de ejecución del plan de mantenimiento (mensual)</t>
  </si>
  <si>
    <t>No. De informes elaborados / No. De informes programados en la vigencia</t>
  </si>
  <si>
    <t>Bienes e infraestructura</t>
  </si>
  <si>
    <t>Deivi Pineda</t>
  </si>
  <si>
    <t>Se realizaron las actividades de mantenimiento, donde se desarrollan tareas que por la emergencia sanitaria no se pudieron adelantar en el segundo trimestre, como el mantenimiento de motobombas y lavado de tanques,  lo cual representa una normalización  en la ejecución de las tareas programadas, como se puede evidenciar en el informe.</t>
  </si>
  <si>
    <t>Informe mensual plan de mantenimiento, servicios especializados y complementarios-Septiembre</t>
  </si>
  <si>
    <t>Realizar la verificación aleatoria  del inventario de bienes del Instituto</t>
  </si>
  <si>
    <t>2 revisiones de consumibles y 2 revisiones de devolutivos (planilla) (2 septiembre y 2 en diciembre)</t>
  </si>
  <si>
    <t># revisiones realizadas / # de revisiones programadas (4)</t>
  </si>
  <si>
    <t>Se realiza la revisión de bienes de inventario y devolutivo para los mese  de agosto y septiembre de 2020</t>
  </si>
  <si>
    <t>Planilla verificación de saldosde inventario y devolutivo de los meses de agosto y septiembre</t>
  </si>
  <si>
    <t xml:space="preserve">Realizar acciones de levantamiento de inventario </t>
  </si>
  <si>
    <t>1 informe parcial del avance y estado del inventario (diciembre)</t>
  </si>
  <si>
    <t>1 documento elaborado / 1 documento programado * 100%</t>
  </si>
  <si>
    <t xml:space="preserve">Realizar el proceso de contratación y puesta en marcha del data center para mejorar la capacidad de la infraestructura tecnológica.  </t>
  </si>
  <si>
    <t>Data center contratado</t>
  </si>
  <si>
    <t>Número de procesos adjudicados/procesos programados</t>
  </si>
  <si>
    <t>Compra de equipos de cómputo para mejorar la capacidad de la infraestructura tecnológica</t>
  </si>
  <si>
    <t>52 equipos de cómputo adquiridos (contrato adjudicado)</t>
  </si>
  <si>
    <t>Número de equipos de computo instalados y en funcionamiento /número de equipos de computo programados para instalar</t>
  </si>
  <si>
    <t xml:space="preserve">Se realizo la adjudicación del contrato de compra de equipos de computo IDPC-CV-299-2020.
</t>
  </si>
  <si>
    <t>* Clausulado del contarto
* Acta de Inicio
* Solciitud de Entrada de almacen</t>
  </si>
  <si>
    <t>Contratar las licencias de software, en el marco del fortalecimiento de la infraestructura tecnológica</t>
  </si>
  <si>
    <t>7 Licencias contratadas (contrato adjudicado)</t>
  </si>
  <si>
    <t>Numero de licencias contratadas e instaladas/Número de licencias a adquirir</t>
  </si>
  <si>
    <t>Se realizó la adjudicacion del contrato IDPC-CV-298-2020 de compra de licencias para el Instituto.</t>
  </si>
  <si>
    <t>PRODUCTO ESPERADO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</si>
  <si>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</si>
  <si>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</si>
  <si>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</si>
  <si>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</si>
  <si>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</si>
  <si>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</si>
  <si>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</si>
  <si>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</si>
  <si>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</si>
  <si>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</si>
  <si>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</si>
  <si>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Se debe incorporar evidencia de la aprobación del tablero de control por parte del líder del proceso y el criterio de "ranking por dependencia" no se observa con claridad en la matriz definida por el proceso 
16-10-2020: La observación no se atendío por parte del proceso.</t>
  </si>
  <si>
    <t>Es importante para verificar la ejecución de las actividades, que se incorporen evidencias del desarrollo tales como fotos, listas de asistencia etc., ya que la evidencia de la invitación y programación de las actividades no son suficientes
Además es importantes se realice un seguimiento permanente que pueda asegurar la ejecución de la totalidad del plan,  teniendo en cuenta que el avance acumulado para la vigencia es del 46.43% y  para el ultimo trimestre  esta concentrado el 53.57% de la ejecución restante.
16-10-2020: Se debe asegurar que para todas las actividades en el periodo siguiente se deje evidencia de su ejecución a través de listas de asistencia y/u otros medios.</t>
  </si>
  <si>
    <t>Es importante para verificar la ejecución de las capacitaciones se anexe los listados de asistencia, ya que la evidencia de la invitación no es suficiente.
Además es importante se realice el seguimiento teniendo en cuenta que para el ultimo trimestre esta concentrada la ejecución del plan en 46.67%
16-10-2020: Si bien se ha cargado las listas de asistencia y algunos link de las grabaciones de las capacitaciones es importante se asegure que para todas las capacitación en el periodo siguiente se deje evidencia de su ejecución a través de listas de asistencia y/u otros medios.</t>
  </si>
  <si>
    <t xml:space="preserve">Es necesario que se cargue el acta firmada 
16-10-2020: Se observa el acta firmada, atendiendo la observación </t>
  </si>
  <si>
    <t>Se debe incluir las evidencias de las ejecución de las actividades de la semana de la salud ya que la invitación no es suficiente para soportar la ejecución de las actividades
16-10-2020: Se observa las evidencias de la ejecución de las activides del plan SST</t>
  </si>
  <si>
    <t>Es necesario se incorporen las listas de asistencia de las capacitaciones a la brigada 
16-10-2020: Se observa las evidencias de la ejecución de las activides del plan</t>
  </si>
  <si>
    <t xml:space="preserve">Se debe revisar la programación de la actividad ya que se proyecta un sobre cumplimiento de la activida del 200%
16-10-2020: Se decide por parte del proceso reportar el avance cualitativo y mantener la programación inicialmente definida </t>
  </si>
  <si>
    <t>Se debe incorporar las evidencias de la participación de las capacitaciones, ya que las evidencias de la invitación no es suficiente 
16-10-2020:  Se observa las evidencias de la ejecución de las activides</t>
  </si>
  <si>
    <t xml:space="preserve">El plan no registra seguimiento 
16-10-2020: Se observa evidencia del registro al seguimiento al  plan y algunas de la ejecución de las actividades, sin embargo es importante que asegure para las capacitaciones, reuniones, mesas de trabajo  dejen evidencia  atraves de actas y/o listados de asistencia  </t>
  </si>
  <si>
    <t xml:space="preserve">El plan no registra seguimiento 
16-10-2020: Se observa evidencia del plan de seguridad y de la ejecución de las actividades </t>
  </si>
  <si>
    <t>El plan no registra seguimiento 
16-10-2020: Se observa evidencia del Plan de tratamiento de riesgos de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</si>
</sst>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
    <numFmt numFmtId="165" formatCode="[$-F800]dddd\,\ mmmm\ dd\,\ yyyy"/>
    <numFmt numFmtId="166" formatCode="_-* #,##0.00\ _€_-;\-* #,##0.00\ _€_-;_-* \-?\ _€_-;_-@"/>
    <numFmt numFmtId="167" formatCode="_-* #,##0\ _€_-;\-* #,##0\ _€_-;_-* \-?\ _€_-;_-@"/>
    <numFmt numFmtId="168" formatCode="d/m/yyyy"/>
    <numFmt numFmtId="169" formatCode="0.0%"/>
    <numFmt numFmtId="170" formatCode="0.0"/>
    <numFmt numFmtId="171" formatCode="_-* #,##0_-;\-* #,##0_-;_-* &quot;-&quot;??_-;_-@"/>
  </numFmts>
  <fonts count="46" x14ac:knownFonts="1">
    <font>
      <sz val="11"/>
      <color theme="1"/>
      <name val="Arial"/>
    </font>
    <font>
      <sz val="9"/>
      <color theme="1"/>
      <name val="Arial"/>
    </font>
    <font>
      <sz val="7"/>
      <color theme="0"/>
      <name val="Calibri"/>
    </font>
    <font>
      <sz val="10"/>
      <color theme="1"/>
      <name val="Calibri"/>
    </font>
    <font>
      <sz val="11"/>
      <name val="Arial"/>
    </font>
    <font>
      <b/>
      <sz val="14"/>
      <color theme="1"/>
      <name val="Calibri"/>
    </font>
    <font>
      <sz val="12"/>
      <color theme="1"/>
      <name val="Calibri"/>
    </font>
    <font>
      <sz val="11"/>
      <color theme="1"/>
      <name val="Calibri"/>
    </font>
    <font>
      <b/>
      <sz val="10"/>
      <color theme="1"/>
      <name val="Calibri"/>
    </font>
    <font>
      <b/>
      <sz val="12"/>
      <color theme="1"/>
      <name val="Calibri"/>
    </font>
    <font>
      <b/>
      <sz val="16"/>
      <color theme="1"/>
      <name val="Calibri"/>
    </font>
    <font>
      <sz val="9"/>
      <color theme="1"/>
      <name val="Calibri"/>
    </font>
    <font>
      <b/>
      <sz val="8"/>
      <color theme="1"/>
      <name val="Calibri"/>
    </font>
    <font>
      <sz val="8"/>
      <color theme="1"/>
      <name val="Calibri"/>
    </font>
    <font>
      <b/>
      <i/>
      <sz val="10"/>
      <color theme="1"/>
      <name val="Calibri"/>
    </font>
    <font>
      <b/>
      <sz val="26"/>
      <color theme="1"/>
      <name val="Calibri"/>
    </font>
    <font>
      <b/>
      <sz val="7"/>
      <color theme="0"/>
      <name val="Calibri"/>
    </font>
    <font>
      <b/>
      <sz val="10"/>
      <color rgb="FF3F3F3F"/>
      <name val="Calibri"/>
    </font>
    <font>
      <sz val="10"/>
      <color rgb="FF3F3F3F"/>
      <name val="Calibri"/>
    </font>
    <font>
      <sz val="14"/>
      <color theme="1"/>
      <name val="Calibri"/>
    </font>
    <font>
      <sz val="12"/>
      <color rgb="FF3F3F3F"/>
      <name val="Calibri"/>
    </font>
    <font>
      <b/>
      <sz val="12"/>
      <color rgb="FF3F3F3F"/>
      <name val="Calibri"/>
    </font>
    <font>
      <sz val="11"/>
      <color rgb="FF3F3F3F"/>
      <name val="Calibri"/>
    </font>
    <font>
      <b/>
      <sz val="16"/>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sz val="8"/>
      <color rgb="FF3F3F3F"/>
      <name val="Calibri"/>
    </font>
    <font>
      <b/>
      <sz val="10"/>
      <color rgb="FF3F3F3F"/>
      <name val="Arial"/>
    </font>
    <font>
      <sz val="10"/>
      <color rgb="FF000000"/>
      <name val="Calibri"/>
    </font>
    <font>
      <sz val="10"/>
      <color rgb="FF3F3F3F"/>
      <name val="Arial"/>
    </font>
    <font>
      <u/>
      <sz val="10"/>
      <color rgb="FF3F3F3F"/>
      <name val="Arial"/>
    </font>
    <font>
      <sz val="9"/>
      <color rgb="FF3F3F3F"/>
      <name val="Calibri"/>
    </font>
    <font>
      <sz val="12"/>
      <color rgb="FF7F7F7F"/>
      <name val="Calibri"/>
    </font>
    <font>
      <b/>
      <sz val="12"/>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11"/>
      <name val="Arial"/>
    </font>
    <font>
      <u/>
      <sz val="11"/>
      <color rgb="FF1155CC"/>
      <name val="Arial"/>
    </font>
    <font>
      <sz val="9"/>
      <color indexed="81"/>
      <name val="Tahoma"/>
    </font>
    <font>
      <b/>
      <sz val="9"/>
      <color indexed="81"/>
      <name val="Tahoma"/>
    </font>
    <font>
      <sz val="11"/>
      <color theme="1"/>
      <name val="Arial"/>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F2F2F2"/>
        <bgColor rgb="FFF2F2F2"/>
      </patternFill>
    </fill>
    <fill>
      <patternFill patternType="solid">
        <fgColor rgb="FFBFBFBF"/>
        <bgColor rgb="FFBFBFBF"/>
      </patternFill>
    </fill>
    <fill>
      <patternFill patternType="solid">
        <fgColor rgb="FFD8D8D8"/>
        <bgColor rgb="FFD8D8D8"/>
      </patternFill>
    </fill>
    <fill>
      <patternFill patternType="solid">
        <fgColor rgb="FFC2D69B"/>
        <bgColor rgb="FFC2D69B"/>
      </patternFill>
    </fill>
  </fills>
  <borders count="223">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3F3F3F"/>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thin">
        <color rgb="FF595959"/>
      </right>
      <top style="medium">
        <color rgb="FF595959"/>
      </top>
      <bottom style="medium">
        <color rgb="FF595959"/>
      </bottom>
      <diagonal/>
    </border>
    <border>
      <left style="thin">
        <color rgb="FF595959"/>
      </left>
      <right style="medium">
        <color rgb="FF595959"/>
      </right>
      <top style="medium">
        <color rgb="FF595959"/>
      </top>
      <bottom style="medium">
        <color rgb="FF595959"/>
      </bottom>
      <diagonal/>
    </border>
    <border>
      <left style="medium">
        <color rgb="FF3F3F3F"/>
      </left>
      <right/>
      <top/>
      <bottom/>
      <diagonal/>
    </border>
    <border>
      <left/>
      <right/>
      <top style="medium">
        <color rgb="FF595959"/>
      </top>
      <bottom style="medium">
        <color rgb="FF595959"/>
      </bottom>
      <diagonal/>
    </border>
    <border>
      <left style="medium">
        <color rgb="FF595959"/>
      </left>
      <right/>
      <top style="medium">
        <color rgb="FF595959"/>
      </top>
      <bottom style="medium">
        <color rgb="FF595959"/>
      </bottom>
      <diagonal/>
    </border>
    <border>
      <left style="thin">
        <color rgb="FF595959"/>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style="medium">
        <color rgb="FF595959"/>
      </top>
      <bottom style="hair">
        <color rgb="FF595959"/>
      </bottom>
      <diagonal/>
    </border>
    <border>
      <left/>
      <right style="thin">
        <color rgb="FF595959"/>
      </right>
      <top style="medium">
        <color rgb="FF595959"/>
      </top>
      <bottom style="hair">
        <color rgb="FF595959"/>
      </bottom>
      <diagonal/>
    </border>
    <border>
      <left style="thin">
        <color rgb="FF595959"/>
      </left>
      <right/>
      <top style="medium">
        <color rgb="FF595959"/>
      </top>
      <bottom style="hair">
        <color rgb="FF595959"/>
      </bottom>
      <diagonal/>
    </border>
    <border>
      <left/>
      <right style="medium">
        <color rgb="FF595959"/>
      </right>
      <top style="medium">
        <color rgb="FF595959"/>
      </top>
      <bottom style="hair">
        <color rgb="FF595959"/>
      </bottom>
      <diagonal/>
    </border>
    <border>
      <left style="medium">
        <color rgb="FF595959"/>
      </left>
      <right/>
      <top/>
      <bottom/>
      <diagonal/>
    </border>
    <border>
      <left/>
      <right style="medium">
        <color rgb="FF595959"/>
      </right>
      <top/>
      <bottom/>
      <diagonal/>
    </border>
    <border>
      <left style="medium">
        <color rgb="FF595959"/>
      </left>
      <right/>
      <top style="hair">
        <color rgb="FF595959"/>
      </top>
      <bottom style="hair">
        <color rgb="FF595959"/>
      </bottom>
      <diagonal/>
    </border>
    <border>
      <left/>
      <right style="thin">
        <color rgb="FF595959"/>
      </right>
      <top style="hair">
        <color rgb="FF595959"/>
      </top>
      <bottom style="hair">
        <color rgb="FF595959"/>
      </bottom>
      <diagonal/>
    </border>
    <border>
      <left style="thin">
        <color rgb="FF595959"/>
      </left>
      <right/>
      <top style="hair">
        <color rgb="FF595959"/>
      </top>
      <bottom style="hair">
        <color rgb="FF595959"/>
      </bottom>
      <diagonal/>
    </border>
    <border>
      <left/>
      <right style="medium">
        <color rgb="FF595959"/>
      </right>
      <top style="hair">
        <color rgb="FF595959"/>
      </top>
      <bottom style="hair">
        <color rgb="FF595959"/>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top style="hair">
        <color rgb="FF595959"/>
      </top>
      <bottom style="medium">
        <color rgb="FF595959"/>
      </bottom>
      <diagonal/>
    </border>
    <border>
      <left/>
      <right style="thin">
        <color rgb="FF595959"/>
      </right>
      <top style="hair">
        <color rgb="FF595959"/>
      </top>
      <bottom style="medium">
        <color rgb="FF595959"/>
      </bottom>
      <diagonal/>
    </border>
    <border>
      <left style="thin">
        <color rgb="FF595959"/>
      </left>
      <right/>
      <top style="hair">
        <color rgb="FF595959"/>
      </top>
      <bottom style="medium">
        <color rgb="FF595959"/>
      </bottom>
      <diagonal/>
    </border>
    <border>
      <left/>
      <right style="medium">
        <color rgb="FF595959"/>
      </right>
      <top style="hair">
        <color rgb="FF595959"/>
      </top>
      <bottom style="medium">
        <color rgb="FF595959"/>
      </bottom>
      <diagonal/>
    </border>
    <border>
      <left/>
      <right/>
      <top/>
      <bottom style="medium">
        <color rgb="FF3F3F3F"/>
      </bottom>
      <diagonal/>
    </border>
    <border>
      <left style="medium">
        <color rgb="FF000000"/>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medium">
        <color rgb="FF3F3F3F"/>
      </bottom>
      <diagonal/>
    </border>
    <border>
      <left style="medium">
        <color rgb="FF3F3F3F"/>
      </left>
      <right/>
      <top style="medium">
        <color rgb="FF3F3F3F"/>
      </top>
      <bottom style="hair">
        <color rgb="FF3F3F3F"/>
      </bottom>
      <diagonal/>
    </border>
    <border>
      <left/>
      <right/>
      <top style="medium">
        <color rgb="FF3F3F3F"/>
      </top>
      <bottom style="hair">
        <color rgb="FF3F3F3F"/>
      </bottom>
      <diagonal/>
    </border>
    <border>
      <left/>
      <right style="thin">
        <color rgb="FF3F3F3F"/>
      </right>
      <top style="medium">
        <color rgb="FF3F3F3F"/>
      </top>
      <bottom style="hair">
        <color rgb="FF3F3F3F"/>
      </bottom>
      <diagonal/>
    </border>
    <border>
      <left style="thin">
        <color rgb="FF3F3F3F"/>
      </left>
      <right/>
      <top style="medium">
        <color rgb="FF3F3F3F"/>
      </top>
      <bottom style="hair">
        <color rgb="FF3F3F3F"/>
      </bottom>
      <diagonal/>
    </border>
    <border>
      <left/>
      <right style="medium">
        <color rgb="FF3F3F3F"/>
      </right>
      <top style="medium">
        <color rgb="FF3F3F3F"/>
      </top>
      <bottom style="hair">
        <color rgb="FF3F3F3F"/>
      </bottom>
      <diagonal/>
    </border>
    <border>
      <left style="medium">
        <color rgb="FF3F3F3F"/>
      </left>
      <right/>
      <top style="hair">
        <color rgb="FF3F3F3F"/>
      </top>
      <bottom style="hair">
        <color rgb="FF3F3F3F"/>
      </bottom>
      <diagonal/>
    </border>
    <border>
      <left/>
      <right/>
      <top style="hair">
        <color rgb="FF3F3F3F"/>
      </top>
      <bottom style="hair">
        <color rgb="FF3F3F3F"/>
      </bottom>
      <diagonal/>
    </border>
    <border>
      <left/>
      <right style="thin">
        <color rgb="FF3F3F3F"/>
      </right>
      <top style="hair">
        <color rgb="FF3F3F3F"/>
      </top>
      <bottom style="hair">
        <color rgb="FF3F3F3F"/>
      </bottom>
      <diagonal/>
    </border>
    <border>
      <left style="thin">
        <color rgb="FF3F3F3F"/>
      </left>
      <right/>
      <top style="hair">
        <color rgb="FF3F3F3F"/>
      </top>
      <bottom style="hair">
        <color rgb="FF3F3F3F"/>
      </bottom>
      <diagonal/>
    </border>
    <border>
      <left/>
      <right style="medium">
        <color rgb="FF3F3F3F"/>
      </right>
      <top style="hair">
        <color rgb="FF3F3F3F"/>
      </top>
      <bottom style="hair">
        <color rgb="FF3F3F3F"/>
      </bottom>
      <diagonal/>
    </border>
    <border>
      <left style="medium">
        <color rgb="FF3F3F3F"/>
      </left>
      <right/>
      <top style="hair">
        <color rgb="FF3F3F3F"/>
      </top>
      <bottom style="medium">
        <color rgb="FF3F3F3F"/>
      </bottom>
      <diagonal/>
    </border>
    <border>
      <left/>
      <right/>
      <top style="hair">
        <color rgb="FF3F3F3F"/>
      </top>
      <bottom style="medium">
        <color rgb="FF3F3F3F"/>
      </bottom>
      <diagonal/>
    </border>
    <border>
      <left/>
      <right style="thin">
        <color rgb="FF3F3F3F"/>
      </right>
      <top style="hair">
        <color rgb="FF3F3F3F"/>
      </top>
      <bottom style="medium">
        <color rgb="FF3F3F3F"/>
      </bottom>
      <diagonal/>
    </border>
    <border>
      <left style="thin">
        <color rgb="FF3F3F3F"/>
      </left>
      <right/>
      <top style="hair">
        <color rgb="FF3F3F3F"/>
      </top>
      <bottom style="medium">
        <color rgb="FF3F3F3F"/>
      </bottom>
      <diagonal/>
    </border>
    <border>
      <left/>
      <right style="medium">
        <color rgb="FF3F3F3F"/>
      </right>
      <top style="hair">
        <color rgb="FF3F3F3F"/>
      </top>
      <bottom style="medium">
        <color rgb="FF3F3F3F"/>
      </bottom>
      <diagonal/>
    </border>
    <border>
      <left/>
      <right/>
      <top style="medium">
        <color rgb="FF595959"/>
      </top>
      <bottom style="medium">
        <color rgb="FF595959"/>
      </bottom>
      <diagonal/>
    </border>
    <border>
      <left style="medium">
        <color rgb="FF595959"/>
      </left>
      <right/>
      <top style="medium">
        <color rgb="FF595959"/>
      </top>
      <bottom style="thin">
        <color rgb="FF595959"/>
      </bottom>
      <diagonal/>
    </border>
    <border>
      <left/>
      <right/>
      <top style="medium">
        <color rgb="FF595959"/>
      </top>
      <bottom style="thin">
        <color rgb="FF595959"/>
      </bottom>
      <diagonal/>
    </border>
    <border>
      <left/>
      <right style="medium">
        <color rgb="FF595959"/>
      </right>
      <top style="medium">
        <color rgb="FF595959"/>
      </top>
      <bottom style="thin">
        <color rgb="FF595959"/>
      </bottom>
      <diagonal/>
    </border>
    <border>
      <left style="medium">
        <color rgb="FF595959"/>
      </left>
      <right/>
      <top style="thin">
        <color rgb="FF595959"/>
      </top>
      <bottom style="thin">
        <color rgb="FF595959"/>
      </bottom>
      <diagonal/>
    </border>
    <border>
      <left/>
      <right/>
      <top style="thin">
        <color rgb="FF595959"/>
      </top>
      <bottom style="thin">
        <color rgb="FF595959"/>
      </bottom>
      <diagonal/>
    </border>
    <border>
      <left style="medium">
        <color rgb="FF595959"/>
      </left>
      <right style="hair">
        <color rgb="FF595959"/>
      </right>
      <top style="thin">
        <color rgb="FF595959"/>
      </top>
      <bottom style="thin">
        <color rgb="FF595959"/>
      </bottom>
      <diagonal/>
    </border>
    <border>
      <left style="hair">
        <color rgb="FF595959"/>
      </left>
      <right style="hair">
        <color rgb="FF595959"/>
      </right>
      <top style="thin">
        <color rgb="FF595959"/>
      </top>
      <bottom style="thin">
        <color rgb="FF595959"/>
      </bottom>
      <diagonal/>
    </border>
    <border>
      <left style="hair">
        <color rgb="FF595959"/>
      </left>
      <right style="medium">
        <color rgb="FF000000"/>
      </right>
      <top style="thin">
        <color rgb="FF595959"/>
      </top>
      <bottom style="thin">
        <color rgb="FF595959"/>
      </bottom>
      <diagonal/>
    </border>
    <border>
      <left style="medium">
        <color rgb="FF595959"/>
      </left>
      <right/>
      <top style="thin">
        <color rgb="FF595959"/>
      </top>
      <bottom style="hair">
        <color rgb="FF595959"/>
      </bottom>
      <diagonal/>
    </border>
    <border>
      <left style="hair">
        <color rgb="FF595959"/>
      </left>
      <right/>
      <top style="thin">
        <color rgb="FF595959"/>
      </top>
      <bottom style="hair">
        <color rgb="FF595959"/>
      </bottom>
      <diagonal/>
    </border>
    <border>
      <left/>
      <right/>
      <top style="thin">
        <color rgb="FF595959"/>
      </top>
      <bottom style="hair">
        <color rgb="FF595959"/>
      </bottom>
      <diagonal/>
    </border>
    <border>
      <left/>
      <right style="medium">
        <color rgb="FF595959"/>
      </right>
      <top style="thin">
        <color rgb="FF595959"/>
      </top>
      <bottom style="hair">
        <color rgb="FF595959"/>
      </bottom>
      <diagonal/>
    </border>
    <border>
      <left style="medium">
        <color rgb="FF595959"/>
      </left>
      <right style="hair">
        <color rgb="FF595959"/>
      </right>
      <top style="hair">
        <color rgb="FF595959"/>
      </top>
      <bottom style="hair">
        <color rgb="FF595959"/>
      </bottom>
      <diagonal/>
    </border>
    <border>
      <left style="hair">
        <color rgb="FF595959"/>
      </left>
      <right style="hair">
        <color rgb="FF595959"/>
      </right>
      <top style="hair">
        <color rgb="FF595959"/>
      </top>
      <bottom style="hair">
        <color rgb="FF595959"/>
      </bottom>
      <diagonal/>
    </border>
    <border>
      <left style="hair">
        <color rgb="FF595959"/>
      </left>
      <right style="medium">
        <color rgb="FF000000"/>
      </right>
      <top style="hair">
        <color rgb="FF595959"/>
      </top>
      <bottom style="hair">
        <color rgb="FF595959"/>
      </bottom>
      <diagonal/>
    </border>
    <border>
      <left style="hair">
        <color rgb="FF595959"/>
      </left>
      <right/>
      <top style="hair">
        <color rgb="FF595959"/>
      </top>
      <bottom style="hair">
        <color rgb="FF595959"/>
      </bottom>
      <diagonal/>
    </border>
    <border>
      <left/>
      <right/>
      <top style="hair">
        <color rgb="FF595959"/>
      </top>
      <bottom style="hair">
        <color rgb="FF595959"/>
      </bottom>
      <diagonal/>
    </border>
    <border>
      <left style="hair">
        <color rgb="FF595959"/>
      </left>
      <right/>
      <top style="hair">
        <color rgb="FF595959"/>
      </top>
      <bottom style="medium">
        <color rgb="FF595959"/>
      </bottom>
      <diagonal/>
    </border>
    <border>
      <left/>
      <right/>
      <top style="hair">
        <color rgb="FF595959"/>
      </top>
      <bottom style="medium">
        <color rgb="FF595959"/>
      </bottom>
      <diagonal/>
    </border>
    <border>
      <left style="medium">
        <color rgb="FF595959"/>
      </left>
      <right style="hair">
        <color rgb="FF595959"/>
      </right>
      <top style="hair">
        <color rgb="FF595959"/>
      </top>
      <bottom style="medium">
        <color rgb="FF595959"/>
      </bottom>
      <diagonal/>
    </border>
    <border>
      <left style="hair">
        <color rgb="FF595959"/>
      </left>
      <right style="hair">
        <color rgb="FF595959"/>
      </right>
      <top style="hair">
        <color rgb="FF595959"/>
      </top>
      <bottom style="medium">
        <color rgb="FF595959"/>
      </bottom>
      <diagonal/>
    </border>
    <border>
      <left style="hair">
        <color rgb="FF595959"/>
      </left>
      <right style="medium">
        <color rgb="FF000000"/>
      </right>
      <top style="hair">
        <color rgb="FF595959"/>
      </top>
      <bottom style="medium">
        <color rgb="FF595959"/>
      </bottom>
      <diagonal/>
    </border>
    <border>
      <left/>
      <right/>
      <top/>
      <bottom style="medium">
        <color rgb="FF3F3F3F"/>
      </bottom>
      <diagonal/>
    </border>
    <border>
      <left style="medium">
        <color rgb="FF3F3F3F"/>
      </left>
      <right/>
      <top style="medium">
        <color rgb="FF3F3F3F"/>
      </top>
      <bottom/>
      <diagonal/>
    </border>
    <border>
      <left/>
      <right/>
      <top style="medium">
        <color rgb="FF3F3F3F"/>
      </top>
      <bottom/>
      <diagonal/>
    </border>
    <border>
      <left/>
      <right/>
      <top style="medium">
        <color rgb="FF3F3F3F"/>
      </top>
      <bottom/>
      <diagonal/>
    </border>
    <border>
      <left style="thin">
        <color rgb="FF595959"/>
      </left>
      <right style="thin">
        <color rgb="FF595959"/>
      </right>
      <top style="medium">
        <color rgb="FF3F3F3F"/>
      </top>
      <bottom/>
      <diagonal/>
    </border>
    <border>
      <left/>
      <right style="dotted">
        <color rgb="FF000000"/>
      </right>
      <top style="medium">
        <color rgb="FF3F3F3F"/>
      </top>
      <bottom/>
      <diagonal/>
    </border>
    <border>
      <left style="thin">
        <color rgb="FF595959"/>
      </left>
      <right style="thin">
        <color rgb="FF595959"/>
      </right>
      <top style="medium">
        <color rgb="FF3F3F3F"/>
      </top>
      <bottom style="hair">
        <color rgb="FF595959"/>
      </bottom>
      <diagonal/>
    </border>
    <border>
      <left style="thin">
        <color rgb="FF595959"/>
      </left>
      <right style="medium">
        <color rgb="FF3F3F3F"/>
      </right>
      <top style="medium">
        <color rgb="FF3F3F3F"/>
      </top>
      <bottom/>
      <diagonal/>
    </border>
    <border>
      <left style="medium">
        <color rgb="FF3F3F3F"/>
      </left>
      <right/>
      <top/>
      <bottom/>
      <diagonal/>
    </border>
    <border>
      <left/>
      <right/>
      <top/>
      <bottom/>
      <diagonal/>
    </border>
    <border>
      <left style="thin">
        <color rgb="FF595959"/>
      </left>
      <right style="thin">
        <color rgb="FF595959"/>
      </right>
      <top/>
      <bottom/>
      <diagonal/>
    </border>
    <border>
      <left/>
      <right style="dotted">
        <color rgb="FF000000"/>
      </right>
      <top/>
      <bottom/>
      <diagonal/>
    </border>
    <border>
      <left style="thin">
        <color rgb="FF595959"/>
      </left>
      <right style="thin">
        <color rgb="FF595959"/>
      </right>
      <top style="hair">
        <color rgb="FF595959"/>
      </top>
      <bottom style="hair">
        <color rgb="FF595959"/>
      </bottom>
      <diagonal/>
    </border>
    <border>
      <left style="thin">
        <color rgb="FF595959"/>
      </left>
      <right style="medium">
        <color rgb="FF3F3F3F"/>
      </right>
      <top/>
      <bottom/>
      <diagonal/>
    </border>
    <border>
      <left style="medium">
        <color rgb="FF3F3F3F"/>
      </left>
      <right/>
      <top/>
      <bottom style="medium">
        <color rgb="FF3F3F3F"/>
      </bottom>
      <diagonal/>
    </border>
    <border>
      <left/>
      <right/>
      <top/>
      <bottom style="medium">
        <color rgb="FF3F3F3F"/>
      </bottom>
      <diagonal/>
    </border>
    <border>
      <left style="thin">
        <color rgb="FF595959"/>
      </left>
      <right style="thin">
        <color rgb="FF595959"/>
      </right>
      <top/>
      <bottom style="medium">
        <color rgb="FF3F3F3F"/>
      </bottom>
      <diagonal/>
    </border>
    <border>
      <left/>
      <right style="dotted">
        <color rgb="FF000000"/>
      </right>
      <top/>
      <bottom style="medium">
        <color rgb="FF3F3F3F"/>
      </bottom>
      <diagonal/>
    </border>
    <border>
      <left style="thin">
        <color rgb="FF595959"/>
      </left>
      <right style="thin">
        <color rgb="FF595959"/>
      </right>
      <top style="hair">
        <color rgb="FF595959"/>
      </top>
      <bottom style="medium">
        <color rgb="FF3F3F3F"/>
      </bottom>
      <diagonal/>
    </border>
    <border>
      <left style="thin">
        <color rgb="FF595959"/>
      </left>
      <right style="medium">
        <color rgb="FF3F3F3F"/>
      </right>
      <top/>
      <bottom style="medium">
        <color rgb="FF3F3F3F"/>
      </bottom>
      <diagonal/>
    </border>
    <border>
      <left style="medium">
        <color rgb="FF595959"/>
      </left>
      <right style="medium">
        <color rgb="FF595959"/>
      </right>
      <top style="medium">
        <color rgb="FF595959"/>
      </top>
      <bottom style="medium">
        <color rgb="FF595959"/>
      </bottom>
      <diagonal/>
    </border>
    <border>
      <left/>
      <right/>
      <top style="medium">
        <color rgb="FF595959"/>
      </top>
      <bottom style="hair">
        <color rgb="FF595959"/>
      </bottom>
      <diagonal/>
    </border>
    <border>
      <left style="thin">
        <color rgb="FF595959"/>
      </left>
      <right style="medium">
        <color rgb="FF595959"/>
      </right>
      <top style="medium">
        <color rgb="FF595959"/>
      </top>
      <bottom style="hair">
        <color rgb="FF595959"/>
      </bottom>
      <diagonal/>
    </border>
    <border>
      <left style="medium">
        <color rgb="FF595959"/>
      </left>
      <right style="thin">
        <color rgb="FF595959"/>
      </right>
      <top style="medium">
        <color rgb="FF595959"/>
      </top>
      <bottom/>
      <diagonal/>
    </border>
    <border>
      <left style="thin">
        <color rgb="FF595959"/>
      </left>
      <right style="thin">
        <color rgb="FF595959"/>
      </right>
      <top style="medium">
        <color rgb="FF595959"/>
      </top>
      <bottom/>
      <diagonal/>
    </border>
    <border>
      <left style="thin">
        <color rgb="FF595959"/>
      </left>
      <right style="medium">
        <color rgb="FF595959"/>
      </right>
      <top style="medium">
        <color rgb="FF595959"/>
      </top>
      <bottom/>
      <diagonal/>
    </border>
    <border>
      <left style="thin">
        <color rgb="FF595959"/>
      </left>
      <right style="medium">
        <color rgb="FF595959"/>
      </right>
      <top style="hair">
        <color rgb="FF595959"/>
      </top>
      <bottom style="hair">
        <color rgb="FF595959"/>
      </bottom>
      <diagonal/>
    </border>
    <border>
      <left style="medium">
        <color rgb="FF595959"/>
      </left>
      <right style="thin">
        <color rgb="FF595959"/>
      </right>
      <top/>
      <bottom/>
      <diagonal/>
    </border>
    <border>
      <left style="thin">
        <color rgb="FF595959"/>
      </left>
      <right style="medium">
        <color rgb="FF595959"/>
      </right>
      <top/>
      <bottom/>
      <diagonal/>
    </border>
    <border>
      <left style="medium">
        <color rgb="FF595959"/>
      </left>
      <right style="thin">
        <color rgb="FF595959"/>
      </right>
      <top/>
      <bottom style="hair">
        <color rgb="FF595959"/>
      </bottom>
      <diagonal/>
    </border>
    <border>
      <left style="thin">
        <color rgb="FF595959"/>
      </left>
      <right style="thin">
        <color rgb="FF595959"/>
      </right>
      <top/>
      <bottom style="hair">
        <color rgb="FF595959"/>
      </bottom>
      <diagonal/>
    </border>
    <border>
      <left style="thin">
        <color rgb="FF595959"/>
      </left>
      <right style="medium">
        <color rgb="FF595959"/>
      </right>
      <top/>
      <bottom style="hair">
        <color rgb="FF595959"/>
      </bottom>
      <diagonal/>
    </border>
    <border>
      <left style="medium">
        <color rgb="FF595959"/>
      </left>
      <right style="thin">
        <color rgb="FF595959"/>
      </right>
      <top style="hair">
        <color rgb="FF595959"/>
      </top>
      <bottom/>
      <diagonal/>
    </border>
    <border>
      <left style="thin">
        <color rgb="FF595959"/>
      </left>
      <right style="thin">
        <color rgb="FF595959"/>
      </right>
      <top style="hair">
        <color rgb="FF595959"/>
      </top>
      <bottom/>
      <diagonal/>
    </border>
    <border>
      <left style="thin">
        <color rgb="FF595959"/>
      </left>
      <right style="medium">
        <color rgb="FF595959"/>
      </right>
      <top style="hair">
        <color rgb="FF595959"/>
      </top>
      <bottom/>
      <diagonal/>
    </border>
    <border>
      <left style="thin">
        <color rgb="FF595959"/>
      </left>
      <right style="medium">
        <color rgb="FF595959"/>
      </right>
      <top style="hair">
        <color rgb="FF595959"/>
      </top>
      <bottom style="medium">
        <color rgb="FF595959"/>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right/>
      <top/>
      <bottom/>
      <diagonal/>
    </border>
    <border>
      <left/>
      <right/>
      <top/>
      <bottom/>
      <diagonal/>
    </border>
    <border>
      <left/>
      <right/>
      <top/>
      <bottom/>
      <diagonal/>
    </border>
    <border>
      <left/>
      <right style="thin">
        <color rgb="FF3F3F3F"/>
      </right>
      <top style="medium">
        <color rgb="FF3F3F3F"/>
      </top>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medium">
        <color rgb="FF3F3F3F"/>
      </right>
      <top style="medium">
        <color rgb="FF3F3F3F"/>
      </top>
      <bottom style="thin">
        <color rgb="FF000000"/>
      </bottom>
      <diagonal/>
    </border>
    <border>
      <left/>
      <right style="thin">
        <color rgb="FF3F3F3F"/>
      </right>
      <top/>
      <bottom/>
      <diagonal/>
    </border>
    <border>
      <left style="thin">
        <color rgb="FF3F3F3F"/>
      </left>
      <right/>
      <top style="thin">
        <color rgb="FF000000"/>
      </top>
      <bottom style="thin">
        <color rgb="FF000000"/>
      </bottom>
      <diagonal/>
    </border>
    <border>
      <left/>
      <right style="medium">
        <color rgb="FF3F3F3F"/>
      </right>
      <top style="thin">
        <color rgb="FF000000"/>
      </top>
      <bottom style="thin">
        <color rgb="FF000000"/>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top style="thin">
        <color rgb="FF3F3F3F"/>
      </top>
      <bottom style="medium">
        <color rgb="FF3F3F3F"/>
      </bottom>
      <diagonal/>
    </border>
    <border>
      <left/>
      <right style="medium">
        <color rgb="FF3F3F3F"/>
      </right>
      <top style="thin">
        <color rgb="FF3F3F3F"/>
      </top>
      <bottom style="medium">
        <color rgb="FF3F3F3F"/>
      </bottom>
      <diagonal/>
    </border>
    <border>
      <left style="medium">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medium">
        <color rgb="FF3F3F3F"/>
      </right>
      <top style="thin">
        <color rgb="FF3F3F3F"/>
      </top>
      <bottom style="thin">
        <color rgb="FF3F3F3F"/>
      </bottom>
      <diagonal/>
    </border>
    <border>
      <left/>
      <right style="medium">
        <color rgb="FF3F3F3F"/>
      </right>
      <top style="medium">
        <color rgb="FF3F3F3F"/>
      </top>
      <bottom/>
      <diagonal/>
    </border>
    <border>
      <left style="medium">
        <color rgb="FF000000"/>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style="medium">
        <color rgb="FF3F3F3F"/>
      </right>
      <top style="medium">
        <color rgb="FF3F3F3F"/>
      </top>
      <bottom/>
      <diagonal/>
    </border>
    <border>
      <left style="medium">
        <color rgb="FF3F3F3F"/>
      </left>
      <right/>
      <top style="medium">
        <color rgb="FF3F3F3F"/>
      </top>
      <bottom style="thin">
        <color rgb="FF000000"/>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3F3F3F"/>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diagonal/>
    </border>
    <border>
      <left style="hair">
        <color rgb="FF3F3F3F"/>
      </left>
      <right style="hair">
        <color rgb="FF3F3F3F"/>
      </right>
      <top style="dotted">
        <color rgb="FF3F3F3F"/>
      </top>
      <bottom/>
      <diagonal/>
    </border>
    <border>
      <left style="hair">
        <color rgb="FF3F3F3F"/>
      </left>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3F3F3F"/>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3F3F3F"/>
      </left>
      <right style="hair">
        <color rgb="FF3F3F3F"/>
      </right>
      <top/>
      <bottom/>
      <diagonal/>
    </border>
    <border>
      <left style="medium">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hair">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medium">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right/>
      <top style="hair">
        <color rgb="FF595959"/>
      </top>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medium">
        <color rgb="FF000000"/>
      </left>
      <right style="thin">
        <color rgb="FF000000"/>
      </right>
      <top style="medium">
        <color rgb="FF3F3F3F"/>
      </top>
      <bottom/>
      <diagonal/>
    </border>
    <border>
      <left style="thin">
        <color rgb="FF000000"/>
      </left>
      <right style="thin">
        <color rgb="FF000000"/>
      </right>
      <top style="medium">
        <color rgb="FF3F3F3F"/>
      </top>
      <bottom/>
      <diagonal/>
    </border>
    <border>
      <left/>
      <right style="medium">
        <color rgb="FF3F3F3F"/>
      </right>
      <top style="medium">
        <color rgb="FF3F3F3F"/>
      </top>
      <bottom/>
      <diagonal/>
    </border>
    <border>
      <left/>
      <right style="medium">
        <color rgb="FF3F3F3F"/>
      </right>
      <top/>
      <bottom style="thin">
        <color rgb="FF000000"/>
      </bottom>
      <diagonal/>
    </border>
  </borders>
  <cellStyleXfs count="2">
    <xf numFmtId="0" fontId="0" fillId="0" borderId="0"/>
    <xf numFmtId="9" fontId="45" fillId="0" borderId="0" applyFont="0" applyFill="0" applyBorder="0" applyAlignment="0" applyProtection="0"/>
  </cellStyleXfs>
  <cellXfs count="436">
    <xf numFmtId="0" fontId="0" fillId="0" borderId="0" xfId="0" applyFont="1" applyAlignment="1"/>
    <xf numFmtId="0" fontId="1" fillId="0" borderId="0" xfId="0" applyFont="1"/>
    <xf numFmtId="0" fontId="1" fillId="2" borderId="1" xfId="0" applyFont="1" applyFill="1" applyBorder="1"/>
    <xf numFmtId="0" fontId="2" fillId="3" borderId="1" xfId="0" applyFont="1" applyFill="1" applyBorder="1" applyAlignment="1">
      <alignment vertical="center"/>
    </xf>
    <xf numFmtId="0" fontId="6" fillId="3" borderId="1" xfId="0" applyFont="1" applyFill="1" applyBorder="1" applyAlignment="1">
      <alignment vertical="center"/>
    </xf>
    <xf numFmtId="0" fontId="7" fillId="0" borderId="0" xfId="0" applyFont="1" applyAlignment="1">
      <alignment vertical="center"/>
    </xf>
    <xf numFmtId="0" fontId="8" fillId="3" borderId="19" xfId="0" applyFont="1" applyFill="1" applyBorder="1" applyAlignment="1">
      <alignment horizontal="left" vertical="center"/>
    </xf>
    <xf numFmtId="0" fontId="8" fillId="3" borderId="19" xfId="0" applyFont="1" applyFill="1" applyBorder="1" applyAlignment="1">
      <alignment horizontal="center" vertical="center"/>
    </xf>
    <xf numFmtId="0" fontId="9" fillId="3" borderId="19" xfId="0" applyFont="1" applyFill="1" applyBorder="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9" fillId="3" borderId="1" xfId="0" applyFont="1" applyFill="1" applyBorder="1" applyAlignment="1">
      <alignment vertical="center"/>
    </xf>
    <xf numFmtId="0" fontId="10"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5" fillId="3" borderId="2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0" borderId="0" xfId="0" applyFont="1" applyAlignment="1">
      <alignment vertical="center"/>
    </xf>
    <xf numFmtId="0" fontId="8" fillId="0" borderId="49" xfId="0" applyFont="1" applyBorder="1" applyAlignment="1">
      <alignment vertical="center"/>
    </xf>
    <xf numFmtId="0" fontId="8" fillId="3" borderId="1" xfId="0" applyFont="1" applyFill="1" applyBorder="1" applyAlignment="1">
      <alignment vertical="center"/>
    </xf>
    <xf numFmtId="0" fontId="2" fillId="0" borderId="0" xfId="0" applyFont="1" applyAlignment="1">
      <alignment horizontal="left" vertical="center" wrapText="1"/>
    </xf>
    <xf numFmtId="0" fontId="12" fillId="4" borderId="75"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1" fillId="0" borderId="78" xfId="0" applyFont="1" applyBorder="1" applyAlignment="1">
      <alignment horizontal="left" vertical="center" wrapText="1"/>
    </xf>
    <xf numFmtId="164" fontId="13" fillId="0" borderId="82" xfId="0" applyNumberFormat="1" applyFont="1" applyBorder="1" applyAlignment="1">
      <alignment vertical="center" wrapText="1"/>
    </xf>
    <xf numFmtId="0" fontId="13" fillId="0" borderId="83" xfId="0" applyFont="1" applyBorder="1" applyAlignment="1">
      <alignment vertical="center" wrapText="1"/>
    </xf>
    <xf numFmtId="0" fontId="13" fillId="0" borderId="83" xfId="0" applyFont="1" applyBorder="1" applyAlignment="1">
      <alignment vertical="center"/>
    </xf>
    <xf numFmtId="0" fontId="13" fillId="0" borderId="84" xfId="0" applyFont="1" applyBorder="1" applyAlignment="1">
      <alignment vertical="center" wrapText="1"/>
    </xf>
    <xf numFmtId="0" fontId="11" fillId="0" borderId="38" xfId="0" applyFont="1" applyBorder="1" applyAlignment="1">
      <alignment horizontal="left" vertical="center" wrapText="1"/>
    </xf>
    <xf numFmtId="0" fontId="13" fillId="0" borderId="84" xfId="0" applyFont="1" applyBorder="1" applyAlignment="1">
      <alignment vertical="center"/>
    </xf>
    <xf numFmtId="0" fontId="11" fillId="0" borderId="45" xfId="0" applyFont="1" applyBorder="1" applyAlignment="1">
      <alignment horizontal="left" vertical="center" wrapText="1"/>
    </xf>
    <xf numFmtId="164" fontId="13" fillId="0" borderId="89" xfId="0" applyNumberFormat="1" applyFont="1" applyBorder="1" applyAlignment="1">
      <alignment vertical="center" wrapText="1"/>
    </xf>
    <xf numFmtId="0" fontId="13" fillId="0" borderId="90" xfId="0" applyFont="1" applyBorder="1" applyAlignment="1">
      <alignment vertical="center" wrapText="1"/>
    </xf>
    <xf numFmtId="0" fontId="13" fillId="0" borderId="90" xfId="0" applyFont="1" applyBorder="1" applyAlignment="1">
      <alignment vertical="center"/>
    </xf>
    <xf numFmtId="0" fontId="13" fillId="0" borderId="91" xfId="0" applyFont="1" applyBorder="1" applyAlignment="1">
      <alignment vertical="center"/>
    </xf>
    <xf numFmtId="0" fontId="8" fillId="3" borderId="92" xfId="0" applyFont="1" applyFill="1" applyBorder="1" applyAlignment="1">
      <alignment horizontal="center" vertical="center" wrapText="1"/>
    </xf>
    <xf numFmtId="0" fontId="14" fillId="3" borderId="92" xfId="0" applyFont="1" applyFill="1" applyBorder="1" applyAlignment="1">
      <alignment horizontal="center" vertical="center" wrapText="1"/>
    </xf>
    <xf numFmtId="0" fontId="3" fillId="0" borderId="98" xfId="0" applyFont="1" applyBorder="1" applyAlignment="1">
      <alignment vertical="center" wrapText="1"/>
    </xf>
    <xf numFmtId="0" fontId="3" fillId="0" borderId="104" xfId="0" applyFont="1" applyBorder="1" applyAlignment="1">
      <alignment vertical="center" wrapText="1"/>
    </xf>
    <xf numFmtId="0" fontId="3" fillId="0" borderId="110" xfId="0" applyFont="1" applyBorder="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16" fillId="3" borderId="1" xfId="0" applyFont="1" applyFill="1" applyBorder="1" applyAlignment="1">
      <alignment vertical="center" wrapText="1"/>
    </xf>
    <xf numFmtId="0" fontId="17" fillId="5" borderId="112" xfId="0" applyFont="1" applyFill="1" applyBorder="1" applyAlignment="1">
      <alignment horizontal="center" vertical="center"/>
    </xf>
    <xf numFmtId="0" fontId="17" fillId="5" borderId="112" xfId="0" applyFont="1" applyFill="1" applyBorder="1" applyAlignment="1">
      <alignment horizontal="center" vertical="center" wrapText="1"/>
    </xf>
    <xf numFmtId="165" fontId="18" fillId="0" borderId="114" xfId="0" applyNumberFormat="1" applyFont="1" applyBorder="1" applyAlignment="1">
      <alignment vertical="center"/>
    </xf>
    <xf numFmtId="165" fontId="18" fillId="0" borderId="118" xfId="0" applyNumberFormat="1" applyFont="1" applyBorder="1" applyAlignment="1">
      <alignment vertical="center"/>
    </xf>
    <xf numFmtId="165" fontId="18" fillId="0" borderId="127" xfId="0" applyNumberFormat="1" applyFont="1" applyBorder="1" applyAlignment="1">
      <alignment vertical="center"/>
    </xf>
    <xf numFmtId="0" fontId="6" fillId="3"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Alignment="1">
      <alignment horizontal="center" vertical="center"/>
    </xf>
    <xf numFmtId="0" fontId="19" fillId="3" borderId="1" xfId="0" applyFont="1" applyFill="1" applyBorder="1" applyAlignment="1">
      <alignment horizontal="center" vertical="center"/>
    </xf>
    <xf numFmtId="0" fontId="1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20" fillId="3" borderId="1" xfId="0" applyFont="1" applyFill="1" applyBorder="1" applyAlignment="1">
      <alignment vertical="center"/>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0" borderId="0" xfId="0" applyFont="1" applyAlignment="1">
      <alignment horizontal="center" vertical="center" wrapText="1"/>
    </xf>
    <xf numFmtId="0" fontId="27" fillId="3" borderId="1" xfId="0" applyFont="1" applyFill="1" applyBorder="1" applyAlignment="1">
      <alignment horizontal="center" vertical="center" wrapText="1"/>
    </xf>
    <xf numFmtId="166" fontId="25" fillId="3" borderId="1" xfId="0" applyNumberFormat="1" applyFont="1" applyFill="1" applyBorder="1" applyAlignment="1">
      <alignment vertical="center" wrapText="1"/>
    </xf>
    <xf numFmtId="0" fontId="21" fillId="3" borderId="1" xfId="0" applyFont="1" applyFill="1" applyBorder="1" applyAlignment="1">
      <alignment vertical="center"/>
    </xf>
    <xf numFmtId="0" fontId="28" fillId="0" borderId="0" xfId="0" applyFont="1" applyAlignment="1">
      <alignment horizontal="left" vertical="center"/>
    </xf>
    <xf numFmtId="0" fontId="20" fillId="0" borderId="0" xfId="0" applyFont="1" applyAlignment="1">
      <alignment horizontal="center" vertical="center"/>
    </xf>
    <xf numFmtId="0" fontId="29"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167" fontId="27"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29" fillId="0" borderId="0" xfId="0" applyFont="1"/>
    <xf numFmtId="0" fontId="18" fillId="0" borderId="0" xfId="0" applyFont="1" applyAlignment="1">
      <alignment vertical="center"/>
    </xf>
    <xf numFmtId="167" fontId="17" fillId="0" borderId="0" xfId="0" applyNumberFormat="1" applyFont="1" applyAlignment="1">
      <alignment vertical="center"/>
    </xf>
    <xf numFmtId="167" fontId="17" fillId="0" borderId="0" xfId="0"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xf>
    <xf numFmtId="0" fontId="17" fillId="0" borderId="49" xfId="0" applyFont="1" applyBorder="1" applyAlignment="1">
      <alignment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160" xfId="0" applyFont="1" applyBorder="1" applyAlignment="1">
      <alignment horizontal="center" vertical="center" wrapText="1"/>
    </xf>
    <xf numFmtId="0" fontId="18" fillId="0" borderId="0" xfId="0" applyFont="1" applyAlignment="1">
      <alignment horizontal="center" vertical="center"/>
    </xf>
    <xf numFmtId="0" fontId="17" fillId="4" borderId="161" xfId="0" applyFont="1" applyFill="1" applyBorder="1" applyAlignment="1">
      <alignment horizontal="center" vertical="center" wrapText="1"/>
    </xf>
    <xf numFmtId="0" fontId="17" fillId="4" borderId="162" xfId="0" applyFont="1" applyFill="1" applyBorder="1" applyAlignment="1">
      <alignment horizontal="center" vertical="center" wrapText="1"/>
    </xf>
    <xf numFmtId="0" fontId="17" fillId="4" borderId="165" xfId="0" applyFont="1" applyFill="1" applyBorder="1" applyAlignment="1">
      <alignment vertical="center" wrapText="1"/>
    </xf>
    <xf numFmtId="0" fontId="17" fillId="4" borderId="166" xfId="0" applyFont="1" applyFill="1" applyBorder="1" applyAlignment="1">
      <alignment vertical="center" wrapText="1"/>
    </xf>
    <xf numFmtId="0" fontId="17" fillId="4" borderId="166" xfId="0" applyFont="1" applyFill="1" applyBorder="1" applyAlignment="1">
      <alignment horizontal="center" vertical="center" wrapText="1"/>
    </xf>
    <xf numFmtId="0" fontId="17" fillId="4" borderId="167" xfId="0" applyFont="1" applyFill="1" applyBorder="1" applyAlignment="1">
      <alignment vertical="center" wrapText="1"/>
    </xf>
    <xf numFmtId="166" fontId="17" fillId="4" borderId="168" xfId="0" applyNumberFormat="1" applyFont="1" applyFill="1" applyBorder="1" applyAlignment="1">
      <alignment horizontal="center" vertical="center" wrapText="1"/>
    </xf>
    <xf numFmtId="0" fontId="17" fillId="0" borderId="0" xfId="0" applyFont="1" applyAlignment="1">
      <alignment horizontal="center" vertical="center"/>
    </xf>
    <xf numFmtId="0" fontId="0" fillId="0" borderId="171" xfId="0" applyFont="1" applyBorder="1"/>
    <xf numFmtId="0" fontId="0" fillId="0" borderId="172" xfId="0" applyFont="1" applyBorder="1"/>
    <xf numFmtId="0" fontId="17" fillId="4" borderId="173" xfId="0" applyFont="1" applyFill="1" applyBorder="1" applyAlignment="1">
      <alignment horizontal="center" vertical="center"/>
    </xf>
    <xf numFmtId="0" fontId="17" fillId="4" borderId="174" xfId="0" applyFont="1" applyFill="1" applyBorder="1" applyAlignment="1">
      <alignment horizontal="center" vertical="center" wrapText="1"/>
    </xf>
    <xf numFmtId="0" fontId="17" fillId="4" borderId="175" xfId="0" applyFont="1" applyFill="1" applyBorder="1" applyAlignment="1">
      <alignment horizontal="center" vertical="center" wrapText="1"/>
    </xf>
    <xf numFmtId="0" fontId="17" fillId="4" borderId="173" xfId="0" applyFont="1" applyFill="1" applyBorder="1" applyAlignment="1">
      <alignment horizontal="center" vertical="center" wrapText="1"/>
    </xf>
    <xf numFmtId="0" fontId="17" fillId="4" borderId="176" xfId="0" applyFont="1" applyFill="1" applyBorder="1" applyAlignment="1">
      <alignment horizontal="center" vertical="center" wrapText="1"/>
    </xf>
    <xf numFmtId="0" fontId="30" fillId="4" borderId="176" xfId="0" applyFont="1" applyFill="1" applyBorder="1" applyAlignment="1">
      <alignment horizontal="center" vertical="center" wrapText="1"/>
    </xf>
    <xf numFmtId="0" fontId="17" fillId="4" borderId="177" xfId="0" applyFont="1" applyFill="1" applyBorder="1" applyAlignment="1">
      <alignment horizontal="center" vertical="center" wrapText="1"/>
    </xf>
    <xf numFmtId="167" fontId="17" fillId="4" borderId="173" xfId="0" applyNumberFormat="1" applyFont="1" applyFill="1" applyBorder="1" applyAlignment="1">
      <alignment horizontal="center" vertical="center" wrapText="1"/>
    </xf>
    <xf numFmtId="167" fontId="17" fillId="4" borderId="174" xfId="0" applyNumberFormat="1" applyFont="1" applyFill="1" applyBorder="1" applyAlignment="1">
      <alignment horizontal="center" vertical="center" wrapText="1"/>
    </xf>
    <xf numFmtId="0" fontId="0" fillId="0" borderId="178" xfId="0" applyFont="1" applyBorder="1"/>
    <xf numFmtId="0" fontId="17" fillId="4" borderId="179" xfId="0" applyFont="1" applyFill="1" applyBorder="1" applyAlignment="1">
      <alignment horizontal="center" vertical="center" wrapText="1"/>
    </xf>
    <xf numFmtId="167" fontId="17" fillId="4" borderId="175" xfId="0" applyNumberFormat="1" applyFont="1" applyFill="1" applyBorder="1" applyAlignment="1">
      <alignment horizontal="center" vertical="center" wrapText="1"/>
    </xf>
    <xf numFmtId="167" fontId="17" fillId="4" borderId="180" xfId="0" applyNumberFormat="1" applyFont="1" applyFill="1" applyBorder="1" applyAlignment="1">
      <alignment horizontal="center" vertical="center" wrapText="1"/>
    </xf>
    <xf numFmtId="0" fontId="18" fillId="0" borderId="181" xfId="0" applyFont="1" applyBorder="1" applyAlignment="1">
      <alignment horizontal="center" vertical="center" wrapText="1"/>
    </xf>
    <xf numFmtId="0" fontId="18" fillId="0" borderId="182" xfId="0" applyFont="1" applyBorder="1" applyAlignment="1">
      <alignment vertical="center" wrapText="1"/>
    </xf>
    <xf numFmtId="0" fontId="18" fillId="0" borderId="183" xfId="0" applyFont="1" applyBorder="1" applyAlignment="1">
      <alignment horizontal="center" vertical="center" wrapText="1"/>
    </xf>
    <xf numFmtId="10" fontId="18" fillId="0" borderId="183" xfId="0" applyNumberFormat="1" applyFont="1" applyBorder="1" applyAlignment="1">
      <alignment horizontal="center" vertical="center" wrapText="1"/>
    </xf>
    <xf numFmtId="0" fontId="18" fillId="0" borderId="184" xfId="0" applyFont="1" applyBorder="1" applyAlignment="1">
      <alignment horizontal="center" vertical="center" wrapText="1"/>
    </xf>
    <xf numFmtId="168" fontId="18" fillId="0" borderId="183" xfId="0" applyNumberFormat="1" applyFont="1" applyBorder="1" applyAlignment="1">
      <alignment horizontal="center" vertical="center"/>
    </xf>
    <xf numFmtId="168" fontId="18" fillId="0" borderId="182" xfId="0" applyNumberFormat="1" applyFont="1" applyBorder="1" applyAlignment="1">
      <alignment horizontal="center" vertical="center"/>
    </xf>
    <xf numFmtId="0" fontId="18" fillId="0" borderId="185" xfId="0" applyFont="1" applyBorder="1" applyAlignment="1">
      <alignment horizontal="center" vertical="center" wrapText="1"/>
    </xf>
    <xf numFmtId="169" fontId="18" fillId="0" borderId="183" xfId="0" applyNumberFormat="1" applyFont="1" applyBorder="1" applyAlignment="1">
      <alignment vertical="center" wrapText="1"/>
    </xf>
    <xf numFmtId="0" fontId="18" fillId="0" borderId="182" xfId="0" applyFont="1" applyBorder="1" applyAlignment="1">
      <alignment horizontal="left" vertical="center" wrapText="1"/>
    </xf>
    <xf numFmtId="0" fontId="18" fillId="2" borderId="186" xfId="0" applyFont="1" applyFill="1" applyBorder="1" applyAlignment="1">
      <alignment horizontal="center" vertical="center" wrapText="1"/>
    </xf>
    <xf numFmtId="0" fontId="18" fillId="0" borderId="182" xfId="0" applyFont="1" applyBorder="1" applyAlignment="1">
      <alignment horizontal="center" vertical="center" wrapText="1"/>
    </xf>
    <xf numFmtId="9" fontId="18" fillId="0" borderId="182" xfId="0" applyNumberFormat="1" applyFont="1" applyBorder="1" applyAlignment="1">
      <alignment horizontal="center" vertical="center" wrapText="1"/>
    </xf>
    <xf numFmtId="0" fontId="18" fillId="0" borderId="186" xfId="0" applyFont="1" applyBorder="1" applyAlignment="1">
      <alignment horizontal="center" vertical="center" wrapText="1"/>
    </xf>
    <xf numFmtId="169" fontId="18" fillId="0" borderId="186" xfId="0" applyNumberFormat="1" applyFont="1" applyBorder="1" applyAlignment="1">
      <alignment horizontal="center" vertical="center" wrapText="1"/>
    </xf>
    <xf numFmtId="166" fontId="18" fillId="0" borderId="187" xfId="0" applyNumberFormat="1" applyFont="1" applyBorder="1" applyAlignment="1">
      <alignment horizontal="center" vertical="center" wrapText="1"/>
    </xf>
    <xf numFmtId="0" fontId="18" fillId="2" borderId="181" xfId="0" applyFont="1" applyFill="1" applyBorder="1" applyAlignment="1">
      <alignment horizontal="center" vertical="center" wrapText="1"/>
    </xf>
    <xf numFmtId="0" fontId="18" fillId="2" borderId="185" xfId="0" applyFont="1" applyFill="1" applyBorder="1" applyAlignment="1">
      <alignment horizontal="center" vertical="center" wrapText="1"/>
    </xf>
    <xf numFmtId="0" fontId="18" fillId="2" borderId="188" xfId="0" applyFont="1" applyFill="1" applyBorder="1" applyAlignment="1">
      <alignment horizontal="center" vertical="center" wrapText="1"/>
    </xf>
    <xf numFmtId="0" fontId="18" fillId="2" borderId="189" xfId="0" applyFont="1" applyFill="1" applyBorder="1" applyAlignment="1">
      <alignment horizontal="center" vertical="center" wrapText="1"/>
    </xf>
    <xf numFmtId="170" fontId="18" fillId="0" borderId="185" xfId="0" applyNumberFormat="1" applyFont="1" applyBorder="1" applyAlignment="1">
      <alignment vertical="center" wrapText="1"/>
    </xf>
    <xf numFmtId="169" fontId="18" fillId="0" borderId="190" xfId="0" applyNumberFormat="1" applyFont="1" applyBorder="1" applyAlignment="1">
      <alignment vertical="center" wrapText="1"/>
    </xf>
    <xf numFmtId="0" fontId="18" fillId="0" borderId="191" xfId="0" applyFont="1" applyBorder="1" applyAlignment="1">
      <alignment horizontal="center" vertical="center" wrapText="1"/>
    </xf>
    <xf numFmtId="0" fontId="18" fillId="0" borderId="192" xfId="0" applyFont="1" applyBorder="1" applyAlignment="1">
      <alignment vertical="center" wrapText="1"/>
    </xf>
    <xf numFmtId="10" fontId="18" fillId="0" borderId="184" xfId="0" applyNumberFormat="1" applyFont="1" applyBorder="1" applyAlignment="1">
      <alignment horizontal="center" vertical="center" wrapText="1"/>
    </xf>
    <xf numFmtId="168" fontId="18" fillId="0" borderId="184" xfId="0" applyNumberFormat="1" applyFont="1" applyBorder="1" applyAlignment="1">
      <alignment horizontal="center" vertical="center"/>
    </xf>
    <xf numFmtId="168" fontId="18" fillId="0" borderId="193" xfId="0" applyNumberFormat="1" applyFont="1" applyBorder="1" applyAlignment="1">
      <alignment horizontal="center" vertical="center"/>
    </xf>
    <xf numFmtId="0" fontId="18" fillId="0" borderId="194" xfId="0" applyFont="1" applyBorder="1" applyAlignment="1">
      <alignment horizontal="center" vertical="center" wrapText="1"/>
    </xf>
    <xf numFmtId="169" fontId="18" fillId="0" borderId="184" xfId="0" applyNumberFormat="1" applyFont="1" applyBorder="1" applyAlignment="1">
      <alignment vertical="center" wrapText="1"/>
    </xf>
    <xf numFmtId="0" fontId="18" fillId="0" borderId="193" xfId="0" applyFont="1" applyBorder="1" applyAlignment="1">
      <alignment horizontal="left" vertical="center" wrapText="1"/>
    </xf>
    <xf numFmtId="0" fontId="18" fillId="2" borderId="195" xfId="0" applyFont="1" applyFill="1" applyBorder="1" applyAlignment="1">
      <alignment horizontal="left" vertical="center" wrapText="1"/>
    </xf>
    <xf numFmtId="0" fontId="18" fillId="0" borderId="193" xfId="0" applyFont="1" applyBorder="1" applyAlignment="1">
      <alignment horizontal="center" vertical="center" wrapText="1"/>
    </xf>
    <xf numFmtId="0" fontId="18" fillId="0" borderId="195" xfId="0" applyFont="1" applyBorder="1" applyAlignment="1">
      <alignment horizontal="center" vertical="center" wrapText="1"/>
    </xf>
    <xf numFmtId="169" fontId="18" fillId="0" borderId="195" xfId="0" applyNumberFormat="1" applyFont="1" applyBorder="1" applyAlignment="1">
      <alignment horizontal="center" vertical="center" wrapText="1"/>
    </xf>
    <xf numFmtId="166" fontId="18" fillId="0" borderId="196" xfId="0" applyNumberFormat="1" applyFont="1" applyBorder="1" applyAlignment="1">
      <alignment horizontal="center" vertical="center" wrapText="1"/>
    </xf>
    <xf numFmtId="0" fontId="18" fillId="2" borderId="197" xfId="0" applyFont="1" applyFill="1" applyBorder="1" applyAlignment="1">
      <alignment horizontal="center" vertical="center" wrapText="1"/>
    </xf>
    <xf numFmtId="2" fontId="18" fillId="2" borderId="195" xfId="0" applyNumberFormat="1" applyFont="1" applyFill="1" applyBorder="1" applyAlignment="1">
      <alignment vertical="center" wrapText="1"/>
    </xf>
    <xf numFmtId="2" fontId="18" fillId="2" borderId="194" xfId="0" applyNumberFormat="1" applyFont="1" applyFill="1" applyBorder="1" applyAlignment="1">
      <alignment vertical="center" wrapText="1"/>
    </xf>
    <xf numFmtId="2" fontId="18" fillId="2" borderId="198" xfId="0" applyNumberFormat="1" applyFont="1" applyFill="1" applyBorder="1" applyAlignment="1">
      <alignment vertical="center" wrapText="1"/>
    </xf>
    <xf numFmtId="2" fontId="18" fillId="2" borderId="199" xfId="0" applyNumberFormat="1" applyFont="1" applyFill="1" applyBorder="1" applyAlignment="1">
      <alignment vertical="center" wrapText="1"/>
    </xf>
    <xf numFmtId="170" fontId="18" fillId="0" borderId="194" xfId="0" applyNumberFormat="1" applyFont="1" applyBorder="1" applyAlignment="1">
      <alignment vertical="center" wrapText="1"/>
    </xf>
    <xf numFmtId="169" fontId="18" fillId="0" borderId="200" xfId="0" applyNumberFormat="1" applyFont="1" applyBorder="1" applyAlignment="1">
      <alignment vertical="center" wrapText="1"/>
    </xf>
    <xf numFmtId="0" fontId="18" fillId="0" borderId="201" xfId="0" applyFont="1" applyBorder="1" applyAlignment="1">
      <alignment horizontal="center" vertical="center" wrapText="1"/>
    </xf>
    <xf numFmtId="0" fontId="18" fillId="2" borderId="194" xfId="0" applyFont="1" applyFill="1" applyBorder="1" applyAlignment="1">
      <alignment horizontal="left" vertical="center" wrapText="1"/>
    </xf>
    <xf numFmtId="0" fontId="18" fillId="2" borderId="198" xfId="0" applyFont="1" applyFill="1" applyBorder="1" applyAlignment="1">
      <alignment horizontal="left" vertical="center" wrapText="1"/>
    </xf>
    <xf numFmtId="0" fontId="18" fillId="2" borderId="199" xfId="0" applyFont="1" applyFill="1" applyBorder="1" applyAlignment="1">
      <alignment horizontal="left" vertical="center" wrapText="1"/>
    </xf>
    <xf numFmtId="0" fontId="18" fillId="0" borderId="202" xfId="0" applyFont="1" applyBorder="1" applyAlignment="1">
      <alignment horizontal="center" vertical="center" wrapText="1"/>
    </xf>
    <xf numFmtId="0" fontId="18" fillId="0" borderId="203" xfId="0" applyFont="1" applyBorder="1" applyAlignment="1">
      <alignment vertical="center" wrapText="1"/>
    </xf>
    <xf numFmtId="171" fontId="18" fillId="0" borderId="194" xfId="0" applyNumberFormat="1" applyFont="1" applyBorder="1" applyAlignment="1">
      <alignment vertical="center" wrapText="1"/>
    </xf>
    <xf numFmtId="9" fontId="18" fillId="0" borderId="184" xfId="0" applyNumberFormat="1" applyFont="1" applyBorder="1" applyAlignment="1">
      <alignment horizontal="center" vertical="center" wrapText="1"/>
    </xf>
    <xf numFmtId="0" fontId="18" fillId="0" borderId="193" xfId="0" applyFont="1" applyBorder="1" applyAlignment="1">
      <alignment vertical="center" wrapText="1"/>
    </xf>
    <xf numFmtId="9" fontId="18" fillId="0" borderId="194" xfId="0" applyNumberFormat="1" applyFont="1" applyBorder="1" applyAlignment="1">
      <alignment horizontal="center" vertical="center" wrapText="1"/>
    </xf>
    <xf numFmtId="9" fontId="18" fillId="3" borderId="194" xfId="0" applyNumberFormat="1" applyFont="1" applyFill="1" applyBorder="1" applyAlignment="1">
      <alignment horizontal="center" vertical="center" wrapText="1"/>
    </xf>
    <xf numFmtId="171" fontId="18" fillId="0" borderId="194" xfId="0" applyNumberFormat="1" applyFont="1" applyBorder="1" applyAlignment="1">
      <alignment horizontal="center" vertical="center" wrapText="1"/>
    </xf>
    <xf numFmtId="0" fontId="18" fillId="3" borderId="199" xfId="0" applyFont="1" applyFill="1" applyBorder="1" applyAlignment="1">
      <alignment vertical="center" wrapText="1"/>
    </xf>
    <xf numFmtId="10" fontId="18" fillId="0" borderId="194" xfId="0" applyNumberFormat="1" applyFont="1" applyBorder="1" applyAlignment="1">
      <alignment horizontal="center" vertical="center" wrapText="1"/>
    </xf>
    <xf numFmtId="0" fontId="31" fillId="0" borderId="193" xfId="0" applyFont="1" applyBorder="1" applyAlignment="1">
      <alignment horizontal="center" vertical="center" wrapText="1"/>
    </xf>
    <xf numFmtId="168" fontId="18" fillId="3" borderId="183" xfId="0" applyNumberFormat="1" applyFont="1" applyFill="1" applyBorder="1" applyAlignment="1">
      <alignment horizontal="center" vertical="center"/>
    </xf>
    <xf numFmtId="168" fontId="18" fillId="3" borderId="189" xfId="0" applyNumberFormat="1" applyFont="1" applyFill="1" applyBorder="1" applyAlignment="1">
      <alignment horizontal="center" vertical="center"/>
    </xf>
    <xf numFmtId="0" fontId="3" fillId="0" borderId="182" xfId="0" applyFont="1" applyBorder="1" applyAlignment="1">
      <alignment vertical="center" wrapText="1"/>
    </xf>
    <xf numFmtId="0" fontId="3" fillId="0" borderId="183" xfId="0" applyFont="1" applyBorder="1" applyAlignment="1">
      <alignment horizontal="center" vertical="center" wrapText="1"/>
    </xf>
    <xf numFmtId="10" fontId="3" fillId="0" borderId="183" xfId="0" applyNumberFormat="1" applyFont="1" applyBorder="1" applyAlignment="1">
      <alignment horizontal="center" vertical="center" wrapText="1"/>
    </xf>
    <xf numFmtId="0" fontId="17" fillId="0" borderId="193" xfId="0" applyFont="1" applyBorder="1" applyAlignment="1">
      <alignment horizontal="center" vertical="center" wrapText="1"/>
    </xf>
    <xf numFmtId="49" fontId="18" fillId="0" borderId="196" xfId="0" applyNumberFormat="1" applyFont="1" applyBorder="1" applyAlignment="1">
      <alignment horizontal="center" vertical="center" wrapText="1"/>
    </xf>
    <xf numFmtId="10" fontId="18" fillId="0" borderId="184" xfId="0" applyNumberFormat="1" applyFont="1" applyBorder="1" applyAlignment="1">
      <alignment horizontal="left" vertical="center" wrapText="1"/>
    </xf>
    <xf numFmtId="168" fontId="3" fillId="0" borderId="184" xfId="0" applyNumberFormat="1" applyFont="1" applyBorder="1" applyAlignment="1">
      <alignment horizontal="center" vertical="center"/>
    </xf>
    <xf numFmtId="168" fontId="3" fillId="0" borderId="193" xfId="0" applyNumberFormat="1" applyFont="1" applyBorder="1" applyAlignment="1">
      <alignment horizontal="center" vertical="center"/>
    </xf>
    <xf numFmtId="10" fontId="18" fillId="0" borderId="203" xfId="0" applyNumberFormat="1" applyFont="1" applyBorder="1" applyAlignment="1">
      <alignment horizontal="center" vertical="center" wrapText="1"/>
    </xf>
    <xf numFmtId="10" fontId="18" fillId="3" borderId="194" xfId="0" applyNumberFormat="1" applyFont="1" applyFill="1" applyBorder="1" applyAlignment="1">
      <alignment horizontal="center" vertical="center" wrapText="1"/>
    </xf>
    <xf numFmtId="0" fontId="18" fillId="3" borderId="184" xfId="0" applyFont="1" applyFill="1" applyBorder="1" applyAlignment="1">
      <alignment horizontal="left" vertical="center" wrapText="1"/>
    </xf>
    <xf numFmtId="10" fontId="18" fillId="3" borderId="184" xfId="0" applyNumberFormat="1" applyFont="1" applyFill="1" applyBorder="1" applyAlignment="1">
      <alignment horizontal="left" vertical="center" wrapText="1"/>
    </xf>
    <xf numFmtId="0" fontId="32" fillId="0" borderId="184" xfId="0" applyFont="1" applyBorder="1" applyAlignment="1">
      <alignment horizontal="center" vertical="center" wrapText="1"/>
    </xf>
    <xf numFmtId="0" fontId="32" fillId="0" borderId="193" xfId="0" applyFont="1" applyBorder="1" applyAlignment="1">
      <alignment horizontal="center" vertical="center" wrapText="1"/>
    </xf>
    <xf numFmtId="166" fontId="32" fillId="0" borderId="196" xfId="0" applyNumberFormat="1" applyFont="1" applyBorder="1" applyAlignment="1">
      <alignment horizontal="center" vertical="center" wrapText="1"/>
    </xf>
    <xf numFmtId="10" fontId="18" fillId="3" borderId="204" xfId="0" applyNumberFormat="1" applyFont="1" applyFill="1" applyBorder="1" applyAlignment="1">
      <alignment horizontal="center" vertical="center" wrapText="1"/>
    </xf>
    <xf numFmtId="0" fontId="18" fillId="0" borderId="205" xfId="0" applyFont="1" applyBorder="1" applyAlignment="1">
      <alignment horizontal="center" vertical="center" wrapText="1"/>
    </xf>
    <xf numFmtId="166" fontId="33" fillId="0" borderId="196" xfId="0" applyNumberFormat="1" applyFont="1" applyBorder="1" applyAlignment="1">
      <alignment horizontal="center" vertical="center" wrapText="1"/>
    </xf>
    <xf numFmtId="10" fontId="18" fillId="3" borderId="184" xfId="0" applyNumberFormat="1" applyFont="1" applyFill="1" applyBorder="1" applyAlignment="1">
      <alignment horizontal="center" vertical="center" wrapText="1"/>
    </xf>
    <xf numFmtId="0" fontId="18" fillId="3" borderId="189" xfId="0" applyFont="1" applyFill="1" applyBorder="1" applyAlignment="1">
      <alignment horizontal="left" vertical="center" wrapText="1"/>
    </xf>
    <xf numFmtId="0" fontId="18" fillId="3" borderId="183" xfId="0" applyFont="1" applyFill="1" applyBorder="1" applyAlignment="1">
      <alignment horizontal="left" vertical="center" wrapText="1"/>
    </xf>
    <xf numFmtId="0" fontId="18" fillId="3" borderId="199" xfId="0" applyFont="1" applyFill="1" applyBorder="1" applyAlignment="1">
      <alignment horizontal="left" vertical="center" wrapText="1"/>
    </xf>
    <xf numFmtId="0" fontId="18" fillId="3" borderId="194" xfId="0" applyFont="1" applyFill="1" applyBorder="1" applyAlignment="1">
      <alignment horizontal="center" vertical="center" wrapText="1"/>
    </xf>
    <xf numFmtId="0" fontId="32" fillId="0" borderId="196" xfId="0" applyFont="1" applyBorder="1" applyAlignment="1">
      <alignment horizontal="center" vertical="center" wrapText="1"/>
    </xf>
    <xf numFmtId="0" fontId="18" fillId="0" borderId="197" xfId="0" applyFont="1" applyBorder="1" applyAlignment="1">
      <alignment vertical="center" wrapText="1"/>
    </xf>
    <xf numFmtId="0" fontId="34" fillId="3" borderId="1" xfId="0" applyFont="1" applyFill="1" applyBorder="1" applyAlignment="1">
      <alignment vertical="center"/>
    </xf>
    <xf numFmtId="0" fontId="34" fillId="0" borderId="206" xfId="0" applyFont="1" applyBorder="1" applyAlignment="1">
      <alignment vertical="center" wrapText="1"/>
    </xf>
    <xf numFmtId="0" fontId="27" fillId="0" borderId="207" xfId="0" applyFont="1" applyBorder="1" applyAlignment="1">
      <alignment vertical="center" wrapText="1"/>
    </xf>
    <xf numFmtId="0" fontId="34" fillId="0" borderId="208" xfId="0" applyFont="1" applyBorder="1" applyAlignment="1">
      <alignment horizontal="center" vertical="center" wrapText="1"/>
    </xf>
    <xf numFmtId="10" fontId="34" fillId="0" borderId="208" xfId="0" applyNumberFormat="1" applyFont="1" applyBorder="1" applyAlignment="1">
      <alignment horizontal="center" vertical="center" wrapText="1"/>
    </xf>
    <xf numFmtId="168" fontId="34" fillId="0" borderId="208" xfId="0" applyNumberFormat="1" applyFont="1" applyBorder="1" applyAlignment="1">
      <alignment horizontal="center" vertical="center"/>
    </xf>
    <xf numFmtId="168" fontId="34" fillId="0" borderId="207" xfId="0" applyNumberFormat="1" applyFont="1" applyBorder="1" applyAlignment="1">
      <alignment horizontal="center" vertical="center"/>
    </xf>
    <xf numFmtId="0" fontId="34" fillId="0" borderId="209" xfId="0" applyFont="1" applyBorder="1" applyAlignment="1">
      <alignment horizontal="center" vertical="center" wrapText="1"/>
    </xf>
    <xf numFmtId="169" fontId="34" fillId="0" borderId="208" xfId="0" applyNumberFormat="1" applyFont="1" applyBorder="1" applyAlignment="1">
      <alignment vertical="center" wrapText="1"/>
    </xf>
    <xf numFmtId="2" fontId="34" fillId="0" borderId="207" xfId="0" applyNumberFormat="1" applyFont="1" applyBorder="1" applyAlignment="1">
      <alignment vertical="center" wrapText="1"/>
    </xf>
    <xf numFmtId="2" fontId="34" fillId="2" borderId="210" xfId="0" applyNumberFormat="1" applyFont="1" applyFill="1" applyBorder="1" applyAlignment="1">
      <alignment vertical="center" wrapText="1"/>
    </xf>
    <xf numFmtId="0" fontId="34" fillId="0" borderId="207" xfId="0" applyFont="1" applyBorder="1" applyAlignment="1">
      <alignment horizontal="center" vertical="center" wrapText="1"/>
    </xf>
    <xf numFmtId="0" fontId="34" fillId="0" borderId="210" xfId="0" applyFont="1" applyBorder="1" applyAlignment="1">
      <alignment horizontal="center" vertical="center" wrapText="1"/>
    </xf>
    <xf numFmtId="0" fontId="34" fillId="3" borderId="208" xfId="0" applyFont="1" applyFill="1" applyBorder="1" applyAlignment="1">
      <alignment horizontal="center" vertical="center" wrapText="1"/>
    </xf>
    <xf numFmtId="169" fontId="34" fillId="3" borderId="210" xfId="0" applyNumberFormat="1" applyFont="1" applyFill="1" applyBorder="1" applyAlignment="1">
      <alignment horizontal="center" vertical="center" wrapText="1"/>
    </xf>
    <xf numFmtId="166" fontId="34" fillId="3" borderId="211" xfId="0" applyNumberFormat="1" applyFont="1" applyFill="1" applyBorder="1" applyAlignment="1">
      <alignment horizontal="center" vertical="center" wrapText="1"/>
    </xf>
    <xf numFmtId="0" fontId="26" fillId="3" borderId="1" xfId="0" applyFont="1" applyFill="1" applyBorder="1" applyAlignment="1">
      <alignment vertical="center"/>
    </xf>
    <xf numFmtId="0" fontId="34" fillId="2" borderId="206" xfId="0" applyFont="1" applyFill="1" applyBorder="1" applyAlignment="1">
      <alignment horizontal="center" vertical="center" wrapText="1"/>
    </xf>
    <xf numFmtId="2" fontId="34" fillId="2" borderId="209" xfId="0" applyNumberFormat="1" applyFont="1" applyFill="1" applyBorder="1" applyAlignment="1">
      <alignment vertical="center" wrapText="1"/>
    </xf>
    <xf numFmtId="2" fontId="34" fillId="2" borderId="212" xfId="0" applyNumberFormat="1" applyFont="1" applyFill="1" applyBorder="1" applyAlignment="1">
      <alignment vertical="center" wrapText="1"/>
    </xf>
    <xf numFmtId="2" fontId="34" fillId="2" borderId="213" xfId="0" applyNumberFormat="1" applyFont="1" applyFill="1" applyBorder="1" applyAlignment="1">
      <alignment vertical="center" wrapText="1"/>
    </xf>
    <xf numFmtId="170" fontId="34" fillId="0" borderId="209" xfId="0" applyNumberFormat="1" applyFont="1" applyBorder="1" applyAlignment="1">
      <alignment vertical="center" wrapText="1"/>
    </xf>
    <xf numFmtId="169" fontId="34" fillId="0" borderId="214" xfId="0" applyNumberFormat="1" applyFont="1" applyBorder="1" applyAlignment="1">
      <alignment vertical="center" wrapText="1"/>
    </xf>
    <xf numFmtId="0" fontId="22" fillId="0" borderId="94" xfId="0" applyFont="1" applyBorder="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166" fontId="25" fillId="0" borderId="0" xfId="0" applyNumberFormat="1" applyFont="1" applyAlignment="1">
      <alignment vertical="center"/>
    </xf>
    <xf numFmtId="0" fontId="25" fillId="0" borderId="0" xfId="0" applyFont="1" applyAlignment="1">
      <alignment horizontal="center" vertical="center"/>
    </xf>
    <xf numFmtId="166" fontId="21" fillId="0" borderId="0" xfId="0" applyNumberFormat="1" applyFont="1" applyAlignment="1">
      <alignment vertical="center"/>
    </xf>
    <xf numFmtId="0" fontId="22" fillId="0" borderId="215" xfId="0" applyFont="1" applyBorder="1" applyAlignment="1">
      <alignment horizontal="center" vertical="center"/>
    </xf>
    <xf numFmtId="0" fontId="34" fillId="0" borderId="215" xfId="0" applyFont="1" applyBorder="1" applyAlignment="1">
      <alignment horizontal="center" vertical="center"/>
    </xf>
    <xf numFmtId="166" fontId="25" fillId="0" borderId="215" xfId="0" applyNumberFormat="1" applyFont="1" applyBorder="1" applyAlignment="1">
      <alignment vertical="center"/>
    </xf>
    <xf numFmtId="0" fontId="29" fillId="0" borderId="215" xfId="0" applyFont="1" applyBorder="1" applyAlignment="1">
      <alignment horizontal="center" vertical="center"/>
    </xf>
    <xf numFmtId="0" fontId="25" fillId="0" borderId="215" xfId="0" applyFont="1" applyBorder="1" applyAlignment="1">
      <alignment horizontal="center" vertical="center"/>
    </xf>
    <xf numFmtId="0" fontId="27" fillId="0" borderId="215" xfId="0" applyFont="1" applyBorder="1" applyAlignment="1">
      <alignment horizontal="center" vertical="center"/>
    </xf>
    <xf numFmtId="166" fontId="21" fillId="0" borderId="215" xfId="0" applyNumberFormat="1" applyFont="1" applyBorder="1" applyAlignment="1">
      <alignment vertical="center"/>
    </xf>
    <xf numFmtId="0" fontId="29" fillId="0" borderId="0" xfId="0" applyFont="1" applyAlignment="1">
      <alignment vertical="center"/>
    </xf>
    <xf numFmtId="0" fontId="34" fillId="0" borderId="0" xfId="0" applyFont="1" applyAlignment="1">
      <alignment horizontal="left" vertical="center"/>
    </xf>
    <xf numFmtId="167" fontId="17" fillId="4" borderId="176" xfId="0" applyNumberFormat="1" applyFont="1" applyFill="1" applyBorder="1" applyAlignment="1">
      <alignment horizontal="center" vertical="center" wrapText="1"/>
    </xf>
    <xf numFmtId="0" fontId="18" fillId="3" borderId="199" xfId="0" applyFont="1" applyFill="1" applyBorder="1" applyAlignment="1">
      <alignment horizontal="center" vertical="center" wrapText="1"/>
    </xf>
    <xf numFmtId="0" fontId="18" fillId="0" borderId="193" xfId="0" applyFont="1" applyBorder="1" applyAlignment="1">
      <alignment vertical="center"/>
    </xf>
    <xf numFmtId="10" fontId="18" fillId="0" borderId="203" xfId="0" applyNumberFormat="1" applyFont="1" applyBorder="1" applyAlignment="1">
      <alignment horizontal="left" vertical="center" wrapText="1"/>
    </xf>
    <xf numFmtId="0" fontId="34" fillId="0" borderId="208" xfId="0" applyFont="1" applyBorder="1" applyAlignment="1">
      <alignment horizontal="left" vertical="center" wrapText="1"/>
    </xf>
    <xf numFmtId="2" fontId="18" fillId="0" borderId="193" xfId="0" applyNumberFormat="1" applyFont="1" applyBorder="1" applyAlignment="1">
      <alignment vertical="center" wrapText="1"/>
    </xf>
    <xf numFmtId="9" fontId="18" fillId="0" borderId="193" xfId="0" applyNumberFormat="1" applyFont="1" applyBorder="1" applyAlignment="1">
      <alignment horizontal="center" vertical="center" wrapText="1"/>
    </xf>
    <xf numFmtId="0" fontId="18" fillId="2" borderId="194" xfId="0" applyFont="1" applyFill="1" applyBorder="1" applyAlignment="1">
      <alignment horizontal="center" vertical="center" wrapText="1"/>
    </xf>
    <xf numFmtId="0" fontId="18" fillId="0" borderId="184" xfId="0" applyFont="1" applyBorder="1" applyAlignment="1">
      <alignment horizontal="left" vertical="center" wrapText="1"/>
    </xf>
    <xf numFmtId="0" fontId="34" fillId="2" borderId="209" xfId="0" applyFont="1" applyFill="1" applyBorder="1" applyAlignment="1">
      <alignment horizontal="center" vertical="center" wrapText="1"/>
    </xf>
    <xf numFmtId="168" fontId="18" fillId="0" borderId="193" xfId="0" applyNumberFormat="1" applyFont="1" applyBorder="1" applyAlignment="1">
      <alignment horizontal="center" vertical="center" wrapText="1"/>
    </xf>
    <xf numFmtId="169" fontId="18" fillId="0" borderId="186" xfId="0" applyNumberFormat="1" applyFont="1" applyBorder="1" applyAlignment="1">
      <alignment vertical="center" wrapText="1"/>
    </xf>
    <xf numFmtId="169" fontId="18" fillId="0" borderId="195" xfId="0" applyNumberFormat="1" applyFont="1" applyBorder="1" applyAlignment="1">
      <alignment vertical="center" wrapText="1"/>
    </xf>
    <xf numFmtId="169" fontId="34" fillId="0" borderId="210" xfId="0" applyNumberFormat="1" applyFont="1" applyBorder="1" applyAlignment="1">
      <alignment vertical="center" wrapText="1"/>
    </xf>
    <xf numFmtId="0" fontId="20" fillId="7" borderId="1" xfId="0" applyFont="1" applyFill="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35"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34" fillId="3" borderId="1" xfId="0" applyFont="1" applyFill="1" applyBorder="1" applyAlignment="1">
      <alignment horizontal="center" vertical="center"/>
    </xf>
    <xf numFmtId="0" fontId="29"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7" fillId="3" borderId="1" xfId="0" applyFont="1" applyFill="1" applyBorder="1" applyAlignment="1">
      <alignment horizontal="center" vertical="center"/>
    </xf>
    <xf numFmtId="166" fontId="21" fillId="3" borderId="1" xfId="0" applyNumberFormat="1" applyFont="1" applyFill="1" applyBorder="1" applyAlignment="1">
      <alignment vertical="center"/>
    </xf>
    <xf numFmtId="0" fontId="29" fillId="3" borderId="1" xfId="0" applyFont="1" applyFill="1" applyBorder="1" applyAlignment="1">
      <alignment vertical="center"/>
    </xf>
    <xf numFmtId="0" fontId="35"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center" vertical="center"/>
    </xf>
    <xf numFmtId="0" fontId="38" fillId="0" borderId="0" xfId="0" applyFont="1" applyAlignment="1">
      <alignment vertical="center"/>
    </xf>
    <xf numFmtId="167" fontId="37" fillId="0" borderId="0" xfId="0" applyNumberFormat="1" applyFont="1" applyAlignment="1">
      <alignment vertical="center"/>
    </xf>
    <xf numFmtId="0" fontId="38" fillId="0" borderId="0" xfId="0" applyFont="1" applyAlignment="1">
      <alignment horizontal="right" vertical="center" wrapText="1"/>
    </xf>
    <xf numFmtId="0" fontId="39" fillId="0" borderId="0" xfId="0" applyFont="1" applyAlignment="1">
      <alignment horizontal="right" vertical="center"/>
    </xf>
    <xf numFmtId="9" fontId="40" fillId="0" borderId="0" xfId="0" applyNumberFormat="1" applyFont="1" applyAlignment="1">
      <alignment vertical="center"/>
    </xf>
    <xf numFmtId="0" fontId="40" fillId="0" borderId="0" xfId="0" applyFont="1" applyAlignment="1">
      <alignment vertical="center"/>
    </xf>
    <xf numFmtId="0" fontId="39" fillId="0" borderId="0" xfId="0" applyFont="1" applyAlignment="1">
      <alignment horizontal="right" vertical="center" wrapText="1"/>
    </xf>
    <xf numFmtId="0" fontId="13" fillId="0" borderId="85" xfId="0" applyFont="1" applyBorder="1" applyAlignment="1">
      <alignment horizontal="left" vertical="center" wrapText="1"/>
    </xf>
    <xf numFmtId="0" fontId="4" fillId="0" borderId="86" xfId="0" applyFont="1" applyBorder="1"/>
    <xf numFmtId="0" fontId="4" fillId="0" borderId="41" xfId="0" applyFont="1" applyBorder="1"/>
    <xf numFmtId="0" fontId="3" fillId="0" borderId="73" xfId="0" applyFont="1" applyBorder="1" applyAlignment="1">
      <alignment horizontal="left" vertical="center" wrapText="1"/>
    </xf>
    <xf numFmtId="0" fontId="4" fillId="0" borderId="74" xfId="0" applyFont="1" applyBorder="1"/>
    <xf numFmtId="0" fontId="8" fillId="6" borderId="70" xfId="0" applyFont="1" applyFill="1" applyBorder="1" applyAlignment="1">
      <alignment horizontal="left" vertical="center" wrapText="1"/>
    </xf>
    <xf numFmtId="0" fontId="4" fillId="0" borderId="71" xfId="0" applyFont="1" applyBorder="1"/>
    <xf numFmtId="0" fontId="4" fillId="0" borderId="72" xfId="0" applyFont="1" applyBorder="1"/>
    <xf numFmtId="0" fontId="13" fillId="0" borderId="79" xfId="0" applyFont="1" applyBorder="1" applyAlignment="1">
      <alignment horizontal="left" vertical="center" wrapText="1"/>
    </xf>
    <xf numFmtId="0" fontId="4" fillId="0" borderId="80" xfId="0" applyFont="1" applyBorder="1"/>
    <xf numFmtId="0" fontId="4" fillId="0" borderId="81" xfId="0" applyFont="1" applyBorder="1"/>
    <xf numFmtId="0" fontId="7" fillId="0" borderId="67" xfId="0" applyFont="1" applyBorder="1" applyAlignment="1">
      <alignment horizontal="left" vertical="center" wrapText="1"/>
    </xf>
    <xf numFmtId="0" fontId="4" fillId="0" borderId="65" xfId="0" applyFont="1" applyBorder="1"/>
    <xf numFmtId="0" fontId="4" fillId="0" borderId="68" xfId="0" applyFont="1" applyBorder="1"/>
    <xf numFmtId="0" fontId="7" fillId="0" borderId="64" xfId="0" applyFont="1" applyBorder="1" applyAlignment="1">
      <alignment horizontal="left" vertical="center" wrapText="1"/>
    </xf>
    <xf numFmtId="0" fontId="4" fillId="0" borderId="66" xfId="0" applyFont="1" applyBorder="1"/>
    <xf numFmtId="0" fontId="9" fillId="5" borderId="20" xfId="0" applyFont="1" applyFill="1" applyBorder="1" applyAlignment="1">
      <alignment horizontal="center" vertical="center" wrapText="1"/>
    </xf>
    <xf numFmtId="0" fontId="4" fillId="0" borderId="21" xfId="0" applyFont="1" applyBorder="1"/>
    <xf numFmtId="0" fontId="4" fillId="0" borderId="28" xfId="0" applyFont="1" applyBorder="1"/>
    <xf numFmtId="0" fontId="9" fillId="5" borderId="69"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4" fillId="0" borderId="51" xfId="0" applyFont="1" applyBorder="1"/>
    <xf numFmtId="0" fontId="4" fillId="0" borderId="52" xfId="0" applyFont="1" applyBorder="1"/>
    <xf numFmtId="0" fontId="9" fillId="5" borderId="53" xfId="0" applyFont="1" applyFill="1" applyBorder="1" applyAlignment="1">
      <alignment horizontal="center" vertical="center" wrapText="1"/>
    </xf>
    <xf numFmtId="0" fontId="7" fillId="0" borderId="54" xfId="0" applyFont="1" applyBorder="1" applyAlignment="1">
      <alignment horizontal="left" vertical="center" wrapText="1"/>
    </xf>
    <xf numFmtId="0" fontId="4" fillId="0" borderId="55" xfId="0" applyFont="1" applyBorder="1"/>
    <xf numFmtId="0" fontId="4" fillId="0" borderId="56" xfId="0" applyFont="1" applyBorder="1"/>
    <xf numFmtId="0" fontId="7" fillId="0" borderId="57" xfId="0" applyFont="1" applyBorder="1" applyAlignment="1">
      <alignment horizontal="left" vertical="center" wrapText="1"/>
    </xf>
    <xf numFmtId="0" fontId="4" fillId="0" borderId="58" xfId="0" applyFont="1" applyBorder="1"/>
    <xf numFmtId="0" fontId="7" fillId="0" borderId="59" xfId="0" applyFont="1" applyBorder="1" applyAlignment="1">
      <alignment horizontal="left" vertical="center" wrapText="1"/>
    </xf>
    <xf numFmtId="0" fontId="4" fillId="0" borderId="60" xfId="0" applyFont="1" applyBorder="1"/>
    <xf numFmtId="0" fontId="4" fillId="0" borderId="61" xfId="0" applyFont="1" applyBorder="1"/>
    <xf numFmtId="0" fontId="7" fillId="0" borderId="62" xfId="0" applyFont="1" applyBorder="1" applyAlignment="1">
      <alignment horizontal="left" vertical="center" wrapText="1"/>
    </xf>
    <xf numFmtId="0" fontId="4" fillId="0" borderId="63" xfId="0" applyFont="1" applyBorder="1"/>
    <xf numFmtId="0" fontId="4" fillId="0" borderId="25" xfId="0" applyFont="1" applyBorder="1"/>
    <xf numFmtId="0" fontId="11" fillId="0" borderId="27" xfId="0" applyFont="1" applyBorder="1" applyAlignment="1">
      <alignment horizontal="left" vertical="center" wrapText="1"/>
    </xf>
    <xf numFmtId="0" fontId="6" fillId="0" borderId="45" xfId="0" applyFont="1" applyBorder="1" applyAlignment="1">
      <alignment horizontal="center" vertical="center" wrapText="1"/>
    </xf>
    <xf numFmtId="0" fontId="4" fillId="0" borderId="46" xfId="0" applyFont="1" applyBorder="1"/>
    <xf numFmtId="0" fontId="6" fillId="0" borderId="47" xfId="0" applyFont="1" applyBorder="1" applyAlignment="1">
      <alignment horizontal="center" vertical="center" wrapText="1"/>
    </xf>
    <xf numFmtId="0" fontId="4" fillId="0" borderId="48" xfId="0" applyFont="1" applyBorder="1"/>
    <xf numFmtId="0" fontId="9" fillId="5" borderId="29" xfId="0" applyFont="1" applyFill="1" applyBorder="1" applyAlignment="1">
      <alignment horizontal="center" vertical="center" wrapText="1"/>
    </xf>
    <xf numFmtId="0" fontId="4" fillId="0" borderId="30" xfId="0" applyFont="1" applyBorder="1"/>
    <xf numFmtId="0" fontId="4" fillId="0" borderId="31"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42" xfId="0" applyFont="1" applyBorder="1"/>
    <xf numFmtId="0" fontId="4" fillId="0" borderId="43" xfId="0" applyFont="1" applyBorder="1"/>
    <xf numFmtId="0" fontId="4" fillId="0" borderId="44" xfId="0" applyFont="1" applyBorder="1"/>
    <xf numFmtId="0" fontId="6" fillId="0" borderId="32" xfId="0" applyFont="1" applyBorder="1" applyAlignment="1">
      <alignment horizontal="center" vertical="center" wrapText="1"/>
    </xf>
    <xf numFmtId="0" fontId="4" fillId="0" borderId="33" xfId="0" applyFont="1" applyBorder="1"/>
    <xf numFmtId="0" fontId="6" fillId="0" borderId="34" xfId="0" applyFont="1" applyBorder="1" applyAlignment="1">
      <alignment horizontal="center" vertical="center" wrapText="1"/>
    </xf>
    <xf numFmtId="0" fontId="4" fillId="0" borderId="35" xfId="0" applyFont="1" applyBorder="1"/>
    <xf numFmtId="0" fontId="6" fillId="0" borderId="38" xfId="0" applyFont="1" applyBorder="1" applyAlignment="1">
      <alignment horizontal="center" vertical="center" wrapText="1"/>
    </xf>
    <xf numFmtId="0" fontId="4" fillId="0" borderId="39" xfId="0" applyFont="1" applyBorder="1"/>
    <xf numFmtId="0" fontId="6" fillId="0" borderId="40"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8" xfId="0" applyFont="1" applyBorder="1"/>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5" fillId="4"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5" fillId="4" borderId="10" xfId="0" applyFont="1" applyFill="1" applyBorder="1" applyAlignment="1">
      <alignment horizontal="center" vertical="center" wrapText="1"/>
    </xf>
    <xf numFmtId="0" fontId="4" fillId="0" borderId="11" xfId="0" applyFont="1" applyBorder="1"/>
    <xf numFmtId="0" fontId="4" fillId="0" borderId="12" xfId="0" applyFont="1" applyBorder="1"/>
    <xf numFmtId="0" fontId="5" fillId="4"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10" fillId="5" borderId="20" xfId="0" applyFont="1" applyFill="1" applyBorder="1" applyAlignment="1">
      <alignment horizontal="center" vertical="center" wrapText="1"/>
    </xf>
    <xf numFmtId="0" fontId="4" fillId="0" borderId="22" xfId="0" applyFont="1" applyBorder="1"/>
    <xf numFmtId="0" fontId="17" fillId="5" borderId="20" xfId="0" applyFont="1" applyFill="1" applyBorder="1" applyAlignment="1">
      <alignment horizontal="center" vertical="center"/>
    </xf>
    <xf numFmtId="0" fontId="18" fillId="0" borderId="32" xfId="0" applyFont="1" applyBorder="1" applyAlignment="1">
      <alignment horizontal="left" vertical="center"/>
    </xf>
    <xf numFmtId="0" fontId="4" fillId="0" borderId="113" xfId="0" applyFont="1" applyBorder="1"/>
    <xf numFmtId="165" fontId="18" fillId="0" borderId="116" xfId="0" applyNumberFormat="1" applyFont="1" applyBorder="1" applyAlignment="1">
      <alignment horizontal="center" vertical="center"/>
    </xf>
    <xf numFmtId="0" fontId="4" fillId="0" borderId="102" xfId="0" applyFont="1" applyBorder="1"/>
    <xf numFmtId="0" fontId="4" fillId="0" borderId="122" xfId="0" applyFont="1" applyBorder="1"/>
    <xf numFmtId="0" fontId="18" fillId="0" borderId="117" xfId="0" applyFont="1" applyBorder="1" applyAlignment="1">
      <alignment horizontal="left" vertical="center"/>
    </xf>
    <xf numFmtId="0" fontId="4" fillId="0" borderId="120" xfId="0" applyFont="1" applyBorder="1"/>
    <xf numFmtId="0" fontId="4" fillId="0" borderId="123" xfId="0" applyFont="1" applyBorder="1"/>
    <xf numFmtId="0" fontId="18" fillId="0" borderId="38" xfId="0" applyFont="1" applyBorder="1" applyAlignment="1">
      <alignment horizontal="left" vertical="center"/>
    </xf>
    <xf numFmtId="0" fontId="18" fillId="0" borderId="115" xfId="0" applyFont="1" applyBorder="1" applyAlignment="1">
      <alignment horizontal="left" vertical="center" wrapText="1"/>
    </xf>
    <xf numFmtId="0" fontId="4" fillId="0" borderId="119" xfId="0" applyFont="1" applyBorder="1"/>
    <xf numFmtId="0" fontId="4" fillId="0" borderId="121" xfId="0" applyFont="1" applyBorder="1"/>
    <xf numFmtId="0" fontId="6" fillId="3" borderId="131" xfId="0" applyFont="1" applyFill="1" applyBorder="1" applyAlignment="1">
      <alignment horizontal="center" vertical="center" wrapText="1"/>
    </xf>
    <xf numFmtId="0" fontId="4" fillId="0" borderId="132" xfId="0" applyFont="1" applyBorder="1"/>
    <xf numFmtId="0" fontId="4" fillId="0" borderId="133" xfId="0" applyFont="1" applyBorder="1"/>
    <xf numFmtId="0" fontId="9" fillId="3" borderId="131"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18" fillId="0" borderId="45" xfId="0" applyFont="1" applyBorder="1" applyAlignment="1">
      <alignment horizontal="left" vertical="center"/>
    </xf>
    <xf numFmtId="0" fontId="4" fillId="0" borderId="88" xfId="0" applyFont="1" applyBorder="1"/>
    <xf numFmtId="0" fontId="18" fillId="0" borderId="124" xfId="0" applyFont="1" applyBorder="1" applyAlignment="1">
      <alignment horizontal="left" vertical="center" wrapText="1"/>
    </xf>
    <xf numFmtId="0" fontId="4" fillId="0" borderId="128" xfId="0" applyFont="1" applyBorder="1"/>
    <xf numFmtId="165" fontId="18" fillId="0" borderId="125" xfId="0" applyNumberFormat="1" applyFont="1" applyBorder="1" applyAlignment="1">
      <alignment horizontal="center" vertical="center"/>
    </xf>
    <xf numFmtId="0" fontId="4" fillId="0" borderId="129" xfId="0" applyFont="1" applyBorder="1"/>
    <xf numFmtId="0" fontId="18" fillId="0" borderId="126" xfId="0" applyFont="1" applyBorder="1" applyAlignment="1">
      <alignment horizontal="left" vertical="center"/>
    </xf>
    <xf numFmtId="0" fontId="4" fillId="0" borderId="130" xfId="0" applyFont="1" applyBorder="1"/>
    <xf numFmtId="0" fontId="8" fillId="5" borderId="97" xfId="0" applyFont="1" applyFill="1" applyBorder="1" applyAlignment="1">
      <alignment horizontal="center" vertical="center" wrapText="1"/>
    </xf>
    <xf numFmtId="0" fontId="4" fillId="0" borderId="103" xfId="0" applyFont="1" applyBorder="1"/>
    <xf numFmtId="0" fontId="4" fillId="0" borderId="109" xfId="0" applyFont="1" applyBorder="1"/>
    <xf numFmtId="0" fontId="8" fillId="5" borderId="96" xfId="0" applyFont="1" applyFill="1" applyBorder="1" applyAlignment="1">
      <alignment horizontal="center" vertical="center" wrapText="1"/>
    </xf>
    <xf numFmtId="0" fontId="4" fillId="0" borderId="108" xfId="0" applyFont="1" applyBorder="1"/>
    <xf numFmtId="9" fontId="15" fillId="0" borderId="99" xfId="0" applyNumberFormat="1" applyFont="1" applyBorder="1" applyAlignment="1">
      <alignment horizontal="center" vertical="center"/>
    </xf>
    <xf numFmtId="0" fontId="4" fillId="0" borderId="105" xfId="0" applyFont="1" applyBorder="1"/>
    <xf numFmtId="0" fontId="4" fillId="0" borderId="111" xfId="0" applyFont="1" applyBorder="1"/>
    <xf numFmtId="0" fontId="13" fillId="0" borderId="87" xfId="0" applyFont="1" applyBorder="1" applyAlignment="1">
      <alignment horizontal="left" vertical="center" wrapText="1"/>
    </xf>
    <xf numFmtId="0" fontId="8" fillId="5" borderId="93" xfId="0" applyFont="1" applyFill="1" applyBorder="1" applyAlignment="1">
      <alignment horizontal="center" vertical="center" wrapText="1"/>
    </xf>
    <xf numFmtId="0" fontId="4" fillId="0" borderId="94" xfId="0" applyFont="1" applyBorder="1"/>
    <xf numFmtId="0" fontId="4" fillId="0" borderId="95" xfId="0" applyFont="1" applyBorder="1"/>
    <xf numFmtId="0" fontId="4" fillId="0" borderId="100" xfId="0" applyFont="1" applyBorder="1"/>
    <xf numFmtId="0" fontId="4" fillId="0" borderId="101" xfId="0" applyFont="1" applyBorder="1"/>
    <xf numFmtId="0" fontId="4" fillId="0" borderId="106" xfId="0" applyFont="1" applyBorder="1"/>
    <xf numFmtId="0" fontId="4" fillId="0" borderId="49" xfId="0" applyFont="1" applyBorder="1"/>
    <xf numFmtId="0" fontId="4" fillId="0" borderId="107" xfId="0" applyFont="1" applyBorder="1"/>
    <xf numFmtId="0" fontId="6" fillId="0" borderId="96" xfId="0" applyFont="1" applyBorder="1" applyAlignment="1">
      <alignment horizontal="center" vertical="center" wrapText="1"/>
    </xf>
    <xf numFmtId="0" fontId="17" fillId="4" borderId="220" xfId="0" applyFont="1" applyFill="1" applyBorder="1" applyAlignment="1">
      <alignment horizontal="center" vertical="center" wrapText="1"/>
    </xf>
    <xf numFmtId="0" fontId="4" fillId="0" borderId="172" xfId="0" applyFont="1" applyBorder="1"/>
    <xf numFmtId="0" fontId="17" fillId="6" borderId="155" xfId="0" applyFont="1" applyFill="1" applyBorder="1" applyAlignment="1">
      <alignment horizontal="center" vertical="center" wrapText="1"/>
    </xf>
    <xf numFmtId="0" fontId="4" fillId="0" borderId="156" xfId="0" applyFont="1" applyBorder="1"/>
    <xf numFmtId="0" fontId="18" fillId="0" borderId="216" xfId="0" applyFont="1" applyBorder="1" applyAlignment="1">
      <alignment horizontal="left" vertical="center" wrapText="1"/>
    </xf>
    <xf numFmtId="0" fontId="4" fillId="0" borderId="217" xfId="0" applyFont="1" applyBorder="1"/>
    <xf numFmtId="0" fontId="4" fillId="0" borderId="218" xfId="0" applyFont="1" applyBorder="1"/>
    <xf numFmtId="0" fontId="17" fillId="6" borderId="150" xfId="0" applyFont="1" applyFill="1" applyBorder="1" applyAlignment="1">
      <alignment horizontal="center" vertical="center" wrapText="1"/>
    </xf>
    <xf numFmtId="0" fontId="4" fillId="0" borderId="151" xfId="0" applyFont="1" applyBorder="1"/>
    <xf numFmtId="0" fontId="18" fillId="0" borderId="152" xfId="0" applyFont="1" applyBorder="1" applyAlignment="1">
      <alignment horizontal="left" vertical="center" wrapText="1"/>
    </xf>
    <xf numFmtId="0" fontId="4" fillId="0" borderId="153" xfId="0" applyFont="1" applyBorder="1"/>
    <xf numFmtId="0" fontId="4" fillId="0" borderId="154" xfId="0" applyFont="1" applyBorder="1"/>
    <xf numFmtId="0" fontId="17" fillId="4" borderId="219" xfId="0" applyFont="1" applyFill="1" applyBorder="1" applyAlignment="1">
      <alignment horizontal="center" vertical="center" wrapText="1"/>
    </xf>
    <xf numFmtId="0" fontId="4" fillId="0" borderId="171" xfId="0" applyFont="1" applyBorder="1"/>
    <xf numFmtId="0" fontId="17" fillId="4" borderId="163" xfId="0" applyFont="1" applyFill="1" applyBorder="1" applyAlignment="1">
      <alignment horizontal="center" vertical="center"/>
    </xf>
    <xf numFmtId="0" fontId="4" fillId="0" borderId="164" xfId="0" applyFont="1" applyBorder="1"/>
    <xf numFmtId="0" fontId="17" fillId="6" borderId="145" xfId="0" applyFont="1" applyFill="1" applyBorder="1" applyAlignment="1">
      <alignment horizontal="center" vertical="center" wrapText="1"/>
    </xf>
    <xf numFmtId="0" fontId="4" fillId="0" borderId="146" xfId="0" applyFont="1" applyBorder="1"/>
    <xf numFmtId="0" fontId="18" fillId="0" borderId="147" xfId="0" applyFont="1" applyBorder="1" applyAlignment="1">
      <alignment horizontal="left" vertical="center" wrapText="1"/>
    </xf>
    <xf numFmtId="0" fontId="4" fillId="0" borderId="148" xfId="0" applyFont="1" applyBorder="1"/>
    <xf numFmtId="0" fontId="4" fillId="0" borderId="149" xfId="0" applyFont="1" applyBorder="1"/>
    <xf numFmtId="0" fontId="17" fillId="4" borderId="135" xfId="0" applyFont="1" applyFill="1" applyBorder="1" applyAlignment="1">
      <alignment horizontal="center" vertical="center" wrapText="1"/>
    </xf>
    <xf numFmtId="0" fontId="4" fillId="0" borderId="136" xfId="0" applyFont="1" applyBorder="1"/>
    <xf numFmtId="0" fontId="4" fillId="0" borderId="170" xfId="0" applyFont="1" applyBorder="1"/>
    <xf numFmtId="166" fontId="17" fillId="4" borderId="221" xfId="0" applyNumberFormat="1" applyFont="1" applyFill="1" applyBorder="1" applyAlignment="1">
      <alignment horizontal="center" vertical="center" wrapText="1"/>
    </xf>
    <xf numFmtId="0" fontId="4" fillId="0" borderId="222" xfId="0" applyFont="1" applyBorder="1"/>
    <xf numFmtId="0" fontId="17" fillId="4" borderId="169" xfId="0" applyFont="1" applyFill="1" applyBorder="1" applyAlignment="1">
      <alignment horizontal="center" vertical="center" wrapText="1"/>
    </xf>
    <xf numFmtId="0" fontId="4" fillId="0" borderId="137" xfId="0" applyFont="1" applyBorder="1"/>
    <xf numFmtId="0" fontId="18" fillId="0" borderId="93" xfId="0" applyFont="1" applyBorder="1" applyAlignment="1">
      <alignment horizontal="center" vertical="center"/>
    </xf>
    <xf numFmtId="0" fontId="4" fillId="0" borderId="134" xfId="0" applyFont="1" applyBorder="1"/>
    <xf numFmtId="0" fontId="4" fillId="0" borderId="138" xfId="0" applyFont="1" applyBorder="1"/>
    <xf numFmtId="0" fontId="4" fillId="0" borderId="141" xfId="0" applyFont="1" applyBorder="1"/>
    <xf numFmtId="0" fontId="21" fillId="3" borderId="135" xfId="0" applyFont="1" applyFill="1" applyBorder="1" applyAlignment="1">
      <alignment horizontal="center" vertical="center"/>
    </xf>
    <xf numFmtId="0" fontId="21" fillId="3" borderId="139" xfId="0" applyFont="1" applyFill="1" applyBorder="1" applyAlignment="1">
      <alignment horizontal="center" vertical="center"/>
    </xf>
    <xf numFmtId="0" fontId="4" fillId="0" borderId="140" xfId="0" applyFont="1" applyBorder="1"/>
    <xf numFmtId="0" fontId="23" fillId="3" borderId="142" xfId="0" applyFont="1" applyFill="1" applyBorder="1" applyAlignment="1">
      <alignment horizontal="center" vertical="center"/>
    </xf>
    <xf numFmtId="0" fontId="4" fillId="0" borderId="143" xfId="0" applyFont="1" applyBorder="1"/>
    <xf numFmtId="0" fontId="4" fillId="0" borderId="144" xfId="0" applyFont="1" applyBorder="1"/>
    <xf numFmtId="0" fontId="23" fillId="0" borderId="147" xfId="0" applyFont="1" applyBorder="1" applyAlignment="1">
      <alignment horizontal="left" vertical="center" wrapText="1"/>
    </xf>
    <xf numFmtId="0" fontId="23" fillId="0" borderId="152" xfId="0" applyFont="1" applyBorder="1" applyAlignment="1">
      <alignment horizontal="left" vertical="center" wrapText="1"/>
    </xf>
    <xf numFmtId="0" fontId="27" fillId="0" borderId="0" xfId="0" applyFont="1" applyAlignment="1">
      <alignment horizontal="center" vertical="center" wrapText="1"/>
    </xf>
    <xf numFmtId="0" fontId="18" fillId="0" borderId="157" xfId="0" applyFont="1" applyBorder="1" applyAlignment="1">
      <alignment horizontal="left" vertical="center" wrapText="1"/>
    </xf>
    <xf numFmtId="0" fontId="4" fillId="0" borderId="158" xfId="0" applyFont="1" applyBorder="1"/>
    <xf numFmtId="0" fontId="4" fillId="0" borderId="159" xfId="0" applyFont="1" applyBorder="1"/>
    <xf numFmtId="0" fontId="17" fillId="0" borderId="53" xfId="0" applyFont="1" applyBorder="1" applyAlignment="1">
      <alignment horizontal="center" vertical="center" wrapText="1"/>
    </xf>
    <xf numFmtId="0" fontId="40" fillId="0" borderId="0" xfId="0" applyNumberFormat="1" applyFont="1" applyAlignment="1">
      <alignment vertical="center"/>
    </xf>
    <xf numFmtId="9" fontId="40" fillId="0" borderId="0" xfId="1" applyFont="1" applyAlignment="1">
      <alignment vertical="center"/>
    </xf>
  </cellXfs>
  <cellStyles count="2">
    <cellStyle name="Normal" xfId="0" builtinId="0"/>
    <cellStyle name="Porcentaje" xfId="1" builtinId="5"/>
  </cellStyles>
  <dxfs count="193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66675</xdr:colOff>
      <xdr:row>0</xdr:row>
      <xdr:rowOff>38100</xdr:rowOff>
    </xdr:from>
    <xdr:ext cx="1123950" cy="895350"/>
    <xdr:pic>
      <xdr:nvPicPr>
        <xdr:cNvPr id="2" name="image1.jpg" descr="IDPCBY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rive.google.com/file/d/1xvOjFqPkvQuV7dFix0_tAy1d5eiMLaSL/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9" width="11" customWidth="1"/>
    <col min="20"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c r="L2" s="1"/>
      <c r="M2" s="1"/>
      <c r="N2" s="1"/>
      <c r="O2" s="1"/>
      <c r="P2" s="1"/>
      <c r="Q2" s="1"/>
      <c r="R2" s="1" t="s">
        <v>3</v>
      </c>
      <c r="S2" s="1" t="s">
        <v>4</v>
      </c>
      <c r="T2" s="1"/>
      <c r="U2" s="1"/>
      <c r="V2" s="1"/>
      <c r="W2" s="1"/>
      <c r="X2" s="1"/>
      <c r="Y2" s="1"/>
      <c r="Z2" s="1"/>
    </row>
    <row r="3" spans="1:26" ht="12" customHeight="1" x14ac:dyDescent="0.2">
      <c r="A3" s="1"/>
      <c r="B3" s="1" t="s">
        <v>5</v>
      </c>
      <c r="C3" s="1"/>
      <c r="D3" s="1"/>
      <c r="E3" s="1"/>
      <c r="F3" s="1"/>
      <c r="G3" s="1"/>
      <c r="H3" s="1" t="s">
        <v>6</v>
      </c>
      <c r="I3" s="1" t="s">
        <v>7</v>
      </c>
      <c r="J3" s="1"/>
      <c r="K3" s="1"/>
      <c r="L3" s="1"/>
      <c r="M3" s="1"/>
      <c r="N3" s="1"/>
      <c r="O3" s="1"/>
      <c r="P3" s="1"/>
      <c r="Q3" s="1"/>
      <c r="R3" s="1" t="s">
        <v>8</v>
      </c>
      <c r="S3" s="1" t="s">
        <v>9</v>
      </c>
      <c r="T3" s="1"/>
      <c r="U3" s="1"/>
      <c r="V3" s="1"/>
      <c r="W3" s="1"/>
      <c r="X3" s="1"/>
      <c r="Y3" s="1"/>
      <c r="Z3" s="1"/>
    </row>
    <row r="4" spans="1:26" ht="12" customHeight="1" x14ac:dyDescent="0.2">
      <c r="A4" s="1"/>
      <c r="B4" s="1" t="s">
        <v>10</v>
      </c>
      <c r="C4" s="1"/>
      <c r="D4" s="1"/>
      <c r="E4" s="1"/>
      <c r="F4" s="1"/>
      <c r="G4" s="1"/>
      <c r="H4" s="1" t="s">
        <v>11</v>
      </c>
      <c r="I4" s="1" t="s">
        <v>12</v>
      </c>
      <c r="J4" s="1"/>
      <c r="K4" s="1"/>
      <c r="L4" s="1"/>
      <c r="M4" s="1"/>
      <c r="N4" s="1"/>
      <c r="O4" s="1"/>
      <c r="P4" s="1"/>
      <c r="Q4" s="1"/>
      <c r="R4" s="1" t="s">
        <v>13</v>
      </c>
      <c r="S4" s="1" t="s">
        <v>14</v>
      </c>
      <c r="T4" s="1"/>
      <c r="U4" s="1"/>
      <c r="V4" s="1"/>
      <c r="W4" s="1"/>
      <c r="X4" s="1"/>
      <c r="Y4" s="1"/>
      <c r="Z4" s="1"/>
    </row>
    <row r="5" spans="1:26" ht="12" customHeight="1" x14ac:dyDescent="0.2">
      <c r="A5" s="1"/>
      <c r="B5" s="1" t="s">
        <v>15</v>
      </c>
      <c r="C5" s="1"/>
      <c r="D5" s="1"/>
      <c r="E5" s="1"/>
      <c r="F5" s="1"/>
      <c r="G5" s="1"/>
      <c r="H5" s="1" t="s">
        <v>16</v>
      </c>
      <c r="I5" s="1" t="s">
        <v>17</v>
      </c>
      <c r="J5" s="1"/>
      <c r="K5" s="1"/>
      <c r="L5" s="1"/>
      <c r="M5" s="1"/>
      <c r="N5" s="1"/>
      <c r="O5" s="1"/>
      <c r="P5" s="1"/>
      <c r="Q5" s="1"/>
      <c r="R5" s="1" t="s">
        <v>18</v>
      </c>
      <c r="S5" s="1" t="s">
        <v>19</v>
      </c>
      <c r="T5" s="1"/>
      <c r="U5" s="1"/>
      <c r="V5" s="1"/>
      <c r="W5" s="1"/>
      <c r="X5" s="1"/>
      <c r="Y5" s="1"/>
      <c r="Z5" s="1"/>
    </row>
    <row r="6" spans="1:26" ht="12" customHeight="1" x14ac:dyDescent="0.2">
      <c r="A6" s="1"/>
      <c r="B6" s="1" t="s">
        <v>20</v>
      </c>
      <c r="C6" s="1"/>
      <c r="D6" s="1"/>
      <c r="E6" s="1"/>
      <c r="F6" s="1"/>
      <c r="G6" s="1"/>
      <c r="H6" s="1" t="s">
        <v>21</v>
      </c>
      <c r="I6" s="1" t="s">
        <v>22</v>
      </c>
      <c r="J6" s="1"/>
      <c r="K6" s="1"/>
      <c r="L6" s="1"/>
      <c r="M6" s="1"/>
      <c r="N6" s="1"/>
      <c r="O6" s="1"/>
      <c r="P6" s="1"/>
      <c r="Q6" s="1"/>
      <c r="R6" s="1" t="s">
        <v>23</v>
      </c>
      <c r="S6" s="1" t="s">
        <v>24</v>
      </c>
      <c r="T6" s="1"/>
      <c r="U6" s="1"/>
      <c r="V6" s="1"/>
      <c r="W6" s="1"/>
      <c r="X6" s="1"/>
      <c r="Y6" s="1"/>
      <c r="Z6" s="1"/>
    </row>
    <row r="7" spans="1:26" ht="12" customHeight="1" x14ac:dyDescent="0.2">
      <c r="A7" s="1"/>
      <c r="B7" s="1" t="s">
        <v>25</v>
      </c>
      <c r="C7" s="1"/>
      <c r="D7" s="1"/>
      <c r="E7" s="1"/>
      <c r="F7" s="1"/>
      <c r="G7" s="1"/>
      <c r="H7" s="1" t="s">
        <v>26</v>
      </c>
      <c r="I7" s="1" t="s">
        <v>27</v>
      </c>
      <c r="J7" s="1"/>
      <c r="K7" s="1"/>
      <c r="L7" s="1"/>
      <c r="M7" s="1"/>
      <c r="N7" s="1"/>
      <c r="O7" s="1"/>
      <c r="P7" s="1"/>
      <c r="Q7" s="1"/>
      <c r="R7" s="1" t="s">
        <v>28</v>
      </c>
      <c r="S7" s="1" t="s">
        <v>29</v>
      </c>
      <c r="T7" s="1"/>
      <c r="U7" s="1"/>
      <c r="V7" s="1"/>
      <c r="W7" s="1"/>
      <c r="X7" s="1"/>
      <c r="Y7" s="1"/>
      <c r="Z7" s="1"/>
    </row>
    <row r="8" spans="1:26" ht="12" customHeight="1" x14ac:dyDescent="0.2">
      <c r="A8" s="1"/>
      <c r="B8" s="1" t="s">
        <v>30</v>
      </c>
      <c r="C8" s="1"/>
      <c r="D8" s="1"/>
      <c r="E8" s="1"/>
      <c r="F8" s="1"/>
      <c r="G8" s="1"/>
      <c r="H8" s="1" t="s">
        <v>31</v>
      </c>
      <c r="I8" s="1" t="s">
        <v>32</v>
      </c>
      <c r="J8" s="1"/>
      <c r="K8" s="1"/>
      <c r="L8" s="1"/>
      <c r="M8" s="1"/>
      <c r="N8" s="1"/>
      <c r="O8" s="1"/>
      <c r="P8" s="1"/>
      <c r="Q8" s="1"/>
      <c r="R8" s="1" t="s">
        <v>33</v>
      </c>
      <c r="S8" s="1" t="s">
        <v>34</v>
      </c>
      <c r="T8" s="1"/>
      <c r="U8" s="1"/>
      <c r="V8" s="1"/>
      <c r="W8" s="1"/>
      <c r="X8" s="1"/>
      <c r="Y8" s="1"/>
      <c r="Z8" s="1"/>
    </row>
    <row r="9" spans="1:26" ht="12" customHeight="1" x14ac:dyDescent="0.2">
      <c r="A9" s="1"/>
      <c r="B9" s="1" t="s">
        <v>35</v>
      </c>
      <c r="C9" s="1"/>
      <c r="D9" s="1"/>
      <c r="E9" s="1"/>
      <c r="F9" s="1"/>
      <c r="G9" s="1"/>
      <c r="H9" s="1" t="s">
        <v>36</v>
      </c>
      <c r="I9" s="1" t="s">
        <v>37</v>
      </c>
      <c r="J9" s="1"/>
      <c r="K9" s="1"/>
      <c r="L9" s="1"/>
      <c r="M9" s="1"/>
      <c r="N9" s="1"/>
      <c r="O9" s="1"/>
      <c r="P9" s="1"/>
      <c r="Q9" s="1"/>
      <c r="R9" s="1" t="s">
        <v>38</v>
      </c>
      <c r="S9" s="1" t="s">
        <v>39</v>
      </c>
      <c r="T9" s="1"/>
      <c r="U9" s="1"/>
      <c r="V9" s="1"/>
      <c r="W9" s="1"/>
      <c r="X9" s="1"/>
      <c r="Y9" s="1"/>
      <c r="Z9" s="1"/>
    </row>
    <row r="10" spans="1:26" ht="12" customHeight="1" x14ac:dyDescent="0.2">
      <c r="A10" s="1"/>
      <c r="B10" s="1"/>
      <c r="C10" s="1"/>
      <c r="D10" s="1"/>
      <c r="E10" s="1"/>
      <c r="F10" s="1"/>
      <c r="G10" s="1"/>
      <c r="H10" s="1"/>
      <c r="I10" s="1"/>
      <c r="J10" s="1"/>
      <c r="K10" s="1"/>
      <c r="L10" s="1"/>
      <c r="M10" s="1"/>
      <c r="N10" s="1"/>
      <c r="O10" s="1"/>
      <c r="P10" s="1"/>
      <c r="Q10" s="1"/>
      <c r="R10" s="1" t="s">
        <v>40</v>
      </c>
      <c r="S10" s="1" t="s">
        <v>41</v>
      </c>
      <c r="T10" s="1"/>
      <c r="U10" s="1"/>
      <c r="V10" s="1"/>
      <c r="W10" s="1"/>
      <c r="X10" s="1"/>
      <c r="Y10" s="1"/>
      <c r="Z10" s="1"/>
    </row>
    <row r="11" spans="1:26" ht="12" customHeight="1" x14ac:dyDescent="0.2">
      <c r="A11" s="1"/>
      <c r="B11" s="1"/>
      <c r="C11" s="1"/>
      <c r="D11" s="1"/>
      <c r="E11" s="1"/>
      <c r="F11" s="1"/>
      <c r="G11" s="1"/>
      <c r="H11" s="1"/>
      <c r="I11" s="1"/>
      <c r="J11" s="1"/>
      <c r="K11" s="1"/>
      <c r="L11" s="1"/>
      <c r="M11" s="1"/>
      <c r="N11" s="1"/>
      <c r="O11" s="1"/>
      <c r="P11" s="1"/>
      <c r="Q11" s="1"/>
      <c r="R11" s="1"/>
      <c r="S11" s="1" t="s">
        <v>42</v>
      </c>
      <c r="T11" s="1"/>
      <c r="U11" s="1"/>
      <c r="V11" s="1"/>
      <c r="W11" s="1"/>
      <c r="X11" s="1"/>
      <c r="Y11" s="1"/>
      <c r="Z11" s="1"/>
    </row>
    <row r="12" spans="1:26" ht="12" customHeight="1" x14ac:dyDescent="0.2">
      <c r="A12" s="1"/>
      <c r="B12" s="1" t="s">
        <v>43</v>
      </c>
      <c r="C12" s="1"/>
      <c r="D12" s="1"/>
      <c r="E12" s="1"/>
      <c r="F12" s="1"/>
      <c r="G12" s="1"/>
      <c r="H12" s="1"/>
      <c r="I12" s="1"/>
      <c r="J12" s="1"/>
      <c r="K12" s="1"/>
      <c r="L12" s="1"/>
      <c r="M12" s="1"/>
      <c r="N12" s="1"/>
      <c r="O12" s="1"/>
      <c r="P12" s="1"/>
      <c r="Q12" s="1"/>
      <c r="R12" s="1"/>
      <c r="S12" s="1" t="s">
        <v>44</v>
      </c>
      <c r="T12" s="1"/>
      <c r="U12" s="1"/>
      <c r="V12" s="1"/>
      <c r="W12" s="1"/>
      <c r="X12" s="1"/>
      <c r="Y12" s="1"/>
      <c r="Z12" s="1"/>
    </row>
    <row r="13" spans="1:26" ht="12" customHeight="1" x14ac:dyDescent="0.2">
      <c r="A13" s="1"/>
      <c r="B13" s="1" t="s">
        <v>45</v>
      </c>
      <c r="C13" s="1"/>
      <c r="D13" s="1"/>
      <c r="E13" s="1"/>
      <c r="F13" s="1"/>
      <c r="G13" s="1"/>
      <c r="H13" s="1"/>
      <c r="I13" s="1"/>
      <c r="J13" s="1"/>
      <c r="K13" s="1"/>
      <c r="L13" s="1"/>
      <c r="M13" s="1"/>
      <c r="N13" s="1"/>
      <c r="O13" s="1"/>
      <c r="P13" s="1"/>
      <c r="Q13" s="1"/>
      <c r="R13" s="1"/>
      <c r="S13" s="1" t="s">
        <v>46</v>
      </c>
      <c r="T13" s="1"/>
      <c r="U13" s="1"/>
      <c r="V13" s="1"/>
      <c r="W13" s="1"/>
      <c r="X13" s="1"/>
      <c r="Y13" s="1"/>
      <c r="Z13" s="1"/>
    </row>
    <row r="14" spans="1:26" ht="12" customHeight="1" x14ac:dyDescent="0.2">
      <c r="A14" s="1" t="s">
        <v>30</v>
      </c>
      <c r="B14" s="1" t="s">
        <v>47</v>
      </c>
      <c r="C14" s="1"/>
      <c r="D14" s="1"/>
      <c r="E14" s="1"/>
      <c r="F14" s="1"/>
      <c r="G14" s="1"/>
      <c r="H14" s="1"/>
      <c r="I14" s="1"/>
      <c r="J14" s="1"/>
      <c r="K14" s="1"/>
      <c r="L14" s="1"/>
      <c r="M14" s="1"/>
      <c r="N14" s="1"/>
      <c r="O14" s="1"/>
      <c r="P14" s="1"/>
      <c r="Q14" s="1"/>
      <c r="R14" s="1"/>
      <c r="S14" s="1" t="s">
        <v>48</v>
      </c>
      <c r="T14" s="1"/>
      <c r="U14" s="1"/>
      <c r="V14" s="1"/>
      <c r="W14" s="1"/>
      <c r="X14" s="1"/>
      <c r="Y14" s="1"/>
      <c r="Z14" s="1"/>
    </row>
    <row r="15" spans="1:26" ht="12" customHeight="1" x14ac:dyDescent="0.2">
      <c r="A15" s="1" t="s">
        <v>30</v>
      </c>
      <c r="B15" s="1" t="s">
        <v>49</v>
      </c>
      <c r="C15" s="1"/>
      <c r="D15" s="1"/>
      <c r="E15" s="1"/>
      <c r="F15" s="1"/>
      <c r="G15" s="1"/>
      <c r="H15" s="1"/>
      <c r="I15" s="1"/>
      <c r="J15" s="1"/>
      <c r="K15" s="1"/>
      <c r="L15" s="1"/>
      <c r="M15" s="1"/>
      <c r="N15" s="1"/>
      <c r="O15" s="1"/>
      <c r="P15" s="1"/>
      <c r="Q15" s="1"/>
      <c r="R15" s="1"/>
      <c r="S15" s="1" t="s">
        <v>50</v>
      </c>
      <c r="T15" s="1"/>
      <c r="U15" s="1"/>
      <c r="V15" s="1"/>
      <c r="W15" s="1"/>
      <c r="X15" s="1"/>
      <c r="Y15" s="1"/>
      <c r="Z15" s="1"/>
    </row>
    <row r="16" spans="1:26" ht="12" customHeight="1" x14ac:dyDescent="0.2">
      <c r="A16" s="1" t="s">
        <v>15</v>
      </c>
      <c r="B16" s="1" t="s">
        <v>51</v>
      </c>
      <c r="C16" s="1"/>
      <c r="D16" s="1"/>
      <c r="E16" s="1"/>
      <c r="F16" s="1"/>
      <c r="G16" s="1"/>
      <c r="H16" s="1"/>
      <c r="I16" s="1"/>
      <c r="J16" s="1"/>
      <c r="K16" s="1"/>
      <c r="L16" s="1"/>
      <c r="M16" s="1"/>
      <c r="N16" s="1"/>
      <c r="O16" s="1"/>
      <c r="P16" s="1"/>
      <c r="Q16" s="1"/>
      <c r="R16" s="1"/>
      <c r="S16" s="1" t="s">
        <v>52</v>
      </c>
      <c r="T16" s="1"/>
      <c r="U16" s="1"/>
      <c r="V16" s="1"/>
      <c r="W16" s="1"/>
      <c r="X16" s="1"/>
      <c r="Y16" s="1"/>
      <c r="Z16" s="1"/>
    </row>
    <row r="17" spans="1:26" ht="12" customHeight="1" x14ac:dyDescent="0.2">
      <c r="A17" s="1" t="s">
        <v>25</v>
      </c>
      <c r="B17" s="1" t="s">
        <v>53</v>
      </c>
      <c r="C17" s="1"/>
      <c r="D17" s="1"/>
      <c r="E17" s="1"/>
      <c r="F17" s="1"/>
      <c r="G17" s="1"/>
      <c r="H17" s="1"/>
      <c r="I17" s="1"/>
      <c r="J17" s="1"/>
      <c r="K17" s="1"/>
      <c r="L17" s="1"/>
      <c r="M17" s="1"/>
      <c r="N17" s="1"/>
      <c r="O17" s="1"/>
      <c r="P17" s="1"/>
      <c r="Q17" s="1"/>
      <c r="R17" s="1"/>
      <c r="S17" s="1" t="s">
        <v>54</v>
      </c>
      <c r="T17" s="1"/>
      <c r="U17" s="1"/>
      <c r="V17" s="1"/>
      <c r="W17" s="1"/>
      <c r="X17" s="1"/>
      <c r="Y17" s="1"/>
      <c r="Z17" s="1"/>
    </row>
    <row r="18" spans="1:26" ht="12" customHeight="1" x14ac:dyDescent="0.2">
      <c r="A18" s="1" t="s">
        <v>10</v>
      </c>
      <c r="B18" s="1" t="s">
        <v>55</v>
      </c>
      <c r="C18" s="1"/>
      <c r="D18" s="1"/>
      <c r="E18" s="1"/>
      <c r="F18" s="1"/>
      <c r="G18" s="1"/>
      <c r="H18" s="1"/>
      <c r="I18" s="1"/>
      <c r="J18" s="1"/>
      <c r="K18" s="1"/>
      <c r="L18" s="1"/>
      <c r="M18" s="1"/>
      <c r="N18" s="1"/>
      <c r="O18" s="1"/>
      <c r="P18" s="1"/>
      <c r="Q18" s="1"/>
      <c r="R18" s="1"/>
      <c r="S18" s="1" t="s">
        <v>56</v>
      </c>
      <c r="T18" s="1"/>
      <c r="U18" s="1"/>
      <c r="V18" s="1"/>
      <c r="W18" s="1"/>
      <c r="X18" s="1"/>
      <c r="Y18" s="1"/>
      <c r="Z18" s="1"/>
    </row>
    <row r="19" spans="1:26" ht="12" customHeight="1" x14ac:dyDescent="0.2">
      <c r="A19" s="1" t="s">
        <v>15</v>
      </c>
      <c r="B19" s="1" t="s">
        <v>57</v>
      </c>
      <c r="C19" s="1"/>
      <c r="D19" s="1"/>
      <c r="E19" s="1"/>
      <c r="F19" s="1"/>
      <c r="G19" s="1"/>
      <c r="H19" s="1"/>
      <c r="I19" s="1"/>
      <c r="J19" s="1"/>
      <c r="K19" s="1"/>
      <c r="L19" s="1"/>
      <c r="M19" s="1"/>
      <c r="N19" s="1"/>
      <c r="O19" s="1"/>
      <c r="P19" s="1"/>
      <c r="Q19" s="1"/>
      <c r="R19" s="1"/>
      <c r="S19" s="1" t="s">
        <v>58</v>
      </c>
      <c r="T19" s="1"/>
      <c r="U19" s="1"/>
      <c r="V19" s="1"/>
      <c r="W19" s="1"/>
      <c r="X19" s="1"/>
      <c r="Y19" s="1"/>
      <c r="Z19" s="1"/>
    </row>
    <row r="20" spans="1:26" ht="12" customHeight="1" x14ac:dyDescent="0.2">
      <c r="A20" s="1" t="s">
        <v>20</v>
      </c>
      <c r="B20" s="1" t="s">
        <v>59</v>
      </c>
      <c r="C20" s="1"/>
      <c r="D20" s="1"/>
      <c r="E20" s="1"/>
      <c r="F20" s="1"/>
      <c r="G20" s="1"/>
      <c r="H20" s="1"/>
      <c r="I20" s="1"/>
      <c r="J20" s="1"/>
      <c r="K20" s="1"/>
      <c r="L20" s="1"/>
      <c r="M20" s="1"/>
      <c r="N20" s="1"/>
      <c r="O20" s="1"/>
      <c r="P20" s="1"/>
      <c r="Q20" s="1"/>
      <c r="R20" s="1"/>
      <c r="S20" s="1" t="s">
        <v>60</v>
      </c>
      <c r="T20" s="1"/>
      <c r="U20" s="1"/>
      <c r="V20" s="1"/>
      <c r="W20" s="1"/>
      <c r="X20" s="1"/>
      <c r="Y20" s="1"/>
      <c r="Z20" s="1"/>
    </row>
    <row r="21" spans="1:26" ht="12" customHeight="1" x14ac:dyDescent="0.2">
      <c r="A21" s="1" t="s">
        <v>25</v>
      </c>
      <c r="B21" s="1" t="s">
        <v>61</v>
      </c>
      <c r="C21" s="1"/>
      <c r="D21" s="1"/>
      <c r="E21" s="1"/>
      <c r="F21" s="1"/>
      <c r="G21" s="1"/>
      <c r="H21" s="1"/>
      <c r="I21" s="1"/>
      <c r="J21" s="1"/>
      <c r="K21" s="1"/>
      <c r="L21" s="1"/>
      <c r="M21" s="1"/>
      <c r="N21" s="1"/>
      <c r="O21" s="1"/>
      <c r="P21" s="1"/>
      <c r="Q21" s="1"/>
      <c r="R21" s="1"/>
      <c r="S21" s="1" t="s">
        <v>62</v>
      </c>
      <c r="T21" s="1"/>
      <c r="U21" s="1"/>
      <c r="V21" s="1"/>
      <c r="W21" s="1"/>
      <c r="X21" s="1"/>
      <c r="Y21" s="1"/>
      <c r="Z21" s="1"/>
    </row>
    <row r="22" spans="1:26" ht="12" customHeight="1" x14ac:dyDescent="0.2">
      <c r="A22" s="1" t="s">
        <v>25</v>
      </c>
      <c r="B22" s="1" t="s">
        <v>63</v>
      </c>
      <c r="C22" s="1"/>
      <c r="D22" s="1"/>
      <c r="E22" s="1"/>
      <c r="F22" s="1"/>
      <c r="G22" s="1"/>
      <c r="H22" s="1"/>
      <c r="I22" s="1"/>
      <c r="J22" s="1"/>
      <c r="K22" s="1"/>
      <c r="L22" s="1"/>
      <c r="M22" s="1"/>
      <c r="N22" s="1"/>
      <c r="O22" s="1"/>
      <c r="P22" s="1"/>
      <c r="Q22" s="1"/>
      <c r="R22" s="1"/>
      <c r="S22" s="1" t="s">
        <v>64</v>
      </c>
      <c r="T22" s="1"/>
      <c r="U22" s="1"/>
      <c r="V22" s="1"/>
      <c r="W22" s="1"/>
      <c r="X22" s="1"/>
      <c r="Y22" s="1"/>
      <c r="Z22" s="1"/>
    </row>
    <row r="23" spans="1:26" ht="12" customHeight="1" x14ac:dyDescent="0.2">
      <c r="A23" s="1" t="s">
        <v>25</v>
      </c>
      <c r="B23" s="1" t="s">
        <v>65</v>
      </c>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t="s">
        <v>35</v>
      </c>
      <c r="B24" s="1" t="s">
        <v>66</v>
      </c>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t="s">
        <v>25</v>
      </c>
      <c r="B25" s="1" t="s">
        <v>67</v>
      </c>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t="s">
        <v>25</v>
      </c>
      <c r="B26" s="1" t="s">
        <v>68</v>
      </c>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t="s">
        <v>35</v>
      </c>
      <c r="B27" s="1" t="s">
        <v>69</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t="s">
        <v>25</v>
      </c>
      <c r="B28" s="1" t="s">
        <v>70</v>
      </c>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71</v>
      </c>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t="s">
        <v>72</v>
      </c>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73</v>
      </c>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74</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75</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76</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77</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78</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79</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t="s">
        <v>80</v>
      </c>
      <c r="C45" s="1" t="s">
        <v>81</v>
      </c>
      <c r="D45" s="1" t="s">
        <v>82</v>
      </c>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2" t="s">
        <v>12</v>
      </c>
      <c r="C46" s="2" t="s">
        <v>83</v>
      </c>
      <c r="D46" s="2" t="s">
        <v>84</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2" t="s">
        <v>12</v>
      </c>
      <c r="C47" s="2" t="s">
        <v>83</v>
      </c>
      <c r="D47" s="2" t="s">
        <v>85</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2" t="s">
        <v>12</v>
      </c>
      <c r="C48" s="2" t="s">
        <v>83</v>
      </c>
      <c r="D48" s="2" t="s">
        <v>86</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2" t="s">
        <v>17</v>
      </c>
      <c r="C49" s="2" t="s">
        <v>87</v>
      </c>
      <c r="D49" s="2" t="s">
        <v>88</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2" t="s">
        <v>17</v>
      </c>
      <c r="C50" s="2" t="s">
        <v>87</v>
      </c>
      <c r="D50" s="2" t="s">
        <v>89</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2" t="s">
        <v>17</v>
      </c>
      <c r="C51" s="2" t="s">
        <v>87</v>
      </c>
      <c r="D51" s="2" t="s">
        <v>90</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2" t="s">
        <v>22</v>
      </c>
      <c r="C52" s="2" t="s">
        <v>91</v>
      </c>
      <c r="D52" s="2" t="s">
        <v>92</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2" t="s">
        <v>22</v>
      </c>
      <c r="C53" s="2" t="s">
        <v>91</v>
      </c>
      <c r="D53" s="2" t="s">
        <v>93</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2" t="s">
        <v>22</v>
      </c>
      <c r="C54" s="2" t="s">
        <v>91</v>
      </c>
      <c r="D54" s="2" t="s">
        <v>94</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2" t="s">
        <v>27</v>
      </c>
      <c r="C55" s="2" t="s">
        <v>95</v>
      </c>
      <c r="D55" s="2" t="s">
        <v>96</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2" t="s">
        <v>27</v>
      </c>
      <c r="C56" s="2" t="s">
        <v>95</v>
      </c>
      <c r="D56" s="2" t="s">
        <v>97</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2" t="s">
        <v>27</v>
      </c>
      <c r="C57" s="2" t="s">
        <v>95</v>
      </c>
      <c r="D57" s="2" t="s">
        <v>98</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2" t="s">
        <v>32</v>
      </c>
      <c r="C58" s="2" t="s">
        <v>99</v>
      </c>
      <c r="D58" s="2" t="s">
        <v>100</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2" t="s">
        <v>32</v>
      </c>
      <c r="C59" s="2" t="s">
        <v>99</v>
      </c>
      <c r="D59" s="2" t="s">
        <v>101</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2" t="s">
        <v>32</v>
      </c>
      <c r="C60" s="2" t="s">
        <v>99</v>
      </c>
      <c r="D60" s="2" t="s">
        <v>90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2" t="s">
        <v>37</v>
      </c>
      <c r="C61" s="2" t="s">
        <v>102</v>
      </c>
      <c r="D61" s="2" t="s">
        <v>103</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2" t="s">
        <v>37</v>
      </c>
      <c r="C62" s="2" t="s">
        <v>102</v>
      </c>
      <c r="D62" s="2" t="s">
        <v>104</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2" t="s">
        <v>37</v>
      </c>
      <c r="C63" s="2" t="s">
        <v>102</v>
      </c>
      <c r="D63" s="2" t="s">
        <v>105</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t="s">
        <v>106</v>
      </c>
      <c r="C92" s="1" t="s">
        <v>107</v>
      </c>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20</v>
      </c>
      <c r="C93" s="1" t="s">
        <v>108</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109</v>
      </c>
      <c r="C94" s="1" t="s">
        <v>110</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v>
      </c>
      <c r="C95" s="1" t="s">
        <v>111</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25</v>
      </c>
      <c r="C96" s="1" t="s">
        <v>112</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113</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35</v>
      </c>
      <c r="C98" s="1" t="s">
        <v>114</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t="s">
        <v>82</v>
      </c>
      <c r="C110" s="1" t="s">
        <v>115</v>
      </c>
      <c r="D110" s="1" t="s">
        <v>116</v>
      </c>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84</v>
      </c>
      <c r="C111" s="1" t="s">
        <v>117</v>
      </c>
      <c r="D111" s="1" t="s">
        <v>118</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85</v>
      </c>
      <c r="C112" s="1" t="s">
        <v>117</v>
      </c>
      <c r="D112" s="1" t="s">
        <v>119</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86</v>
      </c>
      <c r="C113" s="1" t="s">
        <v>117</v>
      </c>
      <c r="D113" s="1" t="s">
        <v>120</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88</v>
      </c>
      <c r="C114" s="1" t="s">
        <v>121</v>
      </c>
      <c r="D114" s="1" t="s">
        <v>122</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88</v>
      </c>
      <c r="C115" s="1" t="s">
        <v>121</v>
      </c>
      <c r="D115" s="1" t="s">
        <v>123</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89</v>
      </c>
      <c r="C116" s="1" t="s">
        <v>121</v>
      </c>
      <c r="D116" s="1" t="s">
        <v>124</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92</v>
      </c>
      <c r="C117" s="1" t="s">
        <v>125</v>
      </c>
      <c r="D117" s="1" t="s">
        <v>126</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93</v>
      </c>
      <c r="C118" s="1" t="s">
        <v>125</v>
      </c>
      <c r="D118" s="1" t="s">
        <v>127</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93</v>
      </c>
      <c r="C119" s="1" t="s">
        <v>125</v>
      </c>
      <c r="D119" s="1" t="s">
        <v>128</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94</v>
      </c>
      <c r="C120" s="1" t="s">
        <v>125</v>
      </c>
      <c r="D120" s="1" t="s">
        <v>129</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94</v>
      </c>
      <c r="C121" s="1" t="s">
        <v>125</v>
      </c>
      <c r="D121" s="1" t="s">
        <v>130</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96</v>
      </c>
      <c r="C122" s="1" t="s">
        <v>131</v>
      </c>
      <c r="D122" s="1" t="s">
        <v>132</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97</v>
      </c>
      <c r="C123" s="1" t="s">
        <v>131</v>
      </c>
      <c r="D123" s="1" t="s">
        <v>133</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97</v>
      </c>
      <c r="C124" s="1" t="s">
        <v>131</v>
      </c>
      <c r="D124" s="1" t="s">
        <v>134</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98</v>
      </c>
      <c r="C125" s="1" t="s">
        <v>131</v>
      </c>
      <c r="D125" s="1" t="s">
        <v>135</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100</v>
      </c>
      <c r="C126" s="1" t="s">
        <v>136</v>
      </c>
      <c r="D126" s="1" t="s">
        <v>137</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101</v>
      </c>
      <c r="C127" s="1" t="s">
        <v>136</v>
      </c>
      <c r="D127" s="1" t="s">
        <v>138</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103</v>
      </c>
      <c r="C128" s="1" t="s">
        <v>139</v>
      </c>
      <c r="D128" s="1" t="s">
        <v>140</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104</v>
      </c>
      <c r="C129" s="1" t="s">
        <v>139</v>
      </c>
      <c r="D129" s="1" t="s">
        <v>141</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105</v>
      </c>
      <c r="C130" s="1" t="s">
        <v>139</v>
      </c>
      <c r="D130" s="1" t="s">
        <v>142</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row r="332" spans="1:26" ht="15.75" customHeight="1" x14ac:dyDescent="0.2"/>
    <row r="333" spans="1:26" ht="15.75" customHeight="1" x14ac:dyDescent="0.2"/>
    <row r="334" spans="1:26" ht="15.75" customHeight="1" x14ac:dyDescent="0.2"/>
    <row r="335" spans="1:26" ht="15.75" customHeight="1" x14ac:dyDescent="0.2"/>
    <row r="336" spans="1:2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outlineLevelRow="1" x14ac:dyDescent="0.2"/>
  <cols>
    <col min="1" max="1" width="5" customWidth="1"/>
    <col min="2" max="2" width="4.875" customWidth="1"/>
    <col min="3" max="3" width="8.375" customWidth="1"/>
    <col min="4" max="4" width="13.875" customWidth="1"/>
    <col min="5" max="5" width="43.75" customWidth="1"/>
    <col min="6" max="6" width="25.625" customWidth="1"/>
    <col min="7" max="9" width="33.375" customWidth="1"/>
    <col min="10" max="10" width="3.5" customWidth="1"/>
    <col min="11" max="25" width="9.5" customWidth="1"/>
  </cols>
  <sheetData>
    <row r="1" spans="1:26" ht="26.25" customHeight="1" x14ac:dyDescent="0.2">
      <c r="A1" s="3"/>
      <c r="B1" s="326"/>
      <c r="C1" s="327"/>
      <c r="D1" s="328"/>
      <c r="E1" s="334" t="s">
        <v>143</v>
      </c>
      <c r="F1" s="335"/>
      <c r="G1" s="335"/>
      <c r="H1" s="335"/>
      <c r="I1" s="336"/>
      <c r="J1" s="4"/>
      <c r="K1" s="4"/>
      <c r="L1" s="4"/>
      <c r="M1" s="4"/>
      <c r="N1" s="4"/>
      <c r="O1" s="4"/>
      <c r="P1" s="4"/>
      <c r="Q1" s="4"/>
      <c r="R1" s="4"/>
      <c r="S1" s="4"/>
      <c r="T1" s="4"/>
      <c r="U1" s="4"/>
      <c r="V1" s="4"/>
      <c r="W1" s="4"/>
      <c r="X1" s="4"/>
      <c r="Y1" s="4"/>
      <c r="Z1" s="5"/>
    </row>
    <row r="2" spans="1:26" ht="26.25" customHeight="1" x14ac:dyDescent="0.2">
      <c r="A2" s="3"/>
      <c r="B2" s="329"/>
      <c r="C2" s="314"/>
      <c r="D2" s="330"/>
      <c r="E2" s="337" t="s">
        <v>144</v>
      </c>
      <c r="F2" s="338"/>
      <c r="G2" s="338"/>
      <c r="H2" s="338"/>
      <c r="I2" s="339"/>
      <c r="J2" s="4"/>
      <c r="K2" s="4"/>
      <c r="L2" s="4"/>
      <c r="M2" s="4"/>
      <c r="N2" s="4"/>
      <c r="O2" s="4"/>
      <c r="P2" s="4"/>
      <c r="Q2" s="4"/>
      <c r="R2" s="4"/>
      <c r="S2" s="4"/>
      <c r="T2" s="4"/>
      <c r="U2" s="4"/>
      <c r="V2" s="4"/>
      <c r="W2" s="4"/>
      <c r="X2" s="4"/>
      <c r="Y2" s="4"/>
      <c r="Z2" s="5"/>
    </row>
    <row r="3" spans="1:26" ht="26.25" customHeight="1" x14ac:dyDescent="0.2">
      <c r="A3" s="3"/>
      <c r="B3" s="331"/>
      <c r="C3" s="332"/>
      <c r="D3" s="333"/>
      <c r="E3" s="340" t="s">
        <v>145</v>
      </c>
      <c r="F3" s="341"/>
      <c r="G3" s="341"/>
      <c r="H3" s="341"/>
      <c r="I3" s="342"/>
      <c r="J3" s="4"/>
      <c r="K3" s="4"/>
      <c r="L3" s="4"/>
      <c r="M3" s="4"/>
      <c r="N3" s="4"/>
      <c r="O3" s="4"/>
      <c r="P3" s="4"/>
      <c r="Q3" s="4"/>
      <c r="R3" s="4"/>
      <c r="S3" s="4"/>
      <c r="T3" s="4"/>
      <c r="U3" s="4"/>
      <c r="V3" s="4"/>
      <c r="W3" s="4"/>
      <c r="X3" s="4"/>
      <c r="Y3" s="4"/>
      <c r="Z3" s="5"/>
    </row>
    <row r="4" spans="1:26" ht="9" customHeight="1" x14ac:dyDescent="0.2">
      <c r="A4" s="3"/>
      <c r="B4" s="6"/>
      <c r="C4" s="6"/>
      <c r="D4" s="6"/>
      <c r="E4" s="6"/>
      <c r="F4" s="6"/>
      <c r="G4" s="7"/>
      <c r="H4" s="8"/>
      <c r="I4" s="8"/>
      <c r="J4" s="4"/>
      <c r="K4" s="4"/>
      <c r="L4" s="4"/>
      <c r="M4" s="4"/>
      <c r="N4" s="4"/>
      <c r="O4" s="4"/>
      <c r="P4" s="4"/>
      <c r="Q4" s="4"/>
      <c r="R4" s="4"/>
      <c r="S4" s="4"/>
      <c r="T4" s="4"/>
      <c r="U4" s="4"/>
      <c r="V4" s="4"/>
      <c r="W4" s="4"/>
      <c r="X4" s="4"/>
      <c r="Y4" s="4"/>
      <c r="Z4" s="5"/>
    </row>
    <row r="5" spans="1:26" ht="9" customHeight="1" x14ac:dyDescent="0.2">
      <c r="A5" s="3"/>
      <c r="B5" s="9"/>
      <c r="C5" s="9"/>
      <c r="D5" s="9"/>
      <c r="E5" s="9"/>
      <c r="F5" s="9"/>
      <c r="G5" s="10"/>
      <c r="H5" s="11"/>
      <c r="I5" s="11"/>
      <c r="J5" s="4"/>
      <c r="K5" s="4"/>
      <c r="L5" s="4"/>
      <c r="M5" s="4"/>
      <c r="N5" s="4"/>
      <c r="O5" s="4"/>
      <c r="P5" s="4"/>
      <c r="Q5" s="4"/>
      <c r="R5" s="4"/>
      <c r="S5" s="4"/>
      <c r="T5" s="4"/>
      <c r="U5" s="4"/>
      <c r="V5" s="4"/>
      <c r="W5" s="4"/>
      <c r="X5" s="4"/>
      <c r="Y5" s="4"/>
      <c r="Z5" s="5"/>
    </row>
    <row r="6" spans="1:26" ht="23.25" customHeight="1" x14ac:dyDescent="0.2">
      <c r="A6" s="3"/>
      <c r="B6" s="343" t="s">
        <v>146</v>
      </c>
      <c r="C6" s="287"/>
      <c r="D6" s="287"/>
      <c r="E6" s="344"/>
      <c r="F6" s="12">
        <v>2020</v>
      </c>
      <c r="G6" s="13"/>
      <c r="H6" s="4"/>
      <c r="I6" s="4"/>
      <c r="J6" s="4"/>
      <c r="K6" s="4"/>
      <c r="L6" s="4"/>
      <c r="M6" s="4"/>
      <c r="N6" s="4"/>
      <c r="O6" s="4"/>
      <c r="P6" s="4"/>
      <c r="Q6" s="4"/>
      <c r="R6" s="4"/>
      <c r="S6" s="4"/>
      <c r="T6" s="4"/>
      <c r="U6" s="4"/>
      <c r="V6" s="4"/>
      <c r="W6" s="4"/>
      <c r="X6" s="4"/>
      <c r="Y6" s="4"/>
      <c r="Z6" s="5"/>
    </row>
    <row r="7" spans="1:26" ht="15" customHeight="1" x14ac:dyDescent="0.2">
      <c r="A7" s="3"/>
      <c r="B7" s="9"/>
      <c r="C7" s="9"/>
      <c r="D7" s="9"/>
      <c r="E7" s="9"/>
      <c r="F7" s="9"/>
      <c r="G7" s="10"/>
      <c r="H7" s="11"/>
      <c r="I7" s="11"/>
      <c r="J7" s="4"/>
      <c r="K7" s="4"/>
      <c r="L7" s="4"/>
      <c r="M7" s="4"/>
      <c r="N7" s="4"/>
      <c r="O7" s="4"/>
      <c r="P7" s="4"/>
      <c r="Q7" s="4"/>
      <c r="R7" s="4"/>
      <c r="S7" s="4"/>
      <c r="T7" s="4"/>
      <c r="U7" s="4"/>
      <c r="V7" s="4"/>
      <c r="W7" s="4"/>
      <c r="X7" s="4"/>
      <c r="Y7" s="4"/>
      <c r="Z7" s="5"/>
    </row>
    <row r="8" spans="1:26" ht="322.5" customHeight="1" x14ac:dyDescent="0.2">
      <c r="A8" s="3"/>
      <c r="B8" s="286" t="s">
        <v>147</v>
      </c>
      <c r="C8" s="287"/>
      <c r="D8" s="304"/>
      <c r="E8" s="14" t="s">
        <v>25</v>
      </c>
      <c r="F8" s="15" t="s">
        <v>148</v>
      </c>
      <c r="G8" s="305" t="str">
        <f>+VLOOKUP(E8,LISTAS!B92:C98,2,FALSE)</f>
        <v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v>
      </c>
      <c r="H8" s="287"/>
      <c r="I8" s="288"/>
      <c r="J8" s="4"/>
      <c r="K8" s="4"/>
      <c r="L8" s="4"/>
      <c r="M8" s="4"/>
      <c r="N8" s="4"/>
      <c r="O8" s="4"/>
      <c r="P8" s="4"/>
      <c r="Q8" s="4"/>
      <c r="R8" s="4"/>
      <c r="S8" s="4"/>
      <c r="T8" s="4"/>
      <c r="U8" s="4"/>
      <c r="V8" s="4"/>
      <c r="W8" s="4"/>
      <c r="X8" s="4"/>
      <c r="Y8" s="4"/>
      <c r="Z8" s="5"/>
    </row>
    <row r="9" spans="1:26" ht="15" customHeight="1" x14ac:dyDescent="0.2">
      <c r="A9" s="3"/>
      <c r="B9" s="16"/>
      <c r="C9" s="16"/>
      <c r="D9" s="16"/>
      <c r="E9" s="16"/>
      <c r="F9" s="16"/>
      <c r="G9" s="16"/>
      <c r="H9" s="16"/>
      <c r="I9" s="16"/>
      <c r="J9" s="4"/>
      <c r="K9" s="4"/>
      <c r="L9" s="4"/>
      <c r="M9" s="4"/>
      <c r="N9" s="4"/>
      <c r="O9" s="4"/>
      <c r="P9" s="4"/>
      <c r="Q9" s="4"/>
      <c r="R9" s="4"/>
      <c r="S9" s="4"/>
      <c r="T9" s="4"/>
      <c r="U9" s="4"/>
      <c r="V9" s="4"/>
      <c r="W9" s="4"/>
      <c r="X9" s="4"/>
      <c r="Y9" s="4"/>
      <c r="Z9" s="5"/>
    </row>
    <row r="10" spans="1:26" ht="15.75" x14ac:dyDescent="0.2">
      <c r="A10" s="3"/>
      <c r="B10" s="310" t="s">
        <v>149</v>
      </c>
      <c r="C10" s="311"/>
      <c r="D10" s="311"/>
      <c r="E10" s="312"/>
      <c r="F10" s="319" t="s">
        <v>53</v>
      </c>
      <c r="G10" s="320"/>
      <c r="H10" s="321" t="s">
        <v>67</v>
      </c>
      <c r="I10" s="322"/>
      <c r="J10" s="4"/>
      <c r="K10" s="4"/>
      <c r="L10" s="4"/>
      <c r="M10" s="4"/>
      <c r="N10" s="4"/>
      <c r="O10" s="4"/>
      <c r="P10" s="4"/>
      <c r="Q10" s="4"/>
      <c r="R10" s="4"/>
      <c r="S10" s="4"/>
      <c r="T10" s="4"/>
      <c r="U10" s="4"/>
      <c r="V10" s="4"/>
      <c r="W10" s="4"/>
      <c r="X10" s="4"/>
      <c r="Y10" s="4"/>
      <c r="Z10" s="5"/>
    </row>
    <row r="11" spans="1:26" ht="15.75" x14ac:dyDescent="0.2">
      <c r="A11" s="3"/>
      <c r="B11" s="313"/>
      <c r="C11" s="314"/>
      <c r="D11" s="314"/>
      <c r="E11" s="315"/>
      <c r="F11" s="323" t="s">
        <v>61</v>
      </c>
      <c r="G11" s="324"/>
      <c r="H11" s="325" t="s">
        <v>68</v>
      </c>
      <c r="I11" s="272"/>
      <c r="J11" s="4"/>
      <c r="K11" s="4"/>
      <c r="L11" s="4"/>
      <c r="M11" s="4"/>
      <c r="N11" s="4"/>
      <c r="O11" s="4"/>
      <c r="P11" s="4"/>
      <c r="Q11" s="4"/>
      <c r="R11" s="4"/>
      <c r="S11" s="4"/>
      <c r="T11" s="4"/>
      <c r="U11" s="4"/>
      <c r="V11" s="4"/>
      <c r="W11" s="4"/>
      <c r="X11" s="4"/>
      <c r="Y11" s="4"/>
      <c r="Z11" s="5"/>
    </row>
    <row r="12" spans="1:26" ht="15.75" x14ac:dyDescent="0.2">
      <c r="A12" s="3"/>
      <c r="B12" s="313"/>
      <c r="C12" s="314"/>
      <c r="D12" s="314"/>
      <c r="E12" s="315"/>
      <c r="F12" s="323" t="s">
        <v>63</v>
      </c>
      <c r="G12" s="324"/>
      <c r="H12" s="325" t="s">
        <v>70</v>
      </c>
      <c r="I12" s="272"/>
      <c r="J12" s="4"/>
      <c r="K12" s="4"/>
      <c r="L12" s="4"/>
      <c r="M12" s="4"/>
      <c r="N12" s="4"/>
      <c r="O12" s="4"/>
      <c r="P12" s="4"/>
      <c r="Q12" s="4"/>
      <c r="R12" s="4"/>
      <c r="S12" s="4"/>
      <c r="T12" s="4"/>
      <c r="U12" s="4"/>
      <c r="V12" s="4"/>
      <c r="W12" s="4"/>
      <c r="X12" s="4"/>
      <c r="Y12" s="4"/>
      <c r="Z12" s="5"/>
    </row>
    <row r="13" spans="1:26" ht="15.75" x14ac:dyDescent="0.2">
      <c r="A13" s="3"/>
      <c r="B13" s="316"/>
      <c r="C13" s="317"/>
      <c r="D13" s="317"/>
      <c r="E13" s="318"/>
      <c r="F13" s="306" t="s">
        <v>65</v>
      </c>
      <c r="G13" s="307"/>
      <c r="H13" s="308"/>
      <c r="I13" s="309"/>
      <c r="J13" s="4"/>
      <c r="K13" s="4"/>
      <c r="L13" s="4"/>
      <c r="M13" s="4"/>
      <c r="N13" s="4"/>
      <c r="O13" s="4"/>
      <c r="P13" s="4"/>
      <c r="Q13" s="4"/>
      <c r="R13" s="4"/>
      <c r="S13" s="4"/>
      <c r="T13" s="4"/>
      <c r="U13" s="4"/>
      <c r="V13" s="4"/>
      <c r="W13" s="4"/>
      <c r="X13" s="4"/>
      <c r="Y13" s="4"/>
      <c r="Z13" s="5"/>
    </row>
    <row r="14" spans="1:26" ht="12" customHeight="1" x14ac:dyDescent="0.2">
      <c r="A14" s="3"/>
      <c r="B14" s="17"/>
      <c r="C14" s="17"/>
      <c r="D14" s="17"/>
      <c r="E14" s="17"/>
      <c r="F14" s="17"/>
      <c r="G14" s="17"/>
      <c r="H14" s="17"/>
      <c r="I14" s="17"/>
      <c r="J14" s="4"/>
      <c r="K14" s="4"/>
      <c r="L14" s="4"/>
      <c r="M14" s="4"/>
      <c r="N14" s="4"/>
      <c r="O14" s="4"/>
      <c r="P14" s="4"/>
      <c r="Q14" s="4"/>
      <c r="R14" s="4"/>
      <c r="S14" s="4"/>
      <c r="T14" s="4"/>
      <c r="U14" s="4"/>
      <c r="V14" s="4"/>
      <c r="W14" s="4"/>
      <c r="X14" s="4"/>
      <c r="Y14" s="4"/>
      <c r="Z14" s="5"/>
    </row>
    <row r="15" spans="1:26" ht="28.5" customHeight="1" x14ac:dyDescent="0.2">
      <c r="A15" s="3"/>
      <c r="B15" s="290" t="s">
        <v>150</v>
      </c>
      <c r="C15" s="291"/>
      <c r="D15" s="291"/>
      <c r="E15" s="292"/>
      <c r="F15" s="293" t="s">
        <v>151</v>
      </c>
      <c r="G15" s="291"/>
      <c r="H15" s="291"/>
      <c r="I15" s="292"/>
      <c r="J15" s="4"/>
      <c r="K15" s="4"/>
      <c r="L15" s="4"/>
      <c r="M15" s="4"/>
      <c r="N15" s="4"/>
      <c r="O15" s="4"/>
      <c r="P15" s="4"/>
      <c r="Q15" s="4"/>
      <c r="R15" s="4"/>
      <c r="S15" s="4"/>
      <c r="T15" s="4"/>
      <c r="U15" s="4"/>
      <c r="V15" s="4"/>
      <c r="W15" s="4"/>
      <c r="X15" s="4"/>
      <c r="Y15" s="4"/>
      <c r="Z15" s="5"/>
    </row>
    <row r="16" spans="1:26" ht="30" customHeight="1" x14ac:dyDescent="0.2">
      <c r="A16" s="3"/>
      <c r="B16" s="294" t="s">
        <v>36</v>
      </c>
      <c r="C16" s="295"/>
      <c r="D16" s="295"/>
      <c r="E16" s="296"/>
      <c r="F16" s="297" t="str">
        <f>+VLOOKUP(B16,LISTAS!$H$3:$I$10,2,FALSE)</f>
        <v>Proyecto 7597 - Fortalecer la capacidad administrativa para el desarrollo de la gestión institucional</v>
      </c>
      <c r="G16" s="295"/>
      <c r="H16" s="295"/>
      <c r="I16" s="298"/>
      <c r="J16" s="4"/>
      <c r="K16" s="4"/>
      <c r="L16" s="4"/>
      <c r="M16" s="4"/>
      <c r="N16" s="4"/>
      <c r="O16" s="4"/>
      <c r="P16" s="4"/>
      <c r="Q16" s="4"/>
      <c r="R16" s="4"/>
      <c r="S16" s="4"/>
      <c r="T16" s="4"/>
      <c r="U16" s="4"/>
      <c r="V16" s="4"/>
      <c r="W16" s="4"/>
      <c r="X16" s="4"/>
      <c r="Y16" s="4"/>
      <c r="Z16" s="5"/>
    </row>
    <row r="17" spans="1:26" ht="30" customHeight="1" x14ac:dyDescent="0.2">
      <c r="A17" s="3"/>
      <c r="B17" s="299"/>
      <c r="C17" s="300"/>
      <c r="D17" s="300"/>
      <c r="E17" s="301"/>
      <c r="F17" s="302" t="e">
        <f>+VLOOKUP(B17,LISTAS!$H$3:$I$10,2,FALSE)</f>
        <v>#N/A</v>
      </c>
      <c r="G17" s="300"/>
      <c r="H17" s="300"/>
      <c r="I17" s="303"/>
      <c r="J17" s="4"/>
      <c r="K17" s="4"/>
      <c r="L17" s="4"/>
      <c r="M17" s="4"/>
      <c r="N17" s="4"/>
      <c r="O17" s="4"/>
      <c r="P17" s="4"/>
      <c r="Q17" s="4"/>
      <c r="R17" s="4"/>
      <c r="S17" s="4"/>
      <c r="T17" s="4"/>
      <c r="U17" s="4"/>
      <c r="V17" s="4"/>
      <c r="W17" s="4"/>
      <c r="X17" s="4"/>
      <c r="Y17" s="4"/>
      <c r="Z17" s="5"/>
    </row>
    <row r="18" spans="1:26" ht="30" customHeight="1" x14ac:dyDescent="0.2">
      <c r="A18" s="3"/>
      <c r="B18" s="284"/>
      <c r="C18" s="282"/>
      <c r="D18" s="282"/>
      <c r="E18" s="285"/>
      <c r="F18" s="281" t="e">
        <f>+VLOOKUP(B18,LISTAS!$H$3:$I$10,2,FALSE)</f>
        <v>#N/A</v>
      </c>
      <c r="G18" s="282"/>
      <c r="H18" s="282"/>
      <c r="I18" s="283"/>
      <c r="J18" s="4"/>
      <c r="K18" s="4"/>
      <c r="L18" s="4"/>
      <c r="M18" s="4"/>
      <c r="N18" s="4"/>
      <c r="O18" s="4"/>
      <c r="P18" s="4"/>
      <c r="Q18" s="4"/>
      <c r="R18" s="4"/>
      <c r="S18" s="4"/>
      <c r="T18" s="4"/>
      <c r="U18" s="4"/>
      <c r="V18" s="4"/>
      <c r="W18" s="4"/>
      <c r="X18" s="4"/>
      <c r="Y18" s="4"/>
      <c r="Z18" s="5"/>
    </row>
    <row r="19" spans="1:26" ht="17.25" customHeight="1" x14ac:dyDescent="0.2">
      <c r="A19" s="3"/>
      <c r="B19" s="9"/>
      <c r="C19" s="9"/>
      <c r="D19" s="9"/>
      <c r="E19" s="9"/>
      <c r="F19" s="9"/>
      <c r="G19" s="18"/>
      <c r="H19" s="18"/>
      <c r="I19" s="18"/>
      <c r="J19" s="4"/>
      <c r="K19" s="4"/>
      <c r="L19" s="4"/>
      <c r="M19" s="4"/>
      <c r="N19" s="4"/>
      <c r="O19" s="4"/>
      <c r="P19" s="4"/>
      <c r="Q19" s="4"/>
      <c r="R19" s="4"/>
      <c r="S19" s="4"/>
      <c r="T19" s="4"/>
      <c r="U19" s="4"/>
      <c r="V19" s="4"/>
      <c r="W19" s="4"/>
      <c r="X19" s="4"/>
      <c r="Y19" s="4"/>
      <c r="Z19" s="5"/>
    </row>
    <row r="20" spans="1:26" ht="36" customHeight="1" x14ac:dyDescent="0.2">
      <c r="A20" s="3"/>
      <c r="B20" s="286" t="s">
        <v>152</v>
      </c>
      <c r="C20" s="287"/>
      <c r="D20" s="287"/>
      <c r="E20" s="288"/>
      <c r="F20" s="289" t="s">
        <v>153</v>
      </c>
      <c r="G20" s="287"/>
      <c r="H20" s="287"/>
      <c r="I20" s="288"/>
      <c r="J20" s="4"/>
      <c r="K20" s="4"/>
      <c r="L20" s="4"/>
      <c r="M20" s="4"/>
      <c r="N20" s="4"/>
      <c r="O20" s="4"/>
      <c r="P20" s="4"/>
      <c r="Q20" s="4"/>
      <c r="R20" s="4"/>
      <c r="S20" s="4"/>
      <c r="T20" s="4"/>
      <c r="U20" s="4"/>
      <c r="V20" s="4"/>
      <c r="W20" s="4"/>
      <c r="X20" s="4"/>
      <c r="Y20" s="4"/>
      <c r="Z20" s="5"/>
    </row>
    <row r="21" spans="1:26" ht="24.75" customHeight="1" x14ac:dyDescent="0.2">
      <c r="A21" s="19"/>
      <c r="B21" s="275" t="str">
        <f>+F16</f>
        <v>Proyecto 7597 - Fortalecer la capacidad administrativa para el desarrollo de la gestión institucional</v>
      </c>
      <c r="C21" s="276"/>
      <c r="D21" s="276"/>
      <c r="E21" s="276"/>
      <c r="F21" s="276"/>
      <c r="G21" s="276"/>
      <c r="H21" s="276"/>
      <c r="I21" s="277"/>
      <c r="J21" s="4"/>
      <c r="K21" s="4"/>
      <c r="L21" s="4"/>
      <c r="M21" s="4"/>
      <c r="N21" s="4"/>
      <c r="O21" s="4"/>
      <c r="P21" s="4"/>
      <c r="Q21" s="4"/>
      <c r="R21" s="4"/>
      <c r="S21" s="4"/>
      <c r="T21" s="4"/>
      <c r="U21" s="4"/>
      <c r="V21" s="4"/>
      <c r="W21" s="4"/>
      <c r="X21" s="4"/>
      <c r="Y21" s="4"/>
      <c r="Z21" s="5"/>
    </row>
    <row r="22" spans="1:26" ht="36.75" customHeight="1" outlineLevel="1" x14ac:dyDescent="0.2">
      <c r="A22" s="19" t="str">
        <f>+VLOOKUP($B$21,LISTAS!$B$45:$D$63,2,FALSE)</f>
        <v>OBJ_6</v>
      </c>
      <c r="B22" s="273" t="s">
        <v>103</v>
      </c>
      <c r="C22" s="274"/>
      <c r="D22" s="274"/>
      <c r="E22" s="274"/>
      <c r="F22" s="20" t="s">
        <v>154</v>
      </c>
      <c r="G22" s="21" t="s">
        <v>155</v>
      </c>
      <c r="H22" s="21" t="s">
        <v>156</v>
      </c>
      <c r="I22" s="22" t="s">
        <v>157</v>
      </c>
      <c r="J22" s="4"/>
      <c r="K22" s="4"/>
      <c r="L22" s="4"/>
      <c r="M22" s="4"/>
      <c r="N22" s="4"/>
      <c r="O22" s="4"/>
      <c r="P22" s="4"/>
      <c r="Q22" s="4"/>
      <c r="R22" s="4"/>
      <c r="S22" s="4"/>
      <c r="T22" s="4"/>
      <c r="U22" s="4"/>
      <c r="V22" s="4"/>
      <c r="W22" s="4"/>
      <c r="X22" s="4"/>
      <c r="Y22" s="4"/>
      <c r="Z22" s="5"/>
    </row>
    <row r="23" spans="1:26" ht="27" customHeight="1" outlineLevel="1" x14ac:dyDescent="0.2">
      <c r="A23" s="19" t="str">
        <f>+VLOOKUP($B$22,LISTAS!$B$110:$D$130,2,FALSE)</f>
        <v>PROD_OBJ_6</v>
      </c>
      <c r="B23" s="23" t="s">
        <v>158</v>
      </c>
      <c r="C23" s="278" t="s">
        <v>140</v>
      </c>
      <c r="D23" s="279"/>
      <c r="E23" s="280"/>
      <c r="F23" s="24"/>
      <c r="G23" s="25"/>
      <c r="H23" s="26"/>
      <c r="I23" s="27"/>
      <c r="J23" s="4"/>
      <c r="K23" s="4"/>
      <c r="L23" s="4"/>
      <c r="M23" s="4"/>
      <c r="N23" s="4"/>
      <c r="O23" s="4"/>
      <c r="P23" s="4"/>
      <c r="Q23" s="4"/>
      <c r="R23" s="4"/>
      <c r="S23" s="4"/>
      <c r="T23" s="4"/>
      <c r="U23" s="4"/>
      <c r="V23" s="4"/>
      <c r="W23" s="4"/>
      <c r="X23" s="4"/>
      <c r="Y23" s="4"/>
      <c r="Z23" s="5"/>
    </row>
    <row r="24" spans="1:26" ht="27" customHeight="1" outlineLevel="1" x14ac:dyDescent="0.2">
      <c r="A24" s="19" t="str">
        <f>+VLOOKUP($B$22,LISTAS!$B$110:$D$130,2,FALSE)</f>
        <v>PROD_OBJ_6</v>
      </c>
      <c r="B24" s="28" t="s">
        <v>159</v>
      </c>
      <c r="C24" s="270"/>
      <c r="D24" s="271"/>
      <c r="E24" s="272"/>
      <c r="F24" s="24"/>
      <c r="G24" s="25"/>
      <c r="H24" s="26"/>
      <c r="I24" s="29"/>
      <c r="J24" s="4"/>
      <c r="K24" s="4"/>
      <c r="L24" s="4"/>
      <c r="M24" s="4"/>
      <c r="N24" s="4"/>
      <c r="O24" s="4"/>
      <c r="P24" s="4"/>
      <c r="Q24" s="4"/>
      <c r="R24" s="4"/>
      <c r="S24" s="4"/>
      <c r="T24" s="4"/>
      <c r="U24" s="4"/>
      <c r="V24" s="4"/>
      <c r="W24" s="4"/>
      <c r="X24" s="4"/>
      <c r="Y24" s="4"/>
      <c r="Z24" s="5"/>
    </row>
    <row r="25" spans="1:26" ht="37.5" customHeight="1" outlineLevel="1" x14ac:dyDescent="0.2">
      <c r="A25" s="19" t="str">
        <f>+VLOOKUP($B$21,LISTAS!$B$45:$D$63,2,FALSE)</f>
        <v>OBJ_6</v>
      </c>
      <c r="B25" s="273" t="s">
        <v>104</v>
      </c>
      <c r="C25" s="274"/>
      <c r="D25" s="274"/>
      <c r="E25" s="274"/>
      <c r="F25" s="20" t="s">
        <v>154</v>
      </c>
      <c r="G25" s="21" t="s">
        <v>155</v>
      </c>
      <c r="H25" s="21" t="s">
        <v>156</v>
      </c>
      <c r="I25" s="22" t="s">
        <v>157</v>
      </c>
      <c r="J25" s="4"/>
      <c r="K25" s="4"/>
      <c r="L25" s="4"/>
      <c r="M25" s="4"/>
      <c r="N25" s="4"/>
      <c r="O25" s="4"/>
      <c r="P25" s="4"/>
      <c r="Q25" s="4"/>
      <c r="R25" s="4"/>
      <c r="S25" s="4"/>
      <c r="T25" s="4"/>
      <c r="U25" s="4"/>
      <c r="V25" s="4"/>
      <c r="W25" s="4"/>
      <c r="X25" s="4"/>
      <c r="Y25" s="4"/>
      <c r="Z25" s="5"/>
    </row>
    <row r="26" spans="1:26" ht="27" customHeight="1" outlineLevel="1" x14ac:dyDescent="0.2">
      <c r="A26" s="19" t="str">
        <f>+VLOOKUP($B$25,LISTAS!$B$110:$D$130,2,FALSE)</f>
        <v>PROD_OBJ_6</v>
      </c>
      <c r="B26" s="23" t="s">
        <v>158</v>
      </c>
      <c r="C26" s="278" t="s">
        <v>141</v>
      </c>
      <c r="D26" s="279"/>
      <c r="E26" s="280"/>
      <c r="F26" s="24"/>
      <c r="G26" s="25"/>
      <c r="H26" s="26"/>
      <c r="I26" s="29"/>
      <c r="J26" s="4"/>
      <c r="K26" s="4"/>
      <c r="L26" s="4"/>
      <c r="M26" s="4"/>
      <c r="N26" s="4"/>
      <c r="O26" s="4"/>
      <c r="P26" s="4"/>
      <c r="Q26" s="4"/>
      <c r="R26" s="4"/>
      <c r="S26" s="4"/>
      <c r="T26" s="4"/>
      <c r="U26" s="4"/>
      <c r="V26" s="4"/>
      <c r="W26" s="4"/>
      <c r="X26" s="4"/>
      <c r="Y26" s="4"/>
      <c r="Z26" s="5"/>
    </row>
    <row r="27" spans="1:26" ht="27" customHeight="1" outlineLevel="1" x14ac:dyDescent="0.2">
      <c r="A27" s="19" t="str">
        <f>+VLOOKUP($B$25,LISTAS!$B$110:$D$130,2,FALSE)</f>
        <v>PROD_OBJ_6</v>
      </c>
      <c r="B27" s="28" t="s">
        <v>159</v>
      </c>
      <c r="C27" s="270"/>
      <c r="D27" s="271"/>
      <c r="E27" s="272"/>
      <c r="F27" s="24"/>
      <c r="G27" s="25"/>
      <c r="H27" s="26"/>
      <c r="I27" s="29"/>
      <c r="J27" s="4"/>
      <c r="K27" s="4"/>
      <c r="L27" s="4"/>
      <c r="M27" s="4"/>
      <c r="N27" s="4"/>
      <c r="O27" s="4"/>
      <c r="P27" s="4"/>
      <c r="Q27" s="4"/>
      <c r="R27" s="4"/>
      <c r="S27" s="4"/>
      <c r="T27" s="4"/>
      <c r="U27" s="4"/>
      <c r="V27" s="4"/>
      <c r="W27" s="4"/>
      <c r="X27" s="4"/>
      <c r="Y27" s="4"/>
      <c r="Z27" s="5"/>
    </row>
    <row r="28" spans="1:26" ht="32.25" customHeight="1" outlineLevel="1" x14ac:dyDescent="0.2">
      <c r="A28" s="19" t="str">
        <f>+VLOOKUP($B$21,LISTAS!$B$45:$D$63,2,FALSE)</f>
        <v>OBJ_6</v>
      </c>
      <c r="B28" s="273" t="s">
        <v>105</v>
      </c>
      <c r="C28" s="274"/>
      <c r="D28" s="274"/>
      <c r="E28" s="274"/>
      <c r="F28" s="20" t="s">
        <v>154</v>
      </c>
      <c r="G28" s="21" t="s">
        <v>155</v>
      </c>
      <c r="H28" s="21" t="s">
        <v>156</v>
      </c>
      <c r="I28" s="22" t="s">
        <v>157</v>
      </c>
      <c r="J28" s="4"/>
      <c r="K28" s="4"/>
      <c r="L28" s="4"/>
      <c r="M28" s="4"/>
      <c r="N28" s="4"/>
      <c r="O28" s="4"/>
      <c r="P28" s="4"/>
      <c r="Q28" s="4"/>
      <c r="R28" s="4"/>
      <c r="S28" s="4"/>
      <c r="T28" s="4"/>
      <c r="U28" s="4"/>
      <c r="V28" s="4"/>
      <c r="W28" s="4"/>
      <c r="X28" s="4"/>
      <c r="Y28" s="4"/>
      <c r="Z28" s="5"/>
    </row>
    <row r="29" spans="1:26" ht="27" customHeight="1" outlineLevel="1" x14ac:dyDescent="0.2">
      <c r="A29" s="19" t="str">
        <f>+VLOOKUP($B$28,LISTAS!$B$110:$D$130,2,FALSE)</f>
        <v>PROD_OBJ_6</v>
      </c>
      <c r="B29" s="23" t="s">
        <v>158</v>
      </c>
      <c r="C29" s="278" t="s">
        <v>142</v>
      </c>
      <c r="D29" s="279"/>
      <c r="E29" s="280"/>
      <c r="F29" s="24"/>
      <c r="G29" s="25"/>
      <c r="H29" s="26"/>
      <c r="I29" s="29"/>
      <c r="J29" s="4"/>
      <c r="K29" s="4"/>
      <c r="L29" s="4"/>
      <c r="M29" s="4"/>
      <c r="N29" s="4"/>
      <c r="O29" s="4"/>
      <c r="P29" s="4"/>
      <c r="Q29" s="4"/>
      <c r="R29" s="4"/>
      <c r="S29" s="4"/>
      <c r="T29" s="4"/>
      <c r="U29" s="4"/>
      <c r="V29" s="4"/>
      <c r="W29" s="4"/>
      <c r="X29" s="4"/>
      <c r="Y29" s="4"/>
      <c r="Z29" s="5"/>
    </row>
    <row r="30" spans="1:26" ht="27" customHeight="1" outlineLevel="1" x14ac:dyDescent="0.2">
      <c r="A30" s="19" t="str">
        <f>+VLOOKUP($B$28,LISTAS!$B$110:$D$130,2,FALSE)</f>
        <v>PROD_OBJ_6</v>
      </c>
      <c r="B30" s="28" t="s">
        <v>159</v>
      </c>
      <c r="C30" s="270"/>
      <c r="D30" s="271"/>
      <c r="E30" s="272"/>
      <c r="F30" s="24"/>
      <c r="G30" s="25"/>
      <c r="H30" s="26"/>
      <c r="I30" s="29"/>
      <c r="J30" s="4"/>
      <c r="K30" s="4"/>
      <c r="L30" s="4"/>
      <c r="M30" s="4"/>
      <c r="N30" s="4"/>
      <c r="O30" s="4"/>
      <c r="P30" s="4"/>
      <c r="Q30" s="4"/>
      <c r="R30" s="4"/>
      <c r="S30" s="4"/>
      <c r="T30" s="4"/>
      <c r="U30" s="4"/>
      <c r="V30" s="4"/>
      <c r="W30" s="4"/>
      <c r="X30" s="4"/>
      <c r="Y30" s="4"/>
      <c r="Z30" s="5"/>
    </row>
    <row r="31" spans="1:26" ht="24.75" customHeight="1" x14ac:dyDescent="0.2">
      <c r="A31" s="3"/>
      <c r="B31" s="275" t="e">
        <f>+F17</f>
        <v>#N/A</v>
      </c>
      <c r="C31" s="276"/>
      <c r="D31" s="276"/>
      <c r="E31" s="276"/>
      <c r="F31" s="276"/>
      <c r="G31" s="276"/>
      <c r="H31" s="276"/>
      <c r="I31" s="277"/>
      <c r="J31" s="4"/>
      <c r="K31" s="4"/>
      <c r="L31" s="4"/>
      <c r="M31" s="4"/>
      <c r="N31" s="4"/>
      <c r="O31" s="4"/>
      <c r="P31" s="4"/>
      <c r="Q31" s="4"/>
      <c r="R31" s="4"/>
      <c r="S31" s="4"/>
      <c r="T31" s="4"/>
      <c r="U31" s="4"/>
      <c r="V31" s="4"/>
      <c r="W31" s="4"/>
      <c r="X31" s="4"/>
      <c r="Y31" s="4"/>
      <c r="Z31" s="5"/>
    </row>
    <row r="32" spans="1:26" ht="46.5" hidden="1" customHeight="1" outlineLevel="1" x14ac:dyDescent="0.2">
      <c r="A32" s="19" t="e">
        <f>+VLOOKUP($B$31,LISTAS!$B$45:$D$63,2,FALSE)</f>
        <v>#N/A</v>
      </c>
      <c r="B32" s="273"/>
      <c r="C32" s="274"/>
      <c r="D32" s="274"/>
      <c r="E32" s="274"/>
      <c r="F32" s="20" t="s">
        <v>154</v>
      </c>
      <c r="G32" s="21" t="s">
        <v>155</v>
      </c>
      <c r="H32" s="21" t="s">
        <v>156</v>
      </c>
      <c r="I32" s="22" t="s">
        <v>157</v>
      </c>
      <c r="J32" s="4"/>
      <c r="K32" s="4"/>
      <c r="L32" s="4"/>
      <c r="M32" s="4"/>
      <c r="N32" s="4"/>
      <c r="O32" s="4"/>
      <c r="P32" s="4"/>
      <c r="Q32" s="4"/>
      <c r="R32" s="4"/>
      <c r="S32" s="4"/>
      <c r="T32" s="4"/>
      <c r="U32" s="4"/>
      <c r="V32" s="4"/>
      <c r="W32" s="4"/>
      <c r="X32" s="4"/>
      <c r="Y32" s="4"/>
      <c r="Z32" s="5"/>
    </row>
    <row r="33" spans="1:26" ht="27" hidden="1" customHeight="1" outlineLevel="1" x14ac:dyDescent="0.2">
      <c r="A33" s="19" t="e">
        <f>+VLOOKUP($B$32,LISTAS!$B$110:$D$130,2,FALSE)</f>
        <v>#N/A</v>
      </c>
      <c r="B33" s="23" t="s">
        <v>158</v>
      </c>
      <c r="C33" s="278"/>
      <c r="D33" s="279"/>
      <c r="E33" s="280"/>
      <c r="F33" s="24"/>
      <c r="G33" s="25"/>
      <c r="H33" s="26"/>
      <c r="I33" s="27"/>
      <c r="J33" s="4"/>
      <c r="K33" s="4"/>
      <c r="L33" s="4"/>
      <c r="M33" s="4"/>
      <c r="N33" s="4"/>
      <c r="O33" s="4"/>
      <c r="P33" s="4"/>
      <c r="Q33" s="4"/>
      <c r="R33" s="4"/>
      <c r="S33" s="4"/>
      <c r="T33" s="4"/>
      <c r="U33" s="4"/>
      <c r="V33" s="4"/>
      <c r="W33" s="4"/>
      <c r="X33" s="4"/>
      <c r="Y33" s="4"/>
      <c r="Z33" s="5"/>
    </row>
    <row r="34" spans="1:26" ht="27" hidden="1" customHeight="1" outlineLevel="1" x14ac:dyDescent="0.2">
      <c r="A34" s="19" t="e">
        <f>+VLOOKUP($B$32,LISTAS!$B$110:$D$130,2,FALSE)</f>
        <v>#N/A</v>
      </c>
      <c r="B34" s="28" t="s">
        <v>159</v>
      </c>
      <c r="C34" s="270"/>
      <c r="D34" s="271"/>
      <c r="E34" s="272"/>
      <c r="F34" s="24"/>
      <c r="G34" s="25"/>
      <c r="H34" s="26"/>
      <c r="I34" s="29"/>
      <c r="J34" s="4"/>
      <c r="K34" s="4"/>
      <c r="L34" s="4"/>
      <c r="M34" s="4"/>
      <c r="N34" s="4"/>
      <c r="O34" s="4"/>
      <c r="P34" s="4"/>
      <c r="Q34" s="4"/>
      <c r="R34" s="4"/>
      <c r="S34" s="4"/>
      <c r="T34" s="4"/>
      <c r="U34" s="4"/>
      <c r="V34" s="4"/>
      <c r="W34" s="4"/>
      <c r="X34" s="4"/>
      <c r="Y34" s="4"/>
      <c r="Z34" s="5"/>
    </row>
    <row r="35" spans="1:26" ht="24.75" hidden="1" customHeight="1" outlineLevel="1" x14ac:dyDescent="0.2">
      <c r="A35" s="19" t="e">
        <f>+VLOOKUP($B$31,LISTAS!$B$45:$D$63,2,FALSE)</f>
        <v>#N/A</v>
      </c>
      <c r="B35" s="273"/>
      <c r="C35" s="274"/>
      <c r="D35" s="274"/>
      <c r="E35" s="274"/>
      <c r="F35" s="20" t="s">
        <v>154</v>
      </c>
      <c r="G35" s="21" t="s">
        <v>155</v>
      </c>
      <c r="H35" s="21" t="s">
        <v>156</v>
      </c>
      <c r="I35" s="22" t="s">
        <v>157</v>
      </c>
      <c r="J35" s="4"/>
      <c r="K35" s="4"/>
      <c r="L35" s="4"/>
      <c r="M35" s="4"/>
      <c r="N35" s="4"/>
      <c r="O35" s="4"/>
      <c r="P35" s="4"/>
      <c r="Q35" s="4"/>
      <c r="R35" s="4"/>
      <c r="S35" s="4"/>
      <c r="T35" s="4"/>
      <c r="U35" s="4"/>
      <c r="V35" s="4"/>
      <c r="W35" s="4"/>
      <c r="X35" s="4"/>
      <c r="Y35" s="4"/>
      <c r="Z35" s="5"/>
    </row>
    <row r="36" spans="1:26" ht="27" hidden="1" customHeight="1" outlineLevel="1" x14ac:dyDescent="0.2">
      <c r="A36" s="19" t="e">
        <f>+VLOOKUP($B$35,LISTAS!$B$110:$D$130,2,FALSE)</f>
        <v>#N/A</v>
      </c>
      <c r="B36" s="23" t="s">
        <v>158</v>
      </c>
      <c r="C36" s="278"/>
      <c r="D36" s="279"/>
      <c r="E36" s="280"/>
      <c r="F36" s="24"/>
      <c r="G36" s="25"/>
      <c r="H36" s="26"/>
      <c r="I36" s="29"/>
      <c r="J36" s="4"/>
      <c r="K36" s="4"/>
      <c r="L36" s="4"/>
      <c r="M36" s="4"/>
      <c r="N36" s="4"/>
      <c r="O36" s="4"/>
      <c r="P36" s="4"/>
      <c r="Q36" s="4"/>
      <c r="R36" s="4"/>
      <c r="S36" s="4"/>
      <c r="T36" s="4"/>
      <c r="U36" s="4"/>
      <c r="V36" s="4"/>
      <c r="W36" s="4"/>
      <c r="X36" s="4"/>
      <c r="Y36" s="4"/>
      <c r="Z36" s="5"/>
    </row>
    <row r="37" spans="1:26" ht="27" hidden="1" customHeight="1" outlineLevel="1" x14ac:dyDescent="0.2">
      <c r="A37" s="19" t="e">
        <f>+VLOOKUP($B$35,LISTAS!$B$110:$D$130,2,FALSE)</f>
        <v>#N/A</v>
      </c>
      <c r="B37" s="28" t="s">
        <v>159</v>
      </c>
      <c r="C37" s="270"/>
      <c r="D37" s="271"/>
      <c r="E37" s="272"/>
      <c r="F37" s="24"/>
      <c r="G37" s="25"/>
      <c r="H37" s="26"/>
      <c r="I37" s="29"/>
      <c r="J37" s="4"/>
      <c r="K37" s="4"/>
      <c r="L37" s="4"/>
      <c r="M37" s="4"/>
      <c r="N37" s="4"/>
      <c r="O37" s="4"/>
      <c r="P37" s="4"/>
      <c r="Q37" s="4"/>
      <c r="R37" s="4"/>
      <c r="S37" s="4"/>
      <c r="T37" s="4"/>
      <c r="U37" s="4"/>
      <c r="V37" s="4"/>
      <c r="W37" s="4"/>
      <c r="X37" s="4"/>
      <c r="Y37" s="4"/>
      <c r="Z37" s="5"/>
    </row>
    <row r="38" spans="1:26" ht="24.75" hidden="1" customHeight="1" outlineLevel="1" x14ac:dyDescent="0.2">
      <c r="A38" s="19" t="e">
        <f>+VLOOKUP($B$31,LISTAS!$B$45:$D$63,2,FALSE)</f>
        <v>#N/A</v>
      </c>
      <c r="B38" s="273"/>
      <c r="C38" s="274"/>
      <c r="D38" s="274"/>
      <c r="E38" s="274"/>
      <c r="F38" s="20" t="s">
        <v>154</v>
      </c>
      <c r="G38" s="21" t="s">
        <v>155</v>
      </c>
      <c r="H38" s="21" t="s">
        <v>156</v>
      </c>
      <c r="I38" s="22" t="s">
        <v>157</v>
      </c>
      <c r="J38" s="4"/>
      <c r="K38" s="4"/>
      <c r="L38" s="4"/>
      <c r="M38" s="4"/>
      <c r="N38" s="4"/>
      <c r="O38" s="4"/>
      <c r="P38" s="4"/>
      <c r="Q38" s="4"/>
      <c r="R38" s="4"/>
      <c r="S38" s="4"/>
      <c r="T38" s="4"/>
      <c r="U38" s="4"/>
      <c r="V38" s="4"/>
      <c r="W38" s="4"/>
      <c r="X38" s="4"/>
      <c r="Y38" s="4"/>
      <c r="Z38" s="5"/>
    </row>
    <row r="39" spans="1:26" ht="27" hidden="1" customHeight="1" outlineLevel="1" x14ac:dyDescent="0.2">
      <c r="A39" s="19" t="e">
        <f>+VLOOKUP($B$38,LISTAS!$B$110:$D$130,2,FALSE)</f>
        <v>#N/A</v>
      </c>
      <c r="B39" s="23" t="s">
        <v>158</v>
      </c>
      <c r="C39" s="278"/>
      <c r="D39" s="279"/>
      <c r="E39" s="280"/>
      <c r="F39" s="24"/>
      <c r="G39" s="25"/>
      <c r="H39" s="26"/>
      <c r="I39" s="29"/>
      <c r="J39" s="4"/>
      <c r="K39" s="4"/>
      <c r="L39" s="4"/>
      <c r="M39" s="4"/>
      <c r="N39" s="4"/>
      <c r="O39" s="4"/>
      <c r="P39" s="4"/>
      <c r="Q39" s="4"/>
      <c r="R39" s="4"/>
      <c r="S39" s="4"/>
      <c r="T39" s="4"/>
      <c r="U39" s="4"/>
      <c r="V39" s="4"/>
      <c r="W39" s="4"/>
      <c r="X39" s="4"/>
      <c r="Y39" s="4"/>
      <c r="Z39" s="5"/>
    </row>
    <row r="40" spans="1:26" ht="27" hidden="1" customHeight="1" outlineLevel="1" x14ac:dyDescent="0.2">
      <c r="A40" s="19" t="e">
        <f>+VLOOKUP($B$38,LISTAS!$B$110:$D$130,2,FALSE)</f>
        <v>#N/A</v>
      </c>
      <c r="B40" s="28" t="s">
        <v>159</v>
      </c>
      <c r="C40" s="270"/>
      <c r="D40" s="271"/>
      <c r="E40" s="272"/>
      <c r="F40" s="24"/>
      <c r="G40" s="25"/>
      <c r="H40" s="26"/>
      <c r="I40" s="29"/>
      <c r="J40" s="4"/>
      <c r="K40" s="4"/>
      <c r="L40" s="4"/>
      <c r="M40" s="4"/>
      <c r="N40" s="4"/>
      <c r="O40" s="4"/>
      <c r="P40" s="4"/>
      <c r="Q40" s="4"/>
      <c r="R40" s="4"/>
      <c r="S40" s="4"/>
      <c r="T40" s="4"/>
      <c r="U40" s="4"/>
      <c r="V40" s="4"/>
      <c r="W40" s="4"/>
      <c r="X40" s="4"/>
      <c r="Y40" s="4"/>
      <c r="Z40" s="5"/>
    </row>
    <row r="41" spans="1:26" ht="24.75" customHeight="1" collapsed="1" x14ac:dyDescent="0.2">
      <c r="A41" s="3"/>
      <c r="B41" s="275" t="e">
        <f>+F18</f>
        <v>#N/A</v>
      </c>
      <c r="C41" s="276"/>
      <c r="D41" s="276"/>
      <c r="E41" s="276"/>
      <c r="F41" s="276"/>
      <c r="G41" s="276"/>
      <c r="H41" s="276"/>
      <c r="I41" s="277"/>
      <c r="J41" s="4"/>
      <c r="K41" s="4"/>
      <c r="L41" s="4"/>
      <c r="M41" s="4"/>
      <c r="N41" s="4"/>
      <c r="O41" s="4"/>
      <c r="P41" s="4"/>
      <c r="Q41" s="4"/>
      <c r="R41" s="4"/>
      <c r="S41" s="4"/>
      <c r="T41" s="4"/>
      <c r="U41" s="4"/>
      <c r="V41" s="4"/>
      <c r="W41" s="4"/>
      <c r="X41" s="4"/>
      <c r="Y41" s="4"/>
      <c r="Z41" s="5"/>
    </row>
    <row r="42" spans="1:26" ht="45.75" hidden="1" customHeight="1" outlineLevel="1" x14ac:dyDescent="0.2">
      <c r="A42" s="19" t="e">
        <f>+VLOOKUP($B$41,LISTAS!$B$45:$D$63,2,FALSE)</f>
        <v>#N/A</v>
      </c>
      <c r="B42" s="273"/>
      <c r="C42" s="274"/>
      <c r="D42" s="274"/>
      <c r="E42" s="274"/>
      <c r="F42" s="20" t="s">
        <v>154</v>
      </c>
      <c r="G42" s="21" t="s">
        <v>155</v>
      </c>
      <c r="H42" s="21" t="s">
        <v>156</v>
      </c>
      <c r="I42" s="22" t="s">
        <v>157</v>
      </c>
      <c r="J42" s="4"/>
      <c r="K42" s="4"/>
      <c r="L42" s="4"/>
      <c r="M42" s="4"/>
      <c r="N42" s="4"/>
      <c r="O42" s="4"/>
      <c r="P42" s="4"/>
      <c r="Q42" s="4"/>
      <c r="R42" s="4"/>
      <c r="S42" s="4"/>
      <c r="T42" s="4"/>
      <c r="U42" s="4"/>
      <c r="V42" s="4"/>
      <c r="W42" s="4"/>
      <c r="X42" s="4"/>
      <c r="Y42" s="4"/>
      <c r="Z42" s="5"/>
    </row>
    <row r="43" spans="1:26" ht="15.75" hidden="1" customHeight="1" outlineLevel="1" x14ac:dyDescent="0.2">
      <c r="A43" s="19" t="e">
        <f>+VLOOKUP($B$42,LISTAS!$B$110:$D$130,2,FALSE)</f>
        <v>#N/A</v>
      </c>
      <c r="B43" s="23" t="s">
        <v>158</v>
      </c>
      <c r="C43" s="278"/>
      <c r="D43" s="279"/>
      <c r="E43" s="280"/>
      <c r="F43" s="24"/>
      <c r="G43" s="25"/>
      <c r="H43" s="26"/>
      <c r="I43" s="27"/>
      <c r="J43" s="4"/>
      <c r="K43" s="4"/>
      <c r="L43" s="4"/>
      <c r="M43" s="4"/>
      <c r="N43" s="4"/>
      <c r="O43" s="4"/>
      <c r="P43" s="4"/>
      <c r="Q43" s="4"/>
      <c r="R43" s="4"/>
      <c r="S43" s="4"/>
      <c r="T43" s="4"/>
      <c r="U43" s="4"/>
      <c r="V43" s="4"/>
      <c r="W43" s="4"/>
      <c r="X43" s="4"/>
      <c r="Y43" s="4"/>
      <c r="Z43" s="5"/>
    </row>
    <row r="44" spans="1:26" ht="15.75" hidden="1" customHeight="1" outlineLevel="1" x14ac:dyDescent="0.2">
      <c r="A44" s="19" t="e">
        <f>+VLOOKUP($B$42,LISTAS!$B$110:$D$130,2,FALSE)</f>
        <v>#N/A</v>
      </c>
      <c r="B44" s="28" t="s">
        <v>159</v>
      </c>
      <c r="C44" s="270"/>
      <c r="D44" s="271"/>
      <c r="E44" s="272"/>
      <c r="F44" s="24"/>
      <c r="G44" s="25"/>
      <c r="H44" s="26"/>
      <c r="I44" s="29"/>
      <c r="J44" s="4"/>
      <c r="K44" s="4"/>
      <c r="L44" s="4"/>
      <c r="M44" s="4"/>
      <c r="N44" s="4"/>
      <c r="O44" s="4"/>
      <c r="P44" s="4"/>
      <c r="Q44" s="4"/>
      <c r="R44" s="4"/>
      <c r="S44" s="4"/>
      <c r="T44" s="4"/>
      <c r="U44" s="4"/>
      <c r="V44" s="4"/>
      <c r="W44" s="4"/>
      <c r="X44" s="4"/>
      <c r="Y44" s="4"/>
      <c r="Z44" s="5"/>
    </row>
    <row r="45" spans="1:26" ht="24.75" hidden="1" customHeight="1" outlineLevel="1" x14ac:dyDescent="0.2">
      <c r="A45" s="19" t="e">
        <f>+VLOOKUP($B$41,LISTAS!$B$45:$D$63,2,FALSE)</f>
        <v>#N/A</v>
      </c>
      <c r="B45" s="273"/>
      <c r="C45" s="274"/>
      <c r="D45" s="274"/>
      <c r="E45" s="274"/>
      <c r="F45" s="20" t="s">
        <v>154</v>
      </c>
      <c r="G45" s="21" t="s">
        <v>155</v>
      </c>
      <c r="H45" s="21" t="s">
        <v>156</v>
      </c>
      <c r="I45" s="22" t="s">
        <v>157</v>
      </c>
      <c r="J45" s="4"/>
      <c r="K45" s="4"/>
      <c r="L45" s="4"/>
      <c r="M45" s="4"/>
      <c r="N45" s="4"/>
      <c r="O45" s="4"/>
      <c r="P45" s="4"/>
      <c r="Q45" s="4"/>
      <c r="R45" s="4"/>
      <c r="S45" s="4"/>
      <c r="T45" s="4"/>
      <c r="U45" s="4"/>
      <c r="V45" s="4"/>
      <c r="W45" s="4"/>
      <c r="X45" s="4"/>
      <c r="Y45" s="4"/>
      <c r="Z45" s="5"/>
    </row>
    <row r="46" spans="1:26" ht="15.75" hidden="1" customHeight="1" outlineLevel="1" x14ac:dyDescent="0.2">
      <c r="A46" s="19" t="e">
        <f>+VLOOKUP($B$45,LISTAS!$B$110:$D$130,2,FALSE)</f>
        <v>#N/A</v>
      </c>
      <c r="B46" s="23" t="s">
        <v>158</v>
      </c>
      <c r="C46" s="278"/>
      <c r="D46" s="279"/>
      <c r="E46" s="280"/>
      <c r="F46" s="24"/>
      <c r="G46" s="25"/>
      <c r="H46" s="26"/>
      <c r="I46" s="29"/>
      <c r="J46" s="4"/>
      <c r="K46" s="4"/>
      <c r="L46" s="4"/>
      <c r="M46" s="4"/>
      <c r="N46" s="4"/>
      <c r="O46" s="4"/>
      <c r="P46" s="4"/>
      <c r="Q46" s="4"/>
      <c r="R46" s="4"/>
      <c r="S46" s="4"/>
      <c r="T46" s="4"/>
      <c r="U46" s="4"/>
      <c r="V46" s="4"/>
      <c r="W46" s="4"/>
      <c r="X46" s="4"/>
      <c r="Y46" s="4"/>
      <c r="Z46" s="5"/>
    </row>
    <row r="47" spans="1:26" ht="15.75" hidden="1" customHeight="1" outlineLevel="1" x14ac:dyDescent="0.2">
      <c r="A47" s="19" t="e">
        <f>+VLOOKUP($B$45,LISTAS!$B$110:$D$130,2,FALSE)</f>
        <v>#N/A</v>
      </c>
      <c r="B47" s="28" t="s">
        <v>159</v>
      </c>
      <c r="C47" s="270"/>
      <c r="D47" s="271"/>
      <c r="E47" s="272"/>
      <c r="F47" s="24"/>
      <c r="G47" s="25"/>
      <c r="H47" s="26"/>
      <c r="I47" s="29"/>
      <c r="J47" s="4"/>
      <c r="K47" s="4"/>
      <c r="L47" s="4"/>
      <c r="M47" s="4"/>
      <c r="N47" s="4"/>
      <c r="O47" s="4"/>
      <c r="P47" s="4"/>
      <c r="Q47" s="4"/>
      <c r="R47" s="4"/>
      <c r="S47" s="4"/>
      <c r="T47" s="4"/>
      <c r="U47" s="4"/>
      <c r="V47" s="4"/>
      <c r="W47" s="4"/>
      <c r="X47" s="4"/>
      <c r="Y47" s="4"/>
      <c r="Z47" s="5"/>
    </row>
    <row r="48" spans="1:26" ht="24.75" hidden="1" customHeight="1" outlineLevel="1" x14ac:dyDescent="0.2">
      <c r="A48" s="19" t="e">
        <f>+VLOOKUP($B$41,LISTAS!$B$45:$D$63,2,FALSE)</f>
        <v>#N/A</v>
      </c>
      <c r="B48" s="273"/>
      <c r="C48" s="274"/>
      <c r="D48" s="274"/>
      <c r="E48" s="274"/>
      <c r="F48" s="20" t="s">
        <v>154</v>
      </c>
      <c r="G48" s="21" t="s">
        <v>155</v>
      </c>
      <c r="H48" s="21" t="s">
        <v>156</v>
      </c>
      <c r="I48" s="22" t="s">
        <v>157</v>
      </c>
      <c r="J48" s="4"/>
      <c r="K48" s="4"/>
      <c r="L48" s="4"/>
      <c r="M48" s="4"/>
      <c r="N48" s="4"/>
      <c r="O48" s="4"/>
      <c r="P48" s="4"/>
      <c r="Q48" s="4"/>
      <c r="R48" s="4"/>
      <c r="S48" s="4"/>
      <c r="T48" s="4"/>
      <c r="U48" s="4"/>
      <c r="V48" s="4"/>
      <c r="W48" s="4"/>
      <c r="X48" s="4"/>
      <c r="Y48" s="4"/>
      <c r="Z48" s="5"/>
    </row>
    <row r="49" spans="1:26" ht="15.75" hidden="1" customHeight="1" outlineLevel="1" x14ac:dyDescent="0.2">
      <c r="A49" s="19" t="e">
        <f>+VLOOKUP($B$48,LISTAS!$B$110:$D$130,2,FALSE)</f>
        <v>#N/A</v>
      </c>
      <c r="B49" s="23" t="s">
        <v>158</v>
      </c>
      <c r="C49" s="278"/>
      <c r="D49" s="279"/>
      <c r="E49" s="280"/>
      <c r="F49" s="24"/>
      <c r="G49" s="25"/>
      <c r="H49" s="26"/>
      <c r="I49" s="29"/>
      <c r="J49" s="4"/>
      <c r="K49" s="4"/>
      <c r="L49" s="4"/>
      <c r="M49" s="4"/>
      <c r="N49" s="4"/>
      <c r="O49" s="4"/>
      <c r="P49" s="4"/>
      <c r="Q49" s="4"/>
      <c r="R49" s="4"/>
      <c r="S49" s="4"/>
      <c r="T49" s="4"/>
      <c r="U49" s="4"/>
      <c r="V49" s="4"/>
      <c r="W49" s="4"/>
      <c r="X49" s="4"/>
      <c r="Y49" s="4"/>
      <c r="Z49" s="5"/>
    </row>
    <row r="50" spans="1:26" ht="15.75" hidden="1" customHeight="1" outlineLevel="1" x14ac:dyDescent="0.2">
      <c r="A50" s="19" t="e">
        <f>+VLOOKUP($B$48,LISTAS!$B$110:$D$130,2,FALSE)</f>
        <v>#N/A</v>
      </c>
      <c r="B50" s="30" t="s">
        <v>159</v>
      </c>
      <c r="C50" s="379"/>
      <c r="D50" s="364"/>
      <c r="E50" s="309"/>
      <c r="F50" s="31"/>
      <c r="G50" s="32"/>
      <c r="H50" s="33"/>
      <c r="I50" s="34"/>
      <c r="J50" s="4"/>
      <c r="K50" s="4"/>
      <c r="L50" s="4"/>
      <c r="M50" s="4"/>
      <c r="N50" s="4"/>
      <c r="O50" s="4"/>
      <c r="P50" s="4"/>
      <c r="Q50" s="4"/>
      <c r="R50" s="4"/>
      <c r="S50" s="4"/>
      <c r="T50" s="4"/>
      <c r="U50" s="4"/>
      <c r="V50" s="4"/>
      <c r="W50" s="4"/>
      <c r="X50" s="4"/>
      <c r="Y50" s="4"/>
      <c r="Z50" s="5"/>
    </row>
    <row r="51" spans="1:26" ht="15.75" customHeight="1" collapsed="1" x14ac:dyDescent="0.2">
      <c r="A51" s="3"/>
      <c r="B51" s="35"/>
      <c r="C51" s="35"/>
      <c r="D51" s="35"/>
      <c r="E51" s="35"/>
      <c r="F51" s="36"/>
      <c r="G51" s="36"/>
      <c r="H51" s="36"/>
      <c r="I51" s="36"/>
      <c r="J51" s="4"/>
      <c r="K51" s="4"/>
      <c r="L51" s="4"/>
      <c r="M51" s="4"/>
      <c r="N51" s="4"/>
      <c r="O51" s="4"/>
      <c r="P51" s="4"/>
      <c r="Q51" s="4"/>
      <c r="R51" s="4"/>
      <c r="S51" s="4"/>
      <c r="T51" s="4"/>
      <c r="U51" s="4"/>
      <c r="V51" s="4"/>
      <c r="W51" s="4"/>
      <c r="X51" s="4"/>
      <c r="Y51" s="4"/>
      <c r="Z51" s="5"/>
    </row>
    <row r="52" spans="1:26" ht="23.25" customHeight="1" x14ac:dyDescent="0.2">
      <c r="A52" s="3"/>
      <c r="B52" s="380" t="s">
        <v>160</v>
      </c>
      <c r="C52" s="381"/>
      <c r="D52" s="382"/>
      <c r="E52" s="388" t="s">
        <v>161</v>
      </c>
      <c r="F52" s="371" t="s">
        <v>162</v>
      </c>
      <c r="G52" s="37" t="s">
        <v>163</v>
      </c>
      <c r="H52" s="374" t="s">
        <v>164</v>
      </c>
      <c r="I52" s="376">
        <f>+'PRG-EJC POA'!I8</f>
        <v>0.27146389039885693</v>
      </c>
      <c r="J52" s="4"/>
      <c r="K52" s="4"/>
      <c r="L52" s="4"/>
      <c r="M52" s="4"/>
      <c r="N52" s="4"/>
      <c r="O52" s="4"/>
      <c r="P52" s="4"/>
      <c r="Q52" s="4"/>
      <c r="R52" s="4"/>
      <c r="S52" s="4"/>
      <c r="T52" s="4"/>
      <c r="U52" s="4"/>
      <c r="V52" s="4"/>
      <c r="W52" s="4"/>
      <c r="X52" s="4"/>
      <c r="Y52" s="4"/>
      <c r="Z52" s="5"/>
    </row>
    <row r="53" spans="1:26" ht="23.25" customHeight="1" x14ac:dyDescent="0.2">
      <c r="A53" s="3"/>
      <c r="B53" s="383"/>
      <c r="C53" s="314"/>
      <c r="D53" s="384"/>
      <c r="E53" s="349"/>
      <c r="F53" s="372"/>
      <c r="G53" s="38" t="s">
        <v>165</v>
      </c>
      <c r="H53" s="349"/>
      <c r="I53" s="377"/>
      <c r="J53" s="4"/>
      <c r="K53" s="4"/>
      <c r="L53" s="4"/>
      <c r="M53" s="4"/>
      <c r="N53" s="4"/>
      <c r="O53" s="4"/>
      <c r="P53" s="4"/>
      <c r="Q53" s="4"/>
      <c r="R53" s="4"/>
      <c r="S53" s="4"/>
      <c r="T53" s="4"/>
      <c r="U53" s="4"/>
      <c r="V53" s="4"/>
      <c r="W53" s="4"/>
      <c r="X53" s="4"/>
      <c r="Y53" s="4"/>
      <c r="Z53" s="5"/>
    </row>
    <row r="54" spans="1:26" ht="23.25" customHeight="1" x14ac:dyDescent="0.2">
      <c r="A54" s="3"/>
      <c r="B54" s="385"/>
      <c r="C54" s="386"/>
      <c r="D54" s="387"/>
      <c r="E54" s="375"/>
      <c r="F54" s="373"/>
      <c r="G54" s="39" t="s">
        <v>166</v>
      </c>
      <c r="H54" s="375"/>
      <c r="I54" s="378"/>
      <c r="J54" s="4"/>
      <c r="K54" s="4"/>
      <c r="L54" s="4"/>
      <c r="M54" s="4"/>
      <c r="N54" s="4"/>
      <c r="O54" s="4"/>
      <c r="P54" s="4"/>
      <c r="Q54" s="4"/>
      <c r="R54" s="4"/>
      <c r="S54" s="4"/>
      <c r="T54" s="4"/>
      <c r="U54" s="4"/>
      <c r="V54" s="4"/>
      <c r="W54" s="4"/>
      <c r="X54" s="4"/>
      <c r="Y54" s="4"/>
      <c r="Z54" s="5"/>
    </row>
    <row r="55" spans="1:26" ht="17.25" customHeight="1" x14ac:dyDescent="0.2">
      <c r="A55" s="3"/>
      <c r="B55" s="4"/>
      <c r="C55" s="4"/>
      <c r="D55" s="4"/>
      <c r="E55" s="40"/>
      <c r="F55" s="41"/>
      <c r="G55" s="40"/>
      <c r="H55" s="42"/>
      <c r="I55" s="42"/>
      <c r="J55" s="4"/>
      <c r="K55" s="4"/>
      <c r="L55" s="4"/>
      <c r="M55" s="4"/>
      <c r="N55" s="4"/>
      <c r="O55" s="4"/>
      <c r="P55" s="4"/>
      <c r="Q55" s="4"/>
      <c r="R55" s="4"/>
      <c r="S55" s="4"/>
      <c r="T55" s="4"/>
      <c r="U55" s="4"/>
      <c r="V55" s="4"/>
      <c r="W55" s="4"/>
      <c r="X55" s="4"/>
      <c r="Y55" s="4"/>
      <c r="Z55" s="5"/>
    </row>
    <row r="56" spans="1:26" ht="27.75" customHeight="1" x14ac:dyDescent="0.2">
      <c r="A56" s="43"/>
      <c r="B56" s="345" t="s">
        <v>72</v>
      </c>
      <c r="C56" s="287"/>
      <c r="D56" s="288"/>
      <c r="E56" s="44" t="s">
        <v>167</v>
      </c>
      <c r="F56" s="5"/>
      <c r="G56" s="45" t="s">
        <v>168</v>
      </c>
      <c r="H56" s="44" t="s">
        <v>169</v>
      </c>
      <c r="I56" s="44" t="s">
        <v>170</v>
      </c>
      <c r="J56" s="5"/>
      <c r="K56" s="4"/>
      <c r="L56" s="4"/>
      <c r="M56" s="4"/>
      <c r="N56" s="4"/>
      <c r="O56" s="4"/>
      <c r="P56" s="4"/>
      <c r="Q56" s="4"/>
      <c r="R56" s="4"/>
      <c r="S56" s="4"/>
      <c r="T56" s="4"/>
      <c r="U56" s="4"/>
      <c r="V56" s="4"/>
      <c r="W56" s="4"/>
      <c r="X56" s="4"/>
      <c r="Y56" s="4"/>
      <c r="Z56" s="5"/>
    </row>
    <row r="57" spans="1:26" ht="17.25" customHeight="1" x14ac:dyDescent="0.2">
      <c r="A57" s="3"/>
      <c r="B57" s="346" t="s">
        <v>74</v>
      </c>
      <c r="C57" s="347"/>
      <c r="D57" s="320"/>
      <c r="E57" s="46"/>
      <c r="F57" s="5"/>
      <c r="G57" s="355" t="s">
        <v>171</v>
      </c>
      <c r="H57" s="348"/>
      <c r="I57" s="351"/>
      <c r="J57" s="5"/>
      <c r="K57" s="4"/>
      <c r="L57" s="4"/>
      <c r="M57" s="4"/>
      <c r="N57" s="4"/>
      <c r="O57" s="4"/>
      <c r="P57" s="4"/>
      <c r="Q57" s="4"/>
      <c r="R57" s="4"/>
      <c r="S57" s="4"/>
      <c r="T57" s="4"/>
      <c r="U57" s="4"/>
      <c r="V57" s="4"/>
      <c r="W57" s="4"/>
      <c r="X57" s="4"/>
      <c r="Y57" s="4"/>
      <c r="Z57" s="5"/>
    </row>
    <row r="58" spans="1:26" ht="17.25" customHeight="1" x14ac:dyDescent="0.2">
      <c r="A58" s="3"/>
      <c r="B58" s="354"/>
      <c r="C58" s="271"/>
      <c r="D58" s="324"/>
      <c r="E58" s="47"/>
      <c r="F58" s="5"/>
      <c r="G58" s="356"/>
      <c r="H58" s="349"/>
      <c r="I58" s="352"/>
      <c r="J58" s="5"/>
      <c r="K58" s="4"/>
      <c r="L58" s="4"/>
      <c r="M58" s="4"/>
      <c r="N58" s="4"/>
      <c r="O58" s="4"/>
      <c r="P58" s="4"/>
      <c r="Q58" s="4"/>
      <c r="R58" s="4"/>
      <c r="S58" s="4"/>
      <c r="T58" s="4"/>
      <c r="U58" s="4"/>
      <c r="V58" s="4"/>
      <c r="W58" s="4"/>
      <c r="X58" s="4"/>
      <c r="Y58" s="4"/>
      <c r="Z58" s="5"/>
    </row>
    <row r="59" spans="1:26" ht="17.25" customHeight="1" x14ac:dyDescent="0.2">
      <c r="A59" s="3"/>
      <c r="B59" s="354"/>
      <c r="C59" s="271"/>
      <c r="D59" s="324"/>
      <c r="E59" s="47"/>
      <c r="F59" s="5"/>
      <c r="G59" s="357"/>
      <c r="H59" s="350"/>
      <c r="I59" s="353"/>
      <c r="J59" s="5"/>
      <c r="K59" s="4"/>
      <c r="L59" s="4"/>
      <c r="M59" s="4"/>
      <c r="N59" s="4"/>
      <c r="O59" s="4"/>
      <c r="P59" s="4"/>
      <c r="Q59" s="4"/>
      <c r="R59" s="4"/>
      <c r="S59" s="4"/>
      <c r="T59" s="4"/>
      <c r="U59" s="4"/>
      <c r="V59" s="4"/>
      <c r="W59" s="4"/>
      <c r="X59" s="4"/>
      <c r="Y59" s="4"/>
      <c r="Z59" s="5"/>
    </row>
    <row r="60" spans="1:26" ht="17.25" customHeight="1" x14ac:dyDescent="0.2">
      <c r="A60" s="3"/>
      <c r="B60" s="354"/>
      <c r="C60" s="271"/>
      <c r="D60" s="324"/>
      <c r="E60" s="47"/>
      <c r="F60" s="5"/>
      <c r="G60" s="365" t="s">
        <v>172</v>
      </c>
      <c r="H60" s="367"/>
      <c r="I60" s="369"/>
      <c r="J60" s="5"/>
      <c r="K60" s="4"/>
      <c r="L60" s="4"/>
      <c r="M60" s="4"/>
      <c r="N60" s="4"/>
      <c r="O60" s="4"/>
      <c r="P60" s="4"/>
      <c r="Q60" s="4"/>
      <c r="R60" s="4"/>
      <c r="S60" s="4"/>
      <c r="T60" s="4"/>
      <c r="U60" s="4"/>
      <c r="V60" s="4"/>
      <c r="W60" s="4"/>
      <c r="X60" s="4"/>
      <c r="Y60" s="4"/>
      <c r="Z60" s="5"/>
    </row>
    <row r="61" spans="1:26" ht="17.25" customHeight="1" x14ac:dyDescent="0.2">
      <c r="A61" s="3"/>
      <c r="B61" s="354"/>
      <c r="C61" s="271"/>
      <c r="D61" s="324"/>
      <c r="E61" s="47"/>
      <c r="F61" s="5"/>
      <c r="G61" s="356"/>
      <c r="H61" s="349"/>
      <c r="I61" s="352"/>
      <c r="J61" s="5"/>
      <c r="K61" s="4"/>
      <c r="L61" s="4"/>
      <c r="M61" s="4"/>
      <c r="N61" s="4"/>
      <c r="O61" s="4"/>
      <c r="P61" s="4"/>
      <c r="Q61" s="4"/>
      <c r="R61" s="4"/>
      <c r="S61" s="4"/>
      <c r="T61" s="4"/>
      <c r="U61" s="4"/>
      <c r="V61" s="4"/>
      <c r="W61" s="4"/>
      <c r="X61" s="4"/>
      <c r="Y61" s="4"/>
      <c r="Z61" s="5"/>
    </row>
    <row r="62" spans="1:26" ht="17.25" customHeight="1" x14ac:dyDescent="0.2">
      <c r="A62" s="3"/>
      <c r="B62" s="363"/>
      <c r="C62" s="364"/>
      <c r="D62" s="307"/>
      <c r="E62" s="48"/>
      <c r="F62" s="5"/>
      <c r="G62" s="366"/>
      <c r="H62" s="368"/>
      <c r="I62" s="370"/>
      <c r="J62" s="5"/>
      <c r="K62" s="4"/>
      <c r="L62" s="4"/>
      <c r="M62" s="4"/>
      <c r="N62" s="4"/>
      <c r="O62" s="4"/>
      <c r="P62" s="4"/>
      <c r="Q62" s="4"/>
      <c r="R62" s="4"/>
      <c r="S62" s="4"/>
      <c r="T62" s="4"/>
      <c r="U62" s="4"/>
      <c r="V62" s="4"/>
      <c r="W62" s="4"/>
      <c r="X62" s="4"/>
      <c r="Y62" s="4"/>
      <c r="Z62" s="5"/>
    </row>
    <row r="63" spans="1:26" ht="18.75" customHeight="1" x14ac:dyDescent="0.2">
      <c r="A63" s="3"/>
      <c r="B63" s="4"/>
      <c r="C63" s="4"/>
      <c r="D63" s="4"/>
      <c r="E63" s="49"/>
      <c r="F63" s="49"/>
      <c r="G63" s="49"/>
      <c r="H63" s="5"/>
      <c r="I63" s="4"/>
      <c r="J63" s="4"/>
      <c r="K63" s="4"/>
      <c r="L63" s="4"/>
      <c r="M63" s="4"/>
      <c r="N63" s="4"/>
      <c r="O63" s="4"/>
      <c r="P63" s="4"/>
      <c r="Q63" s="4"/>
      <c r="R63" s="4"/>
      <c r="S63" s="4"/>
      <c r="T63" s="4"/>
      <c r="U63" s="4"/>
      <c r="V63" s="4"/>
      <c r="W63" s="4"/>
      <c r="X63" s="4"/>
      <c r="Y63" s="4"/>
      <c r="Z63" s="5"/>
    </row>
    <row r="64" spans="1:26" ht="39.75" customHeight="1" x14ac:dyDescent="0.2">
      <c r="A64" s="3"/>
      <c r="B64" s="49"/>
      <c r="C64" s="49"/>
      <c r="D64" s="49"/>
      <c r="E64" s="49"/>
      <c r="F64" s="49"/>
      <c r="G64" s="49"/>
      <c r="H64" s="4"/>
      <c r="I64" s="4"/>
      <c r="J64" s="4"/>
      <c r="K64" s="4"/>
      <c r="L64" s="4"/>
      <c r="M64" s="4"/>
      <c r="N64" s="4"/>
      <c r="O64" s="4"/>
      <c r="P64" s="4"/>
      <c r="Q64" s="4"/>
      <c r="R64" s="4"/>
      <c r="S64" s="4"/>
      <c r="T64" s="4"/>
      <c r="U64" s="4"/>
      <c r="V64" s="4"/>
      <c r="W64" s="4"/>
      <c r="X64" s="4"/>
      <c r="Y64" s="4"/>
      <c r="Z64" s="5"/>
    </row>
    <row r="65" spans="1:26" ht="15.75" customHeight="1" x14ac:dyDescent="0.2">
      <c r="A65" s="50"/>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1"/>
      <c r="B66" s="358" t="s">
        <v>173</v>
      </c>
      <c r="C66" s="359"/>
      <c r="D66" s="359"/>
      <c r="E66" s="359"/>
      <c r="F66" s="360"/>
      <c r="G66" s="358" t="s">
        <v>174</v>
      </c>
      <c r="H66" s="359"/>
      <c r="I66" s="360"/>
      <c r="J66" s="49"/>
      <c r="K66" s="49"/>
      <c r="L66" s="49"/>
      <c r="M66" s="49"/>
      <c r="N66" s="49"/>
      <c r="O66" s="49"/>
      <c r="P66" s="49"/>
      <c r="Q66" s="49"/>
      <c r="R66" s="49"/>
      <c r="S66" s="49"/>
      <c r="T66" s="49"/>
      <c r="U66" s="49"/>
      <c r="V66" s="49"/>
      <c r="W66" s="49"/>
      <c r="X66" s="49"/>
      <c r="Y66" s="49"/>
      <c r="Z66" s="52"/>
    </row>
    <row r="67" spans="1:26" ht="15.75" customHeight="1" x14ac:dyDescent="0.2">
      <c r="A67" s="51"/>
      <c r="B67" s="358" t="s">
        <v>175</v>
      </c>
      <c r="C67" s="359"/>
      <c r="D67" s="359"/>
      <c r="E67" s="359"/>
      <c r="F67" s="360"/>
      <c r="G67" s="358" t="s">
        <v>176</v>
      </c>
      <c r="H67" s="359"/>
      <c r="I67" s="360"/>
      <c r="J67" s="49"/>
      <c r="K67" s="49"/>
      <c r="L67" s="49"/>
      <c r="M67" s="49"/>
      <c r="N67" s="49"/>
      <c r="O67" s="49"/>
      <c r="P67" s="49"/>
      <c r="Q67" s="49"/>
      <c r="R67" s="49"/>
      <c r="S67" s="49"/>
      <c r="T67" s="49"/>
      <c r="U67" s="49"/>
      <c r="V67" s="49"/>
      <c r="W67" s="49"/>
      <c r="X67" s="49"/>
      <c r="Y67" s="49"/>
      <c r="Z67" s="52"/>
    </row>
    <row r="68" spans="1:26" ht="15.75" customHeight="1" x14ac:dyDescent="0.2">
      <c r="A68" s="51"/>
      <c r="B68" s="361" t="str">
        <f>+E8</f>
        <v>Subdirección de Gestión Corporativa</v>
      </c>
      <c r="C68" s="359"/>
      <c r="D68" s="359"/>
      <c r="E68" s="359"/>
      <c r="F68" s="360"/>
      <c r="G68" s="361" t="str">
        <f>+E8</f>
        <v>Subdirección de Gestión Corporativa</v>
      </c>
      <c r="H68" s="359"/>
      <c r="I68" s="360"/>
      <c r="J68" s="49"/>
      <c r="K68" s="49"/>
      <c r="L68" s="49"/>
      <c r="M68" s="49"/>
      <c r="N68" s="49"/>
      <c r="O68" s="49"/>
      <c r="P68" s="49"/>
      <c r="Q68" s="49"/>
      <c r="R68" s="49"/>
      <c r="S68" s="49"/>
      <c r="T68" s="49"/>
      <c r="U68" s="49"/>
      <c r="V68" s="49"/>
      <c r="W68" s="49"/>
      <c r="X68" s="49"/>
      <c r="Y68" s="49"/>
      <c r="Z68" s="52"/>
    </row>
    <row r="69" spans="1:26" ht="15.75" customHeight="1" x14ac:dyDescent="0.2">
      <c r="A69" s="51"/>
      <c r="B69" s="362" t="s">
        <v>177</v>
      </c>
      <c r="C69" s="359"/>
      <c r="D69" s="359"/>
      <c r="E69" s="359"/>
      <c r="F69" s="360"/>
      <c r="G69" s="362" t="s">
        <v>178</v>
      </c>
      <c r="H69" s="359"/>
      <c r="I69" s="360"/>
      <c r="J69" s="53"/>
      <c r="K69" s="53"/>
      <c r="L69" s="53"/>
      <c r="M69" s="53"/>
      <c r="N69" s="53"/>
      <c r="O69" s="53"/>
      <c r="P69" s="53"/>
      <c r="Q69" s="53"/>
      <c r="R69" s="53"/>
      <c r="S69" s="53"/>
      <c r="T69" s="53"/>
      <c r="U69" s="53"/>
      <c r="V69" s="53"/>
      <c r="W69" s="53"/>
      <c r="X69" s="53"/>
      <c r="Y69" s="53"/>
      <c r="Z69" s="54"/>
    </row>
    <row r="70" spans="1:26" ht="17.25" customHeight="1" x14ac:dyDescent="0.2">
      <c r="A70" s="3"/>
      <c r="B70" s="52"/>
      <c r="C70" s="52"/>
      <c r="D70" s="52"/>
      <c r="E70" s="49"/>
      <c r="F70" s="52"/>
      <c r="G70" s="52"/>
      <c r="H70" s="55"/>
      <c r="I70" s="55"/>
      <c r="J70" s="4"/>
      <c r="K70" s="4"/>
      <c r="L70" s="4"/>
      <c r="M70" s="4"/>
      <c r="N70" s="4"/>
      <c r="O70" s="4"/>
      <c r="P70" s="4"/>
      <c r="Q70" s="4"/>
      <c r="R70" s="4"/>
      <c r="S70" s="4"/>
      <c r="T70" s="4"/>
      <c r="U70" s="4"/>
      <c r="V70" s="4"/>
      <c r="W70" s="4"/>
      <c r="X70" s="4"/>
      <c r="Y70" s="4"/>
      <c r="Z70" s="5"/>
    </row>
    <row r="71" spans="1:26" ht="17.25" customHeight="1" x14ac:dyDescent="0.2">
      <c r="A71" s="3"/>
      <c r="B71" s="52"/>
      <c r="C71" s="52"/>
      <c r="D71" s="52"/>
      <c r="E71" s="49"/>
      <c r="F71" s="52"/>
      <c r="G71" s="52"/>
      <c r="H71" s="55"/>
      <c r="I71" s="55"/>
      <c r="J71" s="4"/>
      <c r="K71" s="4"/>
      <c r="L71" s="4"/>
      <c r="M71" s="4"/>
      <c r="N71" s="4"/>
      <c r="O71" s="4"/>
      <c r="P71" s="4"/>
      <c r="Q71" s="4"/>
      <c r="R71" s="4"/>
      <c r="S71" s="4"/>
      <c r="T71" s="4"/>
      <c r="U71" s="4"/>
      <c r="V71" s="4"/>
      <c r="W71" s="4"/>
      <c r="X71" s="4"/>
      <c r="Y71" s="4"/>
      <c r="Z71" s="5"/>
    </row>
    <row r="72" spans="1:26" ht="17.25" customHeight="1" x14ac:dyDescent="0.2">
      <c r="A72" s="3"/>
      <c r="B72" s="52"/>
      <c r="C72" s="52"/>
      <c r="D72" s="52"/>
      <c r="E72" s="49"/>
      <c r="F72" s="52"/>
      <c r="G72" s="52"/>
      <c r="H72" s="55"/>
      <c r="I72" s="55"/>
      <c r="J72" s="4"/>
      <c r="K72" s="4"/>
      <c r="L72" s="4"/>
      <c r="M72" s="4"/>
      <c r="N72" s="4"/>
      <c r="O72" s="4"/>
      <c r="P72" s="4"/>
      <c r="Q72" s="4"/>
      <c r="R72" s="4"/>
      <c r="S72" s="4"/>
      <c r="T72" s="4"/>
      <c r="U72" s="4"/>
      <c r="V72" s="4"/>
      <c r="W72" s="4"/>
      <c r="X72" s="4"/>
      <c r="Y72" s="4"/>
      <c r="Z72" s="5"/>
    </row>
    <row r="73" spans="1:26" ht="17.25" customHeight="1" x14ac:dyDescent="0.2">
      <c r="A73" s="3"/>
      <c r="B73" s="52"/>
      <c r="C73" s="52"/>
      <c r="D73" s="52"/>
      <c r="E73" s="49"/>
      <c r="F73" s="52"/>
      <c r="G73" s="52"/>
      <c r="H73" s="55"/>
      <c r="I73" s="55"/>
      <c r="J73" s="4"/>
      <c r="K73" s="4"/>
      <c r="L73" s="4"/>
      <c r="M73" s="4"/>
      <c r="N73" s="4"/>
      <c r="O73" s="4"/>
      <c r="P73" s="4"/>
      <c r="Q73" s="4"/>
      <c r="R73" s="4"/>
      <c r="S73" s="4"/>
      <c r="T73" s="4"/>
      <c r="U73" s="4"/>
      <c r="V73" s="4"/>
      <c r="W73" s="4"/>
      <c r="X73" s="4"/>
      <c r="Y73" s="4"/>
      <c r="Z73" s="5"/>
    </row>
    <row r="74" spans="1:26" ht="17.25" customHeight="1" x14ac:dyDescent="0.2">
      <c r="A74" s="3"/>
      <c r="B74" s="52"/>
      <c r="C74" s="52"/>
      <c r="D74" s="52"/>
      <c r="E74" s="49"/>
      <c r="F74" s="52"/>
      <c r="G74" s="52"/>
      <c r="H74" s="55"/>
      <c r="I74" s="55"/>
      <c r="J74" s="4"/>
      <c r="K74" s="4"/>
      <c r="L74" s="4"/>
      <c r="M74" s="4"/>
      <c r="N74" s="4"/>
      <c r="O74" s="4"/>
      <c r="P74" s="4"/>
      <c r="Q74" s="4"/>
      <c r="R74" s="4"/>
      <c r="S74" s="4"/>
      <c r="T74" s="4"/>
      <c r="U74" s="4"/>
      <c r="V74" s="4"/>
      <c r="W74" s="4"/>
      <c r="X74" s="4"/>
      <c r="Y74" s="4"/>
      <c r="Z74" s="5"/>
    </row>
    <row r="75" spans="1:26" ht="17.25" customHeight="1" x14ac:dyDescent="0.2">
      <c r="A75" s="3"/>
      <c r="B75" s="56"/>
      <c r="C75" s="52"/>
      <c r="D75" s="52"/>
      <c r="E75" s="49"/>
      <c r="F75" s="52"/>
      <c r="G75" s="52"/>
      <c r="H75" s="55"/>
      <c r="I75" s="55"/>
      <c r="J75" s="4"/>
      <c r="K75" s="4"/>
      <c r="L75" s="4"/>
      <c r="M75" s="4"/>
      <c r="N75" s="4"/>
      <c r="O75" s="4"/>
      <c r="P75" s="4"/>
      <c r="Q75" s="4"/>
      <c r="R75" s="4"/>
      <c r="S75" s="4"/>
      <c r="T75" s="4"/>
      <c r="U75" s="4"/>
      <c r="V75" s="4"/>
      <c r="W75" s="4"/>
      <c r="X75" s="4"/>
      <c r="Y75" s="4"/>
      <c r="Z75" s="5"/>
    </row>
    <row r="76" spans="1:26" ht="17.25" customHeight="1" x14ac:dyDescent="0.2">
      <c r="A76" s="3"/>
      <c r="B76" s="56"/>
      <c r="C76" s="52"/>
      <c r="D76" s="52"/>
      <c r="E76" s="49"/>
      <c r="F76" s="52"/>
      <c r="G76" s="52"/>
      <c r="H76" s="55"/>
      <c r="I76" s="55"/>
      <c r="J76" s="4"/>
      <c r="K76" s="4"/>
      <c r="L76" s="4"/>
      <c r="M76" s="4"/>
      <c r="N76" s="4"/>
      <c r="O76" s="4"/>
      <c r="P76" s="4"/>
      <c r="Q76" s="4"/>
      <c r="R76" s="4"/>
      <c r="S76" s="4"/>
      <c r="T76" s="4"/>
      <c r="U76" s="4"/>
      <c r="V76" s="4"/>
      <c r="W76" s="4"/>
      <c r="X76" s="4"/>
      <c r="Y76" s="4"/>
      <c r="Z76" s="5"/>
    </row>
    <row r="77" spans="1:26" ht="17.25" customHeight="1" x14ac:dyDescent="0.2">
      <c r="A77" s="3"/>
      <c r="B77" s="56"/>
      <c r="C77" s="52"/>
      <c r="D77" s="52"/>
      <c r="E77" s="49"/>
      <c r="F77" s="52"/>
      <c r="G77" s="52"/>
      <c r="H77" s="55"/>
      <c r="I77" s="55"/>
      <c r="J77" s="4"/>
      <c r="K77" s="4"/>
      <c r="L77" s="4"/>
      <c r="M77" s="4"/>
      <c r="N77" s="4"/>
      <c r="O77" s="4"/>
      <c r="P77" s="4"/>
      <c r="Q77" s="4"/>
      <c r="R77" s="4"/>
      <c r="S77" s="4"/>
      <c r="T77" s="4"/>
      <c r="U77" s="4"/>
      <c r="V77" s="4"/>
      <c r="W77" s="4"/>
      <c r="X77" s="4"/>
      <c r="Y77" s="4"/>
      <c r="Z77" s="5"/>
    </row>
    <row r="78" spans="1:26" ht="17.25" customHeight="1" x14ac:dyDescent="0.2">
      <c r="A78" s="3"/>
      <c r="B78" s="56"/>
      <c r="C78" s="52"/>
      <c r="D78" s="52"/>
      <c r="E78" s="49"/>
      <c r="F78" s="52"/>
      <c r="G78" s="52"/>
      <c r="H78" s="55"/>
      <c r="I78" s="55"/>
      <c r="J78" s="4"/>
      <c r="K78" s="4"/>
      <c r="L78" s="4"/>
      <c r="M78" s="4"/>
      <c r="N78" s="4"/>
      <c r="O78" s="4"/>
      <c r="P78" s="4"/>
      <c r="Q78" s="4"/>
      <c r="R78" s="4"/>
      <c r="S78" s="4"/>
      <c r="T78" s="4"/>
      <c r="U78" s="4"/>
      <c r="V78" s="4"/>
      <c r="W78" s="4"/>
      <c r="X78" s="4"/>
      <c r="Y78" s="4"/>
      <c r="Z78" s="5"/>
    </row>
    <row r="79" spans="1:26" ht="17.25" customHeight="1" x14ac:dyDescent="0.2">
      <c r="A79" s="3"/>
      <c r="B79" s="56"/>
      <c r="C79" s="52"/>
      <c r="D79" s="52"/>
      <c r="E79" s="49"/>
      <c r="F79" s="52"/>
      <c r="G79" s="52"/>
      <c r="H79" s="55"/>
      <c r="I79" s="55"/>
      <c r="J79" s="4"/>
      <c r="K79" s="4"/>
      <c r="L79" s="4"/>
      <c r="M79" s="4"/>
      <c r="N79" s="4"/>
      <c r="O79" s="4"/>
      <c r="P79" s="4"/>
      <c r="Q79" s="4"/>
      <c r="R79" s="4"/>
      <c r="S79" s="4"/>
      <c r="T79" s="4"/>
      <c r="U79" s="4"/>
      <c r="V79" s="4"/>
      <c r="W79" s="4"/>
      <c r="X79" s="4"/>
      <c r="Y79" s="4"/>
      <c r="Z79" s="5"/>
    </row>
    <row r="80" spans="1:26" ht="17.25" customHeight="1" x14ac:dyDescent="0.2">
      <c r="A80" s="3"/>
      <c r="B80" s="56"/>
      <c r="C80" s="52"/>
      <c r="D80" s="52"/>
      <c r="E80" s="49"/>
      <c r="F80" s="52"/>
      <c r="G80" s="52"/>
      <c r="H80" s="55"/>
      <c r="I80" s="55"/>
      <c r="J80" s="4"/>
      <c r="K80" s="4"/>
      <c r="L80" s="4"/>
      <c r="M80" s="4"/>
      <c r="N80" s="4"/>
      <c r="O80" s="4"/>
      <c r="P80" s="4"/>
      <c r="Q80" s="4"/>
      <c r="R80" s="4"/>
      <c r="S80" s="4"/>
      <c r="T80" s="4"/>
      <c r="U80" s="4"/>
      <c r="V80" s="4"/>
      <c r="W80" s="4"/>
      <c r="X80" s="4"/>
      <c r="Y80" s="4"/>
      <c r="Z80" s="5"/>
    </row>
    <row r="81" spans="1:26" ht="17.25" customHeight="1" x14ac:dyDescent="0.2">
      <c r="A81" s="3"/>
      <c r="B81" s="56"/>
      <c r="C81" s="52"/>
      <c r="D81" s="52"/>
      <c r="E81" s="49"/>
      <c r="F81" s="52"/>
      <c r="G81" s="52"/>
      <c r="H81" s="55"/>
      <c r="I81" s="55"/>
      <c r="J81" s="4"/>
      <c r="K81" s="4"/>
      <c r="L81" s="4"/>
      <c r="M81" s="4"/>
      <c r="N81" s="4"/>
      <c r="O81" s="4"/>
      <c r="P81" s="4"/>
      <c r="Q81" s="4"/>
      <c r="R81" s="4"/>
      <c r="S81" s="4"/>
      <c r="T81" s="4"/>
      <c r="U81" s="4"/>
      <c r="V81" s="4"/>
      <c r="W81" s="4"/>
      <c r="X81" s="4"/>
      <c r="Y81" s="4"/>
      <c r="Z81" s="5"/>
    </row>
    <row r="82" spans="1:26" ht="17.25" customHeight="1" x14ac:dyDescent="0.2">
      <c r="A82" s="3"/>
      <c r="B82" s="56"/>
      <c r="C82" s="52"/>
      <c r="D82" s="52"/>
      <c r="E82" s="49"/>
      <c r="F82" s="52"/>
      <c r="G82" s="52"/>
      <c r="H82" s="55"/>
      <c r="I82" s="55"/>
      <c r="J82" s="4"/>
      <c r="K82" s="4"/>
      <c r="L82" s="4"/>
      <c r="M82" s="4"/>
      <c r="N82" s="4"/>
      <c r="O82" s="4"/>
      <c r="P82" s="4"/>
      <c r="Q82" s="4"/>
      <c r="R82" s="4"/>
      <c r="S82" s="4"/>
      <c r="T82" s="4"/>
      <c r="U82" s="4"/>
      <c r="V82" s="4"/>
      <c r="W82" s="4"/>
      <c r="X82" s="4"/>
      <c r="Y82" s="4"/>
      <c r="Z82" s="5"/>
    </row>
    <row r="83" spans="1:26" ht="17.25" customHeight="1" x14ac:dyDescent="0.2">
      <c r="A83" s="3"/>
      <c r="B83" s="56"/>
      <c r="C83" s="52"/>
      <c r="D83" s="52"/>
      <c r="E83" s="49"/>
      <c r="F83" s="52"/>
      <c r="G83" s="52"/>
      <c r="H83" s="55"/>
      <c r="I83" s="55"/>
      <c r="J83" s="4"/>
      <c r="K83" s="4"/>
      <c r="L83" s="4"/>
      <c r="M83" s="4"/>
      <c r="N83" s="4"/>
      <c r="O83" s="4"/>
      <c r="P83" s="4"/>
      <c r="Q83" s="4"/>
      <c r="R83" s="4"/>
      <c r="S83" s="4"/>
      <c r="T83" s="4"/>
      <c r="U83" s="4"/>
      <c r="V83" s="4"/>
      <c r="W83" s="4"/>
      <c r="X83" s="4"/>
      <c r="Y83" s="4"/>
      <c r="Z83" s="5"/>
    </row>
    <row r="84" spans="1:26" ht="17.25" customHeight="1" x14ac:dyDescent="0.2">
      <c r="A84" s="3"/>
      <c r="B84" s="56"/>
      <c r="C84" s="52"/>
      <c r="D84" s="52"/>
      <c r="E84" s="49"/>
      <c r="F84" s="52"/>
      <c r="G84" s="52"/>
      <c r="H84" s="55"/>
      <c r="I84" s="55"/>
      <c r="J84" s="4"/>
      <c r="K84" s="4"/>
      <c r="L84" s="4"/>
      <c r="M84" s="4"/>
      <c r="N84" s="4"/>
      <c r="O84" s="4"/>
      <c r="P84" s="4"/>
      <c r="Q84" s="4"/>
      <c r="R84" s="4"/>
      <c r="S84" s="4"/>
      <c r="T84" s="4"/>
      <c r="U84" s="4"/>
      <c r="V84" s="4"/>
      <c r="W84" s="4"/>
      <c r="X84" s="4"/>
      <c r="Y84" s="4"/>
      <c r="Z84" s="5"/>
    </row>
    <row r="85" spans="1:26" ht="17.25" customHeight="1" x14ac:dyDescent="0.2">
      <c r="A85" s="3"/>
      <c r="B85" s="56"/>
      <c r="C85" s="52"/>
      <c r="D85" s="52"/>
      <c r="E85" s="49"/>
      <c r="F85" s="52"/>
      <c r="G85" s="52"/>
      <c r="H85" s="55"/>
      <c r="I85" s="55"/>
      <c r="J85" s="4"/>
      <c r="K85" s="4"/>
      <c r="L85" s="4"/>
      <c r="M85" s="4"/>
      <c r="N85" s="4"/>
      <c r="O85" s="4"/>
      <c r="P85" s="4"/>
      <c r="Q85" s="4"/>
      <c r="R85" s="4"/>
      <c r="S85" s="4"/>
      <c r="T85" s="4"/>
      <c r="U85" s="4"/>
      <c r="V85" s="4"/>
      <c r="W85" s="4"/>
      <c r="X85" s="4"/>
      <c r="Y85" s="4"/>
      <c r="Z85" s="5"/>
    </row>
    <row r="86" spans="1:26" ht="17.25" customHeight="1" x14ac:dyDescent="0.2">
      <c r="A86" s="3"/>
      <c r="B86" s="56"/>
      <c r="C86" s="52"/>
      <c r="D86" s="52"/>
      <c r="E86" s="49"/>
      <c r="F86" s="52"/>
      <c r="G86" s="52"/>
      <c r="H86" s="55"/>
      <c r="I86" s="55"/>
      <c r="J86" s="4"/>
      <c r="K86" s="4"/>
      <c r="L86" s="4"/>
      <c r="M86" s="4"/>
      <c r="N86" s="4"/>
      <c r="O86" s="4"/>
      <c r="P86" s="4"/>
      <c r="Q86" s="4"/>
      <c r="R86" s="4"/>
      <c r="S86" s="4"/>
      <c r="T86" s="4"/>
      <c r="U86" s="4"/>
      <c r="V86" s="4"/>
      <c r="W86" s="4"/>
      <c r="X86" s="4"/>
      <c r="Y86" s="4"/>
      <c r="Z86" s="5"/>
    </row>
    <row r="87" spans="1:26" ht="17.25" customHeight="1" x14ac:dyDescent="0.2">
      <c r="A87" s="3"/>
      <c r="B87" s="56"/>
      <c r="C87" s="52"/>
      <c r="D87" s="52"/>
      <c r="E87" s="49"/>
      <c r="F87" s="52"/>
      <c r="G87" s="52"/>
      <c r="H87" s="55"/>
      <c r="I87" s="55"/>
      <c r="J87" s="4"/>
      <c r="K87" s="4"/>
      <c r="L87" s="4"/>
      <c r="M87" s="4"/>
      <c r="N87" s="4"/>
      <c r="O87" s="4"/>
      <c r="P87" s="4"/>
      <c r="Q87" s="4"/>
      <c r="R87" s="4"/>
      <c r="S87" s="4"/>
      <c r="T87" s="4"/>
      <c r="U87" s="4"/>
      <c r="V87" s="4"/>
      <c r="W87" s="4"/>
      <c r="X87" s="4"/>
      <c r="Y87" s="4"/>
      <c r="Z87" s="5"/>
    </row>
    <row r="88" spans="1:26" ht="17.25" customHeight="1" x14ac:dyDescent="0.2">
      <c r="A88" s="3"/>
      <c r="B88" s="56"/>
      <c r="C88" s="52"/>
      <c r="D88" s="52"/>
      <c r="E88" s="49"/>
      <c r="F88" s="52"/>
      <c r="G88" s="52"/>
      <c r="H88" s="55"/>
      <c r="I88" s="55"/>
      <c r="J88" s="4"/>
      <c r="K88" s="4"/>
      <c r="L88" s="4"/>
      <c r="M88" s="4"/>
      <c r="N88" s="4"/>
      <c r="O88" s="4"/>
      <c r="P88" s="4"/>
      <c r="Q88" s="4"/>
      <c r="R88" s="4"/>
      <c r="S88" s="4"/>
      <c r="T88" s="4"/>
      <c r="U88" s="4"/>
      <c r="V88" s="4"/>
      <c r="W88" s="4"/>
      <c r="X88" s="4"/>
      <c r="Y88" s="4"/>
      <c r="Z88" s="5"/>
    </row>
    <row r="89" spans="1:26" ht="17.25" customHeight="1" x14ac:dyDescent="0.2">
      <c r="A89" s="3"/>
      <c r="B89" s="56"/>
      <c r="C89" s="52"/>
      <c r="D89" s="52"/>
      <c r="E89" s="49"/>
      <c r="F89" s="52"/>
      <c r="G89" s="52"/>
      <c r="H89" s="55"/>
      <c r="I89" s="55"/>
      <c r="J89" s="4"/>
      <c r="K89" s="4"/>
      <c r="L89" s="4"/>
      <c r="M89" s="4"/>
      <c r="N89" s="4"/>
      <c r="O89" s="4"/>
      <c r="P89" s="4"/>
      <c r="Q89" s="4"/>
      <c r="R89" s="4"/>
      <c r="S89" s="4"/>
      <c r="T89" s="4"/>
      <c r="U89" s="4"/>
      <c r="V89" s="4"/>
      <c r="W89" s="4"/>
      <c r="X89" s="4"/>
      <c r="Y89" s="4"/>
      <c r="Z89" s="5"/>
    </row>
    <row r="90" spans="1:26" ht="17.25" customHeight="1" x14ac:dyDescent="0.2">
      <c r="A90" s="3"/>
      <c r="B90" s="56"/>
      <c r="C90" s="52"/>
      <c r="D90" s="52"/>
      <c r="E90" s="49"/>
      <c r="F90" s="52"/>
      <c r="G90" s="52"/>
      <c r="H90" s="55"/>
      <c r="I90" s="55"/>
      <c r="J90" s="4"/>
      <c r="K90" s="4"/>
      <c r="L90" s="4"/>
      <c r="M90" s="4"/>
      <c r="N90" s="4"/>
      <c r="O90" s="4"/>
      <c r="P90" s="4"/>
      <c r="Q90" s="4"/>
      <c r="R90" s="4"/>
      <c r="S90" s="4"/>
      <c r="T90" s="4"/>
      <c r="U90" s="4"/>
      <c r="V90" s="4"/>
      <c r="W90" s="4"/>
      <c r="X90" s="4"/>
      <c r="Y90" s="4"/>
      <c r="Z90" s="5"/>
    </row>
    <row r="91" spans="1:26" ht="17.25" customHeight="1" x14ac:dyDescent="0.2">
      <c r="A91" s="3"/>
      <c r="B91" s="56"/>
      <c r="C91" s="52"/>
      <c r="D91" s="52"/>
      <c r="E91" s="49"/>
      <c r="F91" s="52"/>
      <c r="G91" s="52"/>
      <c r="H91" s="55"/>
      <c r="I91" s="55"/>
      <c r="J91" s="4"/>
      <c r="K91" s="4"/>
      <c r="L91" s="4"/>
      <c r="M91" s="4"/>
      <c r="N91" s="4"/>
      <c r="O91" s="4"/>
      <c r="P91" s="4"/>
      <c r="Q91" s="4"/>
      <c r="R91" s="4"/>
      <c r="S91" s="4"/>
      <c r="T91" s="4"/>
      <c r="U91" s="4"/>
      <c r="V91" s="4"/>
      <c r="W91" s="4"/>
      <c r="X91" s="4"/>
      <c r="Y91" s="4"/>
      <c r="Z91" s="5"/>
    </row>
    <row r="92" spans="1:26" ht="17.25" customHeight="1" x14ac:dyDescent="0.2">
      <c r="A92" s="3"/>
      <c r="B92" s="56"/>
      <c r="C92" s="52"/>
      <c r="D92" s="52"/>
      <c r="E92" s="49"/>
      <c r="F92" s="52"/>
      <c r="G92" s="52"/>
      <c r="H92" s="55"/>
      <c r="I92" s="55"/>
      <c r="J92" s="4"/>
      <c r="K92" s="4"/>
      <c r="L92" s="4"/>
      <c r="M92" s="4"/>
      <c r="N92" s="4"/>
      <c r="O92" s="4"/>
      <c r="P92" s="4"/>
      <c r="Q92" s="4"/>
      <c r="R92" s="4"/>
      <c r="S92" s="4"/>
      <c r="T92" s="4"/>
      <c r="U92" s="4"/>
      <c r="V92" s="4"/>
      <c r="W92" s="4"/>
      <c r="X92" s="4"/>
      <c r="Y92" s="4"/>
      <c r="Z92" s="5"/>
    </row>
    <row r="93" spans="1:26" ht="17.25" customHeight="1" x14ac:dyDescent="0.2">
      <c r="A93" s="3"/>
      <c r="B93" s="56"/>
      <c r="C93" s="52"/>
      <c r="D93" s="52"/>
      <c r="E93" s="49"/>
      <c r="F93" s="52"/>
      <c r="G93" s="52"/>
      <c r="H93" s="55"/>
      <c r="I93" s="55"/>
      <c r="J93" s="4"/>
      <c r="K93" s="4"/>
      <c r="L93" s="4"/>
      <c r="M93" s="4"/>
      <c r="N93" s="4"/>
      <c r="O93" s="4"/>
      <c r="P93" s="4"/>
      <c r="Q93" s="4"/>
      <c r="R93" s="4"/>
      <c r="S93" s="4"/>
      <c r="T93" s="4"/>
      <c r="U93" s="4"/>
      <c r="V93" s="4"/>
      <c r="W93" s="4"/>
      <c r="X93" s="4"/>
      <c r="Y93" s="4"/>
      <c r="Z93" s="5"/>
    </row>
    <row r="94" spans="1:26" ht="17.25" customHeight="1" x14ac:dyDescent="0.2">
      <c r="A94" s="3"/>
      <c r="B94" s="56"/>
      <c r="C94" s="52"/>
      <c r="D94" s="52"/>
      <c r="E94" s="49"/>
      <c r="F94" s="52"/>
      <c r="G94" s="52"/>
      <c r="H94" s="55"/>
      <c r="I94" s="55"/>
      <c r="J94" s="4"/>
      <c r="K94" s="4"/>
      <c r="L94" s="4"/>
      <c r="M94" s="4"/>
      <c r="N94" s="4"/>
      <c r="O94" s="4"/>
      <c r="P94" s="4"/>
      <c r="Q94" s="4"/>
      <c r="R94" s="4"/>
      <c r="S94" s="4"/>
      <c r="T94" s="4"/>
      <c r="U94" s="4"/>
      <c r="V94" s="4"/>
      <c r="W94" s="4"/>
      <c r="X94" s="4"/>
      <c r="Y94" s="4"/>
      <c r="Z94" s="5"/>
    </row>
    <row r="95" spans="1:26" ht="17.25" customHeight="1" x14ac:dyDescent="0.2">
      <c r="A95" s="3"/>
      <c r="B95" s="56"/>
      <c r="C95" s="52"/>
      <c r="D95" s="52"/>
      <c r="E95" s="49"/>
      <c r="F95" s="52"/>
      <c r="G95" s="52"/>
      <c r="H95" s="55"/>
      <c r="I95" s="55"/>
      <c r="J95" s="4"/>
      <c r="K95" s="4"/>
      <c r="L95" s="4"/>
      <c r="M95" s="4"/>
      <c r="N95" s="4"/>
      <c r="O95" s="4"/>
      <c r="P95" s="4"/>
      <c r="Q95" s="4"/>
      <c r="R95" s="4"/>
      <c r="S95" s="4"/>
      <c r="T95" s="4"/>
      <c r="U95" s="4"/>
      <c r="V95" s="4"/>
      <c r="W95" s="4"/>
      <c r="X95" s="4"/>
      <c r="Y95" s="4"/>
      <c r="Z95" s="5"/>
    </row>
    <row r="96" spans="1:26" ht="17.25" customHeight="1" x14ac:dyDescent="0.2">
      <c r="A96" s="3"/>
      <c r="B96" s="56"/>
      <c r="C96" s="52"/>
      <c r="D96" s="52"/>
      <c r="E96" s="49"/>
      <c r="F96" s="52"/>
      <c r="G96" s="52"/>
      <c r="H96" s="55"/>
      <c r="I96" s="55"/>
      <c r="J96" s="4"/>
      <c r="K96" s="4"/>
      <c r="L96" s="4"/>
      <c r="M96" s="4"/>
      <c r="N96" s="4"/>
      <c r="O96" s="4"/>
      <c r="P96" s="4"/>
      <c r="Q96" s="4"/>
      <c r="R96" s="4"/>
      <c r="S96" s="4"/>
      <c r="T96" s="4"/>
      <c r="U96" s="4"/>
      <c r="V96" s="4"/>
      <c r="W96" s="4"/>
      <c r="X96" s="4"/>
      <c r="Y96" s="4"/>
      <c r="Z96" s="5"/>
    </row>
    <row r="97" spans="1:26" ht="17.25" customHeight="1" x14ac:dyDescent="0.2">
      <c r="A97" s="3"/>
      <c r="B97" s="56"/>
      <c r="C97" s="52"/>
      <c r="D97" s="52"/>
      <c r="E97" s="49"/>
      <c r="F97" s="52"/>
      <c r="G97" s="52"/>
      <c r="H97" s="55"/>
      <c r="I97" s="55"/>
      <c r="J97" s="4"/>
      <c r="K97" s="4"/>
      <c r="L97" s="4"/>
      <c r="M97" s="4"/>
      <c r="N97" s="4"/>
      <c r="O97" s="4"/>
      <c r="P97" s="4"/>
      <c r="Q97" s="4"/>
      <c r="R97" s="4"/>
      <c r="S97" s="4"/>
      <c r="T97" s="4"/>
      <c r="U97" s="4"/>
      <c r="V97" s="4"/>
      <c r="W97" s="4"/>
      <c r="X97" s="4"/>
      <c r="Y97" s="4"/>
      <c r="Z97" s="5"/>
    </row>
    <row r="98" spans="1:26" ht="17.25" customHeight="1" x14ac:dyDescent="0.2">
      <c r="A98" s="3"/>
      <c r="B98" s="52"/>
      <c r="C98" s="52"/>
      <c r="D98" s="52"/>
      <c r="E98" s="49"/>
      <c r="F98" s="52"/>
      <c r="G98" s="52"/>
      <c r="H98" s="55"/>
      <c r="I98" s="55"/>
      <c r="J98" s="4"/>
      <c r="K98" s="4"/>
      <c r="L98" s="4"/>
      <c r="M98" s="4"/>
      <c r="N98" s="4"/>
      <c r="O98" s="4"/>
      <c r="P98" s="4"/>
      <c r="Q98" s="4"/>
      <c r="R98" s="4"/>
      <c r="S98" s="4"/>
      <c r="T98" s="4"/>
      <c r="U98" s="4"/>
      <c r="V98" s="4"/>
      <c r="W98" s="4"/>
      <c r="X98" s="4"/>
      <c r="Y98" s="4"/>
      <c r="Z98" s="5"/>
    </row>
    <row r="99" spans="1:26" ht="17.25" customHeight="1" x14ac:dyDescent="0.2">
      <c r="A99" s="3"/>
      <c r="B99" s="52"/>
      <c r="C99" s="52"/>
      <c r="D99" s="52"/>
      <c r="E99" s="49"/>
      <c r="F99" s="52"/>
      <c r="G99" s="52"/>
      <c r="H99" s="55"/>
      <c r="I99" s="55"/>
      <c r="J99" s="4"/>
      <c r="K99" s="4"/>
      <c r="L99" s="4"/>
      <c r="M99" s="4"/>
      <c r="N99" s="4"/>
      <c r="O99" s="4"/>
      <c r="P99" s="4"/>
      <c r="Q99" s="4"/>
      <c r="R99" s="4"/>
      <c r="S99" s="4"/>
      <c r="T99" s="4"/>
      <c r="U99" s="4"/>
      <c r="V99" s="4"/>
      <c r="W99" s="4"/>
      <c r="X99" s="4"/>
      <c r="Y99" s="4"/>
      <c r="Z99" s="5"/>
    </row>
    <row r="100" spans="1:26" ht="17.25" customHeight="1" x14ac:dyDescent="0.2">
      <c r="A100" s="3"/>
      <c r="B100" s="52"/>
      <c r="C100" s="52"/>
      <c r="D100" s="52"/>
      <c r="E100" s="49"/>
      <c r="F100" s="52"/>
      <c r="G100" s="52"/>
      <c r="H100" s="55"/>
      <c r="I100" s="55"/>
      <c r="J100" s="4"/>
      <c r="K100" s="4"/>
      <c r="L100" s="4"/>
      <c r="M100" s="4"/>
      <c r="N100" s="4"/>
      <c r="O100" s="4"/>
      <c r="P100" s="4"/>
      <c r="Q100" s="4"/>
      <c r="R100" s="4"/>
      <c r="S100" s="4"/>
      <c r="T100" s="4"/>
      <c r="U100" s="4"/>
      <c r="V100" s="4"/>
      <c r="W100" s="4"/>
      <c r="X100" s="4"/>
      <c r="Y100" s="4"/>
      <c r="Z100" s="5"/>
    </row>
    <row r="101" spans="1:26" ht="17.25" customHeight="1" x14ac:dyDescent="0.2">
      <c r="A101" s="3"/>
      <c r="B101" s="52"/>
      <c r="C101" s="52"/>
      <c r="D101" s="52"/>
      <c r="E101" s="49"/>
      <c r="F101" s="52"/>
      <c r="G101" s="52"/>
      <c r="H101" s="55"/>
      <c r="I101" s="55"/>
      <c r="J101" s="4"/>
      <c r="K101" s="4"/>
      <c r="L101" s="4"/>
      <c r="M101" s="4"/>
      <c r="N101" s="4"/>
      <c r="O101" s="4"/>
      <c r="P101" s="4"/>
      <c r="Q101" s="4"/>
      <c r="R101" s="4"/>
      <c r="S101" s="4"/>
      <c r="T101" s="4"/>
      <c r="U101" s="4"/>
      <c r="V101" s="4"/>
      <c r="W101" s="4"/>
      <c r="X101" s="4"/>
      <c r="Y101" s="4"/>
      <c r="Z101" s="5"/>
    </row>
    <row r="102" spans="1:26" ht="17.25" customHeight="1" x14ac:dyDescent="0.2">
      <c r="A102" s="3"/>
      <c r="B102" s="52"/>
      <c r="C102" s="52"/>
      <c r="D102" s="52"/>
      <c r="E102" s="49"/>
      <c r="F102" s="52"/>
      <c r="G102" s="52"/>
      <c r="H102" s="55"/>
      <c r="I102" s="55"/>
      <c r="J102" s="4"/>
      <c r="K102" s="4"/>
      <c r="L102" s="4"/>
      <c r="M102" s="4"/>
      <c r="N102" s="4"/>
      <c r="O102" s="4"/>
      <c r="P102" s="4"/>
      <c r="Q102" s="4"/>
      <c r="R102" s="4"/>
      <c r="S102" s="4"/>
      <c r="T102" s="4"/>
      <c r="U102" s="4"/>
      <c r="V102" s="4"/>
      <c r="W102" s="4"/>
      <c r="X102" s="4"/>
      <c r="Y102" s="4"/>
      <c r="Z102" s="5"/>
    </row>
    <row r="103" spans="1:26" ht="17.25" customHeight="1" x14ac:dyDescent="0.2">
      <c r="A103" s="3"/>
      <c r="B103" s="52"/>
      <c r="C103" s="52"/>
      <c r="D103" s="52"/>
      <c r="E103" s="49"/>
      <c r="F103" s="52"/>
      <c r="G103" s="52"/>
      <c r="H103" s="55"/>
      <c r="I103" s="55"/>
      <c r="J103" s="4"/>
      <c r="K103" s="4"/>
      <c r="L103" s="4"/>
      <c r="M103" s="4"/>
      <c r="N103" s="4"/>
      <c r="O103" s="4"/>
      <c r="P103" s="4"/>
      <c r="Q103" s="4"/>
      <c r="R103" s="4"/>
      <c r="S103" s="4"/>
      <c r="T103" s="4"/>
      <c r="U103" s="4"/>
      <c r="V103" s="4"/>
      <c r="W103" s="4"/>
      <c r="X103" s="4"/>
      <c r="Y103" s="4"/>
      <c r="Z103" s="5"/>
    </row>
    <row r="104" spans="1:26" ht="17.25" customHeight="1" x14ac:dyDescent="0.2">
      <c r="A104" s="3"/>
      <c r="B104" s="52"/>
      <c r="C104" s="52"/>
      <c r="D104" s="52"/>
      <c r="E104" s="49"/>
      <c r="F104" s="52"/>
      <c r="G104" s="52"/>
      <c r="H104" s="55"/>
      <c r="I104" s="55"/>
      <c r="J104" s="4"/>
      <c r="K104" s="4"/>
      <c r="L104" s="4"/>
      <c r="M104" s="4"/>
      <c r="N104" s="4"/>
      <c r="O104" s="4"/>
      <c r="P104" s="4"/>
      <c r="Q104" s="4"/>
      <c r="R104" s="4"/>
      <c r="S104" s="4"/>
      <c r="T104" s="4"/>
      <c r="U104" s="4"/>
      <c r="V104" s="4"/>
      <c r="W104" s="4"/>
      <c r="X104" s="4"/>
      <c r="Y104" s="4"/>
      <c r="Z104" s="5"/>
    </row>
    <row r="105" spans="1:26" ht="17.25" customHeight="1" x14ac:dyDescent="0.2">
      <c r="A105" s="3"/>
      <c r="B105" s="52"/>
      <c r="C105" s="52"/>
      <c r="D105" s="52"/>
      <c r="E105" s="49"/>
      <c r="F105" s="52"/>
      <c r="G105" s="52"/>
      <c r="H105" s="55"/>
      <c r="I105" s="55"/>
      <c r="J105" s="4"/>
      <c r="K105" s="4"/>
      <c r="L105" s="4"/>
      <c r="M105" s="4"/>
      <c r="N105" s="4"/>
      <c r="O105" s="4"/>
      <c r="P105" s="4"/>
      <c r="Q105" s="4"/>
      <c r="R105" s="4"/>
      <c r="S105" s="4"/>
      <c r="T105" s="4"/>
      <c r="U105" s="4"/>
      <c r="V105" s="4"/>
      <c r="W105" s="4"/>
      <c r="X105" s="4"/>
      <c r="Y105" s="4"/>
      <c r="Z105" s="5"/>
    </row>
    <row r="106" spans="1:26" ht="17.25" customHeight="1" x14ac:dyDescent="0.2">
      <c r="A106" s="3"/>
      <c r="B106" s="52"/>
      <c r="C106" s="52"/>
      <c r="D106" s="52"/>
      <c r="E106" s="49"/>
      <c r="F106" s="52"/>
      <c r="G106" s="52"/>
      <c r="H106" s="55"/>
      <c r="I106" s="55"/>
      <c r="J106" s="4"/>
      <c r="K106" s="4"/>
      <c r="L106" s="4"/>
      <c r="M106" s="4"/>
      <c r="N106" s="4"/>
      <c r="O106" s="4"/>
      <c r="P106" s="4"/>
      <c r="Q106" s="4"/>
      <c r="R106" s="4"/>
      <c r="S106" s="4"/>
      <c r="T106" s="4"/>
      <c r="U106" s="4"/>
      <c r="V106" s="4"/>
      <c r="W106" s="4"/>
      <c r="X106" s="4"/>
      <c r="Y106" s="4"/>
      <c r="Z106" s="5"/>
    </row>
    <row r="107" spans="1:26" ht="17.25" customHeight="1" x14ac:dyDescent="0.2">
      <c r="A107" s="3"/>
      <c r="B107" s="52"/>
      <c r="C107" s="52"/>
      <c r="D107" s="52"/>
      <c r="E107" s="49"/>
      <c r="F107" s="52"/>
      <c r="G107" s="52"/>
      <c r="H107" s="55"/>
      <c r="I107" s="55"/>
      <c r="J107" s="4"/>
      <c r="K107" s="4"/>
      <c r="L107" s="4"/>
      <c r="M107" s="4"/>
      <c r="N107" s="4"/>
      <c r="O107" s="4"/>
      <c r="P107" s="4"/>
      <c r="Q107" s="4"/>
      <c r="R107" s="4"/>
      <c r="S107" s="4"/>
      <c r="T107" s="4"/>
      <c r="U107" s="4"/>
      <c r="V107" s="4"/>
      <c r="W107" s="4"/>
      <c r="X107" s="4"/>
      <c r="Y107" s="4"/>
      <c r="Z107" s="5"/>
    </row>
    <row r="108" spans="1:26" ht="17.25" customHeight="1" x14ac:dyDescent="0.2">
      <c r="A108" s="3"/>
      <c r="B108" s="52"/>
      <c r="C108" s="52"/>
      <c r="D108" s="52"/>
      <c r="E108" s="49"/>
      <c r="F108" s="52"/>
      <c r="G108" s="52"/>
      <c r="H108" s="55"/>
      <c r="I108" s="55"/>
      <c r="J108" s="4"/>
      <c r="K108" s="4"/>
      <c r="L108" s="4"/>
      <c r="M108" s="4"/>
      <c r="N108" s="4"/>
      <c r="O108" s="4"/>
      <c r="P108" s="4"/>
      <c r="Q108" s="4"/>
      <c r="R108" s="4"/>
      <c r="S108" s="4"/>
      <c r="T108" s="4"/>
      <c r="U108" s="4"/>
      <c r="V108" s="4"/>
      <c r="W108" s="4"/>
      <c r="X108" s="4"/>
      <c r="Y108" s="4"/>
      <c r="Z108" s="5"/>
    </row>
    <row r="109" spans="1:26" ht="17.25" customHeight="1" x14ac:dyDescent="0.2">
      <c r="A109" s="3"/>
      <c r="B109" s="52"/>
      <c r="C109" s="52"/>
      <c r="D109" s="52"/>
      <c r="E109" s="49"/>
      <c r="F109" s="52"/>
      <c r="G109" s="52"/>
      <c r="H109" s="55"/>
      <c r="I109" s="55"/>
      <c r="J109" s="4"/>
      <c r="K109" s="4"/>
      <c r="L109" s="4"/>
      <c r="M109" s="4"/>
      <c r="N109" s="4"/>
      <c r="O109" s="4"/>
      <c r="P109" s="4"/>
      <c r="Q109" s="4"/>
      <c r="R109" s="4"/>
      <c r="S109" s="4"/>
      <c r="T109" s="4"/>
      <c r="U109" s="4"/>
      <c r="V109" s="4"/>
      <c r="W109" s="4"/>
      <c r="X109" s="4"/>
      <c r="Y109" s="4"/>
      <c r="Z109" s="5"/>
    </row>
    <row r="110" spans="1:26" ht="17.25" customHeight="1" x14ac:dyDescent="0.2">
      <c r="A110" s="3"/>
      <c r="B110" s="52"/>
      <c r="C110" s="52"/>
      <c r="D110" s="52"/>
      <c r="E110" s="49"/>
      <c r="F110" s="52"/>
      <c r="G110" s="52"/>
      <c r="H110" s="55"/>
      <c r="I110" s="55"/>
      <c r="J110" s="4"/>
      <c r="K110" s="4"/>
      <c r="L110" s="4"/>
      <c r="M110" s="4"/>
      <c r="N110" s="4"/>
      <c r="O110" s="4"/>
      <c r="P110" s="4"/>
      <c r="Q110" s="4"/>
      <c r="R110" s="4"/>
      <c r="S110" s="4"/>
      <c r="T110" s="4"/>
      <c r="U110" s="4"/>
      <c r="V110" s="4"/>
      <c r="W110" s="4"/>
      <c r="X110" s="4"/>
      <c r="Y110" s="4"/>
      <c r="Z110" s="5"/>
    </row>
    <row r="111" spans="1:26" ht="17.25" customHeight="1" x14ac:dyDescent="0.2">
      <c r="A111" s="3"/>
      <c r="B111" s="52"/>
      <c r="C111" s="52"/>
      <c r="D111" s="52"/>
      <c r="E111" s="49"/>
      <c r="F111" s="52"/>
      <c r="G111" s="52"/>
      <c r="H111" s="55"/>
      <c r="I111" s="55"/>
      <c r="J111" s="4"/>
      <c r="K111" s="4"/>
      <c r="L111" s="4"/>
      <c r="M111" s="4"/>
      <c r="N111" s="4"/>
      <c r="O111" s="4"/>
      <c r="P111" s="4"/>
      <c r="Q111" s="4"/>
      <c r="R111" s="4"/>
      <c r="S111" s="4"/>
      <c r="T111" s="4"/>
      <c r="U111" s="4"/>
      <c r="V111" s="4"/>
      <c r="W111" s="4"/>
      <c r="X111" s="4"/>
      <c r="Y111" s="4"/>
      <c r="Z111" s="5"/>
    </row>
    <row r="112" spans="1:26" ht="17.25" customHeight="1" x14ac:dyDescent="0.2">
      <c r="A112" s="3"/>
      <c r="B112" s="52"/>
      <c r="C112" s="52"/>
      <c r="D112" s="52"/>
      <c r="E112" s="49"/>
      <c r="F112" s="52"/>
      <c r="G112" s="52"/>
      <c r="H112" s="55"/>
      <c r="I112" s="55"/>
      <c r="J112" s="4"/>
      <c r="K112" s="4"/>
      <c r="L112" s="4"/>
      <c r="M112" s="4"/>
      <c r="N112" s="4"/>
      <c r="O112" s="4"/>
      <c r="P112" s="4"/>
      <c r="Q112" s="4"/>
      <c r="R112" s="4"/>
      <c r="S112" s="4"/>
      <c r="T112" s="4"/>
      <c r="U112" s="4"/>
      <c r="V112" s="4"/>
      <c r="W112" s="4"/>
      <c r="X112" s="4"/>
      <c r="Y112" s="4"/>
      <c r="Z112" s="5"/>
    </row>
    <row r="113" spans="1:26" ht="17.25" customHeight="1" x14ac:dyDescent="0.2">
      <c r="A113" s="3"/>
      <c r="B113" s="52"/>
      <c r="C113" s="52"/>
      <c r="D113" s="52"/>
      <c r="E113" s="49"/>
      <c r="F113" s="52"/>
      <c r="G113" s="52"/>
      <c r="H113" s="55"/>
      <c r="I113" s="55"/>
      <c r="J113" s="4"/>
      <c r="K113" s="4"/>
      <c r="L113" s="4"/>
      <c r="M113" s="4"/>
      <c r="N113" s="4"/>
      <c r="O113" s="4"/>
      <c r="P113" s="4"/>
      <c r="Q113" s="4"/>
      <c r="R113" s="4"/>
      <c r="S113" s="4"/>
      <c r="T113" s="4"/>
      <c r="U113" s="4"/>
      <c r="V113" s="4"/>
      <c r="W113" s="4"/>
      <c r="X113" s="4"/>
      <c r="Y113" s="4"/>
      <c r="Z113" s="5"/>
    </row>
    <row r="114" spans="1:26" ht="17.25" customHeight="1" x14ac:dyDescent="0.2">
      <c r="A114" s="3"/>
      <c r="B114" s="52"/>
      <c r="C114" s="52"/>
      <c r="D114" s="52"/>
      <c r="E114" s="49"/>
      <c r="F114" s="52"/>
      <c r="G114" s="52"/>
      <c r="H114" s="55"/>
      <c r="I114" s="55"/>
      <c r="J114" s="4"/>
      <c r="K114" s="4"/>
      <c r="L114" s="4"/>
      <c r="M114" s="4"/>
      <c r="N114" s="4"/>
      <c r="O114" s="4"/>
      <c r="P114" s="4"/>
      <c r="Q114" s="4"/>
      <c r="R114" s="4"/>
      <c r="S114" s="4"/>
      <c r="T114" s="4"/>
      <c r="U114" s="4"/>
      <c r="V114" s="4"/>
      <c r="W114" s="4"/>
      <c r="X114" s="4"/>
      <c r="Y114" s="4"/>
      <c r="Z114" s="5"/>
    </row>
    <row r="115" spans="1:26" ht="17.25" customHeight="1" x14ac:dyDescent="0.2">
      <c r="A115" s="3"/>
      <c r="B115" s="52"/>
      <c r="C115" s="52"/>
      <c r="D115" s="52"/>
      <c r="E115" s="49"/>
      <c r="F115" s="52"/>
      <c r="G115" s="52"/>
      <c r="H115" s="55"/>
      <c r="I115" s="55"/>
      <c r="J115" s="4"/>
      <c r="K115" s="4"/>
      <c r="L115" s="4"/>
      <c r="M115" s="4"/>
      <c r="N115" s="4"/>
      <c r="O115" s="4"/>
      <c r="P115" s="4"/>
      <c r="Q115" s="4"/>
      <c r="R115" s="4"/>
      <c r="S115" s="4"/>
      <c r="T115" s="4"/>
      <c r="U115" s="4"/>
      <c r="V115" s="4"/>
      <c r="W115" s="4"/>
      <c r="X115" s="4"/>
      <c r="Y115" s="4"/>
      <c r="Z115" s="5"/>
    </row>
    <row r="116" spans="1:26" ht="17.25" customHeight="1" x14ac:dyDescent="0.2">
      <c r="A116" s="3"/>
      <c r="B116" s="52"/>
      <c r="C116" s="52"/>
      <c r="D116" s="52"/>
      <c r="E116" s="49"/>
      <c r="F116" s="52"/>
      <c r="G116" s="52"/>
      <c r="H116" s="55"/>
      <c r="I116" s="55"/>
      <c r="J116" s="4"/>
      <c r="K116" s="4"/>
      <c r="L116" s="4"/>
      <c r="M116" s="4"/>
      <c r="N116" s="4"/>
      <c r="O116" s="4"/>
      <c r="P116" s="4"/>
      <c r="Q116" s="4"/>
      <c r="R116" s="4"/>
      <c r="S116" s="4"/>
      <c r="T116" s="4"/>
      <c r="U116" s="4"/>
      <c r="V116" s="4"/>
      <c r="W116" s="4"/>
      <c r="X116" s="4"/>
      <c r="Y116" s="4"/>
      <c r="Z116" s="5"/>
    </row>
    <row r="117" spans="1:26" ht="17.25" customHeight="1" x14ac:dyDescent="0.2">
      <c r="A117" s="3"/>
      <c r="B117" s="52"/>
      <c r="C117" s="52"/>
      <c r="D117" s="52"/>
      <c r="E117" s="49"/>
      <c r="F117" s="52"/>
      <c r="G117" s="52"/>
      <c r="H117" s="55"/>
      <c r="I117" s="55"/>
      <c r="J117" s="4"/>
      <c r="K117" s="4"/>
      <c r="L117" s="4"/>
      <c r="M117" s="4"/>
      <c r="N117" s="4"/>
      <c r="O117" s="4"/>
      <c r="P117" s="4"/>
      <c r="Q117" s="4"/>
      <c r="R117" s="4"/>
      <c r="S117" s="4"/>
      <c r="T117" s="4"/>
      <c r="U117" s="4"/>
      <c r="V117" s="4"/>
      <c r="W117" s="4"/>
      <c r="X117" s="4"/>
      <c r="Y117" s="4"/>
      <c r="Z117" s="5"/>
    </row>
    <row r="118" spans="1:26" ht="17.25" customHeight="1" x14ac:dyDescent="0.2">
      <c r="A118" s="3"/>
      <c r="B118" s="52"/>
      <c r="C118" s="52"/>
      <c r="D118" s="52"/>
      <c r="E118" s="49"/>
      <c r="F118" s="52"/>
      <c r="G118" s="52"/>
      <c r="H118" s="55"/>
      <c r="I118" s="55"/>
      <c r="J118" s="4"/>
      <c r="K118" s="4"/>
      <c r="L118" s="4"/>
      <c r="M118" s="4"/>
      <c r="N118" s="4"/>
      <c r="O118" s="4"/>
      <c r="P118" s="4"/>
      <c r="Q118" s="4"/>
      <c r="R118" s="4"/>
      <c r="S118" s="4"/>
      <c r="T118" s="4"/>
      <c r="U118" s="4"/>
      <c r="V118" s="4"/>
      <c r="W118" s="4"/>
      <c r="X118" s="4"/>
      <c r="Y118" s="4"/>
      <c r="Z118" s="5"/>
    </row>
    <row r="119" spans="1:26" ht="17.25" customHeight="1" x14ac:dyDescent="0.2">
      <c r="A119" s="3"/>
      <c r="B119" s="52"/>
      <c r="C119" s="52"/>
      <c r="D119" s="52"/>
      <c r="E119" s="49"/>
      <c r="F119" s="52"/>
      <c r="G119" s="52"/>
      <c r="H119" s="55"/>
      <c r="I119" s="55"/>
      <c r="J119" s="4"/>
      <c r="K119" s="4"/>
      <c r="L119" s="4"/>
      <c r="M119" s="4"/>
      <c r="N119" s="4"/>
      <c r="O119" s="4"/>
      <c r="P119" s="4"/>
      <c r="Q119" s="4"/>
      <c r="R119" s="4"/>
      <c r="S119" s="4"/>
      <c r="T119" s="4"/>
      <c r="U119" s="4"/>
      <c r="V119" s="4"/>
      <c r="W119" s="4"/>
      <c r="X119" s="4"/>
      <c r="Y119" s="4"/>
      <c r="Z119" s="5"/>
    </row>
    <row r="120" spans="1:26" ht="17.25" customHeight="1" x14ac:dyDescent="0.2">
      <c r="A120" s="3"/>
      <c r="B120" s="52"/>
      <c r="C120" s="52"/>
      <c r="D120" s="52"/>
      <c r="E120" s="49"/>
      <c r="F120" s="52"/>
      <c r="G120" s="52"/>
      <c r="H120" s="55"/>
      <c r="I120" s="55"/>
      <c r="J120" s="4"/>
      <c r="K120" s="4"/>
      <c r="L120" s="4"/>
      <c r="M120" s="4"/>
      <c r="N120" s="4"/>
      <c r="O120" s="4"/>
      <c r="P120" s="4"/>
      <c r="Q120" s="4"/>
      <c r="R120" s="4"/>
      <c r="S120" s="4"/>
      <c r="T120" s="4"/>
      <c r="U120" s="4"/>
      <c r="V120" s="4"/>
      <c r="W120" s="4"/>
      <c r="X120" s="4"/>
      <c r="Y120" s="4"/>
      <c r="Z120" s="5"/>
    </row>
    <row r="121" spans="1:26" ht="17.25" customHeight="1" x14ac:dyDescent="0.2">
      <c r="A121" s="3"/>
      <c r="B121" s="52"/>
      <c r="C121" s="52"/>
      <c r="D121" s="52"/>
      <c r="E121" s="49"/>
      <c r="F121" s="52"/>
      <c r="G121" s="52"/>
      <c r="H121" s="55"/>
      <c r="I121" s="55"/>
      <c r="J121" s="4"/>
      <c r="K121" s="4"/>
      <c r="L121" s="4"/>
      <c r="M121" s="4"/>
      <c r="N121" s="4"/>
      <c r="O121" s="4"/>
      <c r="P121" s="4"/>
      <c r="Q121" s="4"/>
      <c r="R121" s="4"/>
      <c r="S121" s="4"/>
      <c r="T121" s="4"/>
      <c r="U121" s="4"/>
      <c r="V121" s="4"/>
      <c r="W121" s="4"/>
      <c r="X121" s="4"/>
      <c r="Y121" s="4"/>
      <c r="Z121" s="5"/>
    </row>
    <row r="122" spans="1:26" ht="17.25" customHeight="1" x14ac:dyDescent="0.2">
      <c r="A122" s="3"/>
      <c r="B122" s="52"/>
      <c r="C122" s="52"/>
      <c r="D122" s="52"/>
      <c r="E122" s="49"/>
      <c r="F122" s="52"/>
      <c r="G122" s="52"/>
      <c r="H122" s="55"/>
      <c r="I122" s="55"/>
      <c r="J122" s="4"/>
      <c r="K122" s="4"/>
      <c r="L122" s="4"/>
      <c r="M122" s="4"/>
      <c r="N122" s="4"/>
      <c r="O122" s="4"/>
      <c r="P122" s="4"/>
      <c r="Q122" s="4"/>
      <c r="R122" s="4"/>
      <c r="S122" s="4"/>
      <c r="T122" s="4"/>
      <c r="U122" s="4"/>
      <c r="V122" s="4"/>
      <c r="W122" s="4"/>
      <c r="X122" s="4"/>
      <c r="Y122" s="4"/>
      <c r="Z122" s="5"/>
    </row>
    <row r="123" spans="1:26" ht="17.25" customHeight="1" x14ac:dyDescent="0.2">
      <c r="A123" s="3"/>
      <c r="B123" s="52"/>
      <c r="C123" s="52"/>
      <c r="D123" s="52"/>
      <c r="E123" s="49"/>
      <c r="F123" s="52"/>
      <c r="G123" s="52"/>
      <c r="H123" s="55"/>
      <c r="I123" s="55"/>
      <c r="J123" s="4"/>
      <c r="K123" s="4"/>
      <c r="L123" s="4"/>
      <c r="M123" s="4"/>
      <c r="N123" s="4"/>
      <c r="O123" s="4"/>
      <c r="P123" s="4"/>
      <c r="Q123" s="4"/>
      <c r="R123" s="4"/>
      <c r="S123" s="4"/>
      <c r="T123" s="4"/>
      <c r="U123" s="4"/>
      <c r="V123" s="4"/>
      <c r="W123" s="4"/>
      <c r="X123" s="4"/>
      <c r="Y123" s="4"/>
      <c r="Z123" s="5"/>
    </row>
    <row r="124" spans="1:26" ht="17.25" customHeight="1" x14ac:dyDescent="0.2">
      <c r="A124" s="3"/>
      <c r="B124" s="52"/>
      <c r="C124" s="52"/>
      <c r="D124" s="52"/>
      <c r="E124" s="49"/>
      <c r="F124" s="52"/>
      <c r="G124" s="52"/>
      <c r="H124" s="55"/>
      <c r="I124" s="55"/>
      <c r="J124" s="4"/>
      <c r="K124" s="4"/>
      <c r="L124" s="4"/>
      <c r="M124" s="4"/>
      <c r="N124" s="4"/>
      <c r="O124" s="4"/>
      <c r="P124" s="4"/>
      <c r="Q124" s="4"/>
      <c r="R124" s="4"/>
      <c r="S124" s="4"/>
      <c r="T124" s="4"/>
      <c r="U124" s="4"/>
      <c r="V124" s="4"/>
      <c r="W124" s="4"/>
      <c r="X124" s="4"/>
      <c r="Y124" s="4"/>
      <c r="Z124" s="5"/>
    </row>
    <row r="125" spans="1:26" ht="17.25" customHeight="1" x14ac:dyDescent="0.2">
      <c r="A125" s="3"/>
      <c r="B125" s="52"/>
      <c r="C125" s="52"/>
      <c r="D125" s="52"/>
      <c r="E125" s="49"/>
      <c r="F125" s="52"/>
      <c r="G125" s="52"/>
      <c r="H125" s="55"/>
      <c r="I125" s="55"/>
      <c r="J125" s="4"/>
      <c r="K125" s="4"/>
      <c r="L125" s="4"/>
      <c r="M125" s="4"/>
      <c r="N125" s="4"/>
      <c r="O125" s="4"/>
      <c r="P125" s="4"/>
      <c r="Q125" s="4"/>
      <c r="R125" s="4"/>
      <c r="S125" s="4"/>
      <c r="T125" s="4"/>
      <c r="U125" s="4"/>
      <c r="V125" s="4"/>
      <c r="W125" s="4"/>
      <c r="X125" s="4"/>
      <c r="Y125" s="4"/>
      <c r="Z125" s="5"/>
    </row>
    <row r="126" spans="1:26" ht="17.25" customHeight="1" x14ac:dyDescent="0.2">
      <c r="A126" s="3"/>
      <c r="B126" s="52"/>
      <c r="C126" s="52"/>
      <c r="D126" s="52"/>
      <c r="E126" s="49"/>
      <c r="F126" s="52"/>
      <c r="G126" s="52"/>
      <c r="H126" s="55"/>
      <c r="I126" s="55"/>
      <c r="J126" s="4"/>
      <c r="K126" s="4"/>
      <c r="L126" s="4"/>
      <c r="M126" s="4"/>
      <c r="N126" s="4"/>
      <c r="O126" s="4"/>
      <c r="P126" s="4"/>
      <c r="Q126" s="4"/>
      <c r="R126" s="4"/>
      <c r="S126" s="4"/>
      <c r="T126" s="4"/>
      <c r="U126" s="4"/>
      <c r="V126" s="4"/>
      <c r="W126" s="4"/>
      <c r="X126" s="4"/>
      <c r="Y126" s="4"/>
      <c r="Z126" s="5"/>
    </row>
    <row r="127" spans="1:26" ht="17.25" customHeight="1" x14ac:dyDescent="0.2">
      <c r="A127" s="3"/>
      <c r="B127" s="52"/>
      <c r="C127" s="52"/>
      <c r="D127" s="52"/>
      <c r="E127" s="49"/>
      <c r="F127" s="52"/>
      <c r="G127" s="52"/>
      <c r="H127" s="55"/>
      <c r="I127" s="55"/>
      <c r="J127" s="4"/>
      <c r="K127" s="4"/>
      <c r="L127" s="4"/>
      <c r="M127" s="4"/>
      <c r="N127" s="4"/>
      <c r="O127" s="4"/>
      <c r="P127" s="4"/>
      <c r="Q127" s="4"/>
      <c r="R127" s="4"/>
      <c r="S127" s="4"/>
      <c r="T127" s="4"/>
      <c r="U127" s="4"/>
      <c r="V127" s="4"/>
      <c r="W127" s="4"/>
      <c r="X127" s="4"/>
      <c r="Y127" s="4"/>
      <c r="Z127" s="5"/>
    </row>
    <row r="128" spans="1:26" ht="17.25" customHeight="1" x14ac:dyDescent="0.2">
      <c r="A128" s="3"/>
      <c r="B128" s="52"/>
      <c r="C128" s="52"/>
      <c r="D128" s="52"/>
      <c r="E128" s="49"/>
      <c r="F128" s="52"/>
      <c r="G128" s="52"/>
      <c r="H128" s="55"/>
      <c r="I128" s="55"/>
      <c r="J128" s="4"/>
      <c r="K128" s="4"/>
      <c r="L128" s="4"/>
      <c r="M128" s="4"/>
      <c r="N128" s="4"/>
      <c r="O128" s="4"/>
      <c r="P128" s="4"/>
      <c r="Q128" s="4"/>
      <c r="R128" s="4"/>
      <c r="S128" s="4"/>
      <c r="T128" s="4"/>
      <c r="U128" s="4"/>
      <c r="V128" s="4"/>
      <c r="W128" s="4"/>
      <c r="X128" s="4"/>
      <c r="Y128" s="4"/>
      <c r="Z128" s="5"/>
    </row>
    <row r="129" spans="1:26" ht="17.25" customHeight="1" x14ac:dyDescent="0.2">
      <c r="A129" s="3"/>
      <c r="B129" s="52"/>
      <c r="C129" s="52"/>
      <c r="D129" s="52"/>
      <c r="E129" s="49"/>
      <c r="F129" s="52"/>
      <c r="G129" s="52"/>
      <c r="H129" s="55"/>
      <c r="I129" s="55"/>
      <c r="J129" s="4"/>
      <c r="K129" s="4"/>
      <c r="L129" s="4"/>
      <c r="M129" s="4"/>
      <c r="N129" s="4"/>
      <c r="O129" s="4"/>
      <c r="P129" s="4"/>
      <c r="Q129" s="4"/>
      <c r="R129" s="4"/>
      <c r="S129" s="4"/>
      <c r="T129" s="4"/>
      <c r="U129" s="4"/>
      <c r="V129" s="4"/>
      <c r="W129" s="4"/>
      <c r="X129" s="4"/>
      <c r="Y129" s="4"/>
      <c r="Z129" s="5"/>
    </row>
    <row r="130" spans="1:26" ht="17.25" customHeight="1" x14ac:dyDescent="0.2">
      <c r="A130" s="3"/>
      <c r="B130" s="52"/>
      <c r="C130" s="52"/>
      <c r="D130" s="52"/>
      <c r="E130" s="49"/>
      <c r="F130" s="52"/>
      <c r="G130" s="52"/>
      <c r="H130" s="55"/>
      <c r="I130" s="55"/>
      <c r="J130" s="4"/>
      <c r="K130" s="4"/>
      <c r="L130" s="4"/>
      <c r="M130" s="4"/>
      <c r="N130" s="4"/>
      <c r="O130" s="4"/>
      <c r="P130" s="4"/>
      <c r="Q130" s="4"/>
      <c r="R130" s="4"/>
      <c r="S130" s="4"/>
      <c r="T130" s="4"/>
      <c r="U130" s="4"/>
      <c r="V130" s="4"/>
      <c r="W130" s="4"/>
      <c r="X130" s="4"/>
      <c r="Y130" s="4"/>
      <c r="Z130" s="5"/>
    </row>
    <row r="131" spans="1:26" ht="17.25" customHeight="1" x14ac:dyDescent="0.2">
      <c r="A131" s="3"/>
      <c r="B131" s="52"/>
      <c r="C131" s="52"/>
      <c r="D131" s="52"/>
      <c r="E131" s="49"/>
      <c r="F131" s="52"/>
      <c r="G131" s="52"/>
      <c r="H131" s="55"/>
      <c r="I131" s="55"/>
      <c r="J131" s="4"/>
      <c r="K131" s="4"/>
      <c r="L131" s="4"/>
      <c r="M131" s="4"/>
      <c r="N131" s="4"/>
      <c r="O131" s="4"/>
      <c r="P131" s="4"/>
      <c r="Q131" s="4"/>
      <c r="R131" s="4"/>
      <c r="S131" s="4"/>
      <c r="T131" s="4"/>
      <c r="U131" s="4"/>
      <c r="V131" s="4"/>
      <c r="W131" s="4"/>
      <c r="X131" s="4"/>
      <c r="Y131" s="4"/>
      <c r="Z131" s="5"/>
    </row>
    <row r="132" spans="1:26" ht="17.25" customHeight="1" x14ac:dyDescent="0.2">
      <c r="A132" s="3"/>
      <c r="B132" s="52"/>
      <c r="C132" s="52"/>
      <c r="D132" s="52"/>
      <c r="E132" s="49"/>
      <c r="F132" s="52"/>
      <c r="G132" s="52"/>
      <c r="H132" s="55"/>
      <c r="I132" s="55"/>
      <c r="J132" s="4"/>
      <c r="K132" s="4"/>
      <c r="L132" s="4"/>
      <c r="M132" s="4"/>
      <c r="N132" s="4"/>
      <c r="O132" s="4"/>
      <c r="P132" s="4"/>
      <c r="Q132" s="4"/>
      <c r="R132" s="4"/>
      <c r="S132" s="4"/>
      <c r="T132" s="4"/>
      <c r="U132" s="4"/>
      <c r="V132" s="4"/>
      <c r="W132" s="4"/>
      <c r="X132" s="4"/>
      <c r="Y132" s="4"/>
      <c r="Z132" s="5"/>
    </row>
    <row r="133" spans="1:26" ht="17.25" customHeight="1" x14ac:dyDescent="0.2">
      <c r="A133" s="3"/>
      <c r="B133" s="52"/>
      <c r="C133" s="52"/>
      <c r="D133" s="52"/>
      <c r="E133" s="49"/>
      <c r="F133" s="52"/>
      <c r="G133" s="52"/>
      <c r="H133" s="55"/>
      <c r="I133" s="55"/>
      <c r="J133" s="4"/>
      <c r="K133" s="4"/>
      <c r="L133" s="4"/>
      <c r="M133" s="4"/>
      <c r="N133" s="4"/>
      <c r="O133" s="4"/>
      <c r="P133" s="4"/>
      <c r="Q133" s="4"/>
      <c r="R133" s="4"/>
      <c r="S133" s="4"/>
      <c r="T133" s="4"/>
      <c r="U133" s="4"/>
      <c r="V133" s="4"/>
      <c r="W133" s="4"/>
      <c r="X133" s="4"/>
      <c r="Y133" s="4"/>
      <c r="Z133" s="5"/>
    </row>
    <row r="134" spans="1:26" ht="17.25" customHeight="1" x14ac:dyDescent="0.2">
      <c r="A134" s="3"/>
      <c r="B134" s="52"/>
      <c r="C134" s="52"/>
      <c r="D134" s="52"/>
      <c r="E134" s="49"/>
      <c r="F134" s="52"/>
      <c r="G134" s="52"/>
      <c r="H134" s="55"/>
      <c r="I134" s="55"/>
      <c r="J134" s="4"/>
      <c r="K134" s="4"/>
      <c r="L134" s="4"/>
      <c r="M134" s="4"/>
      <c r="N134" s="4"/>
      <c r="O134" s="4"/>
      <c r="P134" s="4"/>
      <c r="Q134" s="4"/>
      <c r="R134" s="4"/>
      <c r="S134" s="4"/>
      <c r="T134" s="4"/>
      <c r="U134" s="4"/>
      <c r="V134" s="4"/>
      <c r="W134" s="4"/>
      <c r="X134" s="4"/>
      <c r="Y134" s="4"/>
      <c r="Z134" s="5"/>
    </row>
    <row r="135" spans="1:26" ht="17.25" customHeight="1" x14ac:dyDescent="0.2">
      <c r="A135" s="3"/>
      <c r="B135" s="52"/>
      <c r="C135" s="52"/>
      <c r="D135" s="52"/>
      <c r="E135" s="49"/>
      <c r="F135" s="52"/>
      <c r="G135" s="52"/>
      <c r="H135" s="55"/>
      <c r="I135" s="55"/>
      <c r="J135" s="4"/>
      <c r="K135" s="4"/>
      <c r="L135" s="4"/>
      <c r="M135" s="4"/>
      <c r="N135" s="4"/>
      <c r="O135" s="4"/>
      <c r="P135" s="4"/>
      <c r="Q135" s="4"/>
      <c r="R135" s="4"/>
      <c r="S135" s="4"/>
      <c r="T135" s="4"/>
      <c r="U135" s="4"/>
      <c r="V135" s="4"/>
      <c r="W135" s="4"/>
      <c r="X135" s="4"/>
      <c r="Y135" s="4"/>
      <c r="Z135" s="5"/>
    </row>
    <row r="136" spans="1:26" ht="17.25" customHeight="1" x14ac:dyDescent="0.2">
      <c r="A136" s="3"/>
      <c r="B136" s="52"/>
      <c r="C136" s="52"/>
      <c r="D136" s="52"/>
      <c r="E136" s="49"/>
      <c r="F136" s="52"/>
      <c r="G136" s="52"/>
      <c r="H136" s="55"/>
      <c r="I136" s="55"/>
      <c r="J136" s="4"/>
      <c r="K136" s="4"/>
      <c r="L136" s="4"/>
      <c r="M136" s="4"/>
      <c r="N136" s="4"/>
      <c r="O136" s="4"/>
      <c r="P136" s="4"/>
      <c r="Q136" s="4"/>
      <c r="R136" s="4"/>
      <c r="S136" s="4"/>
      <c r="T136" s="4"/>
      <c r="U136" s="4"/>
      <c r="V136" s="4"/>
      <c r="W136" s="4"/>
      <c r="X136" s="4"/>
      <c r="Y136" s="4"/>
      <c r="Z136" s="5"/>
    </row>
    <row r="137" spans="1:26" ht="17.25" customHeight="1" x14ac:dyDescent="0.2">
      <c r="A137" s="3"/>
      <c r="B137" s="52"/>
      <c r="C137" s="52"/>
      <c r="D137" s="52"/>
      <c r="E137" s="49"/>
      <c r="F137" s="52"/>
      <c r="G137" s="52"/>
      <c r="H137" s="55"/>
      <c r="I137" s="55"/>
      <c r="J137" s="4"/>
      <c r="K137" s="4"/>
      <c r="L137" s="4"/>
      <c r="M137" s="4"/>
      <c r="N137" s="4"/>
      <c r="O137" s="4"/>
      <c r="P137" s="4"/>
      <c r="Q137" s="4"/>
      <c r="R137" s="4"/>
      <c r="S137" s="4"/>
      <c r="T137" s="4"/>
      <c r="U137" s="4"/>
      <c r="V137" s="4"/>
      <c r="W137" s="4"/>
      <c r="X137" s="4"/>
      <c r="Y137" s="4"/>
      <c r="Z137" s="5"/>
    </row>
    <row r="138" spans="1:26" ht="17.25" customHeight="1" x14ac:dyDescent="0.2">
      <c r="A138" s="3"/>
      <c r="B138" s="52"/>
      <c r="C138" s="52"/>
      <c r="D138" s="52"/>
      <c r="E138" s="49"/>
      <c r="F138" s="52"/>
      <c r="G138" s="52"/>
      <c r="H138" s="55"/>
      <c r="I138" s="55"/>
      <c r="J138" s="4"/>
      <c r="K138" s="4"/>
      <c r="L138" s="4"/>
      <c r="M138" s="4"/>
      <c r="N138" s="4"/>
      <c r="O138" s="4"/>
      <c r="P138" s="4"/>
      <c r="Q138" s="4"/>
      <c r="R138" s="4"/>
      <c r="S138" s="4"/>
      <c r="T138" s="4"/>
      <c r="U138" s="4"/>
      <c r="V138" s="4"/>
      <c r="W138" s="4"/>
      <c r="X138" s="4"/>
      <c r="Y138" s="4"/>
      <c r="Z138" s="5"/>
    </row>
    <row r="139" spans="1:26" ht="17.25" customHeight="1" x14ac:dyDescent="0.2">
      <c r="A139" s="3"/>
      <c r="B139" s="52"/>
      <c r="C139" s="52"/>
      <c r="D139" s="52"/>
      <c r="E139" s="49"/>
      <c r="F139" s="52"/>
      <c r="G139" s="52"/>
      <c r="H139" s="55"/>
      <c r="I139" s="55"/>
      <c r="J139" s="4"/>
      <c r="K139" s="4"/>
      <c r="L139" s="4"/>
      <c r="M139" s="4"/>
      <c r="N139" s="4"/>
      <c r="O139" s="4"/>
      <c r="P139" s="4"/>
      <c r="Q139" s="4"/>
      <c r="R139" s="4"/>
      <c r="S139" s="4"/>
      <c r="T139" s="4"/>
      <c r="U139" s="4"/>
      <c r="V139" s="4"/>
      <c r="W139" s="4"/>
      <c r="X139" s="4"/>
      <c r="Y139" s="4"/>
      <c r="Z139" s="5"/>
    </row>
    <row r="140" spans="1:26" ht="17.25" customHeight="1" x14ac:dyDescent="0.2">
      <c r="A140" s="3"/>
      <c r="B140" s="52"/>
      <c r="C140" s="52"/>
      <c r="D140" s="52"/>
      <c r="E140" s="49"/>
      <c r="F140" s="52"/>
      <c r="G140" s="52"/>
      <c r="H140" s="55"/>
      <c r="I140" s="55"/>
      <c r="J140" s="4"/>
      <c r="K140" s="4"/>
      <c r="L140" s="4"/>
      <c r="M140" s="4"/>
      <c r="N140" s="4"/>
      <c r="O140" s="4"/>
      <c r="P140" s="4"/>
      <c r="Q140" s="4"/>
      <c r="R140" s="4"/>
      <c r="S140" s="4"/>
      <c r="T140" s="4"/>
      <c r="U140" s="4"/>
      <c r="V140" s="4"/>
      <c r="W140" s="4"/>
      <c r="X140" s="4"/>
      <c r="Y140" s="4"/>
      <c r="Z140" s="5"/>
    </row>
    <row r="141" spans="1:26" ht="17.25" customHeight="1" x14ac:dyDescent="0.2">
      <c r="A141" s="3"/>
      <c r="B141" s="52"/>
      <c r="C141" s="52"/>
      <c r="D141" s="52"/>
      <c r="E141" s="49"/>
      <c r="F141" s="52"/>
      <c r="G141" s="52"/>
      <c r="H141" s="55"/>
      <c r="I141" s="55"/>
      <c r="J141" s="4"/>
      <c r="K141" s="4"/>
      <c r="L141" s="4"/>
      <c r="M141" s="4"/>
      <c r="N141" s="4"/>
      <c r="O141" s="4"/>
      <c r="P141" s="4"/>
      <c r="Q141" s="4"/>
      <c r="R141" s="4"/>
      <c r="S141" s="4"/>
      <c r="T141" s="4"/>
      <c r="U141" s="4"/>
      <c r="V141" s="4"/>
      <c r="W141" s="4"/>
      <c r="X141" s="4"/>
      <c r="Y141" s="4"/>
      <c r="Z141" s="5"/>
    </row>
    <row r="142" spans="1:26" ht="17.25" customHeight="1" x14ac:dyDescent="0.2">
      <c r="A142" s="3"/>
      <c r="B142" s="52"/>
      <c r="C142" s="52"/>
      <c r="D142" s="52"/>
      <c r="E142" s="49"/>
      <c r="F142" s="52"/>
      <c r="G142" s="52"/>
      <c r="H142" s="55"/>
      <c r="I142" s="55"/>
      <c r="J142" s="4"/>
      <c r="K142" s="4"/>
      <c r="L142" s="4"/>
      <c r="M142" s="4"/>
      <c r="N142" s="4"/>
      <c r="O142" s="4"/>
      <c r="P142" s="4"/>
      <c r="Q142" s="4"/>
      <c r="R142" s="4"/>
      <c r="S142" s="4"/>
      <c r="T142" s="4"/>
      <c r="U142" s="4"/>
      <c r="V142" s="4"/>
      <c r="W142" s="4"/>
      <c r="X142" s="4"/>
      <c r="Y142" s="4"/>
      <c r="Z142" s="5"/>
    </row>
    <row r="143" spans="1:26" ht="17.25" customHeight="1" x14ac:dyDescent="0.2">
      <c r="A143" s="3"/>
      <c r="B143" s="52"/>
      <c r="C143" s="52"/>
      <c r="D143" s="52"/>
      <c r="E143" s="49"/>
      <c r="F143" s="52"/>
      <c r="G143" s="52"/>
      <c r="H143" s="55"/>
      <c r="I143" s="55"/>
      <c r="J143" s="4"/>
      <c r="K143" s="4"/>
      <c r="L143" s="4"/>
      <c r="M143" s="4"/>
      <c r="N143" s="4"/>
      <c r="O143" s="4"/>
      <c r="P143" s="4"/>
      <c r="Q143" s="4"/>
      <c r="R143" s="4"/>
      <c r="S143" s="4"/>
      <c r="T143" s="4"/>
      <c r="U143" s="4"/>
      <c r="V143" s="4"/>
      <c r="W143" s="4"/>
      <c r="X143" s="4"/>
      <c r="Y143" s="4"/>
      <c r="Z143" s="5"/>
    </row>
    <row r="144" spans="1:26" ht="17.25" customHeight="1" x14ac:dyDescent="0.2">
      <c r="A144" s="3"/>
      <c r="B144" s="52"/>
      <c r="C144" s="52"/>
      <c r="D144" s="52"/>
      <c r="E144" s="49"/>
      <c r="F144" s="52"/>
      <c r="G144" s="52"/>
      <c r="H144" s="55"/>
      <c r="I144" s="55"/>
      <c r="J144" s="4"/>
      <c r="K144" s="4"/>
      <c r="L144" s="4"/>
      <c r="M144" s="4"/>
      <c r="N144" s="4"/>
      <c r="O144" s="4"/>
      <c r="P144" s="4"/>
      <c r="Q144" s="4"/>
      <c r="R144" s="4"/>
      <c r="S144" s="4"/>
      <c r="T144" s="4"/>
      <c r="U144" s="4"/>
      <c r="V144" s="4"/>
      <c r="W144" s="4"/>
      <c r="X144" s="4"/>
      <c r="Y144" s="4"/>
      <c r="Z144" s="5"/>
    </row>
    <row r="145" spans="1:26" ht="17.25" customHeight="1" x14ac:dyDescent="0.2">
      <c r="A145" s="3"/>
      <c r="B145" s="52"/>
      <c r="C145" s="52"/>
      <c r="D145" s="52"/>
      <c r="E145" s="49"/>
      <c r="F145" s="52"/>
      <c r="G145" s="52"/>
      <c r="H145" s="55"/>
      <c r="I145" s="55"/>
      <c r="J145" s="4"/>
      <c r="K145" s="4"/>
      <c r="L145" s="4"/>
      <c r="M145" s="4"/>
      <c r="N145" s="4"/>
      <c r="O145" s="4"/>
      <c r="P145" s="4"/>
      <c r="Q145" s="4"/>
      <c r="R145" s="4"/>
      <c r="S145" s="4"/>
      <c r="T145" s="4"/>
      <c r="U145" s="4"/>
      <c r="V145" s="4"/>
      <c r="W145" s="4"/>
      <c r="X145" s="4"/>
      <c r="Y145" s="4"/>
      <c r="Z145" s="5"/>
    </row>
    <row r="146" spans="1:26" ht="17.25" customHeight="1" x14ac:dyDescent="0.2">
      <c r="A146" s="3"/>
      <c r="B146" s="52"/>
      <c r="C146" s="52"/>
      <c r="D146" s="52"/>
      <c r="E146" s="49"/>
      <c r="F146" s="52"/>
      <c r="G146" s="52"/>
      <c r="H146" s="55"/>
      <c r="I146" s="55"/>
      <c r="J146" s="4"/>
      <c r="K146" s="4"/>
      <c r="L146" s="4"/>
      <c r="M146" s="4"/>
      <c r="N146" s="4"/>
      <c r="O146" s="4"/>
      <c r="P146" s="4"/>
      <c r="Q146" s="4"/>
      <c r="R146" s="4"/>
      <c r="S146" s="4"/>
      <c r="T146" s="4"/>
      <c r="U146" s="4"/>
      <c r="V146" s="4"/>
      <c r="W146" s="4"/>
      <c r="X146" s="4"/>
      <c r="Y146" s="4"/>
      <c r="Z146" s="5"/>
    </row>
    <row r="147" spans="1:26" ht="17.25" customHeight="1" x14ac:dyDescent="0.2">
      <c r="A147" s="3"/>
      <c r="B147" s="52"/>
      <c r="C147" s="52"/>
      <c r="D147" s="52"/>
      <c r="E147" s="49"/>
      <c r="F147" s="52"/>
      <c r="G147" s="52"/>
      <c r="H147" s="55"/>
      <c r="I147" s="55"/>
      <c r="J147" s="4"/>
      <c r="K147" s="4"/>
      <c r="L147" s="4"/>
      <c r="M147" s="4"/>
      <c r="N147" s="4"/>
      <c r="O147" s="4"/>
      <c r="P147" s="4"/>
      <c r="Q147" s="4"/>
      <c r="R147" s="4"/>
      <c r="S147" s="4"/>
      <c r="T147" s="4"/>
      <c r="U147" s="4"/>
      <c r="V147" s="4"/>
      <c r="W147" s="4"/>
      <c r="X147" s="4"/>
      <c r="Y147" s="4"/>
      <c r="Z147" s="5"/>
    </row>
    <row r="148" spans="1:26" ht="17.25" customHeight="1" x14ac:dyDescent="0.2">
      <c r="A148" s="3"/>
      <c r="B148" s="52"/>
      <c r="C148" s="52"/>
      <c r="D148" s="52"/>
      <c r="E148" s="49"/>
      <c r="F148" s="52"/>
      <c r="G148" s="52"/>
      <c r="H148" s="55"/>
      <c r="I148" s="55"/>
      <c r="J148" s="4"/>
      <c r="K148" s="4"/>
      <c r="L148" s="4"/>
      <c r="M148" s="4"/>
      <c r="N148" s="4"/>
      <c r="O148" s="4"/>
      <c r="P148" s="4"/>
      <c r="Q148" s="4"/>
      <c r="R148" s="4"/>
      <c r="S148" s="4"/>
      <c r="T148" s="4"/>
      <c r="U148" s="4"/>
      <c r="V148" s="4"/>
      <c r="W148" s="4"/>
      <c r="X148" s="4"/>
      <c r="Y148" s="4"/>
      <c r="Z148" s="5"/>
    </row>
    <row r="149" spans="1:26" ht="17.25" customHeight="1" x14ac:dyDescent="0.2">
      <c r="A149" s="3"/>
      <c r="B149" s="52"/>
      <c r="C149" s="52"/>
      <c r="D149" s="52"/>
      <c r="E149" s="49"/>
      <c r="F149" s="52"/>
      <c r="G149" s="52"/>
      <c r="H149" s="55"/>
      <c r="I149" s="55"/>
      <c r="J149" s="4"/>
      <c r="K149" s="4"/>
      <c r="L149" s="4"/>
      <c r="M149" s="4"/>
      <c r="N149" s="4"/>
      <c r="O149" s="4"/>
      <c r="P149" s="4"/>
      <c r="Q149" s="4"/>
      <c r="R149" s="4"/>
      <c r="S149" s="4"/>
      <c r="T149" s="4"/>
      <c r="U149" s="4"/>
      <c r="V149" s="4"/>
      <c r="W149" s="4"/>
      <c r="X149" s="4"/>
      <c r="Y149" s="4"/>
      <c r="Z149" s="5"/>
    </row>
    <row r="150" spans="1:26" ht="17.25" customHeight="1" x14ac:dyDescent="0.2">
      <c r="A150" s="3"/>
      <c r="B150" s="52"/>
      <c r="C150" s="52"/>
      <c r="D150" s="52"/>
      <c r="E150" s="49"/>
      <c r="F150" s="52"/>
      <c r="G150" s="52"/>
      <c r="H150" s="55"/>
      <c r="I150" s="55"/>
      <c r="J150" s="4"/>
      <c r="K150" s="4"/>
      <c r="L150" s="4"/>
      <c r="M150" s="4"/>
      <c r="N150" s="4"/>
      <c r="O150" s="4"/>
      <c r="P150" s="4"/>
      <c r="Q150" s="4"/>
      <c r="R150" s="4"/>
      <c r="S150" s="4"/>
      <c r="T150" s="4"/>
      <c r="U150" s="4"/>
      <c r="V150" s="4"/>
      <c r="W150" s="4"/>
      <c r="X150" s="4"/>
      <c r="Y150" s="4"/>
      <c r="Z150" s="5"/>
    </row>
    <row r="151" spans="1:26" ht="17.25" customHeight="1" x14ac:dyDescent="0.2">
      <c r="A151" s="3"/>
      <c r="B151" s="52"/>
      <c r="C151" s="52"/>
      <c r="D151" s="52"/>
      <c r="E151" s="49"/>
      <c r="F151" s="52"/>
      <c r="G151" s="52"/>
      <c r="H151" s="55"/>
      <c r="I151" s="55"/>
      <c r="J151" s="4"/>
      <c r="K151" s="4"/>
      <c r="L151" s="4"/>
      <c r="M151" s="4"/>
      <c r="N151" s="4"/>
      <c r="O151" s="4"/>
      <c r="P151" s="4"/>
      <c r="Q151" s="4"/>
      <c r="R151" s="4"/>
      <c r="S151" s="4"/>
      <c r="T151" s="4"/>
      <c r="U151" s="4"/>
      <c r="V151" s="4"/>
      <c r="W151" s="4"/>
      <c r="X151" s="4"/>
      <c r="Y151" s="4"/>
      <c r="Z151" s="5"/>
    </row>
    <row r="152" spans="1:26" ht="17.25" customHeight="1" x14ac:dyDescent="0.2">
      <c r="A152" s="3"/>
      <c r="B152" s="52"/>
      <c r="C152" s="52"/>
      <c r="D152" s="52"/>
      <c r="E152" s="49"/>
      <c r="F152" s="52"/>
      <c r="G152" s="52"/>
      <c r="H152" s="55"/>
      <c r="I152" s="55"/>
      <c r="J152" s="4"/>
      <c r="K152" s="4"/>
      <c r="L152" s="4"/>
      <c r="M152" s="4"/>
      <c r="N152" s="4"/>
      <c r="O152" s="4"/>
      <c r="P152" s="4"/>
      <c r="Q152" s="4"/>
      <c r="R152" s="4"/>
      <c r="S152" s="4"/>
      <c r="T152" s="4"/>
      <c r="U152" s="4"/>
      <c r="V152" s="4"/>
      <c r="W152" s="4"/>
      <c r="X152" s="4"/>
      <c r="Y152" s="4"/>
      <c r="Z152" s="5"/>
    </row>
    <row r="153" spans="1:26" ht="17.25" customHeight="1" x14ac:dyDescent="0.2">
      <c r="A153" s="3"/>
      <c r="B153" s="52"/>
      <c r="C153" s="52"/>
      <c r="D153" s="52"/>
      <c r="E153" s="49"/>
      <c r="F153" s="52"/>
      <c r="G153" s="52"/>
      <c r="H153" s="55"/>
      <c r="I153" s="55"/>
      <c r="J153" s="4"/>
      <c r="K153" s="4"/>
      <c r="L153" s="4"/>
      <c r="M153" s="4"/>
      <c r="N153" s="4"/>
      <c r="O153" s="4"/>
      <c r="P153" s="4"/>
      <c r="Q153" s="4"/>
      <c r="R153" s="4"/>
      <c r="S153" s="4"/>
      <c r="T153" s="4"/>
      <c r="U153" s="4"/>
      <c r="V153" s="4"/>
      <c r="W153" s="4"/>
      <c r="X153" s="4"/>
      <c r="Y153" s="4"/>
      <c r="Z153" s="5"/>
    </row>
    <row r="154" spans="1:26" ht="17.25" customHeight="1" x14ac:dyDescent="0.2">
      <c r="A154" s="3"/>
      <c r="B154" s="52"/>
      <c r="C154" s="52"/>
      <c r="D154" s="52"/>
      <c r="E154" s="49"/>
      <c r="F154" s="52"/>
      <c r="G154" s="52"/>
      <c r="H154" s="55"/>
      <c r="I154" s="55"/>
      <c r="J154" s="4"/>
      <c r="K154" s="4"/>
      <c r="L154" s="4"/>
      <c r="M154" s="4"/>
      <c r="N154" s="4"/>
      <c r="O154" s="4"/>
      <c r="P154" s="4"/>
      <c r="Q154" s="4"/>
      <c r="R154" s="4"/>
      <c r="S154" s="4"/>
      <c r="T154" s="4"/>
      <c r="U154" s="4"/>
      <c r="V154" s="4"/>
      <c r="W154" s="4"/>
      <c r="X154" s="4"/>
      <c r="Y154" s="4"/>
      <c r="Z154" s="5"/>
    </row>
    <row r="155" spans="1:26" ht="17.25" customHeight="1" x14ac:dyDescent="0.2">
      <c r="A155" s="3"/>
      <c r="B155" s="52"/>
      <c r="C155" s="52"/>
      <c r="D155" s="52"/>
      <c r="E155" s="49"/>
      <c r="F155" s="52"/>
      <c r="G155" s="52"/>
      <c r="H155" s="55"/>
      <c r="I155" s="55"/>
      <c r="J155" s="4"/>
      <c r="K155" s="4"/>
      <c r="L155" s="4"/>
      <c r="M155" s="4"/>
      <c r="N155" s="4"/>
      <c r="O155" s="4"/>
      <c r="P155" s="4"/>
      <c r="Q155" s="4"/>
      <c r="R155" s="4"/>
      <c r="S155" s="4"/>
      <c r="T155" s="4"/>
      <c r="U155" s="4"/>
      <c r="V155" s="4"/>
      <c r="W155" s="4"/>
      <c r="X155" s="4"/>
      <c r="Y155" s="4"/>
      <c r="Z155" s="5"/>
    </row>
    <row r="156" spans="1:26" ht="17.25" customHeight="1" x14ac:dyDescent="0.2">
      <c r="A156" s="3"/>
      <c r="B156" s="52"/>
      <c r="C156" s="52"/>
      <c r="D156" s="52"/>
      <c r="E156" s="49"/>
      <c r="F156" s="52"/>
      <c r="G156" s="52"/>
      <c r="H156" s="55"/>
      <c r="I156" s="55"/>
      <c r="J156" s="4"/>
      <c r="K156" s="4"/>
      <c r="L156" s="4"/>
      <c r="M156" s="4"/>
      <c r="N156" s="4"/>
      <c r="O156" s="4"/>
      <c r="P156" s="4"/>
      <c r="Q156" s="4"/>
      <c r="R156" s="4"/>
      <c r="S156" s="4"/>
      <c r="T156" s="4"/>
      <c r="U156" s="4"/>
      <c r="V156" s="4"/>
      <c r="W156" s="4"/>
      <c r="X156" s="4"/>
      <c r="Y156" s="4"/>
      <c r="Z156" s="5"/>
    </row>
    <row r="157" spans="1:26" ht="17.25" customHeight="1" x14ac:dyDescent="0.2">
      <c r="A157" s="3"/>
      <c r="B157" s="52"/>
      <c r="C157" s="52"/>
      <c r="D157" s="52"/>
      <c r="E157" s="49"/>
      <c r="F157" s="52"/>
      <c r="G157" s="52"/>
      <c r="H157" s="55"/>
      <c r="I157" s="55"/>
      <c r="J157" s="4"/>
      <c r="K157" s="4"/>
      <c r="L157" s="4"/>
      <c r="M157" s="4"/>
      <c r="N157" s="4"/>
      <c r="O157" s="4"/>
      <c r="P157" s="4"/>
      <c r="Q157" s="4"/>
      <c r="R157" s="4"/>
      <c r="S157" s="4"/>
      <c r="T157" s="4"/>
      <c r="U157" s="4"/>
      <c r="V157" s="4"/>
      <c r="W157" s="4"/>
      <c r="X157" s="4"/>
      <c r="Y157" s="4"/>
      <c r="Z157" s="5"/>
    </row>
    <row r="158" spans="1:26" ht="17.25" customHeight="1" x14ac:dyDescent="0.2">
      <c r="A158" s="3"/>
      <c r="B158" s="52"/>
      <c r="C158" s="52"/>
      <c r="D158" s="52"/>
      <c r="E158" s="49"/>
      <c r="F158" s="52"/>
      <c r="G158" s="52"/>
      <c r="H158" s="55"/>
      <c r="I158" s="55"/>
      <c r="J158" s="4"/>
      <c r="K158" s="4"/>
      <c r="L158" s="4"/>
      <c r="M158" s="4"/>
      <c r="N158" s="4"/>
      <c r="O158" s="4"/>
      <c r="P158" s="4"/>
      <c r="Q158" s="4"/>
      <c r="R158" s="4"/>
      <c r="S158" s="4"/>
      <c r="T158" s="4"/>
      <c r="U158" s="4"/>
      <c r="V158" s="4"/>
      <c r="W158" s="4"/>
      <c r="X158" s="4"/>
      <c r="Y158" s="4"/>
      <c r="Z158" s="5"/>
    </row>
    <row r="159" spans="1:26" ht="17.25" customHeight="1" x14ac:dyDescent="0.2">
      <c r="A159" s="3"/>
      <c r="B159" s="52"/>
      <c r="C159" s="52"/>
      <c r="D159" s="52"/>
      <c r="E159" s="49"/>
      <c r="F159" s="52"/>
      <c r="G159" s="52"/>
      <c r="H159" s="55"/>
      <c r="I159" s="55"/>
      <c r="J159" s="4"/>
      <c r="K159" s="4"/>
      <c r="L159" s="4"/>
      <c r="M159" s="4"/>
      <c r="N159" s="4"/>
      <c r="O159" s="4"/>
      <c r="P159" s="4"/>
      <c r="Q159" s="4"/>
      <c r="R159" s="4"/>
      <c r="S159" s="4"/>
      <c r="T159" s="4"/>
      <c r="U159" s="4"/>
      <c r="V159" s="4"/>
      <c r="W159" s="4"/>
      <c r="X159" s="4"/>
      <c r="Y159" s="4"/>
      <c r="Z159" s="5"/>
    </row>
    <row r="160" spans="1:26" ht="17.25" customHeight="1" x14ac:dyDescent="0.2">
      <c r="A160" s="3"/>
      <c r="B160" s="52"/>
      <c r="C160" s="52"/>
      <c r="D160" s="52"/>
      <c r="E160" s="49"/>
      <c r="F160" s="52"/>
      <c r="G160" s="52"/>
      <c r="H160" s="55"/>
      <c r="I160" s="55"/>
      <c r="J160" s="4"/>
      <c r="K160" s="4"/>
      <c r="L160" s="4"/>
      <c r="M160" s="4"/>
      <c r="N160" s="4"/>
      <c r="O160" s="4"/>
      <c r="P160" s="4"/>
      <c r="Q160" s="4"/>
      <c r="R160" s="4"/>
      <c r="S160" s="4"/>
      <c r="T160" s="4"/>
      <c r="U160" s="4"/>
      <c r="V160" s="4"/>
      <c r="W160" s="4"/>
      <c r="X160" s="4"/>
      <c r="Y160" s="4"/>
      <c r="Z160" s="5"/>
    </row>
    <row r="161" spans="1:26" ht="17.25" customHeight="1" x14ac:dyDescent="0.2">
      <c r="A161" s="3"/>
      <c r="B161" s="52"/>
      <c r="C161" s="52"/>
      <c r="D161" s="52"/>
      <c r="E161" s="49"/>
      <c r="F161" s="52"/>
      <c r="G161" s="52"/>
      <c r="H161" s="55"/>
      <c r="I161" s="55"/>
      <c r="J161" s="4"/>
      <c r="K161" s="4"/>
      <c r="L161" s="4"/>
      <c r="M161" s="4"/>
      <c r="N161" s="4"/>
      <c r="O161" s="4"/>
      <c r="P161" s="4"/>
      <c r="Q161" s="4"/>
      <c r="R161" s="4"/>
      <c r="S161" s="4"/>
      <c r="T161" s="4"/>
      <c r="U161" s="4"/>
      <c r="V161" s="4"/>
      <c r="W161" s="4"/>
      <c r="X161" s="4"/>
      <c r="Y161" s="4"/>
      <c r="Z161" s="5"/>
    </row>
    <row r="162" spans="1:26" ht="17.25" customHeight="1" x14ac:dyDescent="0.2">
      <c r="A162" s="3"/>
      <c r="B162" s="52"/>
      <c r="C162" s="52"/>
      <c r="D162" s="52"/>
      <c r="E162" s="49"/>
      <c r="F162" s="52"/>
      <c r="G162" s="52"/>
      <c r="H162" s="55"/>
      <c r="I162" s="55"/>
      <c r="J162" s="4"/>
      <c r="K162" s="4"/>
      <c r="L162" s="4"/>
      <c r="M162" s="4"/>
      <c r="N162" s="4"/>
      <c r="O162" s="4"/>
      <c r="P162" s="4"/>
      <c r="Q162" s="4"/>
      <c r="R162" s="4"/>
      <c r="S162" s="4"/>
      <c r="T162" s="4"/>
      <c r="U162" s="4"/>
      <c r="V162" s="4"/>
      <c r="W162" s="4"/>
      <c r="X162" s="4"/>
      <c r="Y162" s="4"/>
      <c r="Z162" s="5"/>
    </row>
    <row r="163" spans="1:26" ht="17.25" customHeight="1" x14ac:dyDescent="0.2">
      <c r="A163" s="3"/>
      <c r="B163" s="52"/>
      <c r="C163" s="52"/>
      <c r="D163" s="52"/>
      <c r="E163" s="49"/>
      <c r="F163" s="52"/>
      <c r="G163" s="52"/>
      <c r="H163" s="55"/>
      <c r="I163" s="55"/>
      <c r="J163" s="4"/>
      <c r="K163" s="4"/>
      <c r="L163" s="4"/>
      <c r="M163" s="4"/>
      <c r="N163" s="4"/>
      <c r="O163" s="4"/>
      <c r="P163" s="4"/>
      <c r="Q163" s="4"/>
      <c r="R163" s="4"/>
      <c r="S163" s="4"/>
      <c r="T163" s="4"/>
      <c r="U163" s="4"/>
      <c r="V163" s="4"/>
      <c r="W163" s="4"/>
      <c r="X163" s="4"/>
      <c r="Y163" s="4"/>
      <c r="Z163" s="5"/>
    </row>
    <row r="164" spans="1:26" ht="17.25" customHeight="1" x14ac:dyDescent="0.2">
      <c r="A164" s="3"/>
      <c r="B164" s="52"/>
      <c r="C164" s="52"/>
      <c r="D164" s="52"/>
      <c r="E164" s="49"/>
      <c r="F164" s="52"/>
      <c r="G164" s="52"/>
      <c r="H164" s="55"/>
      <c r="I164" s="55"/>
      <c r="J164" s="4"/>
      <c r="K164" s="4"/>
      <c r="L164" s="4"/>
      <c r="M164" s="4"/>
      <c r="N164" s="4"/>
      <c r="O164" s="4"/>
      <c r="P164" s="4"/>
      <c r="Q164" s="4"/>
      <c r="R164" s="4"/>
      <c r="S164" s="4"/>
      <c r="T164" s="4"/>
      <c r="U164" s="4"/>
      <c r="V164" s="4"/>
      <c r="W164" s="4"/>
      <c r="X164" s="4"/>
      <c r="Y164" s="4"/>
      <c r="Z164" s="5"/>
    </row>
    <row r="165" spans="1:26" ht="17.25" customHeight="1" x14ac:dyDescent="0.2">
      <c r="A165" s="3"/>
      <c r="B165" s="52"/>
      <c r="C165" s="52"/>
      <c r="D165" s="52"/>
      <c r="E165" s="49"/>
      <c r="F165" s="52"/>
      <c r="G165" s="52"/>
      <c r="H165" s="55"/>
      <c r="I165" s="55"/>
      <c r="J165" s="4"/>
      <c r="K165" s="4"/>
      <c r="L165" s="4"/>
      <c r="M165" s="4"/>
      <c r="N165" s="4"/>
      <c r="O165" s="4"/>
      <c r="P165" s="4"/>
      <c r="Q165" s="4"/>
      <c r="R165" s="4"/>
      <c r="S165" s="4"/>
      <c r="T165" s="4"/>
      <c r="U165" s="4"/>
      <c r="V165" s="4"/>
      <c r="W165" s="4"/>
      <c r="X165" s="4"/>
      <c r="Y165" s="4"/>
      <c r="Z165" s="5"/>
    </row>
    <row r="166" spans="1:26" ht="17.25" customHeight="1" x14ac:dyDescent="0.2">
      <c r="A166" s="3"/>
      <c r="B166" s="52"/>
      <c r="C166" s="52"/>
      <c r="D166" s="52"/>
      <c r="E166" s="49"/>
      <c r="F166" s="52"/>
      <c r="G166" s="52"/>
      <c r="H166" s="55"/>
      <c r="I166" s="55"/>
      <c r="J166" s="4"/>
      <c r="K166" s="4"/>
      <c r="L166" s="4"/>
      <c r="M166" s="4"/>
      <c r="N166" s="4"/>
      <c r="O166" s="4"/>
      <c r="P166" s="4"/>
      <c r="Q166" s="4"/>
      <c r="R166" s="4"/>
      <c r="S166" s="4"/>
      <c r="T166" s="4"/>
      <c r="U166" s="4"/>
      <c r="V166" s="4"/>
      <c r="W166" s="4"/>
      <c r="X166" s="4"/>
      <c r="Y166" s="4"/>
      <c r="Z166" s="5"/>
    </row>
    <row r="167" spans="1:26" ht="17.25" customHeight="1" x14ac:dyDescent="0.2">
      <c r="A167" s="3"/>
      <c r="B167" s="52"/>
      <c r="C167" s="52"/>
      <c r="D167" s="52"/>
      <c r="E167" s="49"/>
      <c r="F167" s="52"/>
      <c r="G167" s="52"/>
      <c r="H167" s="55"/>
      <c r="I167" s="55"/>
      <c r="J167" s="4"/>
      <c r="K167" s="4"/>
      <c r="L167" s="4"/>
      <c r="M167" s="4"/>
      <c r="N167" s="4"/>
      <c r="O167" s="4"/>
      <c r="P167" s="4"/>
      <c r="Q167" s="4"/>
      <c r="R167" s="4"/>
      <c r="S167" s="4"/>
      <c r="T167" s="4"/>
      <c r="U167" s="4"/>
      <c r="V167" s="4"/>
      <c r="W167" s="4"/>
      <c r="X167" s="4"/>
      <c r="Y167" s="4"/>
      <c r="Z167" s="5"/>
    </row>
    <row r="168" spans="1:26" ht="17.25" customHeight="1" x14ac:dyDescent="0.2">
      <c r="A168" s="3"/>
      <c r="B168" s="52"/>
      <c r="C168" s="52"/>
      <c r="D168" s="52"/>
      <c r="E168" s="49"/>
      <c r="F168" s="52"/>
      <c r="G168" s="52"/>
      <c r="H168" s="55"/>
      <c r="I168" s="55"/>
      <c r="J168" s="4"/>
      <c r="K168" s="4"/>
      <c r="L168" s="4"/>
      <c r="M168" s="4"/>
      <c r="N168" s="4"/>
      <c r="O168" s="4"/>
      <c r="P168" s="4"/>
      <c r="Q168" s="4"/>
      <c r="R168" s="4"/>
      <c r="S168" s="4"/>
      <c r="T168" s="4"/>
      <c r="U168" s="4"/>
      <c r="V168" s="4"/>
      <c r="W168" s="4"/>
      <c r="X168" s="4"/>
      <c r="Y168" s="4"/>
      <c r="Z168" s="5"/>
    </row>
    <row r="169" spans="1:26" ht="17.25" customHeight="1" x14ac:dyDescent="0.2">
      <c r="A169" s="3"/>
      <c r="B169" s="52"/>
      <c r="C169" s="52"/>
      <c r="D169" s="52"/>
      <c r="E169" s="49"/>
      <c r="F169" s="52"/>
      <c r="G169" s="52"/>
      <c r="H169" s="55"/>
      <c r="I169" s="55"/>
      <c r="J169" s="4"/>
      <c r="K169" s="4"/>
      <c r="L169" s="4"/>
      <c r="M169" s="4"/>
      <c r="N169" s="4"/>
      <c r="O169" s="4"/>
      <c r="P169" s="4"/>
      <c r="Q169" s="4"/>
      <c r="R169" s="4"/>
      <c r="S169" s="4"/>
      <c r="T169" s="4"/>
      <c r="U169" s="4"/>
      <c r="V169" s="4"/>
      <c r="W169" s="4"/>
      <c r="X169" s="4"/>
      <c r="Y169" s="4"/>
      <c r="Z169" s="5"/>
    </row>
    <row r="170" spans="1:26" ht="17.25" customHeight="1" x14ac:dyDescent="0.2">
      <c r="A170" s="3"/>
      <c r="B170" s="52"/>
      <c r="C170" s="52"/>
      <c r="D170" s="52"/>
      <c r="E170" s="49"/>
      <c r="F170" s="52"/>
      <c r="G170" s="52"/>
      <c r="H170" s="55"/>
      <c r="I170" s="55"/>
      <c r="J170" s="4"/>
      <c r="K170" s="4"/>
      <c r="L170" s="4"/>
      <c r="M170" s="4"/>
      <c r="N170" s="4"/>
      <c r="O170" s="4"/>
      <c r="P170" s="4"/>
      <c r="Q170" s="4"/>
      <c r="R170" s="4"/>
      <c r="S170" s="4"/>
      <c r="T170" s="4"/>
      <c r="U170" s="4"/>
      <c r="V170" s="4"/>
      <c r="W170" s="4"/>
      <c r="X170" s="4"/>
      <c r="Y170" s="4"/>
      <c r="Z170" s="5"/>
    </row>
    <row r="171" spans="1:26" ht="17.25" customHeight="1" x14ac:dyDescent="0.2">
      <c r="A171" s="3"/>
      <c r="B171" s="52"/>
      <c r="C171" s="52"/>
      <c r="D171" s="52"/>
      <c r="E171" s="49"/>
      <c r="F171" s="52"/>
      <c r="G171" s="52"/>
      <c r="H171" s="55"/>
      <c r="I171" s="55"/>
      <c r="J171" s="4"/>
      <c r="K171" s="4"/>
      <c r="L171" s="4"/>
      <c r="M171" s="4"/>
      <c r="N171" s="4"/>
      <c r="O171" s="4"/>
      <c r="P171" s="4"/>
      <c r="Q171" s="4"/>
      <c r="R171" s="4"/>
      <c r="S171" s="4"/>
      <c r="T171" s="4"/>
      <c r="U171" s="4"/>
      <c r="V171" s="4"/>
      <c r="W171" s="4"/>
      <c r="X171" s="4"/>
      <c r="Y171" s="4"/>
      <c r="Z171" s="5"/>
    </row>
    <row r="172" spans="1:26" ht="17.25" customHeight="1" x14ac:dyDescent="0.2">
      <c r="A172" s="3"/>
      <c r="B172" s="52"/>
      <c r="C172" s="52"/>
      <c r="D172" s="52"/>
      <c r="E172" s="49"/>
      <c r="F172" s="52"/>
      <c r="G172" s="52"/>
      <c r="H172" s="55"/>
      <c r="I172" s="55"/>
      <c r="J172" s="4"/>
      <c r="K172" s="4"/>
      <c r="L172" s="4"/>
      <c r="M172" s="4"/>
      <c r="N172" s="4"/>
      <c r="O172" s="4"/>
      <c r="P172" s="4"/>
      <c r="Q172" s="4"/>
      <c r="R172" s="4"/>
      <c r="S172" s="4"/>
      <c r="T172" s="4"/>
      <c r="U172" s="4"/>
      <c r="V172" s="4"/>
      <c r="W172" s="4"/>
      <c r="X172" s="4"/>
      <c r="Y172" s="4"/>
      <c r="Z172" s="5"/>
    </row>
    <row r="173" spans="1:26" ht="17.25" customHeight="1" x14ac:dyDescent="0.2">
      <c r="A173" s="3"/>
      <c r="B173" s="52"/>
      <c r="C173" s="52"/>
      <c r="D173" s="52"/>
      <c r="E173" s="49"/>
      <c r="F173" s="52"/>
      <c r="G173" s="52"/>
      <c r="H173" s="55"/>
      <c r="I173" s="55"/>
      <c r="J173" s="4"/>
      <c r="K173" s="4"/>
      <c r="L173" s="4"/>
      <c r="M173" s="4"/>
      <c r="N173" s="4"/>
      <c r="O173" s="4"/>
      <c r="P173" s="4"/>
      <c r="Q173" s="4"/>
      <c r="R173" s="4"/>
      <c r="S173" s="4"/>
      <c r="T173" s="4"/>
      <c r="U173" s="4"/>
      <c r="V173" s="4"/>
      <c r="W173" s="4"/>
      <c r="X173" s="4"/>
      <c r="Y173" s="4"/>
      <c r="Z173" s="5"/>
    </row>
    <row r="174" spans="1:26" ht="17.25" customHeight="1" x14ac:dyDescent="0.2">
      <c r="A174" s="3"/>
      <c r="B174" s="52"/>
      <c r="C174" s="52"/>
      <c r="D174" s="52"/>
      <c r="E174" s="49"/>
      <c r="F174" s="52"/>
      <c r="G174" s="52"/>
      <c r="H174" s="55"/>
      <c r="I174" s="55"/>
      <c r="J174" s="4"/>
      <c r="K174" s="4"/>
      <c r="L174" s="4"/>
      <c r="M174" s="4"/>
      <c r="N174" s="4"/>
      <c r="O174" s="4"/>
      <c r="P174" s="4"/>
      <c r="Q174" s="4"/>
      <c r="R174" s="4"/>
      <c r="S174" s="4"/>
      <c r="T174" s="4"/>
      <c r="U174" s="4"/>
      <c r="V174" s="4"/>
      <c r="W174" s="4"/>
      <c r="X174" s="4"/>
      <c r="Y174" s="4"/>
      <c r="Z174" s="5"/>
    </row>
    <row r="175" spans="1:26" ht="17.25" customHeight="1" x14ac:dyDescent="0.2">
      <c r="A175" s="3"/>
      <c r="B175" s="52"/>
      <c r="C175" s="52"/>
      <c r="D175" s="52"/>
      <c r="E175" s="49"/>
      <c r="F175" s="52"/>
      <c r="G175" s="52"/>
      <c r="H175" s="55"/>
      <c r="I175" s="55"/>
      <c r="J175" s="4"/>
      <c r="K175" s="4"/>
      <c r="L175" s="4"/>
      <c r="M175" s="4"/>
      <c r="N175" s="4"/>
      <c r="O175" s="4"/>
      <c r="P175" s="4"/>
      <c r="Q175" s="4"/>
      <c r="R175" s="4"/>
      <c r="S175" s="4"/>
      <c r="T175" s="4"/>
      <c r="U175" s="4"/>
      <c r="V175" s="4"/>
      <c r="W175" s="4"/>
      <c r="X175" s="4"/>
      <c r="Y175" s="4"/>
      <c r="Z175" s="5"/>
    </row>
    <row r="176" spans="1:26" ht="17.25" customHeight="1" x14ac:dyDescent="0.2">
      <c r="A176" s="3"/>
      <c r="B176" s="52"/>
      <c r="C176" s="52"/>
      <c r="D176" s="52"/>
      <c r="E176" s="49"/>
      <c r="F176" s="52"/>
      <c r="G176" s="52"/>
      <c r="H176" s="55"/>
      <c r="I176" s="55"/>
      <c r="J176" s="4"/>
      <c r="K176" s="4"/>
      <c r="L176" s="4"/>
      <c r="M176" s="4"/>
      <c r="N176" s="4"/>
      <c r="O176" s="4"/>
      <c r="P176" s="4"/>
      <c r="Q176" s="4"/>
      <c r="R176" s="4"/>
      <c r="S176" s="4"/>
      <c r="T176" s="4"/>
      <c r="U176" s="4"/>
      <c r="V176" s="4"/>
      <c r="W176" s="4"/>
      <c r="X176" s="4"/>
      <c r="Y176" s="4"/>
      <c r="Z176" s="5"/>
    </row>
    <row r="177" spans="1:26" ht="17.25" customHeight="1" x14ac:dyDescent="0.2">
      <c r="A177" s="3"/>
      <c r="B177" s="52"/>
      <c r="C177" s="52"/>
      <c r="D177" s="52"/>
      <c r="E177" s="49"/>
      <c r="F177" s="52"/>
      <c r="G177" s="52"/>
      <c r="H177" s="55"/>
      <c r="I177" s="55"/>
      <c r="J177" s="4"/>
      <c r="K177" s="4"/>
      <c r="L177" s="4"/>
      <c r="M177" s="4"/>
      <c r="N177" s="4"/>
      <c r="O177" s="4"/>
      <c r="P177" s="4"/>
      <c r="Q177" s="4"/>
      <c r="R177" s="4"/>
      <c r="S177" s="4"/>
      <c r="T177" s="4"/>
      <c r="U177" s="4"/>
      <c r="V177" s="4"/>
      <c r="W177" s="4"/>
      <c r="X177" s="4"/>
      <c r="Y177" s="4"/>
      <c r="Z177" s="5"/>
    </row>
    <row r="178" spans="1:26" ht="17.25" customHeight="1" x14ac:dyDescent="0.2">
      <c r="A178" s="3"/>
      <c r="B178" s="52"/>
      <c r="C178" s="52"/>
      <c r="D178" s="52"/>
      <c r="E178" s="49"/>
      <c r="F178" s="52"/>
      <c r="G178" s="52"/>
      <c r="H178" s="55"/>
      <c r="I178" s="55"/>
      <c r="J178" s="4"/>
      <c r="K178" s="4"/>
      <c r="L178" s="4"/>
      <c r="M178" s="4"/>
      <c r="N178" s="4"/>
      <c r="O178" s="4"/>
      <c r="P178" s="4"/>
      <c r="Q178" s="4"/>
      <c r="R178" s="4"/>
      <c r="S178" s="4"/>
      <c r="T178" s="4"/>
      <c r="U178" s="4"/>
      <c r="V178" s="4"/>
      <c r="W178" s="4"/>
      <c r="X178" s="4"/>
      <c r="Y178" s="4"/>
      <c r="Z178" s="5"/>
    </row>
    <row r="179" spans="1:26" ht="17.25" customHeight="1" x14ac:dyDescent="0.2">
      <c r="A179" s="3"/>
      <c r="B179" s="52"/>
      <c r="C179" s="52"/>
      <c r="D179" s="52"/>
      <c r="E179" s="49"/>
      <c r="F179" s="52"/>
      <c r="G179" s="52"/>
      <c r="H179" s="55"/>
      <c r="I179" s="55"/>
      <c r="J179" s="4"/>
      <c r="K179" s="4"/>
      <c r="L179" s="4"/>
      <c r="M179" s="4"/>
      <c r="N179" s="4"/>
      <c r="O179" s="4"/>
      <c r="P179" s="4"/>
      <c r="Q179" s="4"/>
      <c r="R179" s="4"/>
      <c r="S179" s="4"/>
      <c r="T179" s="4"/>
      <c r="U179" s="4"/>
      <c r="V179" s="4"/>
      <c r="W179" s="4"/>
      <c r="X179" s="4"/>
      <c r="Y179" s="4"/>
      <c r="Z179" s="5"/>
    </row>
    <row r="180" spans="1:26" ht="17.25" customHeight="1" x14ac:dyDescent="0.2">
      <c r="A180" s="3"/>
      <c r="B180" s="52"/>
      <c r="C180" s="52"/>
      <c r="D180" s="52"/>
      <c r="E180" s="49"/>
      <c r="F180" s="52"/>
      <c r="G180" s="52"/>
      <c r="H180" s="55"/>
      <c r="I180" s="55"/>
      <c r="J180" s="4"/>
      <c r="K180" s="4"/>
      <c r="L180" s="4"/>
      <c r="M180" s="4"/>
      <c r="N180" s="4"/>
      <c r="O180" s="4"/>
      <c r="P180" s="4"/>
      <c r="Q180" s="4"/>
      <c r="R180" s="4"/>
      <c r="S180" s="4"/>
      <c r="T180" s="4"/>
      <c r="U180" s="4"/>
      <c r="V180" s="4"/>
      <c r="W180" s="4"/>
      <c r="X180" s="4"/>
      <c r="Y180" s="4"/>
      <c r="Z180" s="5"/>
    </row>
    <row r="181" spans="1:26" ht="17.25" customHeight="1" x14ac:dyDescent="0.2">
      <c r="A181" s="3"/>
      <c r="B181" s="52"/>
      <c r="C181" s="52"/>
      <c r="D181" s="52"/>
      <c r="E181" s="49"/>
      <c r="F181" s="52"/>
      <c r="G181" s="52"/>
      <c r="H181" s="55"/>
      <c r="I181" s="55"/>
      <c r="J181" s="4"/>
      <c r="K181" s="4"/>
      <c r="L181" s="4"/>
      <c r="M181" s="4"/>
      <c r="N181" s="4"/>
      <c r="O181" s="4"/>
      <c r="P181" s="4"/>
      <c r="Q181" s="4"/>
      <c r="R181" s="4"/>
      <c r="S181" s="4"/>
      <c r="T181" s="4"/>
      <c r="U181" s="4"/>
      <c r="V181" s="4"/>
      <c r="W181" s="4"/>
      <c r="X181" s="4"/>
      <c r="Y181" s="4"/>
      <c r="Z181" s="5"/>
    </row>
    <row r="182" spans="1:26" ht="17.25" customHeight="1" x14ac:dyDescent="0.2">
      <c r="A182" s="3"/>
      <c r="B182" s="52"/>
      <c r="C182" s="52"/>
      <c r="D182" s="52"/>
      <c r="E182" s="49"/>
      <c r="F182" s="52"/>
      <c r="G182" s="52"/>
      <c r="H182" s="55"/>
      <c r="I182" s="55"/>
      <c r="J182" s="4"/>
      <c r="K182" s="4"/>
      <c r="L182" s="4"/>
      <c r="M182" s="4"/>
      <c r="N182" s="4"/>
      <c r="O182" s="4"/>
      <c r="P182" s="4"/>
      <c r="Q182" s="4"/>
      <c r="R182" s="4"/>
      <c r="S182" s="4"/>
      <c r="T182" s="4"/>
      <c r="U182" s="4"/>
      <c r="V182" s="4"/>
      <c r="W182" s="4"/>
      <c r="X182" s="4"/>
      <c r="Y182" s="4"/>
      <c r="Z182" s="5"/>
    </row>
    <row r="183" spans="1:26" ht="17.25" customHeight="1" x14ac:dyDescent="0.2">
      <c r="A183" s="3"/>
      <c r="B183" s="52"/>
      <c r="C183" s="52"/>
      <c r="D183" s="52"/>
      <c r="E183" s="49"/>
      <c r="F183" s="52"/>
      <c r="G183" s="52"/>
      <c r="H183" s="55"/>
      <c r="I183" s="55"/>
      <c r="J183" s="4"/>
      <c r="K183" s="4"/>
      <c r="L183" s="4"/>
      <c r="M183" s="4"/>
      <c r="N183" s="4"/>
      <c r="O183" s="4"/>
      <c r="P183" s="4"/>
      <c r="Q183" s="4"/>
      <c r="R183" s="4"/>
      <c r="S183" s="4"/>
      <c r="T183" s="4"/>
      <c r="U183" s="4"/>
      <c r="V183" s="4"/>
      <c r="W183" s="4"/>
      <c r="X183" s="4"/>
      <c r="Y183" s="4"/>
      <c r="Z183" s="5"/>
    </row>
    <row r="184" spans="1:26" ht="17.25" customHeight="1" x14ac:dyDescent="0.2">
      <c r="A184" s="3"/>
      <c r="B184" s="52"/>
      <c r="C184" s="52"/>
      <c r="D184" s="52"/>
      <c r="E184" s="49"/>
      <c r="F184" s="52"/>
      <c r="G184" s="52"/>
      <c r="H184" s="55"/>
      <c r="I184" s="55"/>
      <c r="J184" s="4"/>
      <c r="K184" s="4"/>
      <c r="L184" s="4"/>
      <c r="M184" s="4"/>
      <c r="N184" s="4"/>
      <c r="O184" s="4"/>
      <c r="P184" s="4"/>
      <c r="Q184" s="4"/>
      <c r="R184" s="4"/>
      <c r="S184" s="4"/>
      <c r="T184" s="4"/>
      <c r="U184" s="4"/>
      <c r="V184" s="4"/>
      <c r="W184" s="4"/>
      <c r="X184" s="4"/>
      <c r="Y184" s="4"/>
      <c r="Z184" s="5"/>
    </row>
    <row r="185" spans="1:26" ht="17.25" customHeight="1" x14ac:dyDescent="0.2">
      <c r="A185" s="3"/>
      <c r="B185" s="52"/>
      <c r="C185" s="52"/>
      <c r="D185" s="52"/>
      <c r="E185" s="49"/>
      <c r="F185" s="52"/>
      <c r="G185" s="52"/>
      <c r="H185" s="55"/>
      <c r="I185" s="55"/>
      <c r="J185" s="4"/>
      <c r="K185" s="4"/>
      <c r="L185" s="4"/>
      <c r="M185" s="4"/>
      <c r="N185" s="4"/>
      <c r="O185" s="4"/>
      <c r="P185" s="4"/>
      <c r="Q185" s="4"/>
      <c r="R185" s="4"/>
      <c r="S185" s="4"/>
      <c r="T185" s="4"/>
      <c r="U185" s="4"/>
      <c r="V185" s="4"/>
      <c r="W185" s="4"/>
      <c r="X185" s="4"/>
      <c r="Y185" s="4"/>
      <c r="Z185" s="5"/>
    </row>
    <row r="186" spans="1:26" ht="17.25" customHeight="1" x14ac:dyDescent="0.2">
      <c r="A186" s="3"/>
      <c r="B186" s="52"/>
      <c r="C186" s="52"/>
      <c r="D186" s="52"/>
      <c r="E186" s="49"/>
      <c r="F186" s="52"/>
      <c r="G186" s="52"/>
      <c r="H186" s="55"/>
      <c r="I186" s="55"/>
      <c r="J186" s="4"/>
      <c r="K186" s="4"/>
      <c r="L186" s="4"/>
      <c r="M186" s="4"/>
      <c r="N186" s="4"/>
      <c r="O186" s="4"/>
      <c r="P186" s="4"/>
      <c r="Q186" s="4"/>
      <c r="R186" s="4"/>
      <c r="S186" s="4"/>
      <c r="T186" s="4"/>
      <c r="U186" s="4"/>
      <c r="V186" s="4"/>
      <c r="W186" s="4"/>
      <c r="X186" s="4"/>
      <c r="Y186" s="4"/>
      <c r="Z186" s="5"/>
    </row>
    <row r="187" spans="1:26" ht="17.25" customHeight="1" x14ac:dyDescent="0.2">
      <c r="A187" s="3"/>
      <c r="B187" s="52"/>
      <c r="C187" s="52"/>
      <c r="D187" s="52"/>
      <c r="E187" s="49"/>
      <c r="F187" s="52"/>
      <c r="G187" s="52"/>
      <c r="H187" s="55"/>
      <c r="I187" s="55"/>
      <c r="J187" s="4"/>
      <c r="K187" s="4"/>
      <c r="L187" s="4"/>
      <c r="M187" s="4"/>
      <c r="N187" s="4"/>
      <c r="O187" s="4"/>
      <c r="P187" s="4"/>
      <c r="Q187" s="4"/>
      <c r="R187" s="4"/>
      <c r="S187" s="4"/>
      <c r="T187" s="4"/>
      <c r="U187" s="4"/>
      <c r="V187" s="4"/>
      <c r="W187" s="4"/>
      <c r="X187" s="4"/>
      <c r="Y187" s="4"/>
      <c r="Z187" s="5"/>
    </row>
    <row r="188" spans="1:26" ht="17.25" customHeight="1" x14ac:dyDescent="0.2">
      <c r="A188" s="3"/>
      <c r="B188" s="52"/>
      <c r="C188" s="52"/>
      <c r="D188" s="52"/>
      <c r="E188" s="49"/>
      <c r="F188" s="52"/>
      <c r="G188" s="52"/>
      <c r="H188" s="55"/>
      <c r="I188" s="55"/>
      <c r="J188" s="4"/>
      <c r="K188" s="4"/>
      <c r="L188" s="4"/>
      <c r="M188" s="4"/>
      <c r="N188" s="4"/>
      <c r="O188" s="4"/>
      <c r="P188" s="4"/>
      <c r="Q188" s="4"/>
      <c r="R188" s="4"/>
      <c r="S188" s="4"/>
      <c r="T188" s="4"/>
      <c r="U188" s="4"/>
      <c r="V188" s="4"/>
      <c r="W188" s="4"/>
      <c r="X188" s="4"/>
      <c r="Y188" s="4"/>
      <c r="Z188" s="5"/>
    </row>
    <row r="189" spans="1:26" ht="17.25" customHeight="1" x14ac:dyDescent="0.2">
      <c r="A189" s="3"/>
      <c r="B189" s="52"/>
      <c r="C189" s="52"/>
      <c r="D189" s="52"/>
      <c r="E189" s="49"/>
      <c r="F189" s="52"/>
      <c r="G189" s="52"/>
      <c r="H189" s="55"/>
      <c r="I189" s="55"/>
      <c r="J189" s="4"/>
      <c r="K189" s="4"/>
      <c r="L189" s="4"/>
      <c r="M189" s="4"/>
      <c r="N189" s="4"/>
      <c r="O189" s="4"/>
      <c r="P189" s="4"/>
      <c r="Q189" s="4"/>
      <c r="R189" s="4"/>
      <c r="S189" s="4"/>
      <c r="T189" s="4"/>
      <c r="U189" s="4"/>
      <c r="V189" s="4"/>
      <c r="W189" s="4"/>
      <c r="X189" s="4"/>
      <c r="Y189" s="4"/>
      <c r="Z189" s="5"/>
    </row>
    <row r="190" spans="1:26" ht="17.25" customHeight="1" x14ac:dyDescent="0.2">
      <c r="A190" s="3"/>
      <c r="B190" s="52"/>
      <c r="C190" s="52"/>
      <c r="D190" s="52"/>
      <c r="E190" s="49"/>
      <c r="F190" s="52"/>
      <c r="G190" s="52"/>
      <c r="H190" s="55"/>
      <c r="I190" s="55"/>
      <c r="J190" s="4"/>
      <c r="K190" s="4"/>
      <c r="L190" s="4"/>
      <c r="M190" s="4"/>
      <c r="N190" s="4"/>
      <c r="O190" s="4"/>
      <c r="P190" s="4"/>
      <c r="Q190" s="4"/>
      <c r="R190" s="4"/>
      <c r="S190" s="4"/>
      <c r="T190" s="4"/>
      <c r="U190" s="4"/>
      <c r="V190" s="4"/>
      <c r="W190" s="4"/>
      <c r="X190" s="4"/>
      <c r="Y190" s="4"/>
      <c r="Z190" s="5"/>
    </row>
    <row r="191" spans="1:26" ht="17.25" customHeight="1" x14ac:dyDescent="0.2">
      <c r="A191" s="3"/>
      <c r="B191" s="52"/>
      <c r="C191" s="52"/>
      <c r="D191" s="52"/>
      <c r="E191" s="49"/>
      <c r="F191" s="52"/>
      <c r="G191" s="52"/>
      <c r="H191" s="55"/>
      <c r="I191" s="55"/>
      <c r="J191" s="4"/>
      <c r="K191" s="4"/>
      <c r="L191" s="4"/>
      <c r="M191" s="4"/>
      <c r="N191" s="4"/>
      <c r="O191" s="4"/>
      <c r="P191" s="4"/>
      <c r="Q191" s="4"/>
      <c r="R191" s="4"/>
      <c r="S191" s="4"/>
      <c r="T191" s="4"/>
      <c r="U191" s="4"/>
      <c r="V191" s="4"/>
      <c r="W191" s="4"/>
      <c r="X191" s="4"/>
      <c r="Y191" s="4"/>
      <c r="Z191" s="5"/>
    </row>
    <row r="192" spans="1:26" ht="17.25" customHeight="1" x14ac:dyDescent="0.2">
      <c r="A192" s="3"/>
      <c r="B192" s="52"/>
      <c r="C192" s="52"/>
      <c r="D192" s="52"/>
      <c r="E192" s="49"/>
      <c r="F192" s="52"/>
      <c r="G192" s="52"/>
      <c r="H192" s="55"/>
      <c r="I192" s="55"/>
      <c r="J192" s="4"/>
      <c r="K192" s="4"/>
      <c r="L192" s="4"/>
      <c r="M192" s="4"/>
      <c r="N192" s="4"/>
      <c r="O192" s="4"/>
      <c r="P192" s="4"/>
      <c r="Q192" s="4"/>
      <c r="R192" s="4"/>
      <c r="S192" s="4"/>
      <c r="T192" s="4"/>
      <c r="U192" s="4"/>
      <c r="V192" s="4"/>
      <c r="W192" s="4"/>
      <c r="X192" s="4"/>
      <c r="Y192" s="4"/>
      <c r="Z192" s="5"/>
    </row>
    <row r="193" spans="1:26" ht="17.25" customHeight="1" x14ac:dyDescent="0.2">
      <c r="A193" s="3"/>
      <c r="B193" s="52"/>
      <c r="C193" s="52"/>
      <c r="D193" s="52"/>
      <c r="E193" s="49"/>
      <c r="F193" s="52"/>
      <c r="G193" s="52"/>
      <c r="H193" s="55"/>
      <c r="I193" s="55"/>
      <c r="J193" s="4"/>
      <c r="K193" s="4"/>
      <c r="L193" s="4"/>
      <c r="M193" s="4"/>
      <c r="N193" s="4"/>
      <c r="O193" s="4"/>
      <c r="P193" s="4"/>
      <c r="Q193" s="4"/>
      <c r="R193" s="4"/>
      <c r="S193" s="4"/>
      <c r="T193" s="4"/>
      <c r="U193" s="4"/>
      <c r="V193" s="4"/>
      <c r="W193" s="4"/>
      <c r="X193" s="4"/>
      <c r="Y193" s="4"/>
      <c r="Z193" s="5"/>
    </row>
    <row r="194" spans="1:26" ht="17.25" customHeight="1" x14ac:dyDescent="0.2">
      <c r="A194" s="3"/>
      <c r="B194" s="52"/>
      <c r="C194" s="52"/>
      <c r="D194" s="52"/>
      <c r="E194" s="49"/>
      <c r="F194" s="52"/>
      <c r="G194" s="52"/>
      <c r="H194" s="55"/>
      <c r="I194" s="55"/>
      <c r="J194" s="4"/>
      <c r="K194" s="4"/>
      <c r="L194" s="4"/>
      <c r="M194" s="4"/>
      <c r="N194" s="4"/>
      <c r="O194" s="4"/>
      <c r="P194" s="4"/>
      <c r="Q194" s="4"/>
      <c r="R194" s="4"/>
      <c r="S194" s="4"/>
      <c r="T194" s="4"/>
      <c r="U194" s="4"/>
      <c r="V194" s="4"/>
      <c r="W194" s="4"/>
      <c r="X194" s="4"/>
      <c r="Y194" s="4"/>
      <c r="Z194" s="5"/>
    </row>
    <row r="195" spans="1:26" ht="17.25" customHeight="1" x14ac:dyDescent="0.2">
      <c r="A195" s="3"/>
      <c r="B195" s="52"/>
      <c r="C195" s="52"/>
      <c r="D195" s="52"/>
      <c r="E195" s="49"/>
      <c r="F195" s="52"/>
      <c r="G195" s="52"/>
      <c r="H195" s="55"/>
      <c r="I195" s="55"/>
      <c r="J195" s="4"/>
      <c r="K195" s="4"/>
      <c r="L195" s="4"/>
      <c r="M195" s="4"/>
      <c r="N195" s="4"/>
      <c r="O195" s="4"/>
      <c r="P195" s="4"/>
      <c r="Q195" s="4"/>
      <c r="R195" s="4"/>
      <c r="S195" s="4"/>
      <c r="T195" s="4"/>
      <c r="U195" s="4"/>
      <c r="V195" s="4"/>
      <c r="W195" s="4"/>
      <c r="X195" s="4"/>
      <c r="Y195" s="4"/>
      <c r="Z195" s="5"/>
    </row>
    <row r="196" spans="1:26" ht="17.25" customHeight="1" x14ac:dyDescent="0.2">
      <c r="A196" s="3"/>
      <c r="B196" s="52"/>
      <c r="C196" s="52"/>
      <c r="D196" s="52"/>
      <c r="E196" s="49"/>
      <c r="F196" s="52"/>
      <c r="G196" s="52"/>
      <c r="H196" s="55"/>
      <c r="I196" s="55"/>
      <c r="J196" s="4"/>
      <c r="K196" s="4"/>
      <c r="L196" s="4"/>
      <c r="M196" s="4"/>
      <c r="N196" s="4"/>
      <c r="O196" s="4"/>
      <c r="P196" s="4"/>
      <c r="Q196" s="4"/>
      <c r="R196" s="4"/>
      <c r="S196" s="4"/>
      <c r="T196" s="4"/>
      <c r="U196" s="4"/>
      <c r="V196" s="4"/>
      <c r="W196" s="4"/>
      <c r="X196" s="4"/>
      <c r="Y196" s="4"/>
      <c r="Z196" s="5"/>
    </row>
    <row r="197" spans="1:26" ht="17.25" customHeight="1" x14ac:dyDescent="0.2">
      <c r="A197" s="3"/>
      <c r="B197" s="52"/>
      <c r="C197" s="52"/>
      <c r="D197" s="52"/>
      <c r="E197" s="49"/>
      <c r="F197" s="52"/>
      <c r="G197" s="52"/>
      <c r="H197" s="55"/>
      <c r="I197" s="55"/>
      <c r="J197" s="4"/>
      <c r="K197" s="4"/>
      <c r="L197" s="4"/>
      <c r="M197" s="4"/>
      <c r="N197" s="4"/>
      <c r="O197" s="4"/>
      <c r="P197" s="4"/>
      <c r="Q197" s="4"/>
      <c r="R197" s="4"/>
      <c r="S197" s="4"/>
      <c r="T197" s="4"/>
      <c r="U197" s="4"/>
      <c r="V197" s="4"/>
      <c r="W197" s="4"/>
      <c r="X197" s="4"/>
      <c r="Y197" s="4"/>
      <c r="Z197" s="5"/>
    </row>
    <row r="198" spans="1:26" ht="17.25" customHeight="1" x14ac:dyDescent="0.2">
      <c r="A198" s="3"/>
      <c r="B198" s="52"/>
      <c r="C198" s="52"/>
      <c r="D198" s="52"/>
      <c r="E198" s="49"/>
      <c r="F198" s="52"/>
      <c r="G198" s="52"/>
      <c r="H198" s="55"/>
      <c r="I198" s="55"/>
      <c r="J198" s="4"/>
      <c r="K198" s="4"/>
      <c r="L198" s="4"/>
      <c r="M198" s="4"/>
      <c r="N198" s="4"/>
      <c r="O198" s="4"/>
      <c r="P198" s="4"/>
      <c r="Q198" s="4"/>
      <c r="R198" s="4"/>
      <c r="S198" s="4"/>
      <c r="T198" s="4"/>
      <c r="U198" s="4"/>
      <c r="V198" s="4"/>
      <c r="W198" s="4"/>
      <c r="X198" s="4"/>
      <c r="Y198" s="4"/>
      <c r="Z198" s="5"/>
    </row>
    <row r="199" spans="1:26" ht="17.25" customHeight="1" x14ac:dyDescent="0.2">
      <c r="A199" s="3"/>
      <c r="B199" s="52"/>
      <c r="C199" s="52"/>
      <c r="D199" s="52"/>
      <c r="E199" s="49"/>
      <c r="F199" s="52"/>
      <c r="G199" s="52"/>
      <c r="H199" s="55"/>
      <c r="I199" s="55"/>
      <c r="J199" s="4"/>
      <c r="K199" s="4"/>
      <c r="L199" s="4"/>
      <c r="M199" s="4"/>
      <c r="N199" s="4"/>
      <c r="O199" s="4"/>
      <c r="P199" s="4"/>
      <c r="Q199" s="4"/>
      <c r="R199" s="4"/>
      <c r="S199" s="4"/>
      <c r="T199" s="4"/>
      <c r="U199" s="4"/>
      <c r="V199" s="4"/>
      <c r="W199" s="4"/>
      <c r="X199" s="4"/>
      <c r="Y199" s="4"/>
      <c r="Z199" s="5"/>
    </row>
    <row r="200" spans="1:26" ht="17.25" customHeight="1" x14ac:dyDescent="0.2">
      <c r="A200" s="3"/>
      <c r="B200" s="52"/>
      <c r="C200" s="52"/>
      <c r="D200" s="52"/>
      <c r="E200" s="49"/>
      <c r="F200" s="52"/>
      <c r="G200" s="52"/>
      <c r="H200" s="55"/>
      <c r="I200" s="55"/>
      <c r="J200" s="4"/>
      <c r="K200" s="4"/>
      <c r="L200" s="4"/>
      <c r="M200" s="4"/>
      <c r="N200" s="4"/>
      <c r="O200" s="4"/>
      <c r="P200" s="4"/>
      <c r="Q200" s="4"/>
      <c r="R200" s="4"/>
      <c r="S200" s="4"/>
      <c r="T200" s="4"/>
      <c r="U200" s="4"/>
      <c r="V200" s="4"/>
      <c r="W200" s="4"/>
      <c r="X200" s="4"/>
      <c r="Y200" s="4"/>
      <c r="Z200" s="5"/>
    </row>
    <row r="201" spans="1:26" ht="17.25" customHeight="1" x14ac:dyDescent="0.2">
      <c r="A201" s="3"/>
      <c r="B201" s="52"/>
      <c r="C201" s="52"/>
      <c r="D201" s="52"/>
      <c r="E201" s="49"/>
      <c r="F201" s="52"/>
      <c r="G201" s="52"/>
      <c r="H201" s="55"/>
      <c r="I201" s="55"/>
      <c r="J201" s="4"/>
      <c r="K201" s="4"/>
      <c r="L201" s="4"/>
      <c r="M201" s="4"/>
      <c r="N201" s="4"/>
      <c r="O201" s="4"/>
      <c r="P201" s="4"/>
      <c r="Q201" s="4"/>
      <c r="R201" s="4"/>
      <c r="S201" s="4"/>
      <c r="T201" s="4"/>
      <c r="U201" s="4"/>
      <c r="V201" s="4"/>
      <c r="W201" s="4"/>
      <c r="X201" s="4"/>
      <c r="Y201" s="4"/>
      <c r="Z201" s="5"/>
    </row>
    <row r="202" spans="1:26" ht="17.25" customHeight="1" x14ac:dyDescent="0.2">
      <c r="A202" s="3"/>
      <c r="B202" s="52"/>
      <c r="C202" s="52"/>
      <c r="D202" s="52"/>
      <c r="E202" s="49"/>
      <c r="F202" s="52"/>
      <c r="G202" s="52"/>
      <c r="H202" s="55"/>
      <c r="I202" s="55"/>
      <c r="J202" s="4"/>
      <c r="K202" s="4"/>
      <c r="L202" s="4"/>
      <c r="M202" s="4"/>
      <c r="N202" s="4"/>
      <c r="O202" s="4"/>
      <c r="P202" s="4"/>
      <c r="Q202" s="4"/>
      <c r="R202" s="4"/>
      <c r="S202" s="4"/>
      <c r="T202" s="4"/>
      <c r="U202" s="4"/>
      <c r="V202" s="4"/>
      <c r="W202" s="4"/>
      <c r="X202" s="4"/>
      <c r="Y202" s="4"/>
      <c r="Z202" s="5"/>
    </row>
    <row r="203" spans="1:26" ht="17.25" customHeight="1" x14ac:dyDescent="0.2">
      <c r="A203" s="3"/>
      <c r="B203" s="52"/>
      <c r="C203" s="52"/>
      <c r="D203" s="52"/>
      <c r="E203" s="49"/>
      <c r="F203" s="52"/>
      <c r="G203" s="52"/>
      <c r="H203" s="55"/>
      <c r="I203" s="55"/>
      <c r="J203" s="4"/>
      <c r="K203" s="4"/>
      <c r="L203" s="4"/>
      <c r="M203" s="4"/>
      <c r="N203" s="4"/>
      <c r="O203" s="4"/>
      <c r="P203" s="4"/>
      <c r="Q203" s="4"/>
      <c r="R203" s="4"/>
      <c r="S203" s="4"/>
      <c r="T203" s="4"/>
      <c r="U203" s="4"/>
      <c r="V203" s="4"/>
      <c r="W203" s="4"/>
      <c r="X203" s="4"/>
      <c r="Y203" s="4"/>
      <c r="Z203" s="5"/>
    </row>
    <row r="204" spans="1:26" ht="17.25" customHeight="1" x14ac:dyDescent="0.2">
      <c r="A204" s="3"/>
      <c r="B204" s="52"/>
      <c r="C204" s="52"/>
      <c r="D204" s="52"/>
      <c r="E204" s="49"/>
      <c r="F204" s="52"/>
      <c r="G204" s="52"/>
      <c r="H204" s="55"/>
      <c r="I204" s="55"/>
      <c r="J204" s="4"/>
      <c r="K204" s="4"/>
      <c r="L204" s="4"/>
      <c r="M204" s="4"/>
      <c r="N204" s="4"/>
      <c r="O204" s="4"/>
      <c r="P204" s="4"/>
      <c r="Q204" s="4"/>
      <c r="R204" s="4"/>
      <c r="S204" s="4"/>
      <c r="T204" s="4"/>
      <c r="U204" s="4"/>
      <c r="V204" s="4"/>
      <c r="W204" s="4"/>
      <c r="X204" s="4"/>
      <c r="Y204" s="4"/>
      <c r="Z204" s="5"/>
    </row>
    <row r="205" spans="1:26" ht="17.25" customHeight="1" x14ac:dyDescent="0.2">
      <c r="A205" s="3"/>
      <c r="B205" s="52"/>
      <c r="C205" s="52"/>
      <c r="D205" s="52"/>
      <c r="E205" s="49"/>
      <c r="F205" s="52"/>
      <c r="G205" s="52"/>
      <c r="H205" s="55"/>
      <c r="I205" s="55"/>
      <c r="J205" s="4"/>
      <c r="K205" s="4"/>
      <c r="L205" s="4"/>
      <c r="M205" s="4"/>
      <c r="N205" s="4"/>
      <c r="O205" s="4"/>
      <c r="P205" s="4"/>
      <c r="Q205" s="4"/>
      <c r="R205" s="4"/>
      <c r="S205" s="4"/>
      <c r="T205" s="4"/>
      <c r="U205" s="4"/>
      <c r="V205" s="4"/>
      <c r="W205" s="4"/>
      <c r="X205" s="4"/>
      <c r="Y205" s="4"/>
      <c r="Z205" s="5"/>
    </row>
    <row r="206" spans="1:26" ht="17.25" customHeight="1" x14ac:dyDescent="0.2">
      <c r="A206" s="3"/>
      <c r="B206" s="52"/>
      <c r="C206" s="52"/>
      <c r="D206" s="52"/>
      <c r="E206" s="49"/>
      <c r="F206" s="52"/>
      <c r="G206" s="52"/>
      <c r="H206" s="55"/>
      <c r="I206" s="55"/>
      <c r="J206" s="4"/>
      <c r="K206" s="4"/>
      <c r="L206" s="4"/>
      <c r="M206" s="4"/>
      <c r="N206" s="4"/>
      <c r="O206" s="4"/>
      <c r="P206" s="4"/>
      <c r="Q206" s="4"/>
      <c r="R206" s="4"/>
      <c r="S206" s="4"/>
      <c r="T206" s="4"/>
      <c r="U206" s="4"/>
      <c r="V206" s="4"/>
      <c r="W206" s="4"/>
      <c r="X206" s="4"/>
      <c r="Y206" s="4"/>
      <c r="Z206" s="5"/>
    </row>
    <row r="207" spans="1:26" ht="17.25" customHeight="1" x14ac:dyDescent="0.2">
      <c r="A207" s="3"/>
      <c r="B207" s="52"/>
      <c r="C207" s="52"/>
      <c r="D207" s="52"/>
      <c r="E207" s="49"/>
      <c r="F207" s="52"/>
      <c r="G207" s="52"/>
      <c r="H207" s="55"/>
      <c r="I207" s="55"/>
      <c r="J207" s="4"/>
      <c r="K207" s="4"/>
      <c r="L207" s="4"/>
      <c r="M207" s="4"/>
      <c r="N207" s="4"/>
      <c r="O207" s="4"/>
      <c r="P207" s="4"/>
      <c r="Q207" s="4"/>
      <c r="R207" s="4"/>
      <c r="S207" s="4"/>
      <c r="T207" s="4"/>
      <c r="U207" s="4"/>
      <c r="V207" s="4"/>
      <c r="W207" s="4"/>
      <c r="X207" s="4"/>
      <c r="Y207" s="4"/>
      <c r="Z207" s="5"/>
    </row>
    <row r="208" spans="1:26" ht="17.25" customHeight="1" x14ac:dyDescent="0.2">
      <c r="A208" s="3"/>
      <c r="B208" s="52"/>
      <c r="C208" s="52"/>
      <c r="D208" s="52"/>
      <c r="E208" s="49"/>
      <c r="F208" s="52"/>
      <c r="G208" s="52"/>
      <c r="H208" s="55"/>
      <c r="I208" s="55"/>
      <c r="J208" s="4"/>
      <c r="K208" s="4"/>
      <c r="L208" s="4"/>
      <c r="M208" s="4"/>
      <c r="N208" s="4"/>
      <c r="O208" s="4"/>
      <c r="P208" s="4"/>
      <c r="Q208" s="4"/>
      <c r="R208" s="4"/>
      <c r="S208" s="4"/>
      <c r="T208" s="4"/>
      <c r="U208" s="4"/>
      <c r="V208" s="4"/>
      <c r="W208" s="4"/>
      <c r="X208" s="4"/>
      <c r="Y208" s="4"/>
      <c r="Z208" s="5"/>
    </row>
    <row r="209" spans="1:26" ht="17.25" customHeight="1" x14ac:dyDescent="0.2">
      <c r="A209" s="3"/>
      <c r="B209" s="52"/>
      <c r="C209" s="52"/>
      <c r="D209" s="52"/>
      <c r="E209" s="49"/>
      <c r="F209" s="52"/>
      <c r="G209" s="52"/>
      <c r="H209" s="55"/>
      <c r="I209" s="55"/>
      <c r="J209" s="4"/>
      <c r="K209" s="4"/>
      <c r="L209" s="4"/>
      <c r="M209" s="4"/>
      <c r="N209" s="4"/>
      <c r="O209" s="4"/>
      <c r="P209" s="4"/>
      <c r="Q209" s="4"/>
      <c r="R209" s="4"/>
      <c r="S209" s="4"/>
      <c r="T209" s="4"/>
      <c r="U209" s="4"/>
      <c r="V209" s="4"/>
      <c r="W209" s="4"/>
      <c r="X209" s="4"/>
      <c r="Y209" s="4"/>
      <c r="Z209" s="5"/>
    </row>
    <row r="210" spans="1:26" ht="17.25" customHeight="1" x14ac:dyDescent="0.2">
      <c r="A210" s="3"/>
      <c r="B210" s="52"/>
      <c r="C210" s="52"/>
      <c r="D210" s="52"/>
      <c r="E210" s="49"/>
      <c r="F210" s="52"/>
      <c r="G210" s="52"/>
      <c r="H210" s="55"/>
      <c r="I210" s="55"/>
      <c r="J210" s="4"/>
      <c r="K210" s="4"/>
      <c r="L210" s="4"/>
      <c r="M210" s="4"/>
      <c r="N210" s="4"/>
      <c r="O210" s="4"/>
      <c r="P210" s="4"/>
      <c r="Q210" s="4"/>
      <c r="R210" s="4"/>
      <c r="S210" s="4"/>
      <c r="T210" s="4"/>
      <c r="U210" s="4"/>
      <c r="V210" s="4"/>
      <c r="W210" s="4"/>
      <c r="X210" s="4"/>
      <c r="Y210" s="4"/>
      <c r="Z210" s="5"/>
    </row>
    <row r="211" spans="1:26" ht="17.25" customHeight="1" x14ac:dyDescent="0.2">
      <c r="A211" s="3"/>
      <c r="B211" s="52"/>
      <c r="C211" s="52"/>
      <c r="D211" s="52"/>
      <c r="E211" s="49"/>
      <c r="F211" s="52"/>
      <c r="G211" s="52"/>
      <c r="H211" s="55"/>
      <c r="I211" s="55"/>
      <c r="J211" s="4"/>
      <c r="K211" s="4"/>
      <c r="L211" s="4"/>
      <c r="M211" s="4"/>
      <c r="N211" s="4"/>
      <c r="O211" s="4"/>
      <c r="P211" s="4"/>
      <c r="Q211" s="4"/>
      <c r="R211" s="4"/>
      <c r="S211" s="4"/>
      <c r="T211" s="4"/>
      <c r="U211" s="4"/>
      <c r="V211" s="4"/>
      <c r="W211" s="4"/>
      <c r="X211" s="4"/>
      <c r="Y211" s="4"/>
      <c r="Z211" s="5"/>
    </row>
    <row r="212" spans="1:26" ht="17.25" customHeight="1" x14ac:dyDescent="0.2">
      <c r="A212" s="3"/>
      <c r="B212" s="52"/>
      <c r="C212" s="52"/>
      <c r="D212" s="52"/>
      <c r="E212" s="49"/>
      <c r="F212" s="52"/>
      <c r="G212" s="52"/>
      <c r="H212" s="55"/>
      <c r="I212" s="55"/>
      <c r="J212" s="4"/>
      <c r="K212" s="4"/>
      <c r="L212" s="4"/>
      <c r="M212" s="4"/>
      <c r="N212" s="4"/>
      <c r="O212" s="4"/>
      <c r="P212" s="4"/>
      <c r="Q212" s="4"/>
      <c r="R212" s="4"/>
      <c r="S212" s="4"/>
      <c r="T212" s="4"/>
      <c r="U212" s="4"/>
      <c r="V212" s="4"/>
      <c r="W212" s="4"/>
      <c r="X212" s="4"/>
      <c r="Y212" s="4"/>
      <c r="Z212" s="5"/>
    </row>
    <row r="213" spans="1:26" ht="17.25" customHeight="1" x14ac:dyDescent="0.2">
      <c r="A213" s="3"/>
      <c r="B213" s="52"/>
      <c r="C213" s="52"/>
      <c r="D213" s="52"/>
      <c r="E213" s="49"/>
      <c r="F213" s="52"/>
      <c r="G213" s="52"/>
      <c r="H213" s="55"/>
      <c r="I213" s="55"/>
      <c r="J213" s="4"/>
      <c r="K213" s="4"/>
      <c r="L213" s="4"/>
      <c r="M213" s="4"/>
      <c r="N213" s="4"/>
      <c r="O213" s="4"/>
      <c r="P213" s="4"/>
      <c r="Q213" s="4"/>
      <c r="R213" s="4"/>
      <c r="S213" s="4"/>
      <c r="T213" s="4"/>
      <c r="U213" s="4"/>
      <c r="V213" s="4"/>
      <c r="W213" s="4"/>
      <c r="X213" s="4"/>
      <c r="Y213" s="4"/>
      <c r="Z213" s="5"/>
    </row>
    <row r="214" spans="1:26" ht="17.25" customHeight="1" x14ac:dyDescent="0.2">
      <c r="A214" s="3"/>
      <c r="B214" s="52"/>
      <c r="C214" s="52"/>
      <c r="D214" s="52"/>
      <c r="E214" s="49"/>
      <c r="F214" s="52"/>
      <c r="G214" s="52"/>
      <c r="H214" s="55"/>
      <c r="I214" s="55"/>
      <c r="J214" s="4"/>
      <c r="K214" s="4"/>
      <c r="L214" s="4"/>
      <c r="M214" s="4"/>
      <c r="N214" s="4"/>
      <c r="O214" s="4"/>
      <c r="P214" s="4"/>
      <c r="Q214" s="4"/>
      <c r="R214" s="4"/>
      <c r="S214" s="4"/>
      <c r="T214" s="4"/>
      <c r="U214" s="4"/>
      <c r="V214" s="4"/>
      <c r="W214" s="4"/>
      <c r="X214" s="4"/>
      <c r="Y214" s="4"/>
      <c r="Z214" s="5"/>
    </row>
    <row r="215" spans="1:26" ht="17.25" customHeight="1" x14ac:dyDescent="0.2">
      <c r="A215" s="3"/>
      <c r="B215" s="52"/>
      <c r="C215" s="52"/>
      <c r="D215" s="52"/>
      <c r="E215" s="49"/>
      <c r="F215" s="52"/>
      <c r="G215" s="52"/>
      <c r="H215" s="55"/>
      <c r="I215" s="55"/>
      <c r="J215" s="4"/>
      <c r="K215" s="4"/>
      <c r="L215" s="4"/>
      <c r="M215" s="4"/>
      <c r="N215" s="4"/>
      <c r="O215" s="4"/>
      <c r="P215" s="4"/>
      <c r="Q215" s="4"/>
      <c r="R215" s="4"/>
      <c r="S215" s="4"/>
      <c r="T215" s="4"/>
      <c r="U215" s="4"/>
      <c r="V215" s="4"/>
      <c r="W215" s="4"/>
      <c r="X215" s="4"/>
      <c r="Y215" s="4"/>
      <c r="Z215" s="5"/>
    </row>
    <row r="216" spans="1:26" ht="17.25" customHeight="1" x14ac:dyDescent="0.2">
      <c r="A216" s="3"/>
      <c r="B216" s="52"/>
      <c r="C216" s="52"/>
      <c r="D216" s="52"/>
      <c r="E216" s="49"/>
      <c r="F216" s="52"/>
      <c r="G216" s="52"/>
      <c r="H216" s="55"/>
      <c r="I216" s="55"/>
      <c r="J216" s="4"/>
      <c r="K216" s="4"/>
      <c r="L216" s="4"/>
      <c r="M216" s="4"/>
      <c r="N216" s="4"/>
      <c r="O216" s="4"/>
      <c r="P216" s="4"/>
      <c r="Q216" s="4"/>
      <c r="R216" s="4"/>
      <c r="S216" s="4"/>
      <c r="T216" s="4"/>
      <c r="U216" s="4"/>
      <c r="V216" s="4"/>
      <c r="W216" s="4"/>
      <c r="X216" s="4"/>
      <c r="Y216" s="4"/>
      <c r="Z216" s="5"/>
    </row>
    <row r="217" spans="1:26" ht="17.25" customHeight="1" x14ac:dyDescent="0.2">
      <c r="A217" s="3"/>
      <c r="B217" s="52"/>
      <c r="C217" s="52"/>
      <c r="D217" s="52"/>
      <c r="E217" s="49"/>
      <c r="F217" s="52"/>
      <c r="G217" s="52"/>
      <c r="H217" s="55"/>
      <c r="I217" s="55"/>
      <c r="J217" s="4"/>
      <c r="K217" s="4"/>
      <c r="L217" s="4"/>
      <c r="M217" s="4"/>
      <c r="N217" s="4"/>
      <c r="O217" s="4"/>
      <c r="P217" s="4"/>
      <c r="Q217" s="4"/>
      <c r="R217" s="4"/>
      <c r="S217" s="4"/>
      <c r="T217" s="4"/>
      <c r="U217" s="4"/>
      <c r="V217" s="4"/>
      <c r="W217" s="4"/>
      <c r="X217" s="4"/>
      <c r="Y217" s="4"/>
      <c r="Z217" s="5"/>
    </row>
    <row r="218" spans="1:26" ht="17.25" customHeight="1" x14ac:dyDescent="0.2">
      <c r="A218" s="3"/>
      <c r="B218" s="52"/>
      <c r="C218" s="52"/>
      <c r="D218" s="52"/>
      <c r="E218" s="49"/>
      <c r="F218" s="52"/>
      <c r="G218" s="52"/>
      <c r="H218" s="55"/>
      <c r="I218" s="55"/>
      <c r="J218" s="4"/>
      <c r="K218" s="4"/>
      <c r="L218" s="4"/>
      <c r="M218" s="4"/>
      <c r="N218" s="4"/>
      <c r="O218" s="4"/>
      <c r="P218" s="4"/>
      <c r="Q218" s="4"/>
      <c r="R218" s="4"/>
      <c r="S218" s="4"/>
      <c r="T218" s="4"/>
      <c r="U218" s="4"/>
      <c r="V218" s="4"/>
      <c r="W218" s="4"/>
      <c r="X218" s="4"/>
      <c r="Y218" s="4"/>
      <c r="Z218" s="5"/>
    </row>
    <row r="219" spans="1:26" ht="17.25" customHeight="1" x14ac:dyDescent="0.2">
      <c r="A219" s="3"/>
      <c r="B219" s="52"/>
      <c r="C219" s="52"/>
      <c r="D219" s="52"/>
      <c r="E219" s="49"/>
      <c r="F219" s="52"/>
      <c r="G219" s="52"/>
      <c r="H219" s="55"/>
      <c r="I219" s="55"/>
      <c r="J219" s="4"/>
      <c r="K219" s="4"/>
      <c r="L219" s="4"/>
      <c r="M219" s="4"/>
      <c r="N219" s="4"/>
      <c r="O219" s="4"/>
      <c r="P219" s="4"/>
      <c r="Q219" s="4"/>
      <c r="R219" s="4"/>
      <c r="S219" s="4"/>
      <c r="T219" s="4"/>
      <c r="U219" s="4"/>
      <c r="V219" s="4"/>
      <c r="W219" s="4"/>
      <c r="X219" s="4"/>
      <c r="Y219" s="4"/>
      <c r="Z219" s="5"/>
    </row>
    <row r="220" spans="1:26" ht="17.25" customHeight="1" x14ac:dyDescent="0.2">
      <c r="A220" s="3"/>
      <c r="B220" s="52"/>
      <c r="C220" s="52"/>
      <c r="D220" s="52"/>
      <c r="E220" s="49"/>
      <c r="F220" s="52"/>
      <c r="G220" s="52"/>
      <c r="H220" s="55"/>
      <c r="I220" s="55"/>
      <c r="J220" s="4"/>
      <c r="K220" s="4"/>
      <c r="L220" s="4"/>
      <c r="M220" s="4"/>
      <c r="N220" s="4"/>
      <c r="O220" s="4"/>
      <c r="P220" s="4"/>
      <c r="Q220" s="4"/>
      <c r="R220" s="4"/>
      <c r="S220" s="4"/>
      <c r="T220" s="4"/>
      <c r="U220" s="4"/>
      <c r="V220" s="4"/>
      <c r="W220" s="4"/>
      <c r="X220" s="4"/>
      <c r="Y220" s="4"/>
      <c r="Z220" s="5"/>
    </row>
    <row r="221" spans="1:26" ht="17.25" customHeight="1" x14ac:dyDescent="0.2">
      <c r="A221" s="3"/>
      <c r="B221" s="52"/>
      <c r="C221" s="52"/>
      <c r="D221" s="52"/>
      <c r="E221" s="49"/>
      <c r="F221" s="52"/>
      <c r="G221" s="52"/>
      <c r="H221" s="55"/>
      <c r="I221" s="55"/>
      <c r="J221" s="4"/>
      <c r="K221" s="4"/>
      <c r="L221" s="4"/>
      <c r="M221" s="4"/>
      <c r="N221" s="4"/>
      <c r="O221" s="4"/>
      <c r="P221" s="4"/>
      <c r="Q221" s="4"/>
      <c r="R221" s="4"/>
      <c r="S221" s="4"/>
      <c r="T221" s="4"/>
      <c r="U221" s="4"/>
      <c r="V221" s="4"/>
      <c r="W221" s="4"/>
      <c r="X221" s="4"/>
      <c r="Y221" s="4"/>
      <c r="Z221" s="5"/>
    </row>
    <row r="222" spans="1:26" ht="17.25" customHeight="1" x14ac:dyDescent="0.2">
      <c r="A222" s="3"/>
      <c r="B222" s="52"/>
      <c r="C222" s="52"/>
      <c r="D222" s="52"/>
      <c r="E222" s="49"/>
      <c r="F222" s="52"/>
      <c r="G222" s="52"/>
      <c r="H222" s="55"/>
      <c r="I222" s="55"/>
      <c r="J222" s="4"/>
      <c r="K222" s="4"/>
      <c r="L222" s="4"/>
      <c r="M222" s="4"/>
      <c r="N222" s="4"/>
      <c r="O222" s="4"/>
      <c r="P222" s="4"/>
      <c r="Q222" s="4"/>
      <c r="R222" s="4"/>
      <c r="S222" s="4"/>
      <c r="T222" s="4"/>
      <c r="U222" s="4"/>
      <c r="V222" s="4"/>
      <c r="W222" s="4"/>
      <c r="X222" s="4"/>
      <c r="Y222" s="4"/>
      <c r="Z222" s="5"/>
    </row>
    <row r="223" spans="1:26" ht="17.25" customHeight="1" x14ac:dyDescent="0.2">
      <c r="A223" s="3"/>
      <c r="B223" s="52"/>
      <c r="C223" s="52"/>
      <c r="D223" s="52"/>
      <c r="E223" s="49"/>
      <c r="F223" s="52"/>
      <c r="G223" s="52"/>
      <c r="H223" s="55"/>
      <c r="I223" s="55"/>
      <c r="J223" s="4"/>
      <c r="K223" s="4"/>
      <c r="L223" s="4"/>
      <c r="M223" s="4"/>
      <c r="N223" s="4"/>
      <c r="O223" s="4"/>
      <c r="P223" s="4"/>
      <c r="Q223" s="4"/>
      <c r="R223" s="4"/>
      <c r="S223" s="4"/>
      <c r="T223" s="4"/>
      <c r="U223" s="4"/>
      <c r="V223" s="4"/>
      <c r="W223" s="4"/>
      <c r="X223" s="4"/>
      <c r="Y223" s="4"/>
      <c r="Z223" s="5"/>
    </row>
    <row r="224" spans="1:26" ht="17.25" customHeight="1" x14ac:dyDescent="0.2">
      <c r="A224" s="3"/>
      <c r="B224" s="52"/>
      <c r="C224" s="52"/>
      <c r="D224" s="52"/>
      <c r="E224" s="49"/>
      <c r="F224" s="52"/>
      <c r="G224" s="52"/>
      <c r="H224" s="55"/>
      <c r="I224" s="55"/>
      <c r="J224" s="4"/>
      <c r="K224" s="4"/>
      <c r="L224" s="4"/>
      <c r="M224" s="4"/>
      <c r="N224" s="4"/>
      <c r="O224" s="4"/>
      <c r="P224" s="4"/>
      <c r="Q224" s="4"/>
      <c r="R224" s="4"/>
      <c r="S224" s="4"/>
      <c r="T224" s="4"/>
      <c r="U224" s="4"/>
      <c r="V224" s="4"/>
      <c r="W224" s="4"/>
      <c r="X224" s="4"/>
      <c r="Y224" s="4"/>
      <c r="Z224" s="5"/>
    </row>
    <row r="225" spans="1:26" ht="17.25" customHeight="1" x14ac:dyDescent="0.2">
      <c r="A225" s="3"/>
      <c r="B225" s="52"/>
      <c r="C225" s="52"/>
      <c r="D225" s="52"/>
      <c r="E225" s="49"/>
      <c r="F225" s="52"/>
      <c r="G225" s="52"/>
      <c r="H225" s="55"/>
      <c r="I225" s="55"/>
      <c r="J225" s="4"/>
      <c r="K225" s="4"/>
      <c r="L225" s="4"/>
      <c r="M225" s="4"/>
      <c r="N225" s="4"/>
      <c r="O225" s="4"/>
      <c r="P225" s="4"/>
      <c r="Q225" s="4"/>
      <c r="R225" s="4"/>
      <c r="S225" s="4"/>
      <c r="T225" s="4"/>
      <c r="U225" s="4"/>
      <c r="V225" s="4"/>
      <c r="W225" s="4"/>
      <c r="X225" s="4"/>
      <c r="Y225" s="4"/>
      <c r="Z225" s="5"/>
    </row>
    <row r="226" spans="1:26" ht="17.25" customHeight="1" x14ac:dyDescent="0.2">
      <c r="A226" s="3"/>
      <c r="B226" s="52"/>
      <c r="C226" s="52"/>
      <c r="D226" s="52"/>
      <c r="E226" s="49"/>
      <c r="F226" s="52"/>
      <c r="G226" s="52"/>
      <c r="H226" s="55"/>
      <c r="I226" s="55"/>
      <c r="J226" s="4"/>
      <c r="K226" s="4"/>
      <c r="L226" s="4"/>
      <c r="M226" s="4"/>
      <c r="N226" s="4"/>
      <c r="O226" s="4"/>
      <c r="P226" s="4"/>
      <c r="Q226" s="4"/>
      <c r="R226" s="4"/>
      <c r="S226" s="4"/>
      <c r="T226" s="4"/>
      <c r="U226" s="4"/>
      <c r="V226" s="4"/>
      <c r="W226" s="4"/>
      <c r="X226" s="4"/>
      <c r="Y226" s="4"/>
      <c r="Z226" s="5"/>
    </row>
    <row r="227" spans="1:26" ht="17.25" customHeight="1" x14ac:dyDescent="0.2">
      <c r="A227" s="3"/>
      <c r="B227" s="52"/>
      <c r="C227" s="52"/>
      <c r="D227" s="52"/>
      <c r="E227" s="49"/>
      <c r="F227" s="52"/>
      <c r="G227" s="52"/>
      <c r="H227" s="55"/>
      <c r="I227" s="55"/>
      <c r="J227" s="4"/>
      <c r="K227" s="4"/>
      <c r="L227" s="4"/>
      <c r="M227" s="4"/>
      <c r="N227" s="4"/>
      <c r="O227" s="4"/>
      <c r="P227" s="4"/>
      <c r="Q227" s="4"/>
      <c r="R227" s="4"/>
      <c r="S227" s="4"/>
      <c r="T227" s="4"/>
      <c r="U227" s="4"/>
      <c r="V227" s="4"/>
      <c r="W227" s="4"/>
      <c r="X227" s="4"/>
      <c r="Y227" s="4"/>
      <c r="Z227" s="5"/>
    </row>
    <row r="228" spans="1:26" ht="17.25" customHeight="1" x14ac:dyDescent="0.2">
      <c r="A228" s="3"/>
      <c r="B228" s="52"/>
      <c r="C228" s="52"/>
      <c r="D228" s="52"/>
      <c r="E228" s="49"/>
      <c r="F228" s="52"/>
      <c r="G228" s="52"/>
      <c r="H228" s="55"/>
      <c r="I228" s="55"/>
      <c r="J228" s="4"/>
      <c r="K228" s="4"/>
      <c r="L228" s="4"/>
      <c r="M228" s="4"/>
      <c r="N228" s="4"/>
      <c r="O228" s="4"/>
      <c r="P228" s="4"/>
      <c r="Q228" s="4"/>
      <c r="R228" s="4"/>
      <c r="S228" s="4"/>
      <c r="T228" s="4"/>
      <c r="U228" s="4"/>
      <c r="V228" s="4"/>
      <c r="W228" s="4"/>
      <c r="X228" s="4"/>
      <c r="Y228" s="4"/>
      <c r="Z228" s="5"/>
    </row>
    <row r="229" spans="1:26" ht="17.25" customHeight="1" x14ac:dyDescent="0.2">
      <c r="A229" s="3"/>
      <c r="B229" s="52"/>
      <c r="C229" s="52"/>
      <c r="D229" s="52"/>
      <c r="E229" s="49"/>
      <c r="F229" s="52"/>
      <c r="G229" s="52"/>
      <c r="H229" s="55"/>
      <c r="I229" s="55"/>
      <c r="J229" s="4"/>
      <c r="K229" s="4"/>
      <c r="L229" s="4"/>
      <c r="M229" s="4"/>
      <c r="N229" s="4"/>
      <c r="O229" s="4"/>
      <c r="P229" s="4"/>
      <c r="Q229" s="4"/>
      <c r="R229" s="4"/>
      <c r="S229" s="4"/>
      <c r="T229" s="4"/>
      <c r="U229" s="4"/>
      <c r="V229" s="4"/>
      <c r="W229" s="4"/>
      <c r="X229" s="4"/>
      <c r="Y229" s="4"/>
      <c r="Z229" s="5"/>
    </row>
    <row r="230" spans="1:26" ht="17.25" customHeight="1" x14ac:dyDescent="0.2">
      <c r="A230" s="3"/>
      <c r="B230" s="52"/>
      <c r="C230" s="52"/>
      <c r="D230" s="52"/>
      <c r="E230" s="49"/>
      <c r="F230" s="52"/>
      <c r="G230" s="52"/>
      <c r="H230" s="55"/>
      <c r="I230" s="55"/>
      <c r="J230" s="4"/>
      <c r="K230" s="4"/>
      <c r="L230" s="4"/>
      <c r="M230" s="4"/>
      <c r="N230" s="4"/>
      <c r="O230" s="4"/>
      <c r="P230" s="4"/>
      <c r="Q230" s="4"/>
      <c r="R230" s="4"/>
      <c r="S230" s="4"/>
      <c r="T230" s="4"/>
      <c r="U230" s="4"/>
      <c r="V230" s="4"/>
      <c r="W230" s="4"/>
      <c r="X230" s="4"/>
      <c r="Y230" s="4"/>
      <c r="Z230" s="5"/>
    </row>
    <row r="231" spans="1:26" ht="17.25" customHeight="1" x14ac:dyDescent="0.2">
      <c r="A231" s="3"/>
      <c r="B231" s="52"/>
      <c r="C231" s="52"/>
      <c r="D231" s="52"/>
      <c r="E231" s="49"/>
      <c r="F231" s="52"/>
      <c r="G231" s="52"/>
      <c r="H231" s="55"/>
      <c r="I231" s="55"/>
      <c r="J231" s="4"/>
      <c r="K231" s="4"/>
      <c r="L231" s="4"/>
      <c r="M231" s="4"/>
      <c r="N231" s="4"/>
      <c r="O231" s="4"/>
      <c r="P231" s="4"/>
      <c r="Q231" s="4"/>
      <c r="R231" s="4"/>
      <c r="S231" s="4"/>
      <c r="T231" s="4"/>
      <c r="U231" s="4"/>
      <c r="V231" s="4"/>
      <c r="W231" s="4"/>
      <c r="X231" s="4"/>
      <c r="Y231" s="4"/>
      <c r="Z231" s="5"/>
    </row>
    <row r="232" spans="1:26" ht="17.25" customHeight="1" x14ac:dyDescent="0.2">
      <c r="A232" s="3"/>
      <c r="B232" s="52"/>
      <c r="C232" s="52"/>
      <c r="D232" s="52"/>
      <c r="E232" s="49"/>
      <c r="F232" s="52"/>
      <c r="G232" s="52"/>
      <c r="H232" s="55"/>
      <c r="I232" s="55"/>
      <c r="J232" s="4"/>
      <c r="K232" s="4"/>
      <c r="L232" s="4"/>
      <c r="M232" s="4"/>
      <c r="N232" s="4"/>
      <c r="O232" s="4"/>
      <c r="P232" s="4"/>
      <c r="Q232" s="4"/>
      <c r="R232" s="4"/>
      <c r="S232" s="4"/>
      <c r="T232" s="4"/>
      <c r="U232" s="4"/>
      <c r="V232" s="4"/>
      <c r="W232" s="4"/>
      <c r="X232" s="4"/>
      <c r="Y232" s="4"/>
      <c r="Z232" s="5"/>
    </row>
    <row r="233" spans="1:26" ht="17.25" customHeight="1" x14ac:dyDescent="0.2">
      <c r="A233" s="3"/>
      <c r="B233" s="52"/>
      <c r="C233" s="52"/>
      <c r="D233" s="52"/>
      <c r="E233" s="49"/>
      <c r="F233" s="52"/>
      <c r="G233" s="52"/>
      <c r="H233" s="55"/>
      <c r="I233" s="55"/>
      <c r="J233" s="4"/>
      <c r="K233" s="4"/>
      <c r="L233" s="4"/>
      <c r="M233" s="4"/>
      <c r="N233" s="4"/>
      <c r="O233" s="4"/>
      <c r="P233" s="4"/>
      <c r="Q233" s="4"/>
      <c r="R233" s="4"/>
      <c r="S233" s="4"/>
      <c r="T233" s="4"/>
      <c r="U233" s="4"/>
      <c r="V233" s="4"/>
      <c r="W233" s="4"/>
      <c r="X233" s="4"/>
      <c r="Y233" s="4"/>
      <c r="Z233" s="5"/>
    </row>
    <row r="234" spans="1:26" ht="17.25" customHeight="1" x14ac:dyDescent="0.2">
      <c r="A234" s="3"/>
      <c r="B234" s="52"/>
      <c r="C234" s="52"/>
      <c r="D234" s="52"/>
      <c r="E234" s="49"/>
      <c r="F234" s="52"/>
      <c r="G234" s="52"/>
      <c r="H234" s="55"/>
      <c r="I234" s="55"/>
      <c r="J234" s="4"/>
      <c r="K234" s="4"/>
      <c r="L234" s="4"/>
      <c r="M234" s="4"/>
      <c r="N234" s="4"/>
      <c r="O234" s="4"/>
      <c r="P234" s="4"/>
      <c r="Q234" s="4"/>
      <c r="R234" s="4"/>
      <c r="S234" s="4"/>
      <c r="T234" s="4"/>
      <c r="U234" s="4"/>
      <c r="V234" s="4"/>
      <c r="W234" s="4"/>
      <c r="X234" s="4"/>
      <c r="Y234" s="4"/>
      <c r="Z234" s="5"/>
    </row>
    <row r="235" spans="1:26" ht="17.25" customHeight="1" x14ac:dyDescent="0.2">
      <c r="A235" s="3"/>
      <c r="B235" s="52"/>
      <c r="C235" s="52"/>
      <c r="D235" s="52"/>
      <c r="E235" s="49"/>
      <c r="F235" s="52"/>
      <c r="G235" s="52"/>
      <c r="H235" s="55"/>
      <c r="I235" s="55"/>
      <c r="J235" s="4"/>
      <c r="K235" s="4"/>
      <c r="L235" s="4"/>
      <c r="M235" s="4"/>
      <c r="N235" s="4"/>
      <c r="O235" s="4"/>
      <c r="P235" s="4"/>
      <c r="Q235" s="4"/>
      <c r="R235" s="4"/>
      <c r="S235" s="4"/>
      <c r="T235" s="4"/>
      <c r="U235" s="4"/>
      <c r="V235" s="4"/>
      <c r="W235" s="4"/>
      <c r="X235" s="4"/>
      <c r="Y235" s="4"/>
      <c r="Z235" s="5"/>
    </row>
    <row r="236" spans="1:26" ht="17.25" customHeight="1" x14ac:dyDescent="0.2">
      <c r="A236" s="3"/>
      <c r="B236" s="52"/>
      <c r="C236" s="52"/>
      <c r="D236" s="52"/>
      <c r="E236" s="49"/>
      <c r="F236" s="52"/>
      <c r="G236" s="52"/>
      <c r="H236" s="55"/>
      <c r="I236" s="55"/>
      <c r="J236" s="4"/>
      <c r="K236" s="4"/>
      <c r="L236" s="4"/>
      <c r="M236" s="4"/>
      <c r="N236" s="4"/>
      <c r="O236" s="4"/>
      <c r="P236" s="4"/>
      <c r="Q236" s="4"/>
      <c r="R236" s="4"/>
      <c r="S236" s="4"/>
      <c r="T236" s="4"/>
      <c r="U236" s="4"/>
      <c r="V236" s="4"/>
      <c r="W236" s="4"/>
      <c r="X236" s="4"/>
      <c r="Y236" s="4"/>
      <c r="Z236" s="5"/>
    </row>
    <row r="237" spans="1:26" ht="17.25" customHeight="1" x14ac:dyDescent="0.2">
      <c r="A237" s="3"/>
      <c r="B237" s="52"/>
      <c r="C237" s="52"/>
      <c r="D237" s="52"/>
      <c r="E237" s="49"/>
      <c r="F237" s="52"/>
      <c r="G237" s="52"/>
      <c r="H237" s="55"/>
      <c r="I237" s="55"/>
      <c r="J237" s="4"/>
      <c r="K237" s="4"/>
      <c r="L237" s="4"/>
      <c r="M237" s="4"/>
      <c r="N237" s="4"/>
      <c r="O237" s="4"/>
      <c r="P237" s="4"/>
      <c r="Q237" s="4"/>
      <c r="R237" s="4"/>
      <c r="S237" s="4"/>
      <c r="T237" s="4"/>
      <c r="U237" s="4"/>
      <c r="V237" s="4"/>
      <c r="W237" s="4"/>
      <c r="X237" s="4"/>
      <c r="Y237" s="4"/>
      <c r="Z237" s="5"/>
    </row>
    <row r="238" spans="1:26" ht="17.25" customHeight="1" x14ac:dyDescent="0.2">
      <c r="A238" s="3"/>
      <c r="B238" s="52"/>
      <c r="C238" s="52"/>
      <c r="D238" s="52"/>
      <c r="E238" s="49"/>
      <c r="F238" s="52"/>
      <c r="G238" s="52"/>
      <c r="H238" s="55"/>
      <c r="I238" s="55"/>
      <c r="J238" s="4"/>
      <c r="K238" s="4"/>
      <c r="L238" s="4"/>
      <c r="M238" s="4"/>
      <c r="N238" s="4"/>
      <c r="O238" s="4"/>
      <c r="P238" s="4"/>
      <c r="Q238" s="4"/>
      <c r="R238" s="4"/>
      <c r="S238" s="4"/>
      <c r="T238" s="4"/>
      <c r="U238" s="4"/>
      <c r="V238" s="4"/>
      <c r="W238" s="4"/>
      <c r="X238" s="4"/>
      <c r="Y238" s="4"/>
      <c r="Z238" s="5"/>
    </row>
    <row r="239" spans="1:26" ht="17.25" customHeight="1" x14ac:dyDescent="0.2">
      <c r="A239" s="3"/>
      <c r="B239" s="52"/>
      <c r="C239" s="52"/>
      <c r="D239" s="52"/>
      <c r="E239" s="49"/>
      <c r="F239" s="52"/>
      <c r="G239" s="52"/>
      <c r="H239" s="55"/>
      <c r="I239" s="55"/>
      <c r="J239" s="4"/>
      <c r="K239" s="4"/>
      <c r="L239" s="4"/>
      <c r="M239" s="4"/>
      <c r="N239" s="4"/>
      <c r="O239" s="4"/>
      <c r="P239" s="4"/>
      <c r="Q239" s="4"/>
      <c r="R239" s="4"/>
      <c r="S239" s="4"/>
      <c r="T239" s="4"/>
      <c r="U239" s="4"/>
      <c r="V239" s="4"/>
      <c r="W239" s="4"/>
      <c r="X239" s="4"/>
      <c r="Y239" s="4"/>
      <c r="Z239" s="5"/>
    </row>
    <row r="240" spans="1:26" ht="17.25" customHeight="1" x14ac:dyDescent="0.2">
      <c r="A240" s="3"/>
      <c r="B240" s="52"/>
      <c r="C240" s="52"/>
      <c r="D240" s="52"/>
      <c r="E240" s="49"/>
      <c r="F240" s="52"/>
      <c r="G240" s="52"/>
      <c r="H240" s="55"/>
      <c r="I240" s="55"/>
      <c r="J240" s="4"/>
      <c r="K240" s="4"/>
      <c r="L240" s="4"/>
      <c r="M240" s="4"/>
      <c r="N240" s="4"/>
      <c r="O240" s="4"/>
      <c r="P240" s="4"/>
      <c r="Q240" s="4"/>
      <c r="R240" s="4"/>
      <c r="S240" s="4"/>
      <c r="T240" s="4"/>
      <c r="U240" s="4"/>
      <c r="V240" s="4"/>
      <c r="W240" s="4"/>
      <c r="X240" s="4"/>
      <c r="Y240" s="4"/>
      <c r="Z240" s="5"/>
    </row>
    <row r="241" spans="1:26" ht="17.25" customHeight="1" x14ac:dyDescent="0.2">
      <c r="A241" s="3"/>
      <c r="B241" s="52"/>
      <c r="C241" s="52"/>
      <c r="D241" s="52"/>
      <c r="E241" s="49"/>
      <c r="F241" s="52"/>
      <c r="G241" s="52"/>
      <c r="H241" s="55"/>
      <c r="I241" s="55"/>
      <c r="J241" s="4"/>
      <c r="K241" s="4"/>
      <c r="L241" s="4"/>
      <c r="M241" s="4"/>
      <c r="N241" s="4"/>
      <c r="O241" s="4"/>
      <c r="P241" s="4"/>
      <c r="Q241" s="4"/>
      <c r="R241" s="4"/>
      <c r="S241" s="4"/>
      <c r="T241" s="4"/>
      <c r="U241" s="4"/>
      <c r="V241" s="4"/>
      <c r="W241" s="4"/>
      <c r="X241" s="4"/>
      <c r="Y241" s="4"/>
      <c r="Z241" s="5"/>
    </row>
    <row r="242" spans="1:26" ht="17.25" customHeight="1" x14ac:dyDescent="0.2">
      <c r="A242" s="3"/>
      <c r="B242" s="52"/>
      <c r="C242" s="52"/>
      <c r="D242" s="52"/>
      <c r="E242" s="49"/>
      <c r="F242" s="52"/>
      <c r="G242" s="52"/>
      <c r="H242" s="55"/>
      <c r="I242" s="55"/>
      <c r="J242" s="4"/>
      <c r="K242" s="4"/>
      <c r="L242" s="4"/>
      <c r="M242" s="4"/>
      <c r="N242" s="4"/>
      <c r="O242" s="4"/>
      <c r="P242" s="4"/>
      <c r="Q242" s="4"/>
      <c r="R242" s="4"/>
      <c r="S242" s="4"/>
      <c r="T242" s="4"/>
      <c r="U242" s="4"/>
      <c r="V242" s="4"/>
      <c r="W242" s="4"/>
      <c r="X242" s="4"/>
      <c r="Y242" s="4"/>
      <c r="Z242" s="5"/>
    </row>
    <row r="243" spans="1:26" ht="17.25" customHeight="1" x14ac:dyDescent="0.2">
      <c r="A243" s="3"/>
      <c r="B243" s="52"/>
      <c r="C243" s="52"/>
      <c r="D243" s="52"/>
      <c r="E243" s="49"/>
      <c r="F243" s="52"/>
      <c r="G243" s="52"/>
      <c r="H243" s="55"/>
      <c r="I243" s="55"/>
      <c r="J243" s="4"/>
      <c r="K243" s="4"/>
      <c r="L243" s="4"/>
      <c r="M243" s="4"/>
      <c r="N243" s="4"/>
      <c r="O243" s="4"/>
      <c r="P243" s="4"/>
      <c r="Q243" s="4"/>
      <c r="R243" s="4"/>
      <c r="S243" s="4"/>
      <c r="T243" s="4"/>
      <c r="U243" s="4"/>
      <c r="V243" s="4"/>
      <c r="W243" s="4"/>
      <c r="X243" s="4"/>
      <c r="Y243" s="4"/>
      <c r="Z243" s="5"/>
    </row>
    <row r="244" spans="1:26" ht="17.25" customHeight="1" x14ac:dyDescent="0.2">
      <c r="A244" s="3"/>
      <c r="B244" s="52"/>
      <c r="C244" s="52"/>
      <c r="D244" s="52"/>
      <c r="E244" s="49"/>
      <c r="F244" s="52"/>
      <c r="G244" s="52"/>
      <c r="H244" s="55"/>
      <c r="I244" s="55"/>
      <c r="J244" s="4"/>
      <c r="K244" s="4"/>
      <c r="L244" s="4"/>
      <c r="M244" s="4"/>
      <c r="N244" s="4"/>
      <c r="O244" s="4"/>
      <c r="P244" s="4"/>
      <c r="Q244" s="4"/>
      <c r="R244" s="4"/>
      <c r="S244" s="4"/>
      <c r="T244" s="4"/>
      <c r="U244" s="4"/>
      <c r="V244" s="4"/>
      <c r="W244" s="4"/>
      <c r="X244" s="4"/>
      <c r="Y244" s="4"/>
      <c r="Z244" s="5"/>
    </row>
    <row r="245" spans="1:26" ht="17.25" customHeight="1" x14ac:dyDescent="0.2">
      <c r="A245" s="3"/>
      <c r="B245" s="52"/>
      <c r="C245" s="52"/>
      <c r="D245" s="52"/>
      <c r="E245" s="49"/>
      <c r="F245" s="52"/>
      <c r="G245" s="52"/>
      <c r="H245" s="55"/>
      <c r="I245" s="55"/>
      <c r="J245" s="4"/>
      <c r="K245" s="4"/>
      <c r="L245" s="4"/>
      <c r="M245" s="4"/>
      <c r="N245" s="4"/>
      <c r="O245" s="4"/>
      <c r="P245" s="4"/>
      <c r="Q245" s="4"/>
      <c r="R245" s="4"/>
      <c r="S245" s="4"/>
      <c r="T245" s="4"/>
      <c r="U245" s="4"/>
      <c r="V245" s="4"/>
      <c r="W245" s="4"/>
      <c r="X245" s="4"/>
      <c r="Y245" s="4"/>
      <c r="Z245" s="5"/>
    </row>
    <row r="246" spans="1:26" ht="17.25" customHeight="1" x14ac:dyDescent="0.2">
      <c r="A246" s="3"/>
      <c r="B246" s="52"/>
      <c r="C246" s="52"/>
      <c r="D246" s="52"/>
      <c r="E246" s="49"/>
      <c r="F246" s="52"/>
      <c r="G246" s="52"/>
      <c r="H246" s="55"/>
      <c r="I246" s="55"/>
      <c r="J246" s="4"/>
      <c r="K246" s="4"/>
      <c r="L246" s="4"/>
      <c r="M246" s="4"/>
      <c r="N246" s="4"/>
      <c r="O246" s="4"/>
      <c r="P246" s="4"/>
      <c r="Q246" s="4"/>
      <c r="R246" s="4"/>
      <c r="S246" s="4"/>
      <c r="T246" s="4"/>
      <c r="U246" s="4"/>
      <c r="V246" s="4"/>
      <c r="W246" s="4"/>
      <c r="X246" s="4"/>
      <c r="Y246" s="4"/>
      <c r="Z246" s="5"/>
    </row>
    <row r="247" spans="1:26" ht="17.25" customHeight="1" x14ac:dyDescent="0.2">
      <c r="A247" s="3"/>
      <c r="B247" s="52"/>
      <c r="C247" s="52"/>
      <c r="D247" s="52"/>
      <c r="E247" s="49"/>
      <c r="F247" s="52"/>
      <c r="G247" s="52"/>
      <c r="H247" s="55"/>
      <c r="I247" s="55"/>
      <c r="J247" s="4"/>
      <c r="K247" s="4"/>
      <c r="L247" s="4"/>
      <c r="M247" s="4"/>
      <c r="N247" s="4"/>
      <c r="O247" s="4"/>
      <c r="P247" s="4"/>
      <c r="Q247" s="4"/>
      <c r="R247" s="4"/>
      <c r="S247" s="4"/>
      <c r="T247" s="4"/>
      <c r="U247" s="4"/>
      <c r="V247" s="4"/>
      <c r="W247" s="4"/>
      <c r="X247" s="4"/>
      <c r="Y247" s="4"/>
      <c r="Z247" s="5"/>
    </row>
    <row r="248" spans="1:26" ht="17.25" customHeight="1" x14ac:dyDescent="0.2">
      <c r="A248" s="3"/>
      <c r="B248" s="52"/>
      <c r="C248" s="52"/>
      <c r="D248" s="52"/>
      <c r="E248" s="49"/>
      <c r="F248" s="52"/>
      <c r="G248" s="52"/>
      <c r="H248" s="55"/>
      <c r="I248" s="55"/>
      <c r="J248" s="4"/>
      <c r="K248" s="4"/>
      <c r="L248" s="4"/>
      <c r="M248" s="4"/>
      <c r="N248" s="4"/>
      <c r="O248" s="4"/>
      <c r="P248" s="4"/>
      <c r="Q248" s="4"/>
      <c r="R248" s="4"/>
      <c r="S248" s="4"/>
      <c r="T248" s="4"/>
      <c r="U248" s="4"/>
      <c r="V248" s="4"/>
      <c r="W248" s="4"/>
      <c r="X248" s="4"/>
      <c r="Y248" s="4"/>
      <c r="Z248" s="5"/>
    </row>
    <row r="249" spans="1:26" ht="17.25" customHeight="1" x14ac:dyDescent="0.2">
      <c r="A249" s="3"/>
      <c r="B249" s="52"/>
      <c r="C249" s="52"/>
      <c r="D249" s="52"/>
      <c r="E249" s="49"/>
      <c r="F249" s="52"/>
      <c r="G249" s="52"/>
      <c r="H249" s="55"/>
      <c r="I249" s="55"/>
      <c r="J249" s="4"/>
      <c r="K249" s="4"/>
      <c r="L249" s="4"/>
      <c r="M249" s="4"/>
      <c r="N249" s="4"/>
      <c r="O249" s="4"/>
      <c r="P249" s="4"/>
      <c r="Q249" s="4"/>
      <c r="R249" s="4"/>
      <c r="S249" s="4"/>
      <c r="T249" s="4"/>
      <c r="U249" s="4"/>
      <c r="V249" s="4"/>
      <c r="W249" s="4"/>
      <c r="X249" s="4"/>
      <c r="Y249" s="4"/>
      <c r="Z249" s="5"/>
    </row>
    <row r="250" spans="1:26" ht="17.25" customHeight="1" x14ac:dyDescent="0.2">
      <c r="A250" s="3"/>
      <c r="B250" s="52"/>
      <c r="C250" s="52"/>
      <c r="D250" s="52"/>
      <c r="E250" s="49"/>
      <c r="F250" s="52"/>
      <c r="G250" s="52"/>
      <c r="H250" s="55"/>
      <c r="I250" s="55"/>
      <c r="J250" s="4"/>
      <c r="K250" s="4"/>
      <c r="L250" s="4"/>
      <c r="M250" s="4"/>
      <c r="N250" s="4"/>
      <c r="O250" s="4"/>
      <c r="P250" s="4"/>
      <c r="Q250" s="4"/>
      <c r="R250" s="4"/>
      <c r="S250" s="4"/>
      <c r="T250" s="4"/>
      <c r="U250" s="4"/>
      <c r="V250" s="4"/>
      <c r="W250" s="4"/>
      <c r="X250" s="4"/>
      <c r="Y250" s="4"/>
      <c r="Z250" s="5"/>
    </row>
    <row r="251" spans="1:26" ht="17.25" customHeight="1" x14ac:dyDescent="0.2">
      <c r="A251" s="3"/>
      <c r="B251" s="52"/>
      <c r="C251" s="52"/>
      <c r="D251" s="52"/>
      <c r="E251" s="49"/>
      <c r="F251" s="52"/>
      <c r="G251" s="52"/>
      <c r="H251" s="55"/>
      <c r="I251" s="55"/>
      <c r="J251" s="4"/>
      <c r="K251" s="4"/>
      <c r="L251" s="4"/>
      <c r="M251" s="4"/>
      <c r="N251" s="4"/>
      <c r="O251" s="4"/>
      <c r="P251" s="4"/>
      <c r="Q251" s="4"/>
      <c r="R251" s="4"/>
      <c r="S251" s="4"/>
      <c r="T251" s="4"/>
      <c r="U251" s="4"/>
      <c r="V251" s="4"/>
      <c r="W251" s="4"/>
      <c r="X251" s="4"/>
      <c r="Y251" s="4"/>
      <c r="Z251" s="5"/>
    </row>
    <row r="252" spans="1:26" ht="17.25" customHeight="1" x14ac:dyDescent="0.2">
      <c r="A252" s="3"/>
      <c r="B252" s="52"/>
      <c r="C252" s="52"/>
      <c r="D252" s="52"/>
      <c r="E252" s="49"/>
      <c r="F252" s="52"/>
      <c r="G252" s="52"/>
      <c r="H252" s="55"/>
      <c r="I252" s="55"/>
      <c r="J252" s="4"/>
      <c r="K252" s="4"/>
      <c r="L252" s="4"/>
      <c r="M252" s="4"/>
      <c r="N252" s="4"/>
      <c r="O252" s="4"/>
      <c r="P252" s="4"/>
      <c r="Q252" s="4"/>
      <c r="R252" s="4"/>
      <c r="S252" s="4"/>
      <c r="T252" s="4"/>
      <c r="U252" s="4"/>
      <c r="V252" s="4"/>
      <c r="W252" s="4"/>
      <c r="X252" s="4"/>
      <c r="Y252" s="4"/>
      <c r="Z252" s="5"/>
    </row>
    <row r="253" spans="1:26" ht="17.25" customHeight="1" x14ac:dyDescent="0.2">
      <c r="A253" s="3"/>
      <c r="B253" s="52"/>
      <c r="C253" s="52"/>
      <c r="D253" s="52"/>
      <c r="E253" s="49"/>
      <c r="F253" s="52"/>
      <c r="G253" s="52"/>
      <c r="H253" s="55"/>
      <c r="I253" s="55"/>
      <c r="J253" s="4"/>
      <c r="K253" s="4"/>
      <c r="L253" s="4"/>
      <c r="M253" s="4"/>
      <c r="N253" s="4"/>
      <c r="O253" s="4"/>
      <c r="P253" s="4"/>
      <c r="Q253" s="4"/>
      <c r="R253" s="4"/>
      <c r="S253" s="4"/>
      <c r="T253" s="4"/>
      <c r="U253" s="4"/>
      <c r="V253" s="4"/>
      <c r="W253" s="4"/>
      <c r="X253" s="4"/>
      <c r="Y253" s="4"/>
      <c r="Z253" s="5"/>
    </row>
    <row r="254" spans="1:26" ht="17.25" customHeight="1" x14ac:dyDescent="0.2">
      <c r="A254" s="3"/>
      <c r="B254" s="52"/>
      <c r="C254" s="52"/>
      <c r="D254" s="52"/>
      <c r="E254" s="49"/>
      <c r="F254" s="52"/>
      <c r="G254" s="52"/>
      <c r="H254" s="55"/>
      <c r="I254" s="55"/>
      <c r="J254" s="4"/>
      <c r="K254" s="4"/>
      <c r="L254" s="4"/>
      <c r="M254" s="4"/>
      <c r="N254" s="4"/>
      <c r="O254" s="4"/>
      <c r="P254" s="4"/>
      <c r="Q254" s="4"/>
      <c r="R254" s="4"/>
      <c r="S254" s="4"/>
      <c r="T254" s="4"/>
      <c r="U254" s="4"/>
      <c r="V254" s="4"/>
      <c r="W254" s="4"/>
      <c r="X254" s="4"/>
      <c r="Y254" s="4"/>
      <c r="Z254" s="5"/>
    </row>
    <row r="255" spans="1:26" ht="17.25" customHeight="1" x14ac:dyDescent="0.2">
      <c r="A255" s="3"/>
      <c r="B255" s="52"/>
      <c r="C255" s="52"/>
      <c r="D255" s="52"/>
      <c r="E255" s="49"/>
      <c r="F255" s="52"/>
      <c r="G255" s="52"/>
      <c r="H255" s="55"/>
      <c r="I255" s="55"/>
      <c r="J255" s="4"/>
      <c r="K255" s="4"/>
      <c r="L255" s="4"/>
      <c r="M255" s="4"/>
      <c r="N255" s="4"/>
      <c r="O255" s="4"/>
      <c r="P255" s="4"/>
      <c r="Q255" s="4"/>
      <c r="R255" s="4"/>
      <c r="S255" s="4"/>
      <c r="T255" s="4"/>
      <c r="U255" s="4"/>
      <c r="V255" s="4"/>
      <c r="W255" s="4"/>
      <c r="X255" s="4"/>
      <c r="Y255" s="4"/>
      <c r="Z255" s="5"/>
    </row>
    <row r="256" spans="1:26" ht="17.25" customHeight="1" x14ac:dyDescent="0.2">
      <c r="A256" s="3"/>
      <c r="B256" s="52"/>
      <c r="C256" s="52"/>
      <c r="D256" s="52"/>
      <c r="E256" s="49"/>
      <c r="F256" s="52"/>
      <c r="G256" s="52"/>
      <c r="H256" s="55"/>
      <c r="I256" s="55"/>
      <c r="J256" s="4"/>
      <c r="K256" s="4"/>
      <c r="L256" s="4"/>
      <c r="M256" s="4"/>
      <c r="N256" s="4"/>
      <c r="O256" s="4"/>
      <c r="P256" s="4"/>
      <c r="Q256" s="4"/>
      <c r="R256" s="4"/>
      <c r="S256" s="4"/>
      <c r="T256" s="4"/>
      <c r="U256" s="4"/>
      <c r="V256" s="4"/>
      <c r="W256" s="4"/>
      <c r="X256" s="4"/>
      <c r="Y256" s="4"/>
      <c r="Z256" s="5"/>
    </row>
    <row r="257" spans="1:26" ht="17.25" customHeight="1" x14ac:dyDescent="0.2">
      <c r="A257" s="3"/>
      <c r="B257" s="52"/>
      <c r="C257" s="52"/>
      <c r="D257" s="52"/>
      <c r="E257" s="49"/>
      <c r="F257" s="52"/>
      <c r="G257" s="52"/>
      <c r="H257" s="55"/>
      <c r="I257" s="55"/>
      <c r="J257" s="4"/>
      <c r="K257" s="4"/>
      <c r="L257" s="4"/>
      <c r="M257" s="4"/>
      <c r="N257" s="4"/>
      <c r="O257" s="4"/>
      <c r="P257" s="4"/>
      <c r="Q257" s="4"/>
      <c r="R257" s="4"/>
      <c r="S257" s="4"/>
      <c r="T257" s="4"/>
      <c r="U257" s="4"/>
      <c r="V257" s="4"/>
      <c r="W257" s="4"/>
      <c r="X257" s="4"/>
      <c r="Y257" s="4"/>
      <c r="Z257" s="5"/>
    </row>
    <row r="258" spans="1:26" ht="17.25" customHeight="1" x14ac:dyDescent="0.2">
      <c r="A258" s="3"/>
      <c r="B258" s="52"/>
      <c r="C258" s="52"/>
      <c r="D258" s="52"/>
      <c r="E258" s="49"/>
      <c r="F258" s="52"/>
      <c r="G258" s="52"/>
      <c r="H258" s="55"/>
      <c r="I258" s="55"/>
      <c r="J258" s="4"/>
      <c r="K258" s="4"/>
      <c r="L258" s="4"/>
      <c r="M258" s="4"/>
      <c r="N258" s="4"/>
      <c r="O258" s="4"/>
      <c r="P258" s="4"/>
      <c r="Q258" s="4"/>
      <c r="R258" s="4"/>
      <c r="S258" s="4"/>
      <c r="T258" s="4"/>
      <c r="U258" s="4"/>
      <c r="V258" s="4"/>
      <c r="W258" s="4"/>
      <c r="X258" s="4"/>
      <c r="Y258" s="4"/>
      <c r="Z258" s="5"/>
    </row>
    <row r="259" spans="1:26" ht="17.25" customHeight="1" x14ac:dyDescent="0.2">
      <c r="A259" s="3"/>
      <c r="B259" s="52"/>
      <c r="C259" s="52"/>
      <c r="D259" s="52"/>
      <c r="E259" s="49"/>
      <c r="F259" s="52"/>
      <c r="G259" s="52"/>
      <c r="H259" s="55"/>
      <c r="I259" s="55"/>
      <c r="J259" s="4"/>
      <c r="K259" s="4"/>
      <c r="L259" s="4"/>
      <c r="M259" s="4"/>
      <c r="N259" s="4"/>
      <c r="O259" s="4"/>
      <c r="P259" s="4"/>
      <c r="Q259" s="4"/>
      <c r="R259" s="4"/>
      <c r="S259" s="4"/>
      <c r="T259" s="4"/>
      <c r="U259" s="4"/>
      <c r="V259" s="4"/>
      <c r="W259" s="4"/>
      <c r="X259" s="4"/>
      <c r="Y259" s="4"/>
      <c r="Z259" s="5"/>
    </row>
    <row r="260" spans="1:26" ht="17.25" customHeight="1" x14ac:dyDescent="0.2">
      <c r="A260" s="3"/>
      <c r="B260" s="52"/>
      <c r="C260" s="52"/>
      <c r="D260" s="52"/>
      <c r="E260" s="49"/>
      <c r="F260" s="52"/>
      <c r="G260" s="52"/>
      <c r="H260" s="55"/>
      <c r="I260" s="55"/>
      <c r="J260" s="4"/>
      <c r="K260" s="4"/>
      <c r="L260" s="4"/>
      <c r="M260" s="4"/>
      <c r="N260" s="4"/>
      <c r="O260" s="4"/>
      <c r="P260" s="4"/>
      <c r="Q260" s="4"/>
      <c r="R260" s="4"/>
      <c r="S260" s="4"/>
      <c r="T260" s="4"/>
      <c r="U260" s="4"/>
      <c r="V260" s="4"/>
      <c r="W260" s="4"/>
      <c r="X260" s="4"/>
      <c r="Y260" s="4"/>
      <c r="Z260" s="5"/>
    </row>
    <row r="261" spans="1:26" ht="17.25" customHeight="1" x14ac:dyDescent="0.2">
      <c r="A261" s="3"/>
      <c r="B261" s="52"/>
      <c r="C261" s="52"/>
      <c r="D261" s="52"/>
      <c r="E261" s="49"/>
      <c r="F261" s="52"/>
      <c r="G261" s="52"/>
      <c r="H261" s="55"/>
      <c r="I261" s="55"/>
      <c r="J261" s="4"/>
      <c r="K261" s="4"/>
      <c r="L261" s="4"/>
      <c r="M261" s="4"/>
      <c r="N261" s="4"/>
      <c r="O261" s="4"/>
      <c r="P261" s="4"/>
      <c r="Q261" s="4"/>
      <c r="R261" s="4"/>
      <c r="S261" s="4"/>
      <c r="T261" s="4"/>
      <c r="U261" s="4"/>
      <c r="V261" s="4"/>
      <c r="W261" s="4"/>
      <c r="X261" s="4"/>
      <c r="Y261" s="4"/>
      <c r="Z261" s="5"/>
    </row>
    <row r="262" spans="1:26" ht="17.25" customHeight="1" x14ac:dyDescent="0.2">
      <c r="A262" s="3"/>
      <c r="B262" s="52"/>
      <c r="C262" s="52"/>
      <c r="D262" s="52"/>
      <c r="E262" s="49"/>
      <c r="F262" s="52"/>
      <c r="G262" s="52"/>
      <c r="H262" s="55"/>
      <c r="I262" s="55"/>
      <c r="J262" s="4"/>
      <c r="K262" s="4"/>
      <c r="L262" s="4"/>
      <c r="M262" s="4"/>
      <c r="N262" s="4"/>
      <c r="O262" s="4"/>
      <c r="P262" s="4"/>
      <c r="Q262" s="4"/>
      <c r="R262" s="4"/>
      <c r="S262" s="4"/>
      <c r="T262" s="4"/>
      <c r="U262" s="4"/>
      <c r="V262" s="4"/>
      <c r="W262" s="4"/>
      <c r="X262" s="4"/>
      <c r="Y262" s="4"/>
      <c r="Z262" s="5"/>
    </row>
    <row r="263" spans="1:26" ht="17.25" customHeight="1" x14ac:dyDescent="0.2">
      <c r="A263" s="3"/>
      <c r="B263" s="52"/>
      <c r="C263" s="52"/>
      <c r="D263" s="52"/>
      <c r="E263" s="49"/>
      <c r="F263" s="52"/>
      <c r="G263" s="52"/>
      <c r="H263" s="55"/>
      <c r="I263" s="55"/>
      <c r="J263" s="4"/>
      <c r="K263" s="4"/>
      <c r="L263" s="4"/>
      <c r="M263" s="4"/>
      <c r="N263" s="4"/>
      <c r="O263" s="4"/>
      <c r="P263" s="4"/>
      <c r="Q263" s="4"/>
      <c r="R263" s="4"/>
      <c r="S263" s="4"/>
      <c r="T263" s="4"/>
      <c r="U263" s="4"/>
      <c r="V263" s="4"/>
      <c r="W263" s="4"/>
      <c r="X263" s="4"/>
      <c r="Y263" s="4"/>
      <c r="Z263" s="5"/>
    </row>
    <row r="264" spans="1:26" ht="17.25" customHeight="1" x14ac:dyDescent="0.2">
      <c r="A264" s="3"/>
      <c r="B264" s="52"/>
      <c r="C264" s="52"/>
      <c r="D264" s="52"/>
      <c r="E264" s="49"/>
      <c r="F264" s="52"/>
      <c r="G264" s="52"/>
      <c r="H264" s="55"/>
      <c r="I264" s="55"/>
      <c r="J264" s="4"/>
      <c r="K264" s="4"/>
      <c r="L264" s="4"/>
      <c r="M264" s="4"/>
      <c r="N264" s="4"/>
      <c r="O264" s="4"/>
      <c r="P264" s="4"/>
      <c r="Q264" s="4"/>
      <c r="R264" s="4"/>
      <c r="S264" s="4"/>
      <c r="T264" s="4"/>
      <c r="U264" s="4"/>
      <c r="V264" s="4"/>
      <c r="W264" s="4"/>
      <c r="X264" s="4"/>
      <c r="Y264" s="4"/>
      <c r="Z264" s="5"/>
    </row>
    <row r="265" spans="1:26" ht="17.25" customHeight="1" x14ac:dyDescent="0.2">
      <c r="A265" s="3"/>
      <c r="B265" s="52"/>
      <c r="C265" s="52"/>
      <c r="D265" s="52"/>
      <c r="E265" s="49"/>
      <c r="F265" s="52"/>
      <c r="G265" s="52"/>
      <c r="H265" s="55"/>
      <c r="I265" s="55"/>
      <c r="J265" s="4"/>
      <c r="K265" s="4"/>
      <c r="L265" s="4"/>
      <c r="M265" s="4"/>
      <c r="N265" s="4"/>
      <c r="O265" s="4"/>
      <c r="P265" s="4"/>
      <c r="Q265" s="4"/>
      <c r="R265" s="4"/>
      <c r="S265" s="4"/>
      <c r="T265" s="4"/>
      <c r="U265" s="4"/>
      <c r="V265" s="4"/>
      <c r="W265" s="4"/>
      <c r="X265" s="4"/>
      <c r="Y265" s="4"/>
      <c r="Z265" s="5"/>
    </row>
    <row r="266" spans="1:26" ht="17.25" customHeight="1" x14ac:dyDescent="0.2">
      <c r="A266" s="3"/>
      <c r="B266" s="52"/>
      <c r="C266" s="52"/>
      <c r="D266" s="52"/>
      <c r="E266" s="49"/>
      <c r="F266" s="52"/>
      <c r="G266" s="52"/>
      <c r="H266" s="55"/>
      <c r="I266" s="55"/>
      <c r="J266" s="4"/>
      <c r="K266" s="4"/>
      <c r="L266" s="4"/>
      <c r="M266" s="4"/>
      <c r="N266" s="4"/>
      <c r="O266" s="4"/>
      <c r="P266" s="4"/>
      <c r="Q266" s="4"/>
      <c r="R266" s="4"/>
      <c r="S266" s="4"/>
      <c r="T266" s="4"/>
      <c r="U266" s="4"/>
      <c r="V266" s="4"/>
      <c r="W266" s="4"/>
      <c r="X266" s="4"/>
      <c r="Y266" s="4"/>
      <c r="Z266" s="5"/>
    </row>
    <row r="267" spans="1:26" ht="17.25" customHeight="1" x14ac:dyDescent="0.2">
      <c r="A267" s="3"/>
      <c r="B267" s="52"/>
      <c r="C267" s="52"/>
      <c r="D267" s="52"/>
      <c r="E267" s="49"/>
      <c r="F267" s="52"/>
      <c r="G267" s="52"/>
      <c r="H267" s="55"/>
      <c r="I267" s="55"/>
      <c r="J267" s="4"/>
      <c r="K267" s="4"/>
      <c r="L267" s="4"/>
      <c r="M267" s="4"/>
      <c r="N267" s="4"/>
      <c r="O267" s="4"/>
      <c r="P267" s="4"/>
      <c r="Q267" s="4"/>
      <c r="R267" s="4"/>
      <c r="S267" s="4"/>
      <c r="T267" s="4"/>
      <c r="U267" s="4"/>
      <c r="V267" s="4"/>
      <c r="W267" s="4"/>
      <c r="X267" s="4"/>
      <c r="Y267" s="4"/>
      <c r="Z267" s="5"/>
    </row>
    <row r="268" spans="1:26" ht="17.25" customHeight="1" x14ac:dyDescent="0.2">
      <c r="A268" s="3"/>
      <c r="B268" s="52"/>
      <c r="C268" s="52"/>
      <c r="D268" s="52"/>
      <c r="E268" s="49"/>
      <c r="F268" s="52"/>
      <c r="G268" s="52"/>
      <c r="H268" s="55"/>
      <c r="I268" s="55"/>
      <c r="J268" s="4"/>
      <c r="K268" s="4"/>
      <c r="L268" s="4"/>
      <c r="M268" s="4"/>
      <c r="N268" s="4"/>
      <c r="O268" s="4"/>
      <c r="P268" s="4"/>
      <c r="Q268" s="4"/>
      <c r="R268" s="4"/>
      <c r="S268" s="4"/>
      <c r="T268" s="4"/>
      <c r="U268" s="4"/>
      <c r="V268" s="4"/>
      <c r="W268" s="4"/>
      <c r="X268" s="4"/>
      <c r="Y268" s="4"/>
      <c r="Z268" s="5"/>
    </row>
    <row r="269" spans="1:26" ht="17.25" customHeight="1" x14ac:dyDescent="0.2">
      <c r="A269" s="3"/>
      <c r="B269" s="52"/>
      <c r="C269" s="52"/>
      <c r="D269" s="52"/>
      <c r="E269" s="49"/>
      <c r="F269" s="52"/>
      <c r="G269" s="52"/>
      <c r="H269" s="55"/>
      <c r="I269" s="55"/>
      <c r="J269" s="4"/>
      <c r="K269" s="4"/>
      <c r="L269" s="4"/>
      <c r="M269" s="4"/>
      <c r="N269" s="4"/>
      <c r="O269" s="4"/>
      <c r="P269" s="4"/>
      <c r="Q269" s="4"/>
      <c r="R269" s="4"/>
      <c r="S269" s="4"/>
      <c r="T269" s="4"/>
      <c r="U269" s="4"/>
      <c r="V269" s="4"/>
      <c r="W269" s="4"/>
      <c r="X269" s="4"/>
      <c r="Y269" s="4"/>
      <c r="Z269" s="5"/>
    </row>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2">
    <mergeCell ref="C39:E39"/>
    <mergeCell ref="C40:E40"/>
    <mergeCell ref="B41:I41"/>
    <mergeCell ref="B42:E42"/>
    <mergeCell ref="C43:E43"/>
    <mergeCell ref="C44:E44"/>
    <mergeCell ref="B45:E45"/>
    <mergeCell ref="F52:F54"/>
    <mergeCell ref="H52:H54"/>
    <mergeCell ref="I52:I54"/>
    <mergeCell ref="C46:E46"/>
    <mergeCell ref="C47:E47"/>
    <mergeCell ref="B48:E48"/>
    <mergeCell ref="C49:E49"/>
    <mergeCell ref="C50:E50"/>
    <mergeCell ref="B52:D54"/>
    <mergeCell ref="E52:E54"/>
    <mergeCell ref="G67:I67"/>
    <mergeCell ref="G68:I68"/>
    <mergeCell ref="G69:I69"/>
    <mergeCell ref="B61:D61"/>
    <mergeCell ref="B62:D62"/>
    <mergeCell ref="B66:F66"/>
    <mergeCell ref="B67:F67"/>
    <mergeCell ref="B68:F68"/>
    <mergeCell ref="B69:F69"/>
    <mergeCell ref="G60:G62"/>
    <mergeCell ref="H60:H62"/>
    <mergeCell ref="I60:I62"/>
    <mergeCell ref="G66:I66"/>
    <mergeCell ref="B60:D60"/>
    <mergeCell ref="B56:D56"/>
    <mergeCell ref="B57:D57"/>
    <mergeCell ref="H57:H59"/>
    <mergeCell ref="I57:I59"/>
    <mergeCell ref="B58:D58"/>
    <mergeCell ref="B59:D59"/>
    <mergeCell ref="G57:G59"/>
    <mergeCell ref="B1:D3"/>
    <mergeCell ref="E1:I1"/>
    <mergeCell ref="E2:I2"/>
    <mergeCell ref="E3:I3"/>
    <mergeCell ref="B6:E6"/>
    <mergeCell ref="B8:D8"/>
    <mergeCell ref="G8:I8"/>
    <mergeCell ref="F13:G13"/>
    <mergeCell ref="H13:I13"/>
    <mergeCell ref="B10:E13"/>
    <mergeCell ref="F10:G10"/>
    <mergeCell ref="H10:I10"/>
    <mergeCell ref="F11:G11"/>
    <mergeCell ref="H11:I11"/>
    <mergeCell ref="F12:G12"/>
    <mergeCell ref="H12:I12"/>
    <mergeCell ref="B15:E15"/>
    <mergeCell ref="F15:I15"/>
    <mergeCell ref="B16:E16"/>
    <mergeCell ref="F16:I16"/>
    <mergeCell ref="B17:E17"/>
    <mergeCell ref="F17:I17"/>
    <mergeCell ref="F18:I18"/>
    <mergeCell ref="B18:E18"/>
    <mergeCell ref="B20:E20"/>
    <mergeCell ref="F20:I20"/>
    <mergeCell ref="B21:I21"/>
    <mergeCell ref="B22:E22"/>
    <mergeCell ref="C23:E23"/>
    <mergeCell ref="C24:E24"/>
    <mergeCell ref="B25:E25"/>
    <mergeCell ref="C26:E26"/>
    <mergeCell ref="C27:E27"/>
    <mergeCell ref="B28:E28"/>
    <mergeCell ref="C29:E29"/>
    <mergeCell ref="C30:E30"/>
    <mergeCell ref="C36:E36"/>
    <mergeCell ref="C37:E37"/>
    <mergeCell ref="B38:E38"/>
    <mergeCell ref="B31:I31"/>
    <mergeCell ref="B32:E32"/>
    <mergeCell ref="C33:E33"/>
    <mergeCell ref="C34:E34"/>
    <mergeCell ref="B35:E35"/>
  </mergeCells>
  <dataValidations count="9">
    <dataValidation type="list" allowBlank="1" showErrorMessage="1" sqref="H57 H60">
      <formula1>"SI,NO"</formula1>
    </dataValidation>
    <dataValidation type="list" allowBlank="1" showErrorMessage="1" sqref="B21 B31 B41">
      <formula1>objetivos</formula1>
    </dataValidation>
    <dataValidation type="date" allowBlank="1" showErrorMessage="1" sqref="E57:E62">
      <formula1>43831</formula1>
      <formula2>44196</formula2>
    </dataValidation>
    <dataValidation type="list" allowBlank="1" showErrorMessage="1" sqref="B16:B18">
      <formula1>PROYECTOS</formula1>
    </dataValidation>
    <dataValidation type="list" allowBlank="1" showErrorMessage="1" sqref="F10:F13 H10:H13">
      <formula1>PROCESOS</formula1>
    </dataValidation>
    <dataValidation type="list" allowBlank="1" showErrorMessage="1" sqref="B22 B25 B28 B32 B35 B38 B42 B45 B48">
      <formula1>INDIRECT(A22)</formula1>
    </dataValidation>
    <dataValidation type="list" allowBlank="1" showErrorMessage="1" sqref="B57:B62">
      <formula1>#REF!</formula1>
    </dataValidation>
    <dataValidation type="list" allowBlank="1" showErrorMessage="1" sqref="F6">
      <formula1>"2020.0,2021.0,2022.0,2023.0,2024.0"</formula1>
    </dataValidation>
    <dataValidation type="list" allowBlank="1" showErrorMessage="1" sqref="C23:C24 C26:C27 C29:C30 C33:C34 C36:C37 C39:C40 C43:C44 C46:C47 C49:C50">
      <formula1>INDIRECT(A23)</formula1>
    </dataValidation>
  </dataValidations>
  <printOptions horizontalCentered="1" verticalCentered="1"/>
  <pageMargins left="0.19685039370078741" right="0.19685039370078741" top="0.39370078740157483" bottom="0.59055118110236227" header="0" footer="0"/>
  <pageSetup scale="48" orientation="portrait"/>
  <headerFooter>
    <oddFooter>&amp;LVersión 7 24-07-2020</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400"/>
  <sheetViews>
    <sheetView showGridLines="0" workbookViewId="0">
      <pane xSplit="3" ySplit="2" topLeftCell="G10" activePane="bottomRight" state="frozen"/>
      <selection pane="topRight" activeCell="D1" sqref="D1"/>
      <selection pane="bottomLeft" activeCell="A3" sqref="A3"/>
      <selection pane="bottomRight" activeCell="AK15" sqref="AK15"/>
    </sheetView>
  </sheetViews>
  <sheetFormatPr baseColWidth="10" defaultColWidth="12.625" defaultRowHeight="15" customHeight="1" outlineLevelCol="1" x14ac:dyDescent="0.2"/>
  <cols>
    <col min="1" max="1" width="2.75" customWidth="1"/>
    <col min="2" max="2" width="4.25" customWidth="1"/>
    <col min="3" max="3" width="8.25" customWidth="1"/>
    <col min="4" max="4" width="46.75" customWidth="1"/>
    <col min="5" max="5" width="38.25" customWidth="1"/>
    <col min="6" max="6" width="19.25" customWidth="1"/>
    <col min="7" max="7" width="12.25" customWidth="1"/>
    <col min="8" max="8" width="17.875" hidden="1" customWidth="1" outlineLevel="1"/>
    <col min="9" max="9" width="22.375" hidden="1" customWidth="1" outlineLevel="1"/>
    <col min="10" max="10" width="17.875" customWidth="1" collapsed="1"/>
    <col min="11" max="11" width="13.5" customWidth="1"/>
    <col min="12" max="13" width="10.875" customWidth="1"/>
    <col min="14" max="14" width="8.125" hidden="1" customWidth="1"/>
    <col min="15" max="17" width="4.625" hidden="1" customWidth="1" outlineLevel="1"/>
    <col min="18" max="18" width="6.625" hidden="1" customWidth="1"/>
    <col min="19" max="19" width="10.125" hidden="1" customWidth="1"/>
    <col min="20" max="20" width="53.375" hidden="1" customWidth="1"/>
    <col min="21" max="21" width="34.25" hidden="1" customWidth="1" outlineLevel="1"/>
    <col min="22" max="22" width="7.75" hidden="1" customWidth="1"/>
    <col min="23" max="25" width="4.625" hidden="1" customWidth="1" outlineLevel="1"/>
    <col min="26" max="26" width="6.625" hidden="1" customWidth="1"/>
    <col min="27" max="27" width="10.125" hidden="1" customWidth="1"/>
    <col min="28" max="28" width="53.375" hidden="1" customWidth="1"/>
    <col min="29" max="29" width="34.25" hidden="1" customWidth="1" outlineLevel="1"/>
    <col min="30" max="30" width="9.75" customWidth="1" collapsed="1"/>
    <col min="31" max="32" width="4.625" customWidth="1" outlineLevel="1"/>
    <col min="33" max="33" width="6.5" customWidth="1" outlineLevel="1"/>
    <col min="34" max="34" width="6.625" customWidth="1"/>
    <col min="35" max="35" width="10.125" customWidth="1"/>
    <col min="36" max="36" width="39.25" customWidth="1"/>
    <col min="37" max="37" width="55.125" customWidth="1" outlineLevel="1"/>
    <col min="38" max="38" width="8.5" customWidth="1"/>
    <col min="39" max="39" width="4.625" customWidth="1" outlineLevel="1"/>
    <col min="40" max="40" width="5.125" customWidth="1" outlineLevel="1"/>
    <col min="41" max="41" width="4.625" customWidth="1" outlineLevel="1"/>
    <col min="42" max="42" width="6.625" customWidth="1"/>
    <col min="43" max="43" width="10.125" customWidth="1"/>
    <col min="44" max="44" width="24.75" customWidth="1"/>
    <col min="45" max="45" width="34.25" hidden="1" customWidth="1" outlineLevel="1"/>
    <col min="46" max="46" width="7.75" customWidth="1" collapsed="1"/>
    <col min="47" max="47" width="7.75" customWidth="1"/>
    <col min="48" max="48" width="16.375" customWidth="1"/>
    <col min="49" max="49" width="38" customWidth="1"/>
    <col min="50" max="52" width="3.125" customWidth="1"/>
    <col min="53" max="53" width="7" hidden="1" customWidth="1" outlineLevel="1"/>
    <col min="54" max="54" width="6.25" hidden="1" customWidth="1" outlineLevel="1"/>
    <col min="55" max="55" width="34.25" hidden="1" customWidth="1" outlineLevel="1"/>
    <col min="56" max="56" width="11.5" hidden="1" customWidth="1" outlineLevel="1"/>
    <col min="57" max="57" width="6.25" hidden="1" customWidth="1" outlineLevel="1"/>
    <col min="58" max="58" width="34.25" hidden="1" customWidth="1" outlineLevel="1"/>
    <col min="59" max="59" width="11.5" hidden="1" customWidth="1" outlineLevel="1"/>
    <col min="60" max="60" width="6.25" hidden="1" customWidth="1" outlineLevel="1"/>
    <col min="61" max="61" width="34.25" hidden="1" customWidth="1" outlineLevel="1"/>
    <col min="62" max="62" width="11.5" hidden="1" customWidth="1" outlineLevel="1"/>
    <col min="63" max="63" width="6.25" hidden="1" customWidth="1" outlineLevel="1"/>
    <col min="64" max="64" width="34.25" hidden="1" customWidth="1" outlineLevel="1"/>
    <col min="65" max="65" width="9.75" customWidth="1" collapsed="1"/>
    <col min="66" max="66" width="14.5" customWidth="1"/>
  </cols>
  <sheetData>
    <row r="1" spans="1:66" ht="27" customHeight="1" x14ac:dyDescent="0.25">
      <c r="A1" s="57"/>
      <c r="B1" s="417"/>
      <c r="C1" s="418"/>
      <c r="D1" s="421" t="str">
        <f>+'Marco General'!E1</f>
        <v>INSTITUTO DISTRITAL DE PATRIMONIO CULTURAL</v>
      </c>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6"/>
      <c r="AX1" s="58"/>
      <c r="AY1" s="59"/>
      <c r="AZ1" s="59"/>
      <c r="BA1" s="59"/>
      <c r="BB1" s="59"/>
      <c r="BC1" s="59"/>
      <c r="BD1" s="59"/>
      <c r="BE1" s="59"/>
      <c r="BF1" s="59"/>
      <c r="BG1" s="59"/>
      <c r="BH1" s="59"/>
      <c r="BI1" s="59"/>
      <c r="BJ1" s="59"/>
      <c r="BK1" s="59"/>
      <c r="BL1" s="59"/>
      <c r="BM1" s="59"/>
      <c r="BN1" s="59"/>
    </row>
    <row r="2" spans="1:66" ht="27" customHeight="1" x14ac:dyDescent="0.25">
      <c r="A2" s="57"/>
      <c r="B2" s="383"/>
      <c r="C2" s="419"/>
      <c r="D2" s="422" t="str">
        <f>'Marco General'!$E$2</f>
        <v>PROCESO DE DIRECCIONAMIENTO ESTRATEGICO</v>
      </c>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423"/>
      <c r="AX2" s="58"/>
      <c r="AY2" s="59"/>
      <c r="AZ2" s="59"/>
      <c r="BA2" s="59"/>
      <c r="BB2" s="59"/>
      <c r="BC2" s="59"/>
      <c r="BD2" s="59"/>
      <c r="BE2" s="59"/>
      <c r="BF2" s="59"/>
      <c r="BG2" s="59"/>
      <c r="BH2" s="59"/>
      <c r="BI2" s="59"/>
      <c r="BJ2" s="59"/>
      <c r="BK2" s="59"/>
      <c r="BL2" s="59"/>
      <c r="BM2" s="59"/>
      <c r="BN2" s="59"/>
    </row>
    <row r="3" spans="1:66" ht="27" customHeight="1" x14ac:dyDescent="0.25">
      <c r="A3" s="57"/>
      <c r="B3" s="385"/>
      <c r="C3" s="420"/>
      <c r="D3" s="424" t="str">
        <f>+'Marco General'!$E$3</f>
        <v>PLAN OPERATIVO ANUAL POR DEPENDENCIAS</v>
      </c>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6"/>
      <c r="AX3" s="58"/>
      <c r="AY3" s="59"/>
      <c r="AZ3" s="59"/>
      <c r="BA3" s="59"/>
      <c r="BB3" s="59"/>
      <c r="BC3" s="59"/>
      <c r="BD3" s="59"/>
      <c r="BE3" s="59"/>
      <c r="BF3" s="59"/>
      <c r="BG3" s="59"/>
      <c r="BH3" s="59"/>
      <c r="BI3" s="59"/>
      <c r="BJ3" s="59"/>
      <c r="BK3" s="59"/>
      <c r="BL3" s="59"/>
      <c r="BM3" s="59"/>
      <c r="BN3" s="59"/>
    </row>
    <row r="4" spans="1:66" ht="15.75" x14ac:dyDescent="0.25">
      <c r="A4" s="60"/>
      <c r="B4" s="61"/>
      <c r="C4" s="62"/>
      <c r="D4" s="62"/>
      <c r="E4" s="62"/>
      <c r="F4" s="63"/>
      <c r="G4" s="62"/>
      <c r="H4" s="62"/>
      <c r="I4" s="62"/>
      <c r="J4" s="62"/>
      <c r="K4" s="62"/>
      <c r="L4" s="62"/>
      <c r="M4" s="62"/>
      <c r="N4" s="62"/>
      <c r="O4" s="62"/>
      <c r="P4" s="62"/>
      <c r="Q4" s="62"/>
      <c r="R4" s="62"/>
      <c r="S4" s="62"/>
      <c r="T4" s="64"/>
      <c r="U4" s="64"/>
      <c r="V4" s="62"/>
      <c r="W4" s="65"/>
      <c r="X4" s="65"/>
      <c r="Y4" s="65"/>
      <c r="Z4" s="62"/>
      <c r="AA4" s="62"/>
      <c r="AB4" s="62"/>
      <c r="AC4" s="64"/>
      <c r="AD4" s="62"/>
      <c r="AE4" s="65"/>
      <c r="AF4" s="65"/>
      <c r="AG4" s="65"/>
      <c r="AH4" s="62"/>
      <c r="AI4" s="62"/>
      <c r="AJ4" s="62"/>
      <c r="AK4" s="64"/>
      <c r="AL4" s="62"/>
      <c r="AM4" s="65"/>
      <c r="AN4" s="65"/>
      <c r="AO4" s="65"/>
      <c r="AP4" s="62"/>
      <c r="AQ4" s="62"/>
      <c r="AR4" s="62"/>
      <c r="AS4" s="64"/>
      <c r="AT4" s="62"/>
      <c r="AU4" s="62"/>
      <c r="AV4" s="62"/>
      <c r="AW4" s="66"/>
      <c r="AX4" s="67"/>
      <c r="AY4" s="59"/>
      <c r="AZ4" s="59"/>
      <c r="BA4" s="64"/>
      <c r="BB4" s="64"/>
      <c r="BC4" s="64"/>
      <c r="BD4" s="64"/>
      <c r="BE4" s="64"/>
      <c r="BF4" s="64"/>
      <c r="BG4" s="64"/>
      <c r="BH4" s="64"/>
      <c r="BI4" s="64"/>
      <c r="BJ4" s="64"/>
      <c r="BK4" s="64"/>
      <c r="BL4" s="64"/>
      <c r="BM4" s="62"/>
      <c r="BN4" s="62"/>
    </row>
    <row r="5" spans="1:66" ht="22.5" customHeight="1" x14ac:dyDescent="0.25">
      <c r="A5" s="57"/>
      <c r="B5" s="68"/>
      <c r="C5" s="405" t="s">
        <v>179</v>
      </c>
      <c r="D5" s="406"/>
      <c r="E5" s="427" t="str">
        <f>+'Marco General'!E8</f>
        <v>Subdirección de Gestión Corporativa</v>
      </c>
      <c r="F5" s="408"/>
      <c r="G5" s="408"/>
      <c r="H5" s="408"/>
      <c r="I5" s="408"/>
      <c r="J5" s="408"/>
      <c r="K5" s="408"/>
      <c r="L5" s="408"/>
      <c r="M5" s="409"/>
      <c r="N5" s="57"/>
      <c r="O5" s="57"/>
      <c r="P5" s="57"/>
      <c r="Q5" s="57"/>
      <c r="R5" s="57"/>
      <c r="S5" s="57"/>
      <c r="T5" s="57"/>
      <c r="U5" s="57"/>
      <c r="V5" s="57"/>
      <c r="W5" s="57"/>
      <c r="X5" s="57"/>
      <c r="Y5" s="57"/>
      <c r="Z5" s="57"/>
      <c r="AA5" s="57"/>
      <c r="AB5" s="57"/>
      <c r="AC5" s="57"/>
      <c r="AD5" s="57"/>
      <c r="AE5" s="57"/>
      <c r="AF5" s="57"/>
      <c r="AG5" s="57"/>
      <c r="AH5" s="57"/>
      <c r="AI5" s="57"/>
      <c r="AJ5" s="69"/>
      <c r="AK5" s="57"/>
      <c r="AL5" s="57"/>
      <c r="AM5" s="57"/>
      <c r="AN5" s="57"/>
      <c r="AO5" s="57"/>
      <c r="AP5" s="57"/>
      <c r="AQ5" s="57"/>
      <c r="AR5" s="57"/>
      <c r="AS5" s="57"/>
      <c r="AT5" s="64"/>
      <c r="AU5" s="64"/>
      <c r="AV5" s="64"/>
      <c r="AW5" s="64"/>
      <c r="AX5" s="57"/>
      <c r="AY5" s="59"/>
      <c r="AZ5" s="59"/>
      <c r="BA5" s="57"/>
      <c r="BB5" s="57"/>
      <c r="BC5" s="57"/>
      <c r="BD5" s="57"/>
      <c r="BE5" s="57"/>
      <c r="BF5" s="57"/>
      <c r="BG5" s="57"/>
      <c r="BH5" s="57"/>
      <c r="BI5" s="57"/>
      <c r="BJ5" s="57"/>
      <c r="BK5" s="57"/>
      <c r="BL5" s="57"/>
      <c r="BM5" s="59"/>
      <c r="BN5" s="59"/>
    </row>
    <row r="6" spans="1:66" ht="22.5" customHeight="1" x14ac:dyDescent="0.25">
      <c r="A6" s="60"/>
      <c r="B6" s="68"/>
      <c r="C6" s="396" t="s">
        <v>180</v>
      </c>
      <c r="D6" s="397"/>
      <c r="E6" s="428">
        <f>+'Marco General'!F6</f>
        <v>2020</v>
      </c>
      <c r="F6" s="399"/>
      <c r="G6" s="399"/>
      <c r="H6" s="399"/>
      <c r="I6" s="399"/>
      <c r="J6" s="399"/>
      <c r="K6" s="399"/>
      <c r="L6" s="399"/>
      <c r="M6" s="400"/>
      <c r="N6" s="62"/>
      <c r="O6" s="62"/>
      <c r="P6" s="62"/>
      <c r="Q6" s="62"/>
      <c r="R6" s="62"/>
      <c r="S6" s="62"/>
      <c r="T6" s="64"/>
      <c r="U6" s="64"/>
      <c r="V6" s="62"/>
      <c r="W6" s="65"/>
      <c r="X6" s="65"/>
      <c r="Y6" s="65"/>
      <c r="Z6" s="62"/>
      <c r="AA6" s="62"/>
      <c r="AB6" s="62"/>
      <c r="AC6" s="64"/>
      <c r="AD6" s="62"/>
      <c r="AE6" s="65"/>
      <c r="AF6" s="65"/>
      <c r="AG6" s="65"/>
      <c r="AH6" s="62"/>
      <c r="AI6" s="62"/>
      <c r="AJ6" s="62"/>
      <c r="AK6" s="64"/>
      <c r="AL6" s="62"/>
      <c r="AM6" s="65"/>
      <c r="AN6" s="65"/>
      <c r="AO6" s="65"/>
      <c r="AP6" s="62"/>
      <c r="AQ6" s="62"/>
      <c r="AR6" s="62"/>
      <c r="AS6" s="64"/>
      <c r="AT6" s="62"/>
      <c r="AU6" s="62"/>
      <c r="AV6" s="62"/>
      <c r="AW6" s="66"/>
      <c r="AX6" s="67"/>
      <c r="AY6" s="59"/>
      <c r="AZ6" s="59"/>
      <c r="BA6" s="64"/>
      <c r="BB6" s="64"/>
      <c r="BC6" s="64"/>
      <c r="BD6" s="64"/>
      <c r="BE6" s="64"/>
      <c r="BF6" s="64"/>
      <c r="BG6" s="64"/>
      <c r="BH6" s="64"/>
      <c r="BI6" s="64"/>
      <c r="BJ6" s="64"/>
      <c r="BK6" s="64"/>
      <c r="BL6" s="64"/>
      <c r="BM6" s="62"/>
      <c r="BN6" s="62"/>
    </row>
    <row r="7" spans="1:66" ht="14.25" x14ac:dyDescent="0.2">
      <c r="A7" s="70"/>
      <c r="B7" s="429"/>
      <c r="C7" s="314"/>
      <c r="D7" s="314"/>
      <c r="E7" s="71"/>
      <c r="F7" s="71"/>
      <c r="G7" s="71"/>
      <c r="H7" s="71"/>
      <c r="I7" s="71"/>
      <c r="J7" s="71"/>
      <c r="K7" s="71"/>
      <c r="L7" s="72"/>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3"/>
      <c r="AV7" s="73"/>
      <c r="AW7" s="74"/>
      <c r="AX7" s="72"/>
      <c r="AY7" s="75"/>
      <c r="AZ7" s="75"/>
      <c r="BA7" s="71"/>
      <c r="BB7" s="71"/>
      <c r="BC7" s="71"/>
      <c r="BD7" s="71"/>
      <c r="BE7" s="71"/>
      <c r="BF7" s="71"/>
      <c r="BG7" s="71"/>
      <c r="BH7" s="71"/>
      <c r="BI7" s="71"/>
      <c r="BJ7" s="71"/>
      <c r="BK7" s="71"/>
      <c r="BL7" s="71"/>
      <c r="BM7" s="71"/>
      <c r="BN7" s="73"/>
    </row>
    <row r="8" spans="1:66" ht="26.25" hidden="1" customHeight="1" x14ac:dyDescent="0.25">
      <c r="A8" s="76"/>
      <c r="B8" s="68"/>
      <c r="C8" s="405" t="s">
        <v>181</v>
      </c>
      <c r="D8" s="406"/>
      <c r="E8" s="407" t="s">
        <v>37</v>
      </c>
      <c r="F8" s="408"/>
      <c r="G8" s="408"/>
      <c r="H8" s="408"/>
      <c r="I8" s="408"/>
      <c r="J8" s="408"/>
      <c r="K8" s="408"/>
      <c r="L8" s="408"/>
      <c r="M8" s="409"/>
      <c r="N8" s="77">
        <f>SUM(N12:N198)</f>
        <v>0</v>
      </c>
      <c r="O8" s="77"/>
      <c r="P8" s="77"/>
      <c r="Q8" s="77"/>
      <c r="R8" s="77">
        <f>SUM(R12:R198)</f>
        <v>0</v>
      </c>
      <c r="S8" s="77"/>
      <c r="T8" s="77"/>
      <c r="U8" s="77"/>
      <c r="V8" s="77">
        <f>SUM(V12:V198)</f>
        <v>0</v>
      </c>
      <c r="W8" s="77">
        <f>SUM(W12:W198)</f>
        <v>0</v>
      </c>
      <c r="X8" s="77">
        <f>SUM(X12:X198)</f>
        <v>0</v>
      </c>
      <c r="Y8" s="77">
        <f>SUM(Y12:Y198)</f>
        <v>0</v>
      </c>
      <c r="Z8" s="77">
        <f>SUM(Z12:Z198)</f>
        <v>0</v>
      </c>
      <c r="AA8" s="77"/>
      <c r="AB8" s="77"/>
      <c r="AC8" s="77"/>
      <c r="AD8" s="77">
        <f>SUM(AD12:AD198)</f>
        <v>30.729700000000001</v>
      </c>
      <c r="AE8" s="77">
        <f>SUM(AE12:AE198)</f>
        <v>0</v>
      </c>
      <c r="AF8" s="77">
        <f>SUM(AF12:AF198)</f>
        <v>1</v>
      </c>
      <c r="AG8" s="77">
        <f>SUM(AG12:AG198)</f>
        <v>24.515300000000003</v>
      </c>
      <c r="AH8" s="77">
        <f>SUM(AH12:AH198)</f>
        <v>28.515300000000003</v>
      </c>
      <c r="AI8" s="77"/>
      <c r="AJ8" s="78"/>
      <c r="AK8" s="77"/>
      <c r="AL8" s="77">
        <f>SUM(AL12:AL198)</f>
        <v>74.313000000000002</v>
      </c>
      <c r="AM8" s="77">
        <f>SUM(AM12:AM198)</f>
        <v>0</v>
      </c>
      <c r="AN8" s="77">
        <f>SUM(AN12:AN198)</f>
        <v>0</v>
      </c>
      <c r="AO8" s="77">
        <f>SUM(AO12:AO198)</f>
        <v>0</v>
      </c>
      <c r="AP8" s="77">
        <f>SUM(AP12:AP198)</f>
        <v>0</v>
      </c>
      <c r="AQ8" s="77"/>
      <c r="AR8" s="77"/>
      <c r="AS8" s="77"/>
      <c r="AT8" s="77">
        <f>SUM(AT12:AT198)</f>
        <v>105.04269999999998</v>
      </c>
      <c r="AU8" s="77">
        <f>SUM(AU12:AU198)</f>
        <v>28.515300000000003</v>
      </c>
      <c r="AV8" s="76"/>
      <c r="AW8" s="76"/>
      <c r="AX8" s="59"/>
      <c r="AY8" s="59"/>
      <c r="AZ8" s="59"/>
      <c r="BA8" s="77">
        <f>SUM(BA12:BA198)</f>
        <v>0</v>
      </c>
      <c r="BB8" s="77"/>
      <c r="BC8" s="77"/>
      <c r="BD8" s="77">
        <f>SUM(BD12:BD198)</f>
        <v>0</v>
      </c>
      <c r="BE8" s="77"/>
      <c r="BF8" s="77"/>
      <c r="BG8" s="77">
        <f>SUM(BG12:BG198)</f>
        <v>0</v>
      </c>
      <c r="BH8" s="77"/>
      <c r="BI8" s="77"/>
      <c r="BJ8" s="77">
        <f>SUM(BJ12:BJ198)</f>
        <v>0</v>
      </c>
      <c r="BK8" s="77"/>
      <c r="BL8" s="77"/>
      <c r="BM8" s="77">
        <f>SUM(BM12:BM198)</f>
        <v>0</v>
      </c>
      <c r="BN8" s="77"/>
    </row>
    <row r="9" spans="1:66" ht="24" hidden="1" customHeight="1" x14ac:dyDescent="0.25">
      <c r="A9" s="76"/>
      <c r="B9" s="68" t="str">
        <f>+VLOOKUP($E$8,LISTAS!$B$45:$D$63,2,FALSE)</f>
        <v>OBJ_6</v>
      </c>
      <c r="C9" s="391" t="s">
        <v>182</v>
      </c>
      <c r="D9" s="392"/>
      <c r="E9" s="430" t="s">
        <v>103</v>
      </c>
      <c r="F9" s="431"/>
      <c r="G9" s="431"/>
      <c r="H9" s="431"/>
      <c r="I9" s="431"/>
      <c r="J9" s="431"/>
      <c r="K9" s="431"/>
      <c r="L9" s="431"/>
      <c r="M9" s="432"/>
      <c r="N9" s="57"/>
      <c r="O9" s="57"/>
      <c r="P9" s="57"/>
      <c r="Q9" s="57"/>
      <c r="R9" s="57"/>
      <c r="S9" s="57"/>
      <c r="T9" s="79"/>
      <c r="U9" s="79"/>
      <c r="V9" s="79"/>
      <c r="W9" s="79"/>
      <c r="X9" s="79"/>
      <c r="Y9" s="79"/>
      <c r="Z9" s="57"/>
      <c r="AA9" s="79"/>
      <c r="AB9" s="79"/>
      <c r="AC9" s="79"/>
      <c r="AD9" s="79"/>
      <c r="AE9" s="79"/>
      <c r="AF9" s="79"/>
      <c r="AG9" s="79"/>
      <c r="AH9" s="57"/>
      <c r="AI9" s="79"/>
      <c r="AJ9" s="80"/>
      <c r="AK9" s="79"/>
      <c r="AL9" s="79"/>
      <c r="AM9" s="79"/>
      <c r="AN9" s="79"/>
      <c r="AO9" s="79"/>
      <c r="AP9" s="57"/>
      <c r="AQ9" s="79"/>
      <c r="AR9" s="79"/>
      <c r="AS9" s="79"/>
      <c r="AT9" s="79"/>
      <c r="AU9" s="79"/>
      <c r="AV9" s="79"/>
      <c r="AW9" s="79"/>
      <c r="AX9" s="81"/>
      <c r="AY9" s="59"/>
      <c r="AZ9" s="59"/>
      <c r="BA9" s="433" t="s">
        <v>183</v>
      </c>
      <c r="BB9" s="291"/>
      <c r="BC9" s="291"/>
      <c r="BD9" s="291"/>
      <c r="BE9" s="291"/>
      <c r="BF9" s="291"/>
      <c r="BG9" s="291"/>
      <c r="BH9" s="291"/>
      <c r="BI9" s="291"/>
      <c r="BJ9" s="291"/>
      <c r="BK9" s="291"/>
      <c r="BL9" s="291"/>
      <c r="BM9" s="291"/>
      <c r="BN9" s="292"/>
    </row>
    <row r="10" spans="1:66" ht="24" customHeight="1" x14ac:dyDescent="0.25">
      <c r="A10" s="76"/>
      <c r="B10" s="68" t="str">
        <f>+VLOOKUP($E$9,LISTAS!$B$110:$D$130,2,FALSE)</f>
        <v>PROD_OBJ_6</v>
      </c>
      <c r="C10" s="396" t="s">
        <v>184</v>
      </c>
      <c r="D10" s="397"/>
      <c r="E10" s="398" t="s">
        <v>140</v>
      </c>
      <c r="F10" s="399"/>
      <c r="G10" s="399"/>
      <c r="H10" s="399"/>
      <c r="I10" s="399"/>
      <c r="J10" s="399"/>
      <c r="K10" s="399"/>
      <c r="L10" s="399"/>
      <c r="M10" s="400"/>
      <c r="N10" s="57"/>
      <c r="O10" s="57"/>
      <c r="P10" s="57"/>
      <c r="Q10" s="57"/>
      <c r="R10" s="57"/>
      <c r="S10" s="57"/>
      <c r="T10" s="82"/>
      <c r="U10" s="79"/>
      <c r="V10" s="79"/>
      <c r="W10" s="79"/>
      <c r="X10" s="79"/>
      <c r="Y10" s="79"/>
      <c r="Z10" s="57"/>
      <c r="AA10" s="79"/>
      <c r="AB10" s="79"/>
      <c r="AC10" s="79"/>
      <c r="AD10" s="79"/>
      <c r="AE10" s="79"/>
      <c r="AF10" s="79"/>
      <c r="AG10" s="79"/>
      <c r="AH10" s="57"/>
      <c r="AI10" s="79"/>
      <c r="AJ10" s="80"/>
      <c r="AK10" s="79"/>
      <c r="AL10" s="79"/>
      <c r="AM10" s="79"/>
      <c r="AN10" s="79"/>
      <c r="AO10" s="79"/>
      <c r="AP10" s="57"/>
      <c r="AQ10" s="79"/>
      <c r="AR10" s="79"/>
      <c r="AS10" s="79"/>
      <c r="AT10" s="79"/>
      <c r="AU10" s="79"/>
      <c r="AV10" s="79"/>
      <c r="AW10" s="79"/>
      <c r="AX10" s="81"/>
      <c r="AY10" s="59"/>
      <c r="AZ10" s="59"/>
      <c r="BA10" s="83"/>
      <c r="BB10" s="84"/>
      <c r="BC10" s="84"/>
      <c r="BD10" s="84"/>
      <c r="BE10" s="84"/>
      <c r="BF10" s="84"/>
      <c r="BG10" s="84"/>
      <c r="BH10" s="84"/>
      <c r="BI10" s="84"/>
      <c r="BJ10" s="84"/>
      <c r="BK10" s="84"/>
      <c r="BL10" s="84"/>
      <c r="BM10" s="84"/>
      <c r="BN10" s="85"/>
    </row>
    <row r="11" spans="1:66" ht="23.25" customHeight="1" x14ac:dyDescent="0.25">
      <c r="A11" s="86"/>
      <c r="B11" s="68"/>
      <c r="C11" s="87" t="s">
        <v>185</v>
      </c>
      <c r="D11" s="88" t="s">
        <v>186</v>
      </c>
      <c r="E11" s="88" t="s">
        <v>187</v>
      </c>
      <c r="F11" s="88" t="s">
        <v>188</v>
      </c>
      <c r="G11" s="88" t="s">
        <v>189</v>
      </c>
      <c r="H11" s="88" t="s">
        <v>190</v>
      </c>
      <c r="I11" s="88" t="s">
        <v>191</v>
      </c>
      <c r="J11" s="88" t="s">
        <v>192</v>
      </c>
      <c r="K11" s="88" t="s">
        <v>193</v>
      </c>
      <c r="L11" s="403" t="s">
        <v>194</v>
      </c>
      <c r="M11" s="404"/>
      <c r="N11" s="89"/>
      <c r="O11" s="90"/>
      <c r="P11" s="90"/>
      <c r="Q11" s="90"/>
      <c r="R11" s="90"/>
      <c r="S11" s="90"/>
      <c r="T11" s="91" t="s">
        <v>195</v>
      </c>
      <c r="U11" s="92"/>
      <c r="V11" s="89"/>
      <c r="W11" s="90"/>
      <c r="X11" s="90"/>
      <c r="Y11" s="90"/>
      <c r="Z11" s="90"/>
      <c r="AA11" s="90"/>
      <c r="AB11" s="90" t="s">
        <v>196</v>
      </c>
      <c r="AC11" s="92"/>
      <c r="AD11" s="89"/>
      <c r="AE11" s="90"/>
      <c r="AF11" s="90"/>
      <c r="AG11" s="90"/>
      <c r="AH11" s="90"/>
      <c r="AI11" s="90"/>
      <c r="AJ11" s="91" t="s">
        <v>197</v>
      </c>
      <c r="AK11" s="92"/>
      <c r="AL11" s="90"/>
      <c r="AM11" s="90"/>
      <c r="AN11" s="90"/>
      <c r="AO11" s="90"/>
      <c r="AP11" s="90"/>
      <c r="AQ11" s="90"/>
      <c r="AR11" s="90" t="s">
        <v>198</v>
      </c>
      <c r="AS11" s="92"/>
      <c r="AT11" s="89"/>
      <c r="AU11" s="90"/>
      <c r="AV11" s="90" t="s">
        <v>199</v>
      </c>
      <c r="AW11" s="93" t="s">
        <v>200</v>
      </c>
      <c r="AX11" s="94"/>
      <c r="AY11" s="59"/>
      <c r="AZ11" s="59"/>
      <c r="BA11" s="415" t="s">
        <v>195</v>
      </c>
      <c r="BB11" s="411"/>
      <c r="BC11" s="412"/>
      <c r="BD11" s="410" t="s">
        <v>196</v>
      </c>
      <c r="BE11" s="411"/>
      <c r="BF11" s="412"/>
      <c r="BG11" s="410" t="s">
        <v>197</v>
      </c>
      <c r="BH11" s="411"/>
      <c r="BI11" s="412"/>
      <c r="BJ11" s="410" t="s">
        <v>198</v>
      </c>
      <c r="BK11" s="411"/>
      <c r="BL11" s="412"/>
      <c r="BM11" s="410" t="s">
        <v>199</v>
      </c>
      <c r="BN11" s="416"/>
    </row>
    <row r="12" spans="1:66" x14ac:dyDescent="0.25">
      <c r="A12" s="86"/>
      <c r="B12" s="68"/>
      <c r="C12" s="95"/>
      <c r="D12" s="96"/>
      <c r="E12" s="96"/>
      <c r="F12" s="96"/>
      <c r="G12" s="96"/>
      <c r="H12" s="96"/>
      <c r="I12" s="96"/>
      <c r="J12" s="96"/>
      <c r="K12" s="96"/>
      <c r="L12" s="97" t="s">
        <v>201</v>
      </c>
      <c r="M12" s="98" t="s">
        <v>202</v>
      </c>
      <c r="N12" s="99" t="s">
        <v>203</v>
      </c>
      <c r="O12" s="100" t="s">
        <v>204</v>
      </c>
      <c r="P12" s="100" t="s">
        <v>205</v>
      </c>
      <c r="Q12" s="100" t="s">
        <v>206</v>
      </c>
      <c r="R12" s="100" t="s">
        <v>207</v>
      </c>
      <c r="S12" s="100" t="s">
        <v>208</v>
      </c>
      <c r="T12" s="100" t="s">
        <v>209</v>
      </c>
      <c r="U12" s="101" t="s">
        <v>210</v>
      </c>
      <c r="V12" s="99" t="s">
        <v>203</v>
      </c>
      <c r="W12" s="100" t="s">
        <v>211</v>
      </c>
      <c r="X12" s="100" t="s">
        <v>212</v>
      </c>
      <c r="Y12" s="100" t="s">
        <v>213</v>
      </c>
      <c r="Z12" s="100" t="s">
        <v>207</v>
      </c>
      <c r="AA12" s="100" t="s">
        <v>208</v>
      </c>
      <c r="AB12" s="100" t="s">
        <v>209</v>
      </c>
      <c r="AC12" s="101" t="s">
        <v>210</v>
      </c>
      <c r="AD12" s="99" t="s">
        <v>203</v>
      </c>
      <c r="AE12" s="100" t="s">
        <v>214</v>
      </c>
      <c r="AF12" s="100" t="s">
        <v>215</v>
      </c>
      <c r="AG12" s="100" t="s">
        <v>216</v>
      </c>
      <c r="AH12" s="100" t="s">
        <v>207</v>
      </c>
      <c r="AI12" s="100" t="s">
        <v>208</v>
      </c>
      <c r="AJ12" s="102" t="s">
        <v>217</v>
      </c>
      <c r="AK12" s="101" t="s">
        <v>210</v>
      </c>
      <c r="AL12" s="103" t="s">
        <v>203</v>
      </c>
      <c r="AM12" s="100" t="s">
        <v>218</v>
      </c>
      <c r="AN12" s="100" t="s">
        <v>219</v>
      </c>
      <c r="AO12" s="100" t="s">
        <v>220</v>
      </c>
      <c r="AP12" s="100" t="s">
        <v>207</v>
      </c>
      <c r="AQ12" s="100" t="s">
        <v>208</v>
      </c>
      <c r="AR12" s="100" t="s">
        <v>209</v>
      </c>
      <c r="AS12" s="101" t="s">
        <v>210</v>
      </c>
      <c r="AT12" s="99" t="s">
        <v>203</v>
      </c>
      <c r="AU12" s="104" t="s">
        <v>207</v>
      </c>
      <c r="AV12" s="105" t="s">
        <v>221</v>
      </c>
      <c r="AW12" s="106"/>
      <c r="AX12" s="94"/>
      <c r="AY12" s="59"/>
      <c r="AZ12" s="59"/>
      <c r="BA12" s="107" t="s">
        <v>222</v>
      </c>
      <c r="BB12" s="100" t="s">
        <v>223</v>
      </c>
      <c r="BC12" s="101" t="s">
        <v>224</v>
      </c>
      <c r="BD12" s="100" t="s">
        <v>222</v>
      </c>
      <c r="BE12" s="100" t="s">
        <v>223</v>
      </c>
      <c r="BF12" s="101" t="s">
        <v>224</v>
      </c>
      <c r="BG12" s="100" t="s">
        <v>222</v>
      </c>
      <c r="BH12" s="100" t="s">
        <v>223</v>
      </c>
      <c r="BI12" s="101" t="s">
        <v>224</v>
      </c>
      <c r="BJ12" s="100" t="s">
        <v>222</v>
      </c>
      <c r="BK12" s="100" t="s">
        <v>223</v>
      </c>
      <c r="BL12" s="98" t="s">
        <v>224</v>
      </c>
      <c r="BM12" s="108" t="s">
        <v>222</v>
      </c>
      <c r="BN12" s="109" t="s">
        <v>225</v>
      </c>
    </row>
    <row r="13" spans="1:66" ht="63.75" x14ac:dyDescent="0.25">
      <c r="A13" s="86"/>
      <c r="B13" s="68"/>
      <c r="C13" s="110">
        <v>1</v>
      </c>
      <c r="D13" s="111" t="s">
        <v>226</v>
      </c>
      <c r="E13" s="112" t="s">
        <v>227</v>
      </c>
      <c r="F13" s="113" t="s">
        <v>228</v>
      </c>
      <c r="G13" s="112" t="s">
        <v>70</v>
      </c>
      <c r="H13" s="112" t="s">
        <v>13</v>
      </c>
      <c r="I13" s="112" t="s">
        <v>24</v>
      </c>
      <c r="J13" s="112" t="s">
        <v>229</v>
      </c>
      <c r="K13" s="114" t="s">
        <v>230</v>
      </c>
      <c r="L13" s="115">
        <v>44013</v>
      </c>
      <c r="M13" s="116">
        <v>44196</v>
      </c>
      <c r="N13" s="117"/>
      <c r="O13" s="112"/>
      <c r="P13" s="112"/>
      <c r="Q13" s="112"/>
      <c r="R13" s="112">
        <f t="shared" ref="R13:R79" si="0">SUM(O13:Q13)</f>
        <v>0</v>
      </c>
      <c r="S13" s="118" t="str">
        <f t="shared" ref="S13:S80" si="1">IFERROR(R13/N13,"")</f>
        <v/>
      </c>
      <c r="T13" s="119"/>
      <c r="U13" s="120"/>
      <c r="V13" s="117"/>
      <c r="W13" s="112"/>
      <c r="X13" s="112"/>
      <c r="Y13" s="112"/>
      <c r="Z13" s="112">
        <f t="shared" ref="Z13:Z79" si="2">SUM(W13:Y13)</f>
        <v>0</v>
      </c>
      <c r="AA13" s="118" t="str">
        <f t="shared" ref="AA13:AA80" si="3">IFERROR(Z13/V13,"")</f>
        <v/>
      </c>
      <c r="AB13" s="121"/>
      <c r="AC13" s="120"/>
      <c r="AD13" s="117">
        <v>1</v>
      </c>
      <c r="AE13" s="112"/>
      <c r="AF13" s="112"/>
      <c r="AG13" s="112">
        <v>1</v>
      </c>
      <c r="AH13" s="112">
        <f t="shared" ref="AH13:AH21" si="4">SUM(AE13:AG13)</f>
        <v>1</v>
      </c>
      <c r="AI13" s="118">
        <f t="shared" ref="AI13:AI80" si="5">IFERROR(AH13/AD13,"")</f>
        <v>1</v>
      </c>
      <c r="AJ13" s="122" t="s">
        <v>231</v>
      </c>
      <c r="AK13" s="120" t="s">
        <v>232</v>
      </c>
      <c r="AL13" s="117">
        <v>1</v>
      </c>
      <c r="AM13" s="112"/>
      <c r="AN13" s="112"/>
      <c r="AO13" s="112"/>
      <c r="AP13" s="112">
        <f t="shared" ref="AP13:AP79" si="6">SUM(AM13:AO13)</f>
        <v>0</v>
      </c>
      <c r="AQ13" s="118">
        <f t="shared" ref="AQ13:AQ80" si="7">IFERROR(AP13/AL13,"")</f>
        <v>0</v>
      </c>
      <c r="AR13" s="123"/>
      <c r="AS13" s="120"/>
      <c r="AT13" s="117">
        <f t="shared" ref="AT13:AT80" si="8">+SUM(N13,V13,AD13,AL13)</f>
        <v>2</v>
      </c>
      <c r="AU13" s="112">
        <f t="shared" ref="AU13:AU80" si="9">+SUM(R13,Z13,AH13,AP13)</f>
        <v>1</v>
      </c>
      <c r="AV13" s="124">
        <f t="shared" ref="AV13:AV80" si="10">IFERROR(AU13/AT13,"")</f>
        <v>0.5</v>
      </c>
      <c r="AW13" s="125" t="s">
        <v>233</v>
      </c>
      <c r="AX13" s="94"/>
      <c r="AY13" s="59"/>
      <c r="AZ13" s="59"/>
      <c r="BA13" s="126"/>
      <c r="BB13" s="118" t="str">
        <f t="shared" ref="BB13:BB80" si="11">IFERROR(BA13/N13,"")</f>
        <v/>
      </c>
      <c r="BC13" s="120"/>
      <c r="BD13" s="127" t="str">
        <f t="shared" ref="BD13:BD80" si="12">IFERROR(BC13/P13,"")</f>
        <v/>
      </c>
      <c r="BE13" s="118" t="str">
        <f t="shared" ref="BE13:BE80" si="13">IFERROR(BD13/V13,"")</f>
        <v/>
      </c>
      <c r="BF13" s="120" t="str">
        <f t="shared" ref="BF13:BF80" si="14">IFERROR(BE13/R13,"")</f>
        <v/>
      </c>
      <c r="BG13" s="127"/>
      <c r="BH13" s="118">
        <f t="shared" ref="BH13:BH80" si="15">IFERROR(BG13/AD13,"")</f>
        <v>0</v>
      </c>
      <c r="BI13" s="120"/>
      <c r="BJ13" s="128" t="str">
        <f t="shared" ref="BJ13:BJ80" si="16">IFERROR(BI13/V13,"")</f>
        <v/>
      </c>
      <c r="BK13" s="118" t="str">
        <f t="shared" ref="BK13:BK80" si="17">IFERROR(BJ13/AL13,"")</f>
        <v/>
      </c>
      <c r="BL13" s="129" t="str">
        <f>IFERROR(BK13/X13,"")</f>
        <v/>
      </c>
      <c r="BM13" s="130">
        <f t="shared" ref="BM13:BM79" si="18">SUM(BA13,BD13,BG13,BJ13)</f>
        <v>0</v>
      </c>
      <c r="BN13" s="131">
        <f t="shared" ref="BN13:BN80" si="19">IFERROR(BM13/AT13,"")</f>
        <v>0</v>
      </c>
    </row>
    <row r="14" spans="1:66" ht="88.5" customHeight="1" x14ac:dyDescent="0.25">
      <c r="A14" s="76"/>
      <c r="B14" s="68"/>
      <c r="C14" s="132">
        <v>2</v>
      </c>
      <c r="D14" s="133" t="s">
        <v>234</v>
      </c>
      <c r="E14" s="114" t="s">
        <v>235</v>
      </c>
      <c r="F14" s="134" t="s">
        <v>236</v>
      </c>
      <c r="G14" s="114" t="s">
        <v>63</v>
      </c>
      <c r="H14" s="112" t="s">
        <v>18</v>
      </c>
      <c r="I14" s="112" t="s">
        <v>19</v>
      </c>
      <c r="J14" s="114" t="s">
        <v>63</v>
      </c>
      <c r="K14" s="114" t="s">
        <v>237</v>
      </c>
      <c r="L14" s="135">
        <v>44075</v>
      </c>
      <c r="M14" s="136">
        <v>44104</v>
      </c>
      <c r="N14" s="137"/>
      <c r="O14" s="114"/>
      <c r="P14" s="114"/>
      <c r="Q14" s="114"/>
      <c r="R14" s="114">
        <f t="shared" si="0"/>
        <v>0</v>
      </c>
      <c r="S14" s="138" t="str">
        <f t="shared" si="1"/>
        <v/>
      </c>
      <c r="T14" s="139"/>
      <c r="U14" s="140"/>
      <c r="V14" s="137"/>
      <c r="W14" s="114"/>
      <c r="X14" s="114"/>
      <c r="Y14" s="114"/>
      <c r="Z14" s="114">
        <f t="shared" si="2"/>
        <v>0</v>
      </c>
      <c r="AA14" s="138" t="str">
        <f t="shared" si="3"/>
        <v/>
      </c>
      <c r="AB14" s="139"/>
      <c r="AC14" s="140"/>
      <c r="AD14" s="137">
        <v>1</v>
      </c>
      <c r="AE14" s="114"/>
      <c r="AF14" s="114"/>
      <c r="AG14" s="114">
        <v>1</v>
      </c>
      <c r="AH14" s="114">
        <f t="shared" si="4"/>
        <v>1</v>
      </c>
      <c r="AI14" s="138">
        <f t="shared" si="5"/>
        <v>1</v>
      </c>
      <c r="AJ14" s="141" t="s">
        <v>238</v>
      </c>
      <c r="AK14" s="140" t="s">
        <v>494</v>
      </c>
      <c r="AL14" s="137"/>
      <c r="AM14" s="114"/>
      <c r="AN14" s="114"/>
      <c r="AO14" s="114"/>
      <c r="AP14" s="114">
        <f t="shared" si="6"/>
        <v>0</v>
      </c>
      <c r="AQ14" s="138" t="str">
        <f t="shared" si="7"/>
        <v/>
      </c>
      <c r="AR14" s="142"/>
      <c r="AS14" s="140"/>
      <c r="AT14" s="137">
        <f t="shared" si="8"/>
        <v>1</v>
      </c>
      <c r="AU14" s="114">
        <f t="shared" si="9"/>
        <v>1</v>
      </c>
      <c r="AV14" s="143">
        <f t="shared" si="10"/>
        <v>1</v>
      </c>
      <c r="AW14" s="144" t="s">
        <v>239</v>
      </c>
      <c r="AX14" s="81"/>
      <c r="AY14" s="59"/>
      <c r="AZ14" s="59"/>
      <c r="BA14" s="145"/>
      <c r="BB14" s="138" t="str">
        <f t="shared" si="11"/>
        <v/>
      </c>
      <c r="BC14" s="146"/>
      <c r="BD14" s="147" t="str">
        <f t="shared" si="12"/>
        <v/>
      </c>
      <c r="BE14" s="138" t="str">
        <f t="shared" si="13"/>
        <v/>
      </c>
      <c r="BF14" s="146" t="str">
        <f t="shared" si="14"/>
        <v/>
      </c>
      <c r="BG14" s="147"/>
      <c r="BH14" s="138">
        <f t="shared" si="15"/>
        <v>0</v>
      </c>
      <c r="BI14" s="146"/>
      <c r="BJ14" s="148" t="str">
        <f t="shared" si="16"/>
        <v/>
      </c>
      <c r="BK14" s="138" t="str">
        <f t="shared" si="17"/>
        <v/>
      </c>
      <c r="BL14" s="149"/>
      <c r="BM14" s="150">
        <f t="shared" si="18"/>
        <v>0</v>
      </c>
      <c r="BN14" s="151">
        <f t="shared" si="19"/>
        <v>0</v>
      </c>
    </row>
    <row r="15" spans="1:66" ht="38.25" x14ac:dyDescent="0.25">
      <c r="A15" s="76"/>
      <c r="B15" s="68"/>
      <c r="C15" s="152">
        <v>3</v>
      </c>
      <c r="D15" s="133" t="s">
        <v>234</v>
      </c>
      <c r="E15" s="114" t="s">
        <v>240</v>
      </c>
      <c r="F15" s="134" t="s">
        <v>236</v>
      </c>
      <c r="G15" s="114" t="s">
        <v>63</v>
      </c>
      <c r="H15" s="112" t="s">
        <v>18</v>
      </c>
      <c r="I15" s="112" t="s">
        <v>19</v>
      </c>
      <c r="J15" s="114" t="s">
        <v>63</v>
      </c>
      <c r="K15" s="114" t="s">
        <v>237</v>
      </c>
      <c r="L15" s="135">
        <v>44105</v>
      </c>
      <c r="M15" s="136">
        <v>44196</v>
      </c>
      <c r="N15" s="137"/>
      <c r="O15" s="114"/>
      <c r="P15" s="114"/>
      <c r="Q15" s="114"/>
      <c r="R15" s="114">
        <f t="shared" si="0"/>
        <v>0</v>
      </c>
      <c r="S15" s="138" t="str">
        <f t="shared" si="1"/>
        <v/>
      </c>
      <c r="T15" s="139"/>
      <c r="U15" s="140"/>
      <c r="V15" s="137"/>
      <c r="W15" s="114"/>
      <c r="X15" s="114"/>
      <c r="Y15" s="114"/>
      <c r="Z15" s="114">
        <f t="shared" si="2"/>
        <v>0</v>
      </c>
      <c r="AA15" s="138" t="str">
        <f t="shared" si="3"/>
        <v/>
      </c>
      <c r="AB15" s="139"/>
      <c r="AC15" s="140"/>
      <c r="AD15" s="137"/>
      <c r="AE15" s="114"/>
      <c r="AF15" s="114"/>
      <c r="AG15" s="114"/>
      <c r="AH15" s="114">
        <f t="shared" si="4"/>
        <v>0</v>
      </c>
      <c r="AI15" s="138" t="str">
        <f t="shared" si="5"/>
        <v/>
      </c>
      <c r="AJ15" s="141"/>
      <c r="AK15" s="140"/>
      <c r="AL15" s="137">
        <v>1</v>
      </c>
      <c r="AM15" s="114"/>
      <c r="AN15" s="114"/>
      <c r="AO15" s="114"/>
      <c r="AP15" s="114">
        <f t="shared" si="6"/>
        <v>0</v>
      </c>
      <c r="AQ15" s="138">
        <f t="shared" si="7"/>
        <v>0</v>
      </c>
      <c r="AR15" s="142"/>
      <c r="AS15" s="140"/>
      <c r="AT15" s="137">
        <f t="shared" si="8"/>
        <v>1</v>
      </c>
      <c r="AU15" s="114">
        <f t="shared" si="9"/>
        <v>0</v>
      </c>
      <c r="AV15" s="143">
        <f t="shared" si="10"/>
        <v>0</v>
      </c>
      <c r="AW15" s="144"/>
      <c r="AX15" s="81"/>
      <c r="AY15" s="59"/>
      <c r="AZ15" s="59"/>
      <c r="BA15" s="145"/>
      <c r="BB15" s="138" t="str">
        <f t="shared" si="11"/>
        <v/>
      </c>
      <c r="BC15" s="140"/>
      <c r="BD15" s="153" t="str">
        <f t="shared" si="12"/>
        <v/>
      </c>
      <c r="BE15" s="138" t="str">
        <f t="shared" si="13"/>
        <v/>
      </c>
      <c r="BF15" s="140" t="str">
        <f t="shared" si="14"/>
        <v/>
      </c>
      <c r="BG15" s="153"/>
      <c r="BH15" s="138" t="str">
        <f t="shared" si="15"/>
        <v/>
      </c>
      <c r="BI15" s="140"/>
      <c r="BJ15" s="154" t="str">
        <f t="shared" si="16"/>
        <v/>
      </c>
      <c r="BK15" s="138" t="str">
        <f t="shared" si="17"/>
        <v/>
      </c>
      <c r="BL15" s="155"/>
      <c r="BM15" s="150">
        <f t="shared" si="18"/>
        <v>0</v>
      </c>
      <c r="BN15" s="151">
        <f t="shared" si="19"/>
        <v>0</v>
      </c>
    </row>
    <row r="16" spans="1:66" ht="51" x14ac:dyDescent="0.25">
      <c r="A16" s="76"/>
      <c r="B16" s="68"/>
      <c r="C16" s="156">
        <f t="shared" ref="C16:C73" si="20">C15+1</f>
        <v>4</v>
      </c>
      <c r="D16" s="133" t="s">
        <v>234</v>
      </c>
      <c r="E16" s="114" t="s">
        <v>241</v>
      </c>
      <c r="F16" s="134" t="s">
        <v>242</v>
      </c>
      <c r="G16" s="114" t="s">
        <v>63</v>
      </c>
      <c r="H16" s="112" t="s">
        <v>18</v>
      </c>
      <c r="I16" s="112" t="s">
        <v>19</v>
      </c>
      <c r="J16" s="114" t="s">
        <v>63</v>
      </c>
      <c r="K16" s="114" t="s">
        <v>237</v>
      </c>
      <c r="L16" s="135">
        <v>44136</v>
      </c>
      <c r="M16" s="136">
        <v>44196</v>
      </c>
      <c r="N16" s="137"/>
      <c r="O16" s="114"/>
      <c r="P16" s="114"/>
      <c r="Q16" s="114"/>
      <c r="R16" s="114">
        <f t="shared" si="0"/>
        <v>0</v>
      </c>
      <c r="S16" s="138" t="str">
        <f t="shared" si="1"/>
        <v/>
      </c>
      <c r="T16" s="139"/>
      <c r="U16" s="140"/>
      <c r="V16" s="137"/>
      <c r="W16" s="114"/>
      <c r="X16" s="114"/>
      <c r="Y16" s="114"/>
      <c r="Z16" s="114">
        <f t="shared" si="2"/>
        <v>0</v>
      </c>
      <c r="AA16" s="138" t="str">
        <f t="shared" si="3"/>
        <v/>
      </c>
      <c r="AB16" s="139"/>
      <c r="AC16" s="140"/>
      <c r="AD16" s="137"/>
      <c r="AE16" s="114"/>
      <c r="AF16" s="114"/>
      <c r="AG16" s="114"/>
      <c r="AH16" s="114">
        <f t="shared" si="4"/>
        <v>0</v>
      </c>
      <c r="AI16" s="138" t="str">
        <f t="shared" si="5"/>
        <v/>
      </c>
      <c r="AJ16" s="141"/>
      <c r="AK16" s="140"/>
      <c r="AL16" s="137">
        <v>1</v>
      </c>
      <c r="AM16" s="114"/>
      <c r="AN16" s="114"/>
      <c r="AO16" s="114"/>
      <c r="AP16" s="114">
        <f t="shared" si="6"/>
        <v>0</v>
      </c>
      <c r="AQ16" s="138">
        <f t="shared" si="7"/>
        <v>0</v>
      </c>
      <c r="AR16" s="142"/>
      <c r="AS16" s="140"/>
      <c r="AT16" s="137">
        <f t="shared" si="8"/>
        <v>1</v>
      </c>
      <c r="AU16" s="114">
        <f t="shared" si="9"/>
        <v>0</v>
      </c>
      <c r="AV16" s="143">
        <f t="shared" si="10"/>
        <v>0</v>
      </c>
      <c r="AW16" s="144"/>
      <c r="AX16" s="81"/>
      <c r="AY16" s="59"/>
      <c r="AZ16" s="59"/>
      <c r="BA16" s="145"/>
      <c r="BB16" s="138" t="str">
        <f t="shared" si="11"/>
        <v/>
      </c>
      <c r="BC16" s="146"/>
      <c r="BD16" s="147" t="str">
        <f t="shared" si="12"/>
        <v/>
      </c>
      <c r="BE16" s="138" t="str">
        <f t="shared" si="13"/>
        <v/>
      </c>
      <c r="BF16" s="146" t="str">
        <f t="shared" si="14"/>
        <v/>
      </c>
      <c r="BG16" s="147"/>
      <c r="BH16" s="138" t="str">
        <f t="shared" si="15"/>
        <v/>
      </c>
      <c r="BI16" s="146"/>
      <c r="BJ16" s="148" t="str">
        <f t="shared" si="16"/>
        <v/>
      </c>
      <c r="BK16" s="138" t="str">
        <f t="shared" si="17"/>
        <v/>
      </c>
      <c r="BL16" s="149"/>
      <c r="BM16" s="150">
        <f t="shared" si="18"/>
        <v>0</v>
      </c>
      <c r="BN16" s="151">
        <f t="shared" si="19"/>
        <v>0</v>
      </c>
    </row>
    <row r="17" spans="1:66" ht="38.25" x14ac:dyDescent="0.25">
      <c r="A17" s="76"/>
      <c r="B17" s="68"/>
      <c r="C17" s="156">
        <f t="shared" si="20"/>
        <v>5</v>
      </c>
      <c r="D17" s="114" t="s">
        <v>243</v>
      </c>
      <c r="E17" s="114" t="s">
        <v>244</v>
      </c>
      <c r="F17" s="134" t="s">
        <v>245</v>
      </c>
      <c r="G17" s="114" t="s">
        <v>63</v>
      </c>
      <c r="H17" s="112" t="s">
        <v>18</v>
      </c>
      <c r="I17" s="112" t="s">
        <v>19</v>
      </c>
      <c r="J17" s="114" t="s">
        <v>63</v>
      </c>
      <c r="K17" s="114" t="s">
        <v>237</v>
      </c>
      <c r="L17" s="135">
        <v>44075</v>
      </c>
      <c r="M17" s="136">
        <v>44104</v>
      </c>
      <c r="N17" s="137"/>
      <c r="O17" s="114"/>
      <c r="P17" s="114"/>
      <c r="Q17" s="114"/>
      <c r="R17" s="114">
        <f t="shared" si="0"/>
        <v>0</v>
      </c>
      <c r="S17" s="138" t="str">
        <f t="shared" si="1"/>
        <v/>
      </c>
      <c r="T17" s="139"/>
      <c r="U17" s="140"/>
      <c r="V17" s="137"/>
      <c r="W17" s="114"/>
      <c r="X17" s="114"/>
      <c r="Y17" s="114"/>
      <c r="Z17" s="114">
        <f t="shared" si="2"/>
        <v>0</v>
      </c>
      <c r="AA17" s="138" t="str">
        <f t="shared" si="3"/>
        <v/>
      </c>
      <c r="AB17" s="139"/>
      <c r="AC17" s="140"/>
      <c r="AD17" s="137">
        <v>1</v>
      </c>
      <c r="AE17" s="114"/>
      <c r="AF17" s="114"/>
      <c r="AG17" s="114">
        <v>0.8</v>
      </c>
      <c r="AH17" s="114">
        <f t="shared" si="4"/>
        <v>0.8</v>
      </c>
      <c r="AI17" s="138">
        <f t="shared" si="5"/>
        <v>0.8</v>
      </c>
      <c r="AJ17" s="141" t="s">
        <v>246</v>
      </c>
      <c r="AK17" s="140" t="s">
        <v>247</v>
      </c>
      <c r="AL17" s="137"/>
      <c r="AM17" s="114"/>
      <c r="AN17" s="114"/>
      <c r="AO17" s="114"/>
      <c r="AP17" s="114">
        <f t="shared" si="6"/>
        <v>0</v>
      </c>
      <c r="AQ17" s="138" t="str">
        <f t="shared" si="7"/>
        <v/>
      </c>
      <c r="AR17" s="142"/>
      <c r="AS17" s="140"/>
      <c r="AT17" s="137">
        <f t="shared" si="8"/>
        <v>1</v>
      </c>
      <c r="AU17" s="114">
        <f t="shared" si="9"/>
        <v>0.8</v>
      </c>
      <c r="AV17" s="143">
        <f t="shared" si="10"/>
        <v>0.8</v>
      </c>
      <c r="AW17" s="144" t="s">
        <v>248</v>
      </c>
      <c r="AX17" s="81"/>
      <c r="AY17" s="59"/>
      <c r="AZ17" s="59"/>
      <c r="BA17" s="145"/>
      <c r="BB17" s="138" t="str">
        <f t="shared" si="11"/>
        <v/>
      </c>
      <c r="BC17" s="140"/>
      <c r="BD17" s="153" t="str">
        <f t="shared" si="12"/>
        <v/>
      </c>
      <c r="BE17" s="138" t="str">
        <f t="shared" si="13"/>
        <v/>
      </c>
      <c r="BF17" s="140" t="str">
        <f t="shared" si="14"/>
        <v/>
      </c>
      <c r="BG17" s="153"/>
      <c r="BH17" s="138">
        <f t="shared" si="15"/>
        <v>0</v>
      </c>
      <c r="BI17" s="140"/>
      <c r="BJ17" s="154" t="str">
        <f t="shared" si="16"/>
        <v/>
      </c>
      <c r="BK17" s="138" t="str">
        <f t="shared" si="17"/>
        <v/>
      </c>
      <c r="BL17" s="155"/>
      <c r="BM17" s="150">
        <f t="shared" si="18"/>
        <v>0</v>
      </c>
      <c r="BN17" s="151">
        <f t="shared" si="19"/>
        <v>0</v>
      </c>
    </row>
    <row r="18" spans="1:66" ht="38.25" x14ac:dyDescent="0.25">
      <c r="A18" s="76"/>
      <c r="B18" s="68"/>
      <c r="C18" s="156">
        <f t="shared" si="20"/>
        <v>6</v>
      </c>
      <c r="D18" s="114" t="s">
        <v>249</v>
      </c>
      <c r="E18" s="114" t="s">
        <v>250</v>
      </c>
      <c r="F18" s="134" t="s">
        <v>245</v>
      </c>
      <c r="G18" s="114" t="s">
        <v>63</v>
      </c>
      <c r="H18" s="112" t="s">
        <v>18</v>
      </c>
      <c r="I18" s="112" t="s">
        <v>19</v>
      </c>
      <c r="J18" s="114" t="s">
        <v>63</v>
      </c>
      <c r="K18" s="114" t="s">
        <v>237</v>
      </c>
      <c r="L18" s="135">
        <v>44105</v>
      </c>
      <c r="M18" s="136">
        <v>44165</v>
      </c>
      <c r="N18" s="137"/>
      <c r="O18" s="114"/>
      <c r="P18" s="114"/>
      <c r="Q18" s="114"/>
      <c r="R18" s="114">
        <f t="shared" si="0"/>
        <v>0</v>
      </c>
      <c r="S18" s="138" t="str">
        <f t="shared" si="1"/>
        <v/>
      </c>
      <c r="T18" s="139"/>
      <c r="U18" s="140"/>
      <c r="V18" s="137"/>
      <c r="W18" s="114"/>
      <c r="X18" s="114"/>
      <c r="Y18" s="114"/>
      <c r="Z18" s="114">
        <f t="shared" si="2"/>
        <v>0</v>
      </c>
      <c r="AA18" s="138" t="str">
        <f t="shared" si="3"/>
        <v/>
      </c>
      <c r="AB18" s="139"/>
      <c r="AC18" s="140"/>
      <c r="AD18" s="137"/>
      <c r="AE18" s="114"/>
      <c r="AF18" s="114"/>
      <c r="AG18" s="114"/>
      <c r="AH18" s="114">
        <f t="shared" si="4"/>
        <v>0</v>
      </c>
      <c r="AI18" s="138" t="str">
        <f t="shared" si="5"/>
        <v/>
      </c>
      <c r="AJ18" s="141"/>
      <c r="AK18" s="140"/>
      <c r="AL18" s="137">
        <v>1</v>
      </c>
      <c r="AM18" s="114"/>
      <c r="AN18" s="114"/>
      <c r="AO18" s="114"/>
      <c r="AP18" s="114">
        <f t="shared" si="6"/>
        <v>0</v>
      </c>
      <c r="AQ18" s="138">
        <f t="shared" si="7"/>
        <v>0</v>
      </c>
      <c r="AR18" s="142"/>
      <c r="AS18" s="140"/>
      <c r="AT18" s="137">
        <f t="shared" si="8"/>
        <v>1</v>
      </c>
      <c r="AU18" s="114">
        <f t="shared" si="9"/>
        <v>0</v>
      </c>
      <c r="AV18" s="143">
        <f t="shared" si="10"/>
        <v>0</v>
      </c>
      <c r="AW18" s="144"/>
      <c r="AX18" s="81"/>
      <c r="AY18" s="59"/>
      <c r="AZ18" s="59"/>
      <c r="BA18" s="145"/>
      <c r="BB18" s="138" t="str">
        <f t="shared" si="11"/>
        <v/>
      </c>
      <c r="BC18" s="146"/>
      <c r="BD18" s="147" t="str">
        <f t="shared" si="12"/>
        <v/>
      </c>
      <c r="BE18" s="138" t="str">
        <f t="shared" si="13"/>
        <v/>
      </c>
      <c r="BF18" s="146" t="str">
        <f t="shared" si="14"/>
        <v/>
      </c>
      <c r="BG18" s="147"/>
      <c r="BH18" s="138" t="str">
        <f t="shared" si="15"/>
        <v/>
      </c>
      <c r="BI18" s="146"/>
      <c r="BJ18" s="148" t="str">
        <f t="shared" si="16"/>
        <v/>
      </c>
      <c r="BK18" s="138" t="str">
        <f t="shared" si="17"/>
        <v/>
      </c>
      <c r="BL18" s="149"/>
      <c r="BM18" s="150">
        <f t="shared" si="18"/>
        <v>0</v>
      </c>
      <c r="BN18" s="151">
        <f t="shared" si="19"/>
        <v>0</v>
      </c>
    </row>
    <row r="19" spans="1:66" ht="38.25" x14ac:dyDescent="0.25">
      <c r="A19" s="76"/>
      <c r="B19" s="68"/>
      <c r="C19" s="156">
        <f t="shared" si="20"/>
        <v>7</v>
      </c>
      <c r="D19" s="157" t="s">
        <v>251</v>
      </c>
      <c r="E19" s="114" t="s">
        <v>252</v>
      </c>
      <c r="F19" s="134" t="s">
        <v>245</v>
      </c>
      <c r="G19" s="114" t="s">
        <v>63</v>
      </c>
      <c r="H19" s="112" t="s">
        <v>18</v>
      </c>
      <c r="I19" s="112" t="s">
        <v>19</v>
      </c>
      <c r="J19" s="114" t="s">
        <v>63</v>
      </c>
      <c r="K19" s="114" t="s">
        <v>237</v>
      </c>
      <c r="L19" s="135">
        <v>44145</v>
      </c>
      <c r="M19" s="136">
        <v>44180</v>
      </c>
      <c r="N19" s="137"/>
      <c r="O19" s="114"/>
      <c r="P19" s="114"/>
      <c r="Q19" s="114"/>
      <c r="R19" s="114">
        <f t="shared" si="0"/>
        <v>0</v>
      </c>
      <c r="S19" s="138" t="str">
        <f t="shared" si="1"/>
        <v/>
      </c>
      <c r="T19" s="139"/>
      <c r="U19" s="140"/>
      <c r="V19" s="137"/>
      <c r="W19" s="114"/>
      <c r="X19" s="114"/>
      <c r="Y19" s="114"/>
      <c r="Z19" s="114">
        <f t="shared" si="2"/>
        <v>0</v>
      </c>
      <c r="AA19" s="138" t="str">
        <f t="shared" si="3"/>
        <v/>
      </c>
      <c r="AB19" s="139"/>
      <c r="AC19" s="140"/>
      <c r="AD19" s="137"/>
      <c r="AE19" s="114"/>
      <c r="AF19" s="114"/>
      <c r="AG19" s="114"/>
      <c r="AH19" s="114">
        <f t="shared" si="4"/>
        <v>0</v>
      </c>
      <c r="AI19" s="138" t="str">
        <f t="shared" si="5"/>
        <v/>
      </c>
      <c r="AJ19" s="141"/>
      <c r="AK19" s="140"/>
      <c r="AL19" s="137">
        <v>1</v>
      </c>
      <c r="AM19" s="114"/>
      <c r="AN19" s="114"/>
      <c r="AO19" s="114"/>
      <c r="AP19" s="114">
        <f t="shared" si="6"/>
        <v>0</v>
      </c>
      <c r="AQ19" s="138">
        <f t="shared" si="7"/>
        <v>0</v>
      </c>
      <c r="AR19" s="142"/>
      <c r="AS19" s="140"/>
      <c r="AT19" s="137">
        <f t="shared" si="8"/>
        <v>1</v>
      </c>
      <c r="AU19" s="114">
        <f t="shared" si="9"/>
        <v>0</v>
      </c>
      <c r="AV19" s="143">
        <f t="shared" si="10"/>
        <v>0</v>
      </c>
      <c r="AW19" s="144"/>
      <c r="AX19" s="81"/>
      <c r="AY19" s="59"/>
      <c r="AZ19" s="59"/>
      <c r="BA19" s="145"/>
      <c r="BB19" s="138" t="str">
        <f t="shared" si="11"/>
        <v/>
      </c>
      <c r="BC19" s="140"/>
      <c r="BD19" s="153" t="str">
        <f t="shared" si="12"/>
        <v/>
      </c>
      <c r="BE19" s="138" t="str">
        <f t="shared" si="13"/>
        <v/>
      </c>
      <c r="BF19" s="140" t="str">
        <f t="shared" si="14"/>
        <v/>
      </c>
      <c r="BG19" s="153"/>
      <c r="BH19" s="138" t="str">
        <f t="shared" si="15"/>
        <v/>
      </c>
      <c r="BI19" s="140"/>
      <c r="BJ19" s="154" t="str">
        <f t="shared" si="16"/>
        <v/>
      </c>
      <c r="BK19" s="138" t="str">
        <f t="shared" si="17"/>
        <v/>
      </c>
      <c r="BL19" s="155"/>
      <c r="BM19" s="150">
        <f t="shared" si="18"/>
        <v>0</v>
      </c>
      <c r="BN19" s="151">
        <f t="shared" si="19"/>
        <v>0</v>
      </c>
    </row>
    <row r="20" spans="1:66" ht="38.25" x14ac:dyDescent="0.25">
      <c r="A20" s="76"/>
      <c r="B20" s="68"/>
      <c r="C20" s="156">
        <f t="shared" si="20"/>
        <v>8</v>
      </c>
      <c r="D20" s="111" t="s">
        <v>253</v>
      </c>
      <c r="E20" s="112" t="s">
        <v>254</v>
      </c>
      <c r="F20" s="113" t="s">
        <v>255</v>
      </c>
      <c r="G20" s="114" t="s">
        <v>61</v>
      </c>
      <c r="H20" s="114" t="s">
        <v>13</v>
      </c>
      <c r="I20" s="114" t="s">
        <v>24</v>
      </c>
      <c r="J20" s="114" t="s">
        <v>256</v>
      </c>
      <c r="K20" s="114" t="s">
        <v>257</v>
      </c>
      <c r="L20" s="115">
        <v>44105</v>
      </c>
      <c r="M20" s="116">
        <v>44165</v>
      </c>
      <c r="N20" s="137"/>
      <c r="O20" s="114"/>
      <c r="P20" s="114"/>
      <c r="Q20" s="114"/>
      <c r="R20" s="114">
        <f t="shared" si="0"/>
        <v>0</v>
      </c>
      <c r="S20" s="138" t="str">
        <f t="shared" si="1"/>
        <v/>
      </c>
      <c r="T20" s="139"/>
      <c r="U20" s="140"/>
      <c r="V20" s="137"/>
      <c r="W20" s="114"/>
      <c r="X20" s="114"/>
      <c r="Y20" s="114"/>
      <c r="Z20" s="114">
        <f t="shared" si="2"/>
        <v>0</v>
      </c>
      <c r="AA20" s="138" t="str">
        <f t="shared" si="3"/>
        <v/>
      </c>
      <c r="AB20" s="139"/>
      <c r="AC20" s="140"/>
      <c r="AD20" s="137"/>
      <c r="AE20" s="114"/>
      <c r="AF20" s="114"/>
      <c r="AG20" s="114"/>
      <c r="AH20" s="114">
        <f t="shared" si="4"/>
        <v>0</v>
      </c>
      <c r="AI20" s="138" t="str">
        <f t="shared" si="5"/>
        <v/>
      </c>
      <c r="AJ20" s="141"/>
      <c r="AK20" s="140"/>
      <c r="AL20" s="158">
        <v>1</v>
      </c>
      <c r="AM20" s="159"/>
      <c r="AN20" s="114"/>
      <c r="AO20" s="114"/>
      <c r="AP20" s="159">
        <f t="shared" si="6"/>
        <v>0</v>
      </c>
      <c r="AQ20" s="138">
        <f t="shared" si="7"/>
        <v>0</v>
      </c>
      <c r="AR20" s="142"/>
      <c r="AS20" s="140"/>
      <c r="AT20" s="137">
        <f t="shared" si="8"/>
        <v>1</v>
      </c>
      <c r="AU20" s="114">
        <f t="shared" si="9"/>
        <v>0</v>
      </c>
      <c r="AV20" s="143">
        <f t="shared" si="10"/>
        <v>0</v>
      </c>
      <c r="AW20" s="144"/>
      <c r="AX20" s="81"/>
      <c r="AY20" s="59"/>
      <c r="AZ20" s="59"/>
      <c r="BA20" s="145"/>
      <c r="BB20" s="138" t="str">
        <f t="shared" si="11"/>
        <v/>
      </c>
      <c r="BC20" s="140"/>
      <c r="BD20" s="153" t="str">
        <f t="shared" si="12"/>
        <v/>
      </c>
      <c r="BE20" s="138" t="str">
        <f t="shared" si="13"/>
        <v/>
      </c>
      <c r="BF20" s="140" t="str">
        <f t="shared" si="14"/>
        <v/>
      </c>
      <c r="BG20" s="153"/>
      <c r="BH20" s="138" t="str">
        <f t="shared" si="15"/>
        <v/>
      </c>
      <c r="BI20" s="140"/>
      <c r="BJ20" s="154" t="str">
        <f t="shared" si="16"/>
        <v/>
      </c>
      <c r="BK20" s="138" t="str">
        <f t="shared" si="17"/>
        <v/>
      </c>
      <c r="BL20" s="155"/>
      <c r="BM20" s="150">
        <f t="shared" si="18"/>
        <v>0</v>
      </c>
      <c r="BN20" s="151">
        <f t="shared" si="19"/>
        <v>0</v>
      </c>
    </row>
    <row r="21" spans="1:66" ht="71.25" customHeight="1" x14ac:dyDescent="0.25">
      <c r="A21" s="76"/>
      <c r="B21" s="68"/>
      <c r="C21" s="156">
        <f t="shared" si="20"/>
        <v>9</v>
      </c>
      <c r="D21" s="160" t="s">
        <v>258</v>
      </c>
      <c r="E21" s="114" t="s">
        <v>259</v>
      </c>
      <c r="F21" s="134" t="s">
        <v>260</v>
      </c>
      <c r="G21" s="114" t="s">
        <v>61</v>
      </c>
      <c r="H21" s="114" t="s">
        <v>13</v>
      </c>
      <c r="I21" s="114" t="s">
        <v>24</v>
      </c>
      <c r="J21" s="114" t="s">
        <v>256</v>
      </c>
      <c r="K21" s="114" t="s">
        <v>257</v>
      </c>
      <c r="L21" s="135">
        <v>44075</v>
      </c>
      <c r="M21" s="136">
        <v>44196</v>
      </c>
      <c r="N21" s="137"/>
      <c r="O21" s="114"/>
      <c r="P21" s="114"/>
      <c r="Q21" s="114"/>
      <c r="R21" s="114">
        <f t="shared" si="0"/>
        <v>0</v>
      </c>
      <c r="S21" s="138" t="str">
        <f t="shared" si="1"/>
        <v/>
      </c>
      <c r="T21" s="139"/>
      <c r="U21" s="140"/>
      <c r="V21" s="137"/>
      <c r="W21" s="114"/>
      <c r="X21" s="114"/>
      <c r="Y21" s="114"/>
      <c r="Z21" s="114">
        <f t="shared" si="2"/>
        <v>0</v>
      </c>
      <c r="AA21" s="138" t="str">
        <f t="shared" si="3"/>
        <v/>
      </c>
      <c r="AB21" s="139"/>
      <c r="AC21" s="140"/>
      <c r="AD21" s="161">
        <v>0.8</v>
      </c>
      <c r="AE21" s="114"/>
      <c r="AF21" s="114"/>
      <c r="AG21" s="159">
        <v>0.8</v>
      </c>
      <c r="AH21" s="114">
        <f t="shared" si="4"/>
        <v>0.8</v>
      </c>
      <c r="AI21" s="138">
        <f t="shared" si="5"/>
        <v>1</v>
      </c>
      <c r="AJ21" s="141" t="s">
        <v>261</v>
      </c>
      <c r="AK21" s="140" t="s">
        <v>262</v>
      </c>
      <c r="AL21" s="162">
        <v>0.2</v>
      </c>
      <c r="AM21" s="114"/>
      <c r="AN21" s="114"/>
      <c r="AO21" s="114"/>
      <c r="AP21" s="114">
        <f t="shared" si="6"/>
        <v>0</v>
      </c>
      <c r="AQ21" s="138">
        <f t="shared" si="7"/>
        <v>0</v>
      </c>
      <c r="AR21" s="142"/>
      <c r="AS21" s="140"/>
      <c r="AT21" s="137">
        <f t="shared" si="8"/>
        <v>1</v>
      </c>
      <c r="AU21" s="114">
        <f t="shared" si="9"/>
        <v>0.8</v>
      </c>
      <c r="AV21" s="143">
        <f t="shared" si="10"/>
        <v>0.8</v>
      </c>
      <c r="AW21" s="144" t="s">
        <v>263</v>
      </c>
      <c r="AX21" s="81"/>
      <c r="AY21" s="59"/>
      <c r="AZ21" s="59"/>
      <c r="BA21" s="145"/>
      <c r="BB21" s="138" t="str">
        <f t="shared" si="11"/>
        <v/>
      </c>
      <c r="BC21" s="146"/>
      <c r="BD21" s="147" t="str">
        <f t="shared" si="12"/>
        <v/>
      </c>
      <c r="BE21" s="138" t="str">
        <f t="shared" si="13"/>
        <v/>
      </c>
      <c r="BF21" s="146" t="str">
        <f t="shared" si="14"/>
        <v/>
      </c>
      <c r="BG21" s="147"/>
      <c r="BH21" s="138">
        <f t="shared" si="15"/>
        <v>0</v>
      </c>
      <c r="BI21" s="146"/>
      <c r="BJ21" s="148" t="str">
        <f t="shared" si="16"/>
        <v/>
      </c>
      <c r="BK21" s="138" t="str">
        <f t="shared" si="17"/>
        <v/>
      </c>
      <c r="BL21" s="149"/>
      <c r="BM21" s="150">
        <f t="shared" si="18"/>
        <v>0</v>
      </c>
      <c r="BN21" s="151">
        <f t="shared" si="19"/>
        <v>0</v>
      </c>
    </row>
    <row r="22" spans="1:66" ht="59.25" customHeight="1" x14ac:dyDescent="0.25">
      <c r="A22" s="76"/>
      <c r="B22" s="68"/>
      <c r="C22" s="156">
        <f t="shared" si="20"/>
        <v>10</v>
      </c>
      <c r="D22" s="160" t="s">
        <v>264</v>
      </c>
      <c r="E22" s="114" t="s">
        <v>265</v>
      </c>
      <c r="F22" s="134" t="s">
        <v>266</v>
      </c>
      <c r="G22" s="114" t="s">
        <v>61</v>
      </c>
      <c r="H22" s="114" t="s">
        <v>13</v>
      </c>
      <c r="I22" s="114" t="s">
        <v>24</v>
      </c>
      <c r="J22" s="114" t="s">
        <v>256</v>
      </c>
      <c r="K22" s="114" t="s">
        <v>257</v>
      </c>
      <c r="L22" s="135">
        <v>44075</v>
      </c>
      <c r="M22" s="136">
        <v>44196</v>
      </c>
      <c r="N22" s="137"/>
      <c r="O22" s="114"/>
      <c r="P22" s="114"/>
      <c r="Q22" s="114"/>
      <c r="R22" s="114">
        <f t="shared" si="0"/>
        <v>0</v>
      </c>
      <c r="S22" s="138" t="str">
        <f t="shared" si="1"/>
        <v/>
      </c>
      <c r="T22" s="139"/>
      <c r="U22" s="140"/>
      <c r="V22" s="137"/>
      <c r="W22" s="114"/>
      <c r="X22" s="114"/>
      <c r="Y22" s="114"/>
      <c r="Z22" s="114">
        <f t="shared" si="2"/>
        <v>0</v>
      </c>
      <c r="AA22" s="138" t="str">
        <f t="shared" si="3"/>
        <v/>
      </c>
      <c r="AB22" s="139"/>
      <c r="AC22" s="140"/>
      <c r="AD22" s="163">
        <v>1</v>
      </c>
      <c r="AE22" s="114"/>
      <c r="AF22" s="114"/>
      <c r="AG22" s="114">
        <v>1</v>
      </c>
      <c r="AH22" s="114">
        <v>1</v>
      </c>
      <c r="AI22" s="138">
        <f t="shared" si="5"/>
        <v>1</v>
      </c>
      <c r="AJ22" s="141" t="s">
        <v>267</v>
      </c>
      <c r="AK22" s="140" t="s">
        <v>232</v>
      </c>
      <c r="AL22" s="163">
        <v>1</v>
      </c>
      <c r="AM22" s="114"/>
      <c r="AN22" s="114"/>
      <c r="AO22" s="114"/>
      <c r="AP22" s="114">
        <f t="shared" si="6"/>
        <v>0</v>
      </c>
      <c r="AQ22" s="138">
        <f t="shared" si="7"/>
        <v>0</v>
      </c>
      <c r="AR22" s="142"/>
      <c r="AS22" s="140"/>
      <c r="AT22" s="137">
        <f t="shared" si="8"/>
        <v>2</v>
      </c>
      <c r="AU22" s="114">
        <f t="shared" si="9"/>
        <v>1</v>
      </c>
      <c r="AV22" s="143">
        <f t="shared" si="10"/>
        <v>0.5</v>
      </c>
      <c r="AW22" s="144" t="s">
        <v>268</v>
      </c>
      <c r="AX22" s="81"/>
      <c r="AY22" s="59"/>
      <c r="AZ22" s="59"/>
      <c r="BA22" s="145"/>
      <c r="BB22" s="138" t="str">
        <f t="shared" si="11"/>
        <v/>
      </c>
      <c r="BC22" s="140"/>
      <c r="BD22" s="153" t="str">
        <f t="shared" si="12"/>
        <v/>
      </c>
      <c r="BE22" s="138" t="str">
        <f t="shared" si="13"/>
        <v/>
      </c>
      <c r="BF22" s="140" t="str">
        <f t="shared" si="14"/>
        <v/>
      </c>
      <c r="BG22" s="153"/>
      <c r="BH22" s="138">
        <f t="shared" si="15"/>
        <v>0</v>
      </c>
      <c r="BI22" s="140"/>
      <c r="BJ22" s="154" t="str">
        <f t="shared" si="16"/>
        <v/>
      </c>
      <c r="BK22" s="138" t="str">
        <f t="shared" si="17"/>
        <v/>
      </c>
      <c r="BL22" s="155"/>
      <c r="BM22" s="150">
        <f t="shared" si="18"/>
        <v>0</v>
      </c>
      <c r="BN22" s="151">
        <f t="shared" si="19"/>
        <v>0</v>
      </c>
    </row>
    <row r="23" spans="1:66" ht="39" customHeight="1" x14ac:dyDescent="0.25">
      <c r="A23" s="76"/>
      <c r="B23" s="68"/>
      <c r="C23" s="156">
        <f t="shared" si="20"/>
        <v>11</v>
      </c>
      <c r="D23" s="160" t="s">
        <v>269</v>
      </c>
      <c r="E23" s="114" t="s">
        <v>270</v>
      </c>
      <c r="F23" s="134" t="s">
        <v>245</v>
      </c>
      <c r="G23" s="114" t="s">
        <v>61</v>
      </c>
      <c r="H23" s="114" t="s">
        <v>13</v>
      </c>
      <c r="I23" s="114" t="s">
        <v>24</v>
      </c>
      <c r="J23" s="114" t="s">
        <v>256</v>
      </c>
      <c r="K23" s="114" t="s">
        <v>257</v>
      </c>
      <c r="L23" s="135">
        <v>44105</v>
      </c>
      <c r="M23" s="136">
        <v>44196</v>
      </c>
      <c r="N23" s="137"/>
      <c r="O23" s="114"/>
      <c r="P23" s="114"/>
      <c r="Q23" s="114"/>
      <c r="R23" s="114">
        <f t="shared" si="0"/>
        <v>0</v>
      </c>
      <c r="S23" s="138" t="str">
        <f t="shared" si="1"/>
        <v/>
      </c>
      <c r="T23" s="139"/>
      <c r="U23" s="140"/>
      <c r="V23" s="137"/>
      <c r="W23" s="114"/>
      <c r="X23" s="114"/>
      <c r="Y23" s="114"/>
      <c r="Z23" s="114">
        <f t="shared" si="2"/>
        <v>0</v>
      </c>
      <c r="AA23" s="138" t="str">
        <f t="shared" si="3"/>
        <v/>
      </c>
      <c r="AB23" s="139"/>
      <c r="AC23" s="140"/>
      <c r="AD23" s="137"/>
      <c r="AE23" s="114"/>
      <c r="AF23" s="114"/>
      <c r="AG23" s="114"/>
      <c r="AH23" s="114">
        <f>SUM(AE23:AG23)</f>
        <v>0</v>
      </c>
      <c r="AI23" s="138" t="str">
        <f t="shared" si="5"/>
        <v/>
      </c>
      <c r="AJ23" s="141"/>
      <c r="AK23" s="140"/>
      <c r="AL23" s="163">
        <v>1</v>
      </c>
      <c r="AM23" s="114"/>
      <c r="AN23" s="114"/>
      <c r="AO23" s="114"/>
      <c r="AP23" s="114">
        <f t="shared" si="6"/>
        <v>0</v>
      </c>
      <c r="AQ23" s="138">
        <f t="shared" si="7"/>
        <v>0</v>
      </c>
      <c r="AR23" s="142"/>
      <c r="AS23" s="140"/>
      <c r="AT23" s="137">
        <f t="shared" si="8"/>
        <v>1</v>
      </c>
      <c r="AU23" s="114">
        <f t="shared" si="9"/>
        <v>0</v>
      </c>
      <c r="AV23" s="143">
        <f t="shared" si="10"/>
        <v>0</v>
      </c>
      <c r="AW23" s="144"/>
      <c r="AX23" s="81"/>
      <c r="AY23" s="59"/>
      <c r="AZ23" s="59"/>
      <c r="BA23" s="145"/>
      <c r="BB23" s="138" t="str">
        <f t="shared" si="11"/>
        <v/>
      </c>
      <c r="BC23" s="146"/>
      <c r="BD23" s="147" t="str">
        <f t="shared" si="12"/>
        <v/>
      </c>
      <c r="BE23" s="138" t="str">
        <f t="shared" si="13"/>
        <v/>
      </c>
      <c r="BF23" s="146" t="str">
        <f t="shared" si="14"/>
        <v/>
      </c>
      <c r="BG23" s="147"/>
      <c r="BH23" s="138" t="str">
        <f t="shared" si="15"/>
        <v/>
      </c>
      <c r="BI23" s="146"/>
      <c r="BJ23" s="148" t="str">
        <f t="shared" si="16"/>
        <v/>
      </c>
      <c r="BK23" s="138" t="str">
        <f t="shared" si="17"/>
        <v/>
      </c>
      <c r="BL23" s="149"/>
      <c r="BM23" s="150">
        <f t="shared" si="18"/>
        <v>0</v>
      </c>
      <c r="BN23" s="151">
        <f t="shared" si="19"/>
        <v>0</v>
      </c>
    </row>
    <row r="24" spans="1:66" ht="172.5" customHeight="1" x14ac:dyDescent="0.25">
      <c r="A24" s="76"/>
      <c r="B24" s="68"/>
      <c r="C24" s="156">
        <f t="shared" si="20"/>
        <v>12</v>
      </c>
      <c r="D24" s="164" t="s">
        <v>271</v>
      </c>
      <c r="E24" s="114" t="s">
        <v>272</v>
      </c>
      <c r="F24" s="134" t="s">
        <v>273</v>
      </c>
      <c r="G24" s="114" t="s">
        <v>61</v>
      </c>
      <c r="H24" s="114" t="s">
        <v>13</v>
      </c>
      <c r="I24" s="114" t="s">
        <v>24</v>
      </c>
      <c r="J24" s="114" t="s">
        <v>256</v>
      </c>
      <c r="K24" s="114" t="s">
        <v>257</v>
      </c>
      <c r="L24" s="135">
        <v>44013</v>
      </c>
      <c r="M24" s="136">
        <v>44196</v>
      </c>
      <c r="N24" s="137"/>
      <c r="O24" s="114"/>
      <c r="P24" s="114"/>
      <c r="Q24" s="114"/>
      <c r="R24" s="114">
        <f t="shared" si="0"/>
        <v>0</v>
      </c>
      <c r="S24" s="138" t="str">
        <f t="shared" si="1"/>
        <v/>
      </c>
      <c r="T24" s="139"/>
      <c r="U24" s="140"/>
      <c r="V24" s="137"/>
      <c r="W24" s="114"/>
      <c r="X24" s="114"/>
      <c r="Y24" s="114"/>
      <c r="Z24" s="114">
        <f t="shared" si="2"/>
        <v>0</v>
      </c>
      <c r="AA24" s="138" t="str">
        <f t="shared" si="3"/>
        <v/>
      </c>
      <c r="AB24" s="139"/>
      <c r="AC24" s="140"/>
      <c r="AD24" s="165">
        <v>0.21429999999999999</v>
      </c>
      <c r="AE24" s="114"/>
      <c r="AF24" s="114"/>
      <c r="AG24" s="134">
        <v>0.17860000000000001</v>
      </c>
      <c r="AH24" s="134">
        <v>0.17860000000000001</v>
      </c>
      <c r="AI24" s="138">
        <f t="shared" si="5"/>
        <v>0.83341110592627166</v>
      </c>
      <c r="AJ24" s="141" t="s">
        <v>274</v>
      </c>
      <c r="AK24" s="140" t="s">
        <v>495</v>
      </c>
      <c r="AL24" s="165">
        <v>0.46429999999999999</v>
      </c>
      <c r="AM24" s="114"/>
      <c r="AN24" s="114"/>
      <c r="AO24" s="114"/>
      <c r="AP24" s="114">
        <f t="shared" si="6"/>
        <v>0</v>
      </c>
      <c r="AQ24" s="138">
        <f t="shared" si="7"/>
        <v>0</v>
      </c>
      <c r="AR24" s="142"/>
      <c r="AS24" s="140"/>
      <c r="AT24" s="137">
        <f t="shared" si="8"/>
        <v>0.67859999999999998</v>
      </c>
      <c r="AU24" s="114">
        <f t="shared" si="9"/>
        <v>0.17860000000000001</v>
      </c>
      <c r="AV24" s="143">
        <f t="shared" si="10"/>
        <v>0.26318891836133218</v>
      </c>
      <c r="AW24" s="144" t="s">
        <v>275</v>
      </c>
      <c r="AX24" s="81"/>
      <c r="AY24" s="59"/>
      <c r="AZ24" s="59"/>
      <c r="BA24" s="145"/>
      <c r="BB24" s="138" t="str">
        <f t="shared" si="11"/>
        <v/>
      </c>
      <c r="BC24" s="146"/>
      <c r="BD24" s="147" t="str">
        <f t="shared" si="12"/>
        <v/>
      </c>
      <c r="BE24" s="138" t="str">
        <f t="shared" si="13"/>
        <v/>
      </c>
      <c r="BF24" s="146" t="str">
        <f t="shared" si="14"/>
        <v/>
      </c>
      <c r="BG24" s="147"/>
      <c r="BH24" s="138">
        <f t="shared" si="15"/>
        <v>0</v>
      </c>
      <c r="BI24" s="146"/>
      <c r="BJ24" s="148" t="str">
        <f t="shared" si="16"/>
        <v/>
      </c>
      <c r="BK24" s="138" t="str">
        <f t="shared" si="17"/>
        <v/>
      </c>
      <c r="BL24" s="149"/>
      <c r="BM24" s="150">
        <f t="shared" si="18"/>
        <v>0</v>
      </c>
      <c r="BN24" s="151">
        <f t="shared" si="19"/>
        <v>0</v>
      </c>
    </row>
    <row r="25" spans="1:66" ht="174.75" customHeight="1" x14ac:dyDescent="0.25">
      <c r="A25" s="76"/>
      <c r="B25" s="68"/>
      <c r="C25" s="156">
        <f t="shared" si="20"/>
        <v>13</v>
      </c>
      <c r="D25" s="164" t="s">
        <v>276</v>
      </c>
      <c r="E25" s="114" t="s">
        <v>277</v>
      </c>
      <c r="F25" s="134" t="s">
        <v>273</v>
      </c>
      <c r="G25" s="114" t="s">
        <v>61</v>
      </c>
      <c r="H25" s="114" t="s">
        <v>13</v>
      </c>
      <c r="I25" s="114" t="s">
        <v>24</v>
      </c>
      <c r="J25" s="114" t="s">
        <v>256</v>
      </c>
      <c r="K25" s="114" t="s">
        <v>257</v>
      </c>
      <c r="L25" s="135">
        <v>44013</v>
      </c>
      <c r="M25" s="136">
        <v>44195</v>
      </c>
      <c r="N25" s="137"/>
      <c r="O25" s="114"/>
      <c r="P25" s="114"/>
      <c r="Q25" s="114"/>
      <c r="R25" s="114">
        <f t="shared" si="0"/>
        <v>0</v>
      </c>
      <c r="S25" s="138" t="str">
        <f t="shared" si="1"/>
        <v/>
      </c>
      <c r="T25" s="139"/>
      <c r="U25" s="140"/>
      <c r="V25" s="137"/>
      <c r="W25" s="114"/>
      <c r="X25" s="114"/>
      <c r="Y25" s="114"/>
      <c r="Z25" s="114">
        <f t="shared" si="2"/>
        <v>0</v>
      </c>
      <c r="AA25" s="138" t="str">
        <f t="shared" si="3"/>
        <v/>
      </c>
      <c r="AB25" s="139"/>
      <c r="AC25" s="140"/>
      <c r="AD25" s="165">
        <v>0.38100000000000001</v>
      </c>
      <c r="AE25" s="114"/>
      <c r="AF25" s="114"/>
      <c r="AG25" s="134">
        <v>0.33329999999999999</v>
      </c>
      <c r="AH25" s="134">
        <v>0.33329999999999999</v>
      </c>
      <c r="AI25" s="138">
        <f t="shared" si="5"/>
        <v>0.87480314960629912</v>
      </c>
      <c r="AJ25" s="141" t="s">
        <v>278</v>
      </c>
      <c r="AK25" s="140" t="s">
        <v>496</v>
      </c>
      <c r="AL25" s="165">
        <v>0.38100000000000001</v>
      </c>
      <c r="AM25" s="114"/>
      <c r="AN25" s="114"/>
      <c r="AO25" s="114"/>
      <c r="AP25" s="114">
        <f t="shared" si="6"/>
        <v>0</v>
      </c>
      <c r="AQ25" s="138">
        <f t="shared" si="7"/>
        <v>0</v>
      </c>
      <c r="AR25" s="142"/>
      <c r="AS25" s="140"/>
      <c r="AT25" s="137">
        <f t="shared" si="8"/>
        <v>0.76200000000000001</v>
      </c>
      <c r="AU25" s="114">
        <f t="shared" si="9"/>
        <v>0.33329999999999999</v>
      </c>
      <c r="AV25" s="143">
        <f t="shared" si="10"/>
        <v>0.43740157480314956</v>
      </c>
      <c r="AW25" s="144" t="s">
        <v>279</v>
      </c>
      <c r="AX25" s="81"/>
      <c r="AY25" s="59"/>
      <c r="AZ25" s="59"/>
      <c r="BA25" s="145"/>
      <c r="BB25" s="138" t="str">
        <f t="shared" si="11"/>
        <v/>
      </c>
      <c r="BC25" s="146"/>
      <c r="BD25" s="147" t="str">
        <f t="shared" si="12"/>
        <v/>
      </c>
      <c r="BE25" s="138" t="str">
        <f t="shared" si="13"/>
        <v/>
      </c>
      <c r="BF25" s="146" t="str">
        <f t="shared" si="14"/>
        <v/>
      </c>
      <c r="BG25" s="147"/>
      <c r="BH25" s="138">
        <f t="shared" si="15"/>
        <v>0</v>
      </c>
      <c r="BI25" s="146"/>
      <c r="BJ25" s="148" t="str">
        <f t="shared" si="16"/>
        <v/>
      </c>
      <c r="BK25" s="138" t="str">
        <f t="shared" si="17"/>
        <v/>
      </c>
      <c r="BL25" s="149"/>
      <c r="BM25" s="150">
        <f t="shared" si="18"/>
        <v>0</v>
      </c>
      <c r="BN25" s="151">
        <f t="shared" si="19"/>
        <v>0</v>
      </c>
    </row>
    <row r="26" spans="1:66" ht="78" customHeight="1" x14ac:dyDescent="0.25">
      <c r="A26" s="76"/>
      <c r="B26" s="68"/>
      <c r="C26" s="156">
        <f t="shared" si="20"/>
        <v>14</v>
      </c>
      <c r="D26" s="164" t="s">
        <v>280</v>
      </c>
      <c r="E26" s="114" t="s">
        <v>281</v>
      </c>
      <c r="F26" s="134" t="s">
        <v>273</v>
      </c>
      <c r="G26" s="114" t="s">
        <v>61</v>
      </c>
      <c r="H26" s="114" t="s">
        <v>13</v>
      </c>
      <c r="I26" s="114" t="s">
        <v>24</v>
      </c>
      <c r="J26" s="114" t="s">
        <v>256</v>
      </c>
      <c r="K26" s="114" t="s">
        <v>257</v>
      </c>
      <c r="L26" s="135">
        <v>44075</v>
      </c>
      <c r="M26" s="136">
        <v>44196</v>
      </c>
      <c r="N26" s="137"/>
      <c r="O26" s="114"/>
      <c r="P26" s="114"/>
      <c r="Q26" s="114"/>
      <c r="R26" s="114">
        <f t="shared" si="0"/>
        <v>0</v>
      </c>
      <c r="S26" s="138" t="str">
        <f t="shared" si="1"/>
        <v/>
      </c>
      <c r="T26" s="139"/>
      <c r="U26" s="140"/>
      <c r="V26" s="137"/>
      <c r="W26" s="114"/>
      <c r="X26" s="114"/>
      <c r="Y26" s="114"/>
      <c r="Z26" s="114">
        <f t="shared" si="2"/>
        <v>0</v>
      </c>
      <c r="AA26" s="138" t="str">
        <f t="shared" si="3"/>
        <v/>
      </c>
      <c r="AB26" s="139"/>
      <c r="AC26" s="140"/>
      <c r="AD26" s="165">
        <v>0.3226</v>
      </c>
      <c r="AE26" s="114"/>
      <c r="AF26" s="114"/>
      <c r="AG26" s="134">
        <v>0.3226</v>
      </c>
      <c r="AH26" s="114">
        <f>SUM(AE26:AG26)</f>
        <v>0.3226</v>
      </c>
      <c r="AI26" s="138">
        <f t="shared" si="5"/>
        <v>1</v>
      </c>
      <c r="AJ26" s="141" t="s">
        <v>282</v>
      </c>
      <c r="AK26" s="140" t="s">
        <v>498</v>
      </c>
      <c r="AL26" s="165">
        <v>0.19350000000000001</v>
      </c>
      <c r="AM26" s="114"/>
      <c r="AN26" s="114"/>
      <c r="AO26" s="114"/>
      <c r="AP26" s="114">
        <f t="shared" si="6"/>
        <v>0</v>
      </c>
      <c r="AQ26" s="138">
        <f t="shared" si="7"/>
        <v>0</v>
      </c>
      <c r="AR26" s="142"/>
      <c r="AS26" s="140"/>
      <c r="AT26" s="137">
        <f t="shared" si="8"/>
        <v>0.5161</v>
      </c>
      <c r="AU26" s="114">
        <f t="shared" si="9"/>
        <v>0.3226</v>
      </c>
      <c r="AV26" s="143">
        <f t="shared" si="10"/>
        <v>0.62507266033714393</v>
      </c>
      <c r="AW26" s="144"/>
      <c r="AX26" s="81"/>
      <c r="AY26" s="59"/>
      <c r="AZ26" s="59"/>
      <c r="BA26" s="145"/>
      <c r="BB26" s="138" t="str">
        <f t="shared" si="11"/>
        <v/>
      </c>
      <c r="BC26" s="146"/>
      <c r="BD26" s="147" t="str">
        <f t="shared" si="12"/>
        <v/>
      </c>
      <c r="BE26" s="138" t="str">
        <f t="shared" si="13"/>
        <v/>
      </c>
      <c r="BF26" s="146" t="str">
        <f t="shared" si="14"/>
        <v/>
      </c>
      <c r="BG26" s="147"/>
      <c r="BH26" s="138">
        <f t="shared" si="15"/>
        <v>0</v>
      </c>
      <c r="BI26" s="146"/>
      <c r="BJ26" s="148" t="str">
        <f t="shared" si="16"/>
        <v/>
      </c>
      <c r="BK26" s="138" t="str">
        <f t="shared" si="17"/>
        <v/>
      </c>
      <c r="BL26" s="149"/>
      <c r="BM26" s="150">
        <f t="shared" si="18"/>
        <v>0</v>
      </c>
      <c r="BN26" s="151">
        <f t="shared" si="19"/>
        <v>0</v>
      </c>
    </row>
    <row r="27" spans="1:66" ht="68.25" customHeight="1" x14ac:dyDescent="0.25">
      <c r="A27" s="76"/>
      <c r="B27" s="68"/>
      <c r="C27" s="156">
        <f t="shared" si="20"/>
        <v>15</v>
      </c>
      <c r="D27" s="164" t="s">
        <v>283</v>
      </c>
      <c r="E27" s="114" t="s">
        <v>284</v>
      </c>
      <c r="F27" s="134" t="s">
        <v>285</v>
      </c>
      <c r="G27" s="114" t="s">
        <v>61</v>
      </c>
      <c r="H27" s="114" t="s">
        <v>13</v>
      </c>
      <c r="I27" s="114" t="s">
        <v>24</v>
      </c>
      <c r="J27" s="114" t="s">
        <v>256</v>
      </c>
      <c r="K27" s="114" t="s">
        <v>257</v>
      </c>
      <c r="L27" s="135">
        <v>44013</v>
      </c>
      <c r="M27" s="136">
        <v>44195</v>
      </c>
      <c r="N27" s="137"/>
      <c r="O27" s="114"/>
      <c r="P27" s="114"/>
      <c r="Q27" s="114"/>
      <c r="R27" s="114">
        <f t="shared" si="0"/>
        <v>0</v>
      </c>
      <c r="S27" s="138" t="str">
        <f t="shared" si="1"/>
        <v/>
      </c>
      <c r="T27" s="139"/>
      <c r="U27" s="140"/>
      <c r="V27" s="137"/>
      <c r="W27" s="114"/>
      <c r="X27" s="114"/>
      <c r="Y27" s="114"/>
      <c r="Z27" s="114">
        <f t="shared" si="2"/>
        <v>0</v>
      </c>
      <c r="AA27" s="138" t="str">
        <f t="shared" si="3"/>
        <v/>
      </c>
      <c r="AB27" s="139"/>
      <c r="AC27" s="140"/>
      <c r="AD27" s="163">
        <v>1</v>
      </c>
      <c r="AE27" s="114"/>
      <c r="AF27" s="114"/>
      <c r="AG27" s="114">
        <v>1</v>
      </c>
      <c r="AH27" s="114">
        <v>1</v>
      </c>
      <c r="AI27" s="138">
        <f t="shared" si="5"/>
        <v>1</v>
      </c>
      <c r="AJ27" s="141" t="s">
        <v>286</v>
      </c>
      <c r="AK27" s="140" t="s">
        <v>497</v>
      </c>
      <c r="AL27" s="137">
        <v>1</v>
      </c>
      <c r="AM27" s="114"/>
      <c r="AN27" s="114"/>
      <c r="AO27" s="114"/>
      <c r="AP27" s="114">
        <f t="shared" si="6"/>
        <v>0</v>
      </c>
      <c r="AQ27" s="138">
        <f t="shared" si="7"/>
        <v>0</v>
      </c>
      <c r="AR27" s="142"/>
      <c r="AS27" s="140"/>
      <c r="AT27" s="137">
        <f t="shared" si="8"/>
        <v>2</v>
      </c>
      <c r="AU27" s="114">
        <f t="shared" si="9"/>
        <v>1</v>
      </c>
      <c r="AV27" s="143">
        <f t="shared" si="10"/>
        <v>0.5</v>
      </c>
      <c r="AW27" s="144" t="s">
        <v>287</v>
      </c>
      <c r="AX27" s="81"/>
      <c r="AY27" s="59"/>
      <c r="AZ27" s="59"/>
      <c r="BA27" s="145"/>
      <c r="BB27" s="138" t="str">
        <f t="shared" si="11"/>
        <v/>
      </c>
      <c r="BC27" s="146"/>
      <c r="BD27" s="147" t="str">
        <f t="shared" si="12"/>
        <v/>
      </c>
      <c r="BE27" s="138" t="str">
        <f t="shared" si="13"/>
        <v/>
      </c>
      <c r="BF27" s="146" t="str">
        <f t="shared" si="14"/>
        <v/>
      </c>
      <c r="BG27" s="147"/>
      <c r="BH27" s="138">
        <f t="shared" si="15"/>
        <v>0</v>
      </c>
      <c r="BI27" s="146"/>
      <c r="BJ27" s="148" t="str">
        <f t="shared" si="16"/>
        <v/>
      </c>
      <c r="BK27" s="138" t="str">
        <f t="shared" si="17"/>
        <v/>
      </c>
      <c r="BL27" s="149"/>
      <c r="BM27" s="150">
        <f t="shared" si="18"/>
        <v>0</v>
      </c>
      <c r="BN27" s="151">
        <f t="shared" si="19"/>
        <v>0</v>
      </c>
    </row>
    <row r="28" spans="1:66" ht="60.75" customHeight="1" x14ac:dyDescent="0.25">
      <c r="A28" s="76"/>
      <c r="B28" s="68"/>
      <c r="C28" s="156">
        <f t="shared" si="20"/>
        <v>16</v>
      </c>
      <c r="D28" s="160" t="s">
        <v>288</v>
      </c>
      <c r="E28" s="114" t="s">
        <v>289</v>
      </c>
      <c r="F28" s="134" t="s">
        <v>273</v>
      </c>
      <c r="G28" s="114" t="s">
        <v>61</v>
      </c>
      <c r="H28" s="114" t="s">
        <v>13</v>
      </c>
      <c r="I28" s="114" t="s">
        <v>24</v>
      </c>
      <c r="J28" s="114" t="s">
        <v>256</v>
      </c>
      <c r="K28" s="114" t="s">
        <v>257</v>
      </c>
      <c r="L28" s="135">
        <v>44075</v>
      </c>
      <c r="M28" s="136">
        <v>44195</v>
      </c>
      <c r="N28" s="137"/>
      <c r="O28" s="114"/>
      <c r="P28" s="114"/>
      <c r="Q28" s="114"/>
      <c r="R28" s="114">
        <f t="shared" si="0"/>
        <v>0</v>
      </c>
      <c r="S28" s="138" t="str">
        <f t="shared" si="1"/>
        <v/>
      </c>
      <c r="T28" s="139"/>
      <c r="U28" s="140"/>
      <c r="V28" s="137"/>
      <c r="W28" s="114"/>
      <c r="X28" s="114"/>
      <c r="Y28" s="114"/>
      <c r="Z28" s="114">
        <f t="shared" si="2"/>
        <v>0</v>
      </c>
      <c r="AA28" s="138" t="str">
        <f t="shared" si="3"/>
        <v/>
      </c>
      <c r="AB28" s="139"/>
      <c r="AC28" s="140"/>
      <c r="AD28" s="165">
        <v>0.1875</v>
      </c>
      <c r="AE28" s="114"/>
      <c r="AF28" s="114"/>
      <c r="AG28" s="134">
        <v>0.1875</v>
      </c>
      <c r="AH28" s="114">
        <f t="shared" ref="AH28:AH42" si="21">SUM(AE28:AG28)</f>
        <v>0.1875</v>
      </c>
      <c r="AI28" s="138">
        <f t="shared" si="5"/>
        <v>1</v>
      </c>
      <c r="AJ28" s="141" t="s">
        <v>290</v>
      </c>
      <c r="AK28" s="140" t="s">
        <v>499</v>
      </c>
      <c r="AL28" s="165">
        <v>0.375</v>
      </c>
      <c r="AM28" s="114"/>
      <c r="AN28" s="114"/>
      <c r="AO28" s="114"/>
      <c r="AP28" s="114">
        <f t="shared" si="6"/>
        <v>0</v>
      </c>
      <c r="AQ28" s="138">
        <f t="shared" si="7"/>
        <v>0</v>
      </c>
      <c r="AR28" s="142"/>
      <c r="AS28" s="140"/>
      <c r="AT28" s="137">
        <f t="shared" si="8"/>
        <v>0.5625</v>
      </c>
      <c r="AU28" s="114">
        <f t="shared" si="9"/>
        <v>0.1875</v>
      </c>
      <c r="AV28" s="143">
        <f t="shared" si="10"/>
        <v>0.33333333333333331</v>
      </c>
      <c r="AW28" s="144"/>
      <c r="AX28" s="81"/>
      <c r="AY28" s="59"/>
      <c r="AZ28" s="59"/>
      <c r="BA28" s="145"/>
      <c r="BB28" s="138" t="str">
        <f t="shared" si="11"/>
        <v/>
      </c>
      <c r="BC28" s="146"/>
      <c r="BD28" s="147" t="str">
        <f t="shared" si="12"/>
        <v/>
      </c>
      <c r="BE28" s="138" t="str">
        <f t="shared" si="13"/>
        <v/>
      </c>
      <c r="BF28" s="146" t="str">
        <f t="shared" si="14"/>
        <v/>
      </c>
      <c r="BG28" s="147"/>
      <c r="BH28" s="138">
        <f t="shared" si="15"/>
        <v>0</v>
      </c>
      <c r="BI28" s="146"/>
      <c r="BJ28" s="148" t="str">
        <f t="shared" si="16"/>
        <v/>
      </c>
      <c r="BK28" s="138" t="str">
        <f t="shared" si="17"/>
        <v/>
      </c>
      <c r="BL28" s="149"/>
      <c r="BM28" s="150">
        <f t="shared" si="18"/>
        <v>0</v>
      </c>
      <c r="BN28" s="151">
        <f t="shared" si="19"/>
        <v>0</v>
      </c>
    </row>
    <row r="29" spans="1:66" ht="39" customHeight="1" x14ac:dyDescent="0.25">
      <c r="A29" s="76"/>
      <c r="B29" s="68"/>
      <c r="C29" s="156">
        <f t="shared" si="20"/>
        <v>17</v>
      </c>
      <c r="D29" s="164" t="s">
        <v>291</v>
      </c>
      <c r="E29" s="114" t="s">
        <v>292</v>
      </c>
      <c r="F29" s="134" t="s">
        <v>245</v>
      </c>
      <c r="G29" s="114" t="s">
        <v>61</v>
      </c>
      <c r="H29" s="114" t="s">
        <v>13</v>
      </c>
      <c r="I29" s="114" t="s">
        <v>24</v>
      </c>
      <c r="J29" s="114" t="s">
        <v>256</v>
      </c>
      <c r="K29" s="114" t="s">
        <v>257</v>
      </c>
      <c r="L29" s="135">
        <v>44075</v>
      </c>
      <c r="M29" s="136">
        <v>44135</v>
      </c>
      <c r="N29" s="137"/>
      <c r="O29" s="114"/>
      <c r="P29" s="114"/>
      <c r="Q29" s="114"/>
      <c r="R29" s="114">
        <f t="shared" si="0"/>
        <v>0</v>
      </c>
      <c r="S29" s="138" t="str">
        <f t="shared" si="1"/>
        <v/>
      </c>
      <c r="T29" s="139"/>
      <c r="U29" s="140"/>
      <c r="V29" s="137"/>
      <c r="W29" s="114"/>
      <c r="X29" s="114"/>
      <c r="Y29" s="114"/>
      <c r="Z29" s="114">
        <f t="shared" si="2"/>
        <v>0</v>
      </c>
      <c r="AA29" s="138" t="str">
        <f t="shared" si="3"/>
        <v/>
      </c>
      <c r="AB29" s="139"/>
      <c r="AC29" s="140"/>
      <c r="AD29" s="137"/>
      <c r="AE29" s="114"/>
      <c r="AF29" s="114"/>
      <c r="AG29" s="114"/>
      <c r="AH29" s="114">
        <f t="shared" si="21"/>
        <v>0</v>
      </c>
      <c r="AI29" s="138" t="str">
        <f t="shared" si="5"/>
        <v/>
      </c>
      <c r="AJ29" s="141"/>
      <c r="AK29" s="140"/>
      <c r="AL29" s="163">
        <v>1</v>
      </c>
      <c r="AM29" s="114"/>
      <c r="AN29" s="114"/>
      <c r="AO29" s="114"/>
      <c r="AP29" s="114">
        <f t="shared" si="6"/>
        <v>0</v>
      </c>
      <c r="AQ29" s="138">
        <f t="shared" si="7"/>
        <v>0</v>
      </c>
      <c r="AR29" s="142"/>
      <c r="AS29" s="140"/>
      <c r="AT29" s="137">
        <f t="shared" si="8"/>
        <v>1</v>
      </c>
      <c r="AU29" s="114">
        <f t="shared" si="9"/>
        <v>0</v>
      </c>
      <c r="AV29" s="143">
        <f t="shared" si="10"/>
        <v>0</v>
      </c>
      <c r="AW29" s="144"/>
      <c r="AX29" s="81"/>
      <c r="AY29" s="59"/>
      <c r="AZ29" s="59"/>
      <c r="BA29" s="145"/>
      <c r="BB29" s="138" t="str">
        <f t="shared" si="11"/>
        <v/>
      </c>
      <c r="BC29" s="146"/>
      <c r="BD29" s="147" t="str">
        <f t="shared" si="12"/>
        <v/>
      </c>
      <c r="BE29" s="138" t="str">
        <f t="shared" si="13"/>
        <v/>
      </c>
      <c r="BF29" s="146" t="str">
        <f t="shared" si="14"/>
        <v/>
      </c>
      <c r="BG29" s="147"/>
      <c r="BH29" s="138" t="str">
        <f t="shared" si="15"/>
        <v/>
      </c>
      <c r="BI29" s="146"/>
      <c r="BJ29" s="148" t="str">
        <f t="shared" si="16"/>
        <v/>
      </c>
      <c r="BK29" s="138" t="str">
        <f t="shared" si="17"/>
        <v/>
      </c>
      <c r="BL29" s="149"/>
      <c r="BM29" s="150">
        <f t="shared" si="18"/>
        <v>0</v>
      </c>
      <c r="BN29" s="151">
        <f t="shared" si="19"/>
        <v>0</v>
      </c>
    </row>
    <row r="30" spans="1:66" ht="36.75" customHeight="1" x14ac:dyDescent="0.25">
      <c r="A30" s="76"/>
      <c r="B30" s="68"/>
      <c r="C30" s="156">
        <f t="shared" si="20"/>
        <v>18</v>
      </c>
      <c r="D30" s="160" t="s">
        <v>293</v>
      </c>
      <c r="E30" s="114" t="s">
        <v>294</v>
      </c>
      <c r="F30" s="134" t="s">
        <v>266</v>
      </c>
      <c r="G30" s="114" t="s">
        <v>61</v>
      </c>
      <c r="H30" s="114" t="s">
        <v>13</v>
      </c>
      <c r="I30" s="114" t="s">
        <v>24</v>
      </c>
      <c r="J30" s="114" t="s">
        <v>256</v>
      </c>
      <c r="K30" s="114" t="s">
        <v>257</v>
      </c>
      <c r="L30" s="135">
        <v>44075</v>
      </c>
      <c r="M30" s="136">
        <v>44134</v>
      </c>
      <c r="N30" s="137"/>
      <c r="O30" s="114"/>
      <c r="P30" s="114"/>
      <c r="Q30" s="114"/>
      <c r="R30" s="114">
        <f t="shared" si="0"/>
        <v>0</v>
      </c>
      <c r="S30" s="138" t="str">
        <f t="shared" si="1"/>
        <v/>
      </c>
      <c r="T30" s="139"/>
      <c r="U30" s="140"/>
      <c r="V30" s="137"/>
      <c r="W30" s="114"/>
      <c r="X30" s="114"/>
      <c r="Y30" s="114"/>
      <c r="Z30" s="114">
        <f t="shared" si="2"/>
        <v>0</v>
      </c>
      <c r="AA30" s="138" t="str">
        <f t="shared" si="3"/>
        <v/>
      </c>
      <c r="AB30" s="139"/>
      <c r="AC30" s="140"/>
      <c r="AD30" s="163">
        <v>1</v>
      </c>
      <c r="AE30" s="114"/>
      <c r="AF30" s="114"/>
      <c r="AG30" s="114"/>
      <c r="AH30" s="114">
        <f t="shared" si="21"/>
        <v>0</v>
      </c>
      <c r="AI30" s="138">
        <f t="shared" si="5"/>
        <v>0</v>
      </c>
      <c r="AJ30" s="141" t="s">
        <v>295</v>
      </c>
      <c r="AK30" s="140" t="s">
        <v>296</v>
      </c>
      <c r="AL30" s="137"/>
      <c r="AM30" s="114"/>
      <c r="AN30" s="114"/>
      <c r="AO30" s="114"/>
      <c r="AP30" s="114">
        <f t="shared" si="6"/>
        <v>0</v>
      </c>
      <c r="AQ30" s="138" t="str">
        <f t="shared" si="7"/>
        <v/>
      </c>
      <c r="AR30" s="142"/>
      <c r="AS30" s="140"/>
      <c r="AT30" s="137">
        <f t="shared" si="8"/>
        <v>1</v>
      </c>
      <c r="AU30" s="114">
        <f t="shared" si="9"/>
        <v>0</v>
      </c>
      <c r="AV30" s="143">
        <f t="shared" si="10"/>
        <v>0</v>
      </c>
      <c r="AW30" s="144" t="s">
        <v>297</v>
      </c>
      <c r="AX30" s="81"/>
      <c r="AY30" s="59"/>
      <c r="AZ30" s="59"/>
      <c r="BA30" s="145"/>
      <c r="BB30" s="138" t="str">
        <f t="shared" si="11"/>
        <v/>
      </c>
      <c r="BC30" s="146"/>
      <c r="BD30" s="147" t="str">
        <f t="shared" si="12"/>
        <v/>
      </c>
      <c r="BE30" s="138" t="str">
        <f t="shared" si="13"/>
        <v/>
      </c>
      <c r="BF30" s="146" t="str">
        <f t="shared" si="14"/>
        <v/>
      </c>
      <c r="BG30" s="147"/>
      <c r="BH30" s="138">
        <f t="shared" si="15"/>
        <v>0</v>
      </c>
      <c r="BI30" s="146"/>
      <c r="BJ30" s="148" t="str">
        <f t="shared" si="16"/>
        <v/>
      </c>
      <c r="BK30" s="138" t="str">
        <f t="shared" si="17"/>
        <v/>
      </c>
      <c r="BL30" s="149"/>
      <c r="BM30" s="150">
        <f t="shared" si="18"/>
        <v>0</v>
      </c>
      <c r="BN30" s="151">
        <f t="shared" si="19"/>
        <v>0</v>
      </c>
    </row>
    <row r="31" spans="1:66" ht="36.75" customHeight="1" x14ac:dyDescent="0.25">
      <c r="A31" s="76"/>
      <c r="B31" s="68"/>
      <c r="C31" s="156">
        <f t="shared" si="20"/>
        <v>19</v>
      </c>
      <c r="D31" s="160" t="s">
        <v>298</v>
      </c>
      <c r="E31" s="114" t="s">
        <v>299</v>
      </c>
      <c r="F31" s="134" t="s">
        <v>300</v>
      </c>
      <c r="G31" s="114" t="s">
        <v>61</v>
      </c>
      <c r="H31" s="114" t="s">
        <v>13</v>
      </c>
      <c r="I31" s="114" t="s">
        <v>24</v>
      </c>
      <c r="J31" s="114" t="s">
        <v>256</v>
      </c>
      <c r="K31" s="114" t="s">
        <v>257</v>
      </c>
      <c r="L31" s="135">
        <v>44075</v>
      </c>
      <c r="M31" s="136">
        <v>44196</v>
      </c>
      <c r="N31" s="137"/>
      <c r="O31" s="114"/>
      <c r="P31" s="114"/>
      <c r="Q31" s="114"/>
      <c r="R31" s="114">
        <f t="shared" si="0"/>
        <v>0</v>
      </c>
      <c r="S31" s="138" t="str">
        <f t="shared" si="1"/>
        <v/>
      </c>
      <c r="T31" s="139"/>
      <c r="U31" s="140"/>
      <c r="V31" s="137"/>
      <c r="W31" s="114"/>
      <c r="X31" s="114"/>
      <c r="Y31" s="114"/>
      <c r="Z31" s="114">
        <f t="shared" si="2"/>
        <v>0</v>
      </c>
      <c r="AA31" s="138" t="str">
        <f t="shared" si="3"/>
        <v/>
      </c>
      <c r="AB31" s="139"/>
      <c r="AC31" s="140"/>
      <c r="AD31" s="163"/>
      <c r="AE31" s="114"/>
      <c r="AF31" s="114"/>
      <c r="AG31" s="114"/>
      <c r="AH31" s="114">
        <f t="shared" si="21"/>
        <v>0</v>
      </c>
      <c r="AI31" s="138" t="str">
        <f t="shared" si="5"/>
        <v/>
      </c>
      <c r="AJ31" s="141"/>
      <c r="AK31" s="140"/>
      <c r="AL31" s="137">
        <v>1</v>
      </c>
      <c r="AM31" s="114"/>
      <c r="AN31" s="114"/>
      <c r="AO31" s="114"/>
      <c r="AP31" s="114">
        <f t="shared" si="6"/>
        <v>0</v>
      </c>
      <c r="AQ31" s="138">
        <f t="shared" si="7"/>
        <v>0</v>
      </c>
      <c r="AR31" s="142"/>
      <c r="AS31" s="140"/>
      <c r="AT31" s="137">
        <f t="shared" si="8"/>
        <v>1</v>
      </c>
      <c r="AU31" s="114">
        <f t="shared" si="9"/>
        <v>0</v>
      </c>
      <c r="AV31" s="143">
        <f t="shared" si="10"/>
        <v>0</v>
      </c>
      <c r="AW31" s="144"/>
      <c r="AX31" s="81"/>
      <c r="AY31" s="59"/>
      <c r="AZ31" s="59"/>
      <c r="BA31" s="145"/>
      <c r="BB31" s="138" t="str">
        <f t="shared" si="11"/>
        <v/>
      </c>
      <c r="BC31" s="146"/>
      <c r="BD31" s="147" t="str">
        <f t="shared" si="12"/>
        <v/>
      </c>
      <c r="BE31" s="138" t="str">
        <f t="shared" si="13"/>
        <v/>
      </c>
      <c r="BF31" s="146" t="str">
        <f t="shared" si="14"/>
        <v/>
      </c>
      <c r="BG31" s="147"/>
      <c r="BH31" s="138" t="str">
        <f t="shared" si="15"/>
        <v/>
      </c>
      <c r="BI31" s="146"/>
      <c r="BJ31" s="148" t="str">
        <f t="shared" si="16"/>
        <v/>
      </c>
      <c r="BK31" s="138" t="str">
        <f t="shared" si="17"/>
        <v/>
      </c>
      <c r="BL31" s="149"/>
      <c r="BM31" s="150">
        <f t="shared" si="18"/>
        <v>0</v>
      </c>
      <c r="BN31" s="151">
        <f t="shared" si="19"/>
        <v>0</v>
      </c>
    </row>
    <row r="32" spans="1:66" ht="36.75" customHeight="1" x14ac:dyDescent="0.25">
      <c r="A32" s="76"/>
      <c r="B32" s="68"/>
      <c r="C32" s="156">
        <f t="shared" si="20"/>
        <v>20</v>
      </c>
      <c r="D32" s="160" t="s">
        <v>301</v>
      </c>
      <c r="E32" s="114" t="s">
        <v>292</v>
      </c>
      <c r="F32" s="134" t="s">
        <v>245</v>
      </c>
      <c r="G32" s="114" t="s">
        <v>61</v>
      </c>
      <c r="H32" s="114" t="s">
        <v>13</v>
      </c>
      <c r="I32" s="114" t="s">
        <v>24</v>
      </c>
      <c r="J32" s="114" t="s">
        <v>256</v>
      </c>
      <c r="K32" s="114" t="s">
        <v>257</v>
      </c>
      <c r="L32" s="135">
        <v>44075</v>
      </c>
      <c r="M32" s="136">
        <v>44134</v>
      </c>
      <c r="N32" s="137"/>
      <c r="O32" s="114"/>
      <c r="P32" s="114"/>
      <c r="Q32" s="114"/>
      <c r="R32" s="114">
        <f t="shared" si="0"/>
        <v>0</v>
      </c>
      <c r="S32" s="138" t="str">
        <f t="shared" si="1"/>
        <v/>
      </c>
      <c r="T32" s="139"/>
      <c r="U32" s="140"/>
      <c r="V32" s="137"/>
      <c r="W32" s="114"/>
      <c r="X32" s="114"/>
      <c r="Y32" s="114"/>
      <c r="Z32" s="114">
        <f t="shared" si="2"/>
        <v>0</v>
      </c>
      <c r="AA32" s="138" t="str">
        <f t="shared" si="3"/>
        <v/>
      </c>
      <c r="AB32" s="139"/>
      <c r="AC32" s="140"/>
      <c r="AD32" s="163">
        <v>1</v>
      </c>
      <c r="AE32" s="114"/>
      <c r="AF32" s="114"/>
      <c r="AG32" s="114"/>
      <c r="AH32" s="114">
        <f t="shared" si="21"/>
        <v>0</v>
      </c>
      <c r="AI32" s="138">
        <f t="shared" si="5"/>
        <v>0</v>
      </c>
      <c r="AJ32" s="166" t="s">
        <v>302</v>
      </c>
      <c r="AK32" s="140" t="s">
        <v>296</v>
      </c>
      <c r="AL32" s="137"/>
      <c r="AM32" s="114"/>
      <c r="AN32" s="114"/>
      <c r="AO32" s="114"/>
      <c r="AP32" s="114">
        <f t="shared" si="6"/>
        <v>0</v>
      </c>
      <c r="AQ32" s="138" t="str">
        <f t="shared" si="7"/>
        <v/>
      </c>
      <c r="AR32" s="142"/>
      <c r="AS32" s="140"/>
      <c r="AT32" s="137">
        <f t="shared" si="8"/>
        <v>1</v>
      </c>
      <c r="AU32" s="114">
        <f t="shared" si="9"/>
        <v>0</v>
      </c>
      <c r="AV32" s="143">
        <f t="shared" si="10"/>
        <v>0</v>
      </c>
      <c r="AW32" s="144" t="s">
        <v>303</v>
      </c>
      <c r="AX32" s="81"/>
      <c r="AY32" s="59"/>
      <c r="AZ32" s="59"/>
      <c r="BA32" s="145"/>
      <c r="BB32" s="138" t="str">
        <f t="shared" si="11"/>
        <v/>
      </c>
      <c r="BC32" s="146"/>
      <c r="BD32" s="147" t="str">
        <f t="shared" si="12"/>
        <v/>
      </c>
      <c r="BE32" s="138" t="str">
        <f t="shared" si="13"/>
        <v/>
      </c>
      <c r="BF32" s="146" t="str">
        <f t="shared" si="14"/>
        <v/>
      </c>
      <c r="BG32" s="147"/>
      <c r="BH32" s="138">
        <f t="shared" si="15"/>
        <v>0</v>
      </c>
      <c r="BI32" s="146"/>
      <c r="BJ32" s="148" t="str">
        <f t="shared" si="16"/>
        <v/>
      </c>
      <c r="BK32" s="138" t="str">
        <f t="shared" si="17"/>
        <v/>
      </c>
      <c r="BL32" s="149"/>
      <c r="BM32" s="150">
        <f t="shared" si="18"/>
        <v>0</v>
      </c>
      <c r="BN32" s="151">
        <f t="shared" si="19"/>
        <v>0</v>
      </c>
    </row>
    <row r="33" spans="1:66" ht="36.75" customHeight="1" x14ac:dyDescent="0.25">
      <c r="A33" s="76"/>
      <c r="B33" s="68"/>
      <c r="C33" s="156">
        <f t="shared" si="20"/>
        <v>21</v>
      </c>
      <c r="D33" s="160" t="s">
        <v>304</v>
      </c>
      <c r="E33" s="114" t="s">
        <v>305</v>
      </c>
      <c r="F33" s="134" t="s">
        <v>266</v>
      </c>
      <c r="G33" s="114" t="s">
        <v>61</v>
      </c>
      <c r="H33" s="114" t="s">
        <v>13</v>
      </c>
      <c r="I33" s="114" t="s">
        <v>29</v>
      </c>
      <c r="J33" s="114" t="s">
        <v>256</v>
      </c>
      <c r="K33" s="114" t="s">
        <v>257</v>
      </c>
      <c r="L33" s="115">
        <v>44136</v>
      </c>
      <c r="M33" s="116">
        <v>44195</v>
      </c>
      <c r="N33" s="137"/>
      <c r="O33" s="114"/>
      <c r="P33" s="114"/>
      <c r="Q33" s="114"/>
      <c r="R33" s="114">
        <f t="shared" si="0"/>
        <v>0</v>
      </c>
      <c r="S33" s="138" t="str">
        <f t="shared" si="1"/>
        <v/>
      </c>
      <c r="T33" s="139"/>
      <c r="U33" s="140"/>
      <c r="V33" s="137"/>
      <c r="W33" s="114"/>
      <c r="X33" s="114"/>
      <c r="Y33" s="114"/>
      <c r="Z33" s="114">
        <f t="shared" si="2"/>
        <v>0</v>
      </c>
      <c r="AA33" s="138" t="str">
        <f t="shared" si="3"/>
        <v/>
      </c>
      <c r="AB33" s="139"/>
      <c r="AC33" s="140"/>
      <c r="AD33" s="137"/>
      <c r="AE33" s="114"/>
      <c r="AF33" s="114"/>
      <c r="AG33" s="114"/>
      <c r="AH33" s="114">
        <f t="shared" si="21"/>
        <v>0</v>
      </c>
      <c r="AI33" s="138" t="str">
        <f t="shared" si="5"/>
        <v/>
      </c>
      <c r="AJ33" s="141"/>
      <c r="AK33" s="140"/>
      <c r="AL33" s="163">
        <v>1</v>
      </c>
      <c r="AM33" s="114"/>
      <c r="AN33" s="114"/>
      <c r="AO33" s="114"/>
      <c r="AP33" s="114">
        <f t="shared" si="6"/>
        <v>0</v>
      </c>
      <c r="AQ33" s="138">
        <f t="shared" si="7"/>
        <v>0</v>
      </c>
      <c r="AR33" s="142"/>
      <c r="AS33" s="140"/>
      <c r="AT33" s="137">
        <f t="shared" si="8"/>
        <v>1</v>
      </c>
      <c r="AU33" s="114">
        <f t="shared" si="9"/>
        <v>0</v>
      </c>
      <c r="AV33" s="143">
        <f t="shared" si="10"/>
        <v>0</v>
      </c>
      <c r="AW33" s="144"/>
      <c r="AX33" s="81"/>
      <c r="AY33" s="59"/>
      <c r="AZ33" s="59"/>
      <c r="BA33" s="145"/>
      <c r="BB33" s="138" t="str">
        <f t="shared" si="11"/>
        <v/>
      </c>
      <c r="BC33" s="140"/>
      <c r="BD33" s="153" t="str">
        <f t="shared" si="12"/>
        <v/>
      </c>
      <c r="BE33" s="138" t="str">
        <f t="shared" si="13"/>
        <v/>
      </c>
      <c r="BF33" s="140" t="str">
        <f t="shared" si="14"/>
        <v/>
      </c>
      <c r="BG33" s="153"/>
      <c r="BH33" s="138" t="str">
        <f t="shared" si="15"/>
        <v/>
      </c>
      <c r="BI33" s="140"/>
      <c r="BJ33" s="154" t="str">
        <f t="shared" si="16"/>
        <v/>
      </c>
      <c r="BK33" s="138" t="str">
        <f t="shared" si="17"/>
        <v/>
      </c>
      <c r="BL33" s="155"/>
      <c r="BM33" s="150">
        <f t="shared" si="18"/>
        <v>0</v>
      </c>
      <c r="BN33" s="151">
        <f t="shared" si="19"/>
        <v>0</v>
      </c>
    </row>
    <row r="34" spans="1:66" ht="36.75" customHeight="1" x14ac:dyDescent="0.25">
      <c r="A34" s="76"/>
      <c r="B34" s="68"/>
      <c r="C34" s="156">
        <f t="shared" si="20"/>
        <v>22</v>
      </c>
      <c r="D34" s="164" t="s">
        <v>306</v>
      </c>
      <c r="E34" s="114" t="s">
        <v>307</v>
      </c>
      <c r="F34" s="134" t="s">
        <v>308</v>
      </c>
      <c r="G34" s="114" t="s">
        <v>61</v>
      </c>
      <c r="H34" s="114" t="s">
        <v>13</v>
      </c>
      <c r="I34" s="114" t="s">
        <v>29</v>
      </c>
      <c r="J34" s="114" t="s">
        <v>256</v>
      </c>
      <c r="K34" s="114" t="s">
        <v>257</v>
      </c>
      <c r="L34" s="167">
        <v>44044</v>
      </c>
      <c r="M34" s="168">
        <v>44195</v>
      </c>
      <c r="N34" s="137"/>
      <c r="O34" s="114"/>
      <c r="P34" s="114"/>
      <c r="Q34" s="114"/>
      <c r="R34" s="114">
        <f t="shared" si="0"/>
        <v>0</v>
      </c>
      <c r="S34" s="138" t="str">
        <f t="shared" si="1"/>
        <v/>
      </c>
      <c r="T34" s="139"/>
      <c r="U34" s="140"/>
      <c r="V34" s="137"/>
      <c r="W34" s="114"/>
      <c r="X34" s="114"/>
      <c r="Y34" s="114"/>
      <c r="Z34" s="114">
        <f t="shared" si="2"/>
        <v>0</v>
      </c>
      <c r="AA34" s="138" t="str">
        <f t="shared" si="3"/>
        <v/>
      </c>
      <c r="AB34" s="139"/>
      <c r="AC34" s="140"/>
      <c r="AD34" s="137">
        <v>3</v>
      </c>
      <c r="AE34" s="114"/>
      <c r="AF34" s="114">
        <v>1</v>
      </c>
      <c r="AG34" s="114">
        <v>2</v>
      </c>
      <c r="AH34" s="114">
        <f t="shared" si="21"/>
        <v>3</v>
      </c>
      <c r="AI34" s="138">
        <f t="shared" si="5"/>
        <v>1</v>
      </c>
      <c r="AJ34" s="141" t="s">
        <v>309</v>
      </c>
      <c r="AK34" s="140" t="s">
        <v>232</v>
      </c>
      <c r="AL34" s="163">
        <v>5</v>
      </c>
      <c r="AM34" s="114"/>
      <c r="AN34" s="114"/>
      <c r="AO34" s="114"/>
      <c r="AP34" s="114">
        <f t="shared" si="6"/>
        <v>0</v>
      </c>
      <c r="AQ34" s="138">
        <f t="shared" si="7"/>
        <v>0</v>
      </c>
      <c r="AR34" s="142"/>
      <c r="AS34" s="140"/>
      <c r="AT34" s="137">
        <f t="shared" si="8"/>
        <v>8</v>
      </c>
      <c r="AU34" s="114">
        <f t="shared" si="9"/>
        <v>3</v>
      </c>
      <c r="AV34" s="143">
        <f t="shared" si="10"/>
        <v>0.375</v>
      </c>
      <c r="AW34" s="144" t="s">
        <v>310</v>
      </c>
      <c r="AX34" s="81"/>
      <c r="AY34" s="59"/>
      <c r="AZ34" s="59"/>
      <c r="BA34" s="145"/>
      <c r="BB34" s="138" t="str">
        <f t="shared" si="11"/>
        <v/>
      </c>
      <c r="BC34" s="146"/>
      <c r="BD34" s="147" t="str">
        <f t="shared" si="12"/>
        <v/>
      </c>
      <c r="BE34" s="138" t="str">
        <f t="shared" si="13"/>
        <v/>
      </c>
      <c r="BF34" s="146" t="str">
        <f t="shared" si="14"/>
        <v/>
      </c>
      <c r="BG34" s="147"/>
      <c r="BH34" s="138">
        <f t="shared" si="15"/>
        <v>0</v>
      </c>
      <c r="BI34" s="146"/>
      <c r="BJ34" s="148" t="str">
        <f t="shared" si="16"/>
        <v/>
      </c>
      <c r="BK34" s="138" t="str">
        <f t="shared" si="17"/>
        <v/>
      </c>
      <c r="BL34" s="149"/>
      <c r="BM34" s="150">
        <f t="shared" si="18"/>
        <v>0</v>
      </c>
      <c r="BN34" s="151">
        <f t="shared" si="19"/>
        <v>0</v>
      </c>
    </row>
    <row r="35" spans="1:66" ht="36.75" customHeight="1" x14ac:dyDescent="0.25">
      <c r="A35" s="76"/>
      <c r="B35" s="68"/>
      <c r="C35" s="156">
        <f t="shared" si="20"/>
        <v>23</v>
      </c>
      <c r="D35" s="160" t="s">
        <v>311</v>
      </c>
      <c r="E35" s="114" t="s">
        <v>312</v>
      </c>
      <c r="F35" s="134" t="s">
        <v>266</v>
      </c>
      <c r="G35" s="114" t="s">
        <v>61</v>
      </c>
      <c r="H35" s="114" t="s">
        <v>13</v>
      </c>
      <c r="I35" s="114" t="s">
        <v>29</v>
      </c>
      <c r="J35" s="114" t="s">
        <v>256</v>
      </c>
      <c r="K35" s="114" t="s">
        <v>257</v>
      </c>
      <c r="L35" s="115">
        <v>44166</v>
      </c>
      <c r="M35" s="116">
        <v>44195</v>
      </c>
      <c r="N35" s="137"/>
      <c r="O35" s="114"/>
      <c r="P35" s="114"/>
      <c r="Q35" s="114"/>
      <c r="R35" s="114">
        <f t="shared" si="0"/>
        <v>0</v>
      </c>
      <c r="S35" s="138" t="str">
        <f t="shared" si="1"/>
        <v/>
      </c>
      <c r="T35" s="139"/>
      <c r="U35" s="140"/>
      <c r="V35" s="137"/>
      <c r="W35" s="114"/>
      <c r="X35" s="114"/>
      <c r="Y35" s="114"/>
      <c r="Z35" s="114">
        <f t="shared" si="2"/>
        <v>0</v>
      </c>
      <c r="AA35" s="138" t="str">
        <f t="shared" si="3"/>
        <v/>
      </c>
      <c r="AB35" s="139"/>
      <c r="AC35" s="140"/>
      <c r="AD35" s="137"/>
      <c r="AE35" s="114"/>
      <c r="AF35" s="114"/>
      <c r="AG35" s="114"/>
      <c r="AH35" s="114">
        <f t="shared" si="21"/>
        <v>0</v>
      </c>
      <c r="AI35" s="138" t="str">
        <f t="shared" si="5"/>
        <v/>
      </c>
      <c r="AJ35" s="141"/>
      <c r="AK35" s="140"/>
      <c r="AL35" s="163">
        <v>1</v>
      </c>
      <c r="AM35" s="114"/>
      <c r="AN35" s="114"/>
      <c r="AO35" s="114"/>
      <c r="AP35" s="114">
        <f t="shared" si="6"/>
        <v>0</v>
      </c>
      <c r="AQ35" s="138">
        <f t="shared" si="7"/>
        <v>0</v>
      </c>
      <c r="AR35" s="142"/>
      <c r="AS35" s="140"/>
      <c r="AT35" s="137">
        <f t="shared" si="8"/>
        <v>1</v>
      </c>
      <c r="AU35" s="114">
        <f t="shared" si="9"/>
        <v>0</v>
      </c>
      <c r="AV35" s="143">
        <f t="shared" si="10"/>
        <v>0</v>
      </c>
      <c r="AW35" s="144"/>
      <c r="AX35" s="81"/>
      <c r="AY35" s="59"/>
      <c r="AZ35" s="59"/>
      <c r="BA35" s="145"/>
      <c r="BB35" s="138" t="str">
        <f t="shared" si="11"/>
        <v/>
      </c>
      <c r="BC35" s="146"/>
      <c r="BD35" s="147" t="str">
        <f t="shared" si="12"/>
        <v/>
      </c>
      <c r="BE35" s="138" t="str">
        <f t="shared" si="13"/>
        <v/>
      </c>
      <c r="BF35" s="146" t="str">
        <f t="shared" si="14"/>
        <v/>
      </c>
      <c r="BG35" s="147"/>
      <c r="BH35" s="138" t="str">
        <f t="shared" si="15"/>
        <v/>
      </c>
      <c r="BI35" s="146"/>
      <c r="BJ35" s="148" t="str">
        <f t="shared" si="16"/>
        <v/>
      </c>
      <c r="BK35" s="138" t="str">
        <f t="shared" si="17"/>
        <v/>
      </c>
      <c r="BL35" s="149"/>
      <c r="BM35" s="150">
        <f t="shared" si="18"/>
        <v>0</v>
      </c>
      <c r="BN35" s="151">
        <f t="shared" si="19"/>
        <v>0</v>
      </c>
    </row>
    <row r="36" spans="1:66" ht="36.75" customHeight="1" x14ac:dyDescent="0.25">
      <c r="A36" s="76"/>
      <c r="B36" s="68"/>
      <c r="C36" s="156">
        <f t="shared" si="20"/>
        <v>24</v>
      </c>
      <c r="D36" s="164" t="s">
        <v>313</v>
      </c>
      <c r="E36" s="114" t="s">
        <v>314</v>
      </c>
      <c r="F36" s="134" t="s">
        <v>315</v>
      </c>
      <c r="G36" s="114" t="s">
        <v>61</v>
      </c>
      <c r="H36" s="114" t="s">
        <v>13</v>
      </c>
      <c r="I36" s="114" t="s">
        <v>29</v>
      </c>
      <c r="J36" s="114" t="s">
        <v>256</v>
      </c>
      <c r="K36" s="114" t="s">
        <v>257</v>
      </c>
      <c r="L36" s="115">
        <v>44166</v>
      </c>
      <c r="M36" s="116">
        <v>44195</v>
      </c>
      <c r="N36" s="137"/>
      <c r="O36" s="114"/>
      <c r="P36" s="114"/>
      <c r="Q36" s="114"/>
      <c r="R36" s="114">
        <f t="shared" si="0"/>
        <v>0</v>
      </c>
      <c r="S36" s="138" t="str">
        <f t="shared" si="1"/>
        <v/>
      </c>
      <c r="T36" s="139"/>
      <c r="U36" s="140"/>
      <c r="V36" s="137"/>
      <c r="W36" s="114"/>
      <c r="X36" s="114"/>
      <c r="Y36" s="114"/>
      <c r="Z36" s="114">
        <f t="shared" si="2"/>
        <v>0</v>
      </c>
      <c r="AA36" s="138" t="str">
        <f t="shared" si="3"/>
        <v/>
      </c>
      <c r="AB36" s="139"/>
      <c r="AC36" s="140"/>
      <c r="AD36" s="137"/>
      <c r="AE36" s="114"/>
      <c r="AF36" s="114"/>
      <c r="AG36" s="114"/>
      <c r="AH36" s="114">
        <f t="shared" si="21"/>
        <v>0</v>
      </c>
      <c r="AI36" s="138" t="str">
        <f t="shared" si="5"/>
        <v/>
      </c>
      <c r="AJ36" s="141"/>
      <c r="AK36" s="140"/>
      <c r="AL36" s="161">
        <v>1</v>
      </c>
      <c r="AM36" s="114"/>
      <c r="AN36" s="114"/>
      <c r="AO36" s="114"/>
      <c r="AP36" s="114">
        <f t="shared" si="6"/>
        <v>0</v>
      </c>
      <c r="AQ36" s="138">
        <f t="shared" si="7"/>
        <v>0</v>
      </c>
      <c r="AR36" s="142"/>
      <c r="AS36" s="140"/>
      <c r="AT36" s="137">
        <f t="shared" si="8"/>
        <v>1</v>
      </c>
      <c r="AU36" s="114">
        <f t="shared" si="9"/>
        <v>0</v>
      </c>
      <c r="AV36" s="143">
        <f t="shared" si="10"/>
        <v>0</v>
      </c>
      <c r="AW36" s="144"/>
      <c r="AX36" s="81"/>
      <c r="AY36" s="59"/>
      <c r="AZ36" s="59"/>
      <c r="BA36" s="145"/>
      <c r="BB36" s="138" t="str">
        <f t="shared" si="11"/>
        <v/>
      </c>
      <c r="BC36" s="140"/>
      <c r="BD36" s="153" t="str">
        <f t="shared" si="12"/>
        <v/>
      </c>
      <c r="BE36" s="138" t="str">
        <f t="shared" si="13"/>
        <v/>
      </c>
      <c r="BF36" s="140" t="str">
        <f t="shared" si="14"/>
        <v/>
      </c>
      <c r="BG36" s="153"/>
      <c r="BH36" s="138" t="str">
        <f t="shared" si="15"/>
        <v/>
      </c>
      <c r="BI36" s="140"/>
      <c r="BJ36" s="154" t="str">
        <f t="shared" si="16"/>
        <v/>
      </c>
      <c r="BK36" s="138" t="str">
        <f t="shared" si="17"/>
        <v/>
      </c>
      <c r="BL36" s="155"/>
      <c r="BM36" s="150">
        <f t="shared" si="18"/>
        <v>0</v>
      </c>
      <c r="BN36" s="151">
        <f t="shared" si="19"/>
        <v>0</v>
      </c>
    </row>
    <row r="37" spans="1:66" ht="42" customHeight="1" x14ac:dyDescent="0.25">
      <c r="A37" s="76"/>
      <c r="B37" s="68"/>
      <c r="C37" s="156">
        <f t="shared" si="20"/>
        <v>25</v>
      </c>
      <c r="D37" s="169" t="s">
        <v>316</v>
      </c>
      <c r="E37" s="170" t="s">
        <v>317</v>
      </c>
      <c r="F37" s="171" t="s">
        <v>318</v>
      </c>
      <c r="G37" s="114" t="s">
        <v>53</v>
      </c>
      <c r="H37" s="114" t="s">
        <v>23</v>
      </c>
      <c r="I37" s="114" t="s">
        <v>41</v>
      </c>
      <c r="J37" s="114" t="s">
        <v>319</v>
      </c>
      <c r="K37" s="114" t="s">
        <v>320</v>
      </c>
      <c r="L37" s="115">
        <v>44105</v>
      </c>
      <c r="M37" s="116">
        <v>44196</v>
      </c>
      <c r="N37" s="137"/>
      <c r="O37" s="114"/>
      <c r="P37" s="114"/>
      <c r="Q37" s="114"/>
      <c r="R37" s="114">
        <f t="shared" si="0"/>
        <v>0</v>
      </c>
      <c r="S37" s="138" t="str">
        <f t="shared" si="1"/>
        <v/>
      </c>
      <c r="T37" s="139"/>
      <c r="U37" s="140"/>
      <c r="V37" s="137"/>
      <c r="W37" s="114"/>
      <c r="X37" s="114"/>
      <c r="Y37" s="114"/>
      <c r="Z37" s="114">
        <f t="shared" si="2"/>
        <v>0</v>
      </c>
      <c r="AA37" s="138" t="str">
        <f t="shared" si="3"/>
        <v/>
      </c>
      <c r="AB37" s="139"/>
      <c r="AC37" s="140"/>
      <c r="AD37" s="137"/>
      <c r="AE37" s="112"/>
      <c r="AF37" s="112"/>
      <c r="AG37" s="112"/>
      <c r="AH37" s="114">
        <f t="shared" si="21"/>
        <v>0</v>
      </c>
      <c r="AI37" s="138" t="str">
        <f t="shared" si="5"/>
        <v/>
      </c>
      <c r="AJ37" s="141"/>
      <c r="AK37" s="140"/>
      <c r="AL37" s="137">
        <v>1</v>
      </c>
      <c r="AM37" s="112"/>
      <c r="AN37" s="112"/>
      <c r="AO37" s="112"/>
      <c r="AP37" s="114">
        <f t="shared" si="6"/>
        <v>0</v>
      </c>
      <c r="AQ37" s="138">
        <f t="shared" si="7"/>
        <v>0</v>
      </c>
      <c r="AR37" s="142"/>
      <c r="AS37" s="140"/>
      <c r="AT37" s="137">
        <f t="shared" si="8"/>
        <v>1</v>
      </c>
      <c r="AU37" s="114">
        <f t="shared" si="9"/>
        <v>0</v>
      </c>
      <c r="AV37" s="143">
        <f t="shared" si="10"/>
        <v>0</v>
      </c>
      <c r="AW37" s="144"/>
      <c r="AX37" s="81"/>
      <c r="AY37" s="59"/>
      <c r="AZ37" s="59"/>
      <c r="BA37" s="145"/>
      <c r="BB37" s="138" t="str">
        <f t="shared" si="11"/>
        <v/>
      </c>
      <c r="BC37" s="146"/>
      <c r="BD37" s="147" t="str">
        <f t="shared" si="12"/>
        <v/>
      </c>
      <c r="BE37" s="138" t="str">
        <f t="shared" si="13"/>
        <v/>
      </c>
      <c r="BF37" s="146" t="str">
        <f t="shared" si="14"/>
        <v/>
      </c>
      <c r="BG37" s="147"/>
      <c r="BH37" s="138" t="str">
        <f t="shared" si="15"/>
        <v/>
      </c>
      <c r="BI37" s="146"/>
      <c r="BJ37" s="148" t="str">
        <f t="shared" si="16"/>
        <v/>
      </c>
      <c r="BK37" s="138" t="str">
        <f t="shared" si="17"/>
        <v/>
      </c>
      <c r="BL37" s="149"/>
      <c r="BM37" s="150">
        <f t="shared" si="18"/>
        <v>0</v>
      </c>
      <c r="BN37" s="151">
        <f t="shared" si="19"/>
        <v>0</v>
      </c>
    </row>
    <row r="38" spans="1:66" ht="42" customHeight="1" x14ac:dyDescent="0.25">
      <c r="A38" s="76"/>
      <c r="B38" s="68"/>
      <c r="C38" s="156">
        <f t="shared" si="20"/>
        <v>26</v>
      </c>
      <c r="D38" s="160" t="s">
        <v>321</v>
      </c>
      <c r="E38" s="114" t="s">
        <v>322</v>
      </c>
      <c r="F38" s="134" t="s">
        <v>308</v>
      </c>
      <c r="G38" s="114" t="s">
        <v>53</v>
      </c>
      <c r="H38" s="114" t="s">
        <v>23</v>
      </c>
      <c r="I38" s="114" t="s">
        <v>41</v>
      </c>
      <c r="J38" s="114" t="s">
        <v>319</v>
      </c>
      <c r="K38" s="114" t="s">
        <v>323</v>
      </c>
      <c r="L38" s="135">
        <v>44075</v>
      </c>
      <c r="M38" s="136">
        <v>44104</v>
      </c>
      <c r="N38" s="137"/>
      <c r="O38" s="114"/>
      <c r="P38" s="114"/>
      <c r="Q38" s="114"/>
      <c r="R38" s="114">
        <f t="shared" si="0"/>
        <v>0</v>
      </c>
      <c r="S38" s="138" t="str">
        <f t="shared" si="1"/>
        <v/>
      </c>
      <c r="T38" s="139"/>
      <c r="U38" s="140"/>
      <c r="V38" s="137"/>
      <c r="W38" s="114"/>
      <c r="X38" s="114"/>
      <c r="Y38" s="114"/>
      <c r="Z38" s="114">
        <f t="shared" si="2"/>
        <v>0</v>
      </c>
      <c r="AA38" s="138" t="str">
        <f t="shared" si="3"/>
        <v/>
      </c>
      <c r="AB38" s="139"/>
      <c r="AC38" s="140"/>
      <c r="AD38" s="137"/>
      <c r="AE38" s="114"/>
      <c r="AF38" s="114"/>
      <c r="AG38" s="114"/>
      <c r="AH38" s="114">
        <f t="shared" si="21"/>
        <v>0</v>
      </c>
      <c r="AI38" s="138" t="str">
        <f t="shared" si="5"/>
        <v/>
      </c>
      <c r="AJ38" s="141"/>
      <c r="AK38" s="140"/>
      <c r="AL38" s="137">
        <v>1</v>
      </c>
      <c r="AM38" s="114"/>
      <c r="AN38" s="114"/>
      <c r="AO38" s="114"/>
      <c r="AP38" s="114">
        <f t="shared" si="6"/>
        <v>0</v>
      </c>
      <c r="AQ38" s="138">
        <f t="shared" si="7"/>
        <v>0</v>
      </c>
      <c r="AR38" s="142"/>
      <c r="AS38" s="140"/>
      <c r="AT38" s="137">
        <f t="shared" si="8"/>
        <v>1</v>
      </c>
      <c r="AU38" s="114">
        <f t="shared" si="9"/>
        <v>0</v>
      </c>
      <c r="AV38" s="143">
        <f t="shared" si="10"/>
        <v>0</v>
      </c>
      <c r="AW38" s="144"/>
      <c r="AX38" s="81"/>
      <c r="AY38" s="59"/>
      <c r="AZ38" s="59"/>
      <c r="BA38" s="145"/>
      <c r="BB38" s="138" t="str">
        <f t="shared" si="11"/>
        <v/>
      </c>
      <c r="BC38" s="146"/>
      <c r="BD38" s="147" t="str">
        <f t="shared" si="12"/>
        <v/>
      </c>
      <c r="BE38" s="138" t="str">
        <f t="shared" si="13"/>
        <v/>
      </c>
      <c r="BF38" s="146" t="str">
        <f t="shared" si="14"/>
        <v/>
      </c>
      <c r="BG38" s="147"/>
      <c r="BH38" s="138" t="str">
        <f t="shared" si="15"/>
        <v/>
      </c>
      <c r="BI38" s="146"/>
      <c r="BJ38" s="148" t="str">
        <f t="shared" si="16"/>
        <v/>
      </c>
      <c r="BK38" s="138" t="str">
        <f t="shared" si="17"/>
        <v/>
      </c>
      <c r="BL38" s="149"/>
      <c r="BM38" s="150">
        <f t="shared" si="18"/>
        <v>0</v>
      </c>
      <c r="BN38" s="151">
        <f t="shared" si="19"/>
        <v>0</v>
      </c>
    </row>
    <row r="39" spans="1:66" ht="42" customHeight="1" x14ac:dyDescent="0.25">
      <c r="A39" s="76"/>
      <c r="B39" s="68"/>
      <c r="C39" s="156">
        <f t="shared" si="20"/>
        <v>27</v>
      </c>
      <c r="D39" s="160" t="s">
        <v>324</v>
      </c>
      <c r="E39" s="114" t="s">
        <v>325</v>
      </c>
      <c r="F39" s="134" t="s">
        <v>326</v>
      </c>
      <c r="G39" s="114" t="s">
        <v>53</v>
      </c>
      <c r="H39" s="114" t="s">
        <v>23</v>
      </c>
      <c r="I39" s="114" t="s">
        <v>41</v>
      </c>
      <c r="J39" s="114" t="s">
        <v>319</v>
      </c>
      <c r="K39" s="114" t="s">
        <v>323</v>
      </c>
      <c r="L39" s="135">
        <v>44136</v>
      </c>
      <c r="M39" s="136">
        <v>44196</v>
      </c>
      <c r="N39" s="137"/>
      <c r="O39" s="114"/>
      <c r="P39" s="114"/>
      <c r="Q39" s="114"/>
      <c r="R39" s="114">
        <f t="shared" si="0"/>
        <v>0</v>
      </c>
      <c r="S39" s="138" t="str">
        <f t="shared" si="1"/>
        <v/>
      </c>
      <c r="T39" s="139"/>
      <c r="U39" s="140"/>
      <c r="V39" s="137"/>
      <c r="W39" s="114"/>
      <c r="X39" s="114"/>
      <c r="Y39" s="114"/>
      <c r="Z39" s="114">
        <f t="shared" si="2"/>
        <v>0</v>
      </c>
      <c r="AA39" s="138" t="str">
        <f t="shared" si="3"/>
        <v/>
      </c>
      <c r="AB39" s="139"/>
      <c r="AC39" s="140"/>
      <c r="AD39" s="137"/>
      <c r="AE39" s="114"/>
      <c r="AF39" s="114"/>
      <c r="AG39" s="114"/>
      <c r="AH39" s="114">
        <f t="shared" si="21"/>
        <v>0</v>
      </c>
      <c r="AI39" s="138" t="str">
        <f t="shared" si="5"/>
        <v/>
      </c>
      <c r="AJ39" s="141"/>
      <c r="AK39" s="140"/>
      <c r="AL39" s="137">
        <v>1</v>
      </c>
      <c r="AM39" s="114"/>
      <c r="AN39" s="114"/>
      <c r="AO39" s="114"/>
      <c r="AP39" s="114">
        <f t="shared" si="6"/>
        <v>0</v>
      </c>
      <c r="AQ39" s="138">
        <f t="shared" si="7"/>
        <v>0</v>
      </c>
      <c r="AR39" s="142"/>
      <c r="AS39" s="140"/>
      <c r="AT39" s="137">
        <f t="shared" si="8"/>
        <v>1</v>
      </c>
      <c r="AU39" s="114">
        <f t="shared" si="9"/>
        <v>0</v>
      </c>
      <c r="AV39" s="143">
        <f t="shared" si="10"/>
        <v>0</v>
      </c>
      <c r="AW39" s="144"/>
      <c r="AX39" s="81"/>
      <c r="AY39" s="59"/>
      <c r="AZ39" s="59"/>
      <c r="BA39" s="145"/>
      <c r="BB39" s="138" t="str">
        <f t="shared" si="11"/>
        <v/>
      </c>
      <c r="BC39" s="146"/>
      <c r="BD39" s="147" t="str">
        <f t="shared" si="12"/>
        <v/>
      </c>
      <c r="BE39" s="138" t="str">
        <f t="shared" si="13"/>
        <v/>
      </c>
      <c r="BF39" s="146" t="str">
        <f t="shared" si="14"/>
        <v/>
      </c>
      <c r="BG39" s="147"/>
      <c r="BH39" s="138" t="str">
        <f t="shared" si="15"/>
        <v/>
      </c>
      <c r="BI39" s="146"/>
      <c r="BJ39" s="148" t="str">
        <f t="shared" si="16"/>
        <v/>
      </c>
      <c r="BK39" s="138" t="str">
        <f t="shared" si="17"/>
        <v/>
      </c>
      <c r="BL39" s="149"/>
      <c r="BM39" s="150">
        <f t="shared" si="18"/>
        <v>0</v>
      </c>
      <c r="BN39" s="151">
        <f t="shared" si="19"/>
        <v>0</v>
      </c>
    </row>
    <row r="40" spans="1:66" ht="42" customHeight="1" x14ac:dyDescent="0.25">
      <c r="A40" s="76"/>
      <c r="B40" s="68"/>
      <c r="C40" s="156">
        <f t="shared" si="20"/>
        <v>28</v>
      </c>
      <c r="D40" s="160" t="s">
        <v>327</v>
      </c>
      <c r="E40" s="114" t="s">
        <v>328</v>
      </c>
      <c r="F40" s="134" t="s">
        <v>329</v>
      </c>
      <c r="G40" s="114" t="s">
        <v>53</v>
      </c>
      <c r="H40" s="114" t="s">
        <v>23</v>
      </c>
      <c r="I40" s="114" t="s">
        <v>41</v>
      </c>
      <c r="J40" s="114" t="s">
        <v>319</v>
      </c>
      <c r="K40" s="114" t="s">
        <v>330</v>
      </c>
      <c r="L40" s="115">
        <v>44105</v>
      </c>
      <c r="M40" s="116">
        <v>44196</v>
      </c>
      <c r="N40" s="137"/>
      <c r="O40" s="114"/>
      <c r="P40" s="114"/>
      <c r="Q40" s="114"/>
      <c r="R40" s="114">
        <f t="shared" si="0"/>
        <v>0</v>
      </c>
      <c r="S40" s="138" t="str">
        <f t="shared" si="1"/>
        <v/>
      </c>
      <c r="T40" s="139"/>
      <c r="U40" s="140"/>
      <c r="V40" s="137"/>
      <c r="W40" s="114"/>
      <c r="X40" s="114"/>
      <c r="Y40" s="114"/>
      <c r="Z40" s="114">
        <f t="shared" si="2"/>
        <v>0</v>
      </c>
      <c r="AA40" s="138" t="str">
        <f t="shared" si="3"/>
        <v/>
      </c>
      <c r="AB40" s="139"/>
      <c r="AC40" s="140"/>
      <c r="AD40" s="137"/>
      <c r="AE40" s="114"/>
      <c r="AF40" s="114"/>
      <c r="AG40" s="114"/>
      <c r="AH40" s="114">
        <f t="shared" si="21"/>
        <v>0</v>
      </c>
      <c r="AI40" s="138" t="str">
        <f t="shared" si="5"/>
        <v/>
      </c>
      <c r="AJ40" s="141"/>
      <c r="AK40" s="140"/>
      <c r="AL40" s="137">
        <v>3</v>
      </c>
      <c r="AM40" s="114"/>
      <c r="AN40" s="114"/>
      <c r="AO40" s="114"/>
      <c r="AP40" s="114">
        <f t="shared" si="6"/>
        <v>0</v>
      </c>
      <c r="AQ40" s="138">
        <f t="shared" si="7"/>
        <v>0</v>
      </c>
      <c r="AR40" s="142"/>
      <c r="AS40" s="140"/>
      <c r="AT40" s="137">
        <f t="shared" si="8"/>
        <v>3</v>
      </c>
      <c r="AU40" s="114">
        <f t="shared" si="9"/>
        <v>0</v>
      </c>
      <c r="AV40" s="143">
        <f t="shared" si="10"/>
        <v>0</v>
      </c>
      <c r="AW40" s="144"/>
      <c r="AX40" s="81"/>
      <c r="AY40" s="59"/>
      <c r="AZ40" s="59"/>
      <c r="BA40" s="145"/>
      <c r="BB40" s="138" t="str">
        <f t="shared" si="11"/>
        <v/>
      </c>
      <c r="BC40" s="146"/>
      <c r="BD40" s="147" t="str">
        <f t="shared" si="12"/>
        <v/>
      </c>
      <c r="BE40" s="138" t="str">
        <f t="shared" si="13"/>
        <v/>
      </c>
      <c r="BF40" s="146" t="str">
        <f t="shared" si="14"/>
        <v/>
      </c>
      <c r="BG40" s="147"/>
      <c r="BH40" s="138" t="str">
        <f t="shared" si="15"/>
        <v/>
      </c>
      <c r="BI40" s="146"/>
      <c r="BJ40" s="148" t="str">
        <f t="shared" si="16"/>
        <v/>
      </c>
      <c r="BK40" s="138" t="str">
        <f t="shared" si="17"/>
        <v/>
      </c>
      <c r="BL40" s="149"/>
      <c r="BM40" s="150">
        <f t="shared" si="18"/>
        <v>0</v>
      </c>
      <c r="BN40" s="151">
        <f t="shared" si="19"/>
        <v>0</v>
      </c>
    </row>
    <row r="41" spans="1:66" ht="42" customHeight="1" x14ac:dyDescent="0.25">
      <c r="A41" s="76"/>
      <c r="B41" s="68"/>
      <c r="C41" s="156">
        <f t="shared" si="20"/>
        <v>29</v>
      </c>
      <c r="D41" s="160" t="s">
        <v>331</v>
      </c>
      <c r="E41" s="114" t="s">
        <v>332</v>
      </c>
      <c r="F41" s="134" t="s">
        <v>333</v>
      </c>
      <c r="G41" s="114" t="s">
        <v>53</v>
      </c>
      <c r="H41" s="114" t="s">
        <v>23</v>
      </c>
      <c r="I41" s="114" t="s">
        <v>41</v>
      </c>
      <c r="J41" s="114" t="s">
        <v>319</v>
      </c>
      <c r="K41" s="114" t="s">
        <v>334</v>
      </c>
      <c r="L41" s="115">
        <v>44105</v>
      </c>
      <c r="M41" s="116">
        <v>44196</v>
      </c>
      <c r="N41" s="137"/>
      <c r="O41" s="114"/>
      <c r="P41" s="114"/>
      <c r="Q41" s="114"/>
      <c r="R41" s="114">
        <f t="shared" si="0"/>
        <v>0</v>
      </c>
      <c r="S41" s="138" t="str">
        <f t="shared" si="1"/>
        <v/>
      </c>
      <c r="T41" s="139"/>
      <c r="U41" s="140"/>
      <c r="V41" s="137"/>
      <c r="W41" s="114"/>
      <c r="X41" s="114"/>
      <c r="Y41" s="114"/>
      <c r="Z41" s="114">
        <f t="shared" si="2"/>
        <v>0</v>
      </c>
      <c r="AA41" s="138" t="str">
        <f t="shared" si="3"/>
        <v/>
      </c>
      <c r="AB41" s="139"/>
      <c r="AC41" s="140"/>
      <c r="AD41" s="137"/>
      <c r="AE41" s="114"/>
      <c r="AF41" s="114"/>
      <c r="AG41" s="114"/>
      <c r="AH41" s="114">
        <f t="shared" si="21"/>
        <v>0</v>
      </c>
      <c r="AI41" s="138" t="str">
        <f t="shared" si="5"/>
        <v/>
      </c>
      <c r="AJ41" s="141"/>
      <c r="AK41" s="140"/>
      <c r="AL41" s="137">
        <v>1</v>
      </c>
      <c r="AM41" s="114"/>
      <c r="AN41" s="114"/>
      <c r="AO41" s="114"/>
      <c r="AP41" s="114">
        <f t="shared" si="6"/>
        <v>0</v>
      </c>
      <c r="AQ41" s="138">
        <f t="shared" si="7"/>
        <v>0</v>
      </c>
      <c r="AR41" s="142"/>
      <c r="AS41" s="140"/>
      <c r="AT41" s="137">
        <f t="shared" si="8"/>
        <v>1</v>
      </c>
      <c r="AU41" s="114">
        <f t="shared" si="9"/>
        <v>0</v>
      </c>
      <c r="AV41" s="143">
        <f t="shared" si="10"/>
        <v>0</v>
      </c>
      <c r="AW41" s="144"/>
      <c r="AX41" s="81"/>
      <c r="AY41" s="59"/>
      <c r="AZ41" s="59"/>
      <c r="BA41" s="145"/>
      <c r="BB41" s="138" t="str">
        <f t="shared" si="11"/>
        <v/>
      </c>
      <c r="BC41" s="146"/>
      <c r="BD41" s="147" t="str">
        <f t="shared" si="12"/>
        <v/>
      </c>
      <c r="BE41" s="138" t="str">
        <f t="shared" si="13"/>
        <v/>
      </c>
      <c r="BF41" s="146" t="str">
        <f t="shared" si="14"/>
        <v/>
      </c>
      <c r="BG41" s="147"/>
      <c r="BH41" s="138" t="str">
        <f t="shared" si="15"/>
        <v/>
      </c>
      <c r="BI41" s="146"/>
      <c r="BJ41" s="148" t="str">
        <f t="shared" si="16"/>
        <v/>
      </c>
      <c r="BK41" s="138" t="str">
        <f t="shared" si="17"/>
        <v/>
      </c>
      <c r="BL41" s="149"/>
      <c r="BM41" s="150">
        <f t="shared" si="18"/>
        <v>0</v>
      </c>
      <c r="BN41" s="151">
        <f t="shared" si="19"/>
        <v>0</v>
      </c>
    </row>
    <row r="42" spans="1:66" ht="110.25" customHeight="1" x14ac:dyDescent="0.25">
      <c r="A42" s="76"/>
      <c r="B42" s="68"/>
      <c r="C42" s="156">
        <f t="shared" si="20"/>
        <v>30</v>
      </c>
      <c r="D42" s="160" t="s">
        <v>335</v>
      </c>
      <c r="E42" s="114" t="s">
        <v>336</v>
      </c>
      <c r="F42" s="134" t="s">
        <v>337</v>
      </c>
      <c r="G42" s="114" t="s">
        <v>53</v>
      </c>
      <c r="H42" s="114" t="s">
        <v>23</v>
      </c>
      <c r="I42" s="114" t="s">
        <v>41</v>
      </c>
      <c r="J42" s="114" t="s">
        <v>319</v>
      </c>
      <c r="K42" s="114" t="s">
        <v>338</v>
      </c>
      <c r="L42" s="135">
        <v>44013</v>
      </c>
      <c r="M42" s="136">
        <v>44196</v>
      </c>
      <c r="N42" s="137"/>
      <c r="O42" s="114"/>
      <c r="P42" s="114"/>
      <c r="Q42" s="114"/>
      <c r="R42" s="114">
        <f t="shared" si="0"/>
        <v>0</v>
      </c>
      <c r="S42" s="138" t="str">
        <f t="shared" si="1"/>
        <v/>
      </c>
      <c r="T42" s="139"/>
      <c r="U42" s="140"/>
      <c r="V42" s="137"/>
      <c r="W42" s="114"/>
      <c r="X42" s="114"/>
      <c r="Y42" s="114"/>
      <c r="Z42" s="114">
        <f t="shared" si="2"/>
        <v>0</v>
      </c>
      <c r="AA42" s="138" t="str">
        <f t="shared" si="3"/>
        <v/>
      </c>
      <c r="AB42" s="139"/>
      <c r="AC42" s="140"/>
      <c r="AD42" s="137">
        <v>4</v>
      </c>
      <c r="AE42" s="114"/>
      <c r="AF42" s="114"/>
      <c r="AG42" s="114">
        <v>4</v>
      </c>
      <c r="AH42" s="114">
        <f t="shared" si="21"/>
        <v>4</v>
      </c>
      <c r="AI42" s="138">
        <f t="shared" si="5"/>
        <v>1</v>
      </c>
      <c r="AJ42" s="141" t="s">
        <v>339</v>
      </c>
      <c r="AK42" s="140" t="s">
        <v>232</v>
      </c>
      <c r="AL42" s="137">
        <v>4</v>
      </c>
      <c r="AM42" s="114"/>
      <c r="AN42" s="114"/>
      <c r="AO42" s="114"/>
      <c r="AP42" s="114">
        <f t="shared" si="6"/>
        <v>0</v>
      </c>
      <c r="AQ42" s="138">
        <f t="shared" si="7"/>
        <v>0</v>
      </c>
      <c r="AR42" s="142"/>
      <c r="AS42" s="140"/>
      <c r="AT42" s="137">
        <f t="shared" si="8"/>
        <v>8</v>
      </c>
      <c r="AU42" s="114">
        <f t="shared" si="9"/>
        <v>4</v>
      </c>
      <c r="AV42" s="143">
        <f t="shared" si="10"/>
        <v>0.5</v>
      </c>
      <c r="AW42" s="144" t="s">
        <v>340</v>
      </c>
      <c r="AX42" s="81"/>
      <c r="AY42" s="59"/>
      <c r="AZ42" s="59"/>
      <c r="BA42" s="145"/>
      <c r="BB42" s="138" t="str">
        <f t="shared" si="11"/>
        <v/>
      </c>
      <c r="BC42" s="146"/>
      <c r="BD42" s="147" t="str">
        <f t="shared" si="12"/>
        <v/>
      </c>
      <c r="BE42" s="138" t="str">
        <f t="shared" si="13"/>
        <v/>
      </c>
      <c r="BF42" s="146" t="str">
        <f t="shared" si="14"/>
        <v/>
      </c>
      <c r="BG42" s="147"/>
      <c r="BH42" s="138">
        <f t="shared" si="15"/>
        <v>0</v>
      </c>
      <c r="BI42" s="146"/>
      <c r="BJ42" s="148" t="str">
        <f t="shared" si="16"/>
        <v/>
      </c>
      <c r="BK42" s="138" t="str">
        <f t="shared" si="17"/>
        <v/>
      </c>
      <c r="BL42" s="149"/>
      <c r="BM42" s="150">
        <f t="shared" si="18"/>
        <v>0</v>
      </c>
      <c r="BN42" s="151">
        <f t="shared" si="19"/>
        <v>0</v>
      </c>
    </row>
    <row r="43" spans="1:66" ht="95.25" customHeight="1" x14ac:dyDescent="0.25">
      <c r="A43" s="76"/>
      <c r="B43" s="68"/>
      <c r="C43" s="156">
        <f t="shared" si="20"/>
        <v>31</v>
      </c>
      <c r="D43" s="160" t="s">
        <v>341</v>
      </c>
      <c r="E43" s="114" t="s">
        <v>342</v>
      </c>
      <c r="F43" s="134" t="s">
        <v>343</v>
      </c>
      <c r="G43" s="114" t="s">
        <v>53</v>
      </c>
      <c r="H43" s="114" t="s">
        <v>23</v>
      </c>
      <c r="I43" s="114" t="s">
        <v>41</v>
      </c>
      <c r="J43" s="114" t="s">
        <v>319</v>
      </c>
      <c r="K43" s="114" t="s">
        <v>320</v>
      </c>
      <c r="L43" s="135">
        <v>44013</v>
      </c>
      <c r="M43" s="136">
        <v>44196</v>
      </c>
      <c r="N43" s="137"/>
      <c r="O43" s="114"/>
      <c r="P43" s="114"/>
      <c r="Q43" s="114"/>
      <c r="R43" s="114">
        <f t="shared" si="0"/>
        <v>0</v>
      </c>
      <c r="S43" s="138" t="str">
        <f t="shared" si="1"/>
        <v/>
      </c>
      <c r="T43" s="139"/>
      <c r="U43" s="140"/>
      <c r="V43" s="137"/>
      <c r="W43" s="114"/>
      <c r="X43" s="114"/>
      <c r="Y43" s="114"/>
      <c r="Z43" s="114">
        <f t="shared" si="2"/>
        <v>0</v>
      </c>
      <c r="AA43" s="138" t="str">
        <f t="shared" si="3"/>
        <v/>
      </c>
      <c r="AB43" s="139"/>
      <c r="AC43" s="140"/>
      <c r="AD43" s="137"/>
      <c r="AE43" s="114"/>
      <c r="AF43" s="114"/>
      <c r="AG43" s="114"/>
      <c r="AH43" s="114"/>
      <c r="AI43" s="138" t="str">
        <f t="shared" si="5"/>
        <v/>
      </c>
      <c r="AJ43" s="141" t="s">
        <v>344</v>
      </c>
      <c r="AK43" s="140" t="s">
        <v>500</v>
      </c>
      <c r="AL43" s="137">
        <v>1</v>
      </c>
      <c r="AM43" s="114"/>
      <c r="AN43" s="114"/>
      <c r="AO43" s="114"/>
      <c r="AP43" s="114">
        <f t="shared" si="6"/>
        <v>0</v>
      </c>
      <c r="AQ43" s="138">
        <f t="shared" si="7"/>
        <v>0</v>
      </c>
      <c r="AR43" s="142"/>
      <c r="AS43" s="140"/>
      <c r="AT43" s="137">
        <f t="shared" si="8"/>
        <v>1</v>
      </c>
      <c r="AU43" s="114">
        <f t="shared" si="9"/>
        <v>0</v>
      </c>
      <c r="AV43" s="143">
        <f t="shared" si="10"/>
        <v>0</v>
      </c>
      <c r="AW43" s="144" t="s">
        <v>345</v>
      </c>
      <c r="AX43" s="81"/>
      <c r="AY43" s="59"/>
      <c r="AZ43" s="59"/>
      <c r="BA43" s="145"/>
      <c r="BB43" s="138" t="str">
        <f t="shared" si="11"/>
        <v/>
      </c>
      <c r="BC43" s="146"/>
      <c r="BD43" s="147" t="str">
        <f t="shared" si="12"/>
        <v/>
      </c>
      <c r="BE43" s="138" t="str">
        <f t="shared" si="13"/>
        <v/>
      </c>
      <c r="BF43" s="146" t="str">
        <f t="shared" si="14"/>
        <v/>
      </c>
      <c r="BG43" s="147"/>
      <c r="BH43" s="138" t="str">
        <f t="shared" si="15"/>
        <v/>
      </c>
      <c r="BI43" s="146"/>
      <c r="BJ43" s="148" t="str">
        <f t="shared" si="16"/>
        <v/>
      </c>
      <c r="BK43" s="138" t="str">
        <f t="shared" si="17"/>
        <v/>
      </c>
      <c r="BL43" s="149"/>
      <c r="BM43" s="150">
        <f t="shared" si="18"/>
        <v>0</v>
      </c>
      <c r="BN43" s="151">
        <f t="shared" si="19"/>
        <v>0</v>
      </c>
    </row>
    <row r="44" spans="1:66" ht="42" customHeight="1" x14ac:dyDescent="0.25">
      <c r="A44" s="76"/>
      <c r="B44" s="68"/>
      <c r="C44" s="156">
        <f t="shared" si="20"/>
        <v>32</v>
      </c>
      <c r="D44" s="160" t="s">
        <v>346</v>
      </c>
      <c r="E44" s="114" t="s">
        <v>347</v>
      </c>
      <c r="F44" s="134" t="s">
        <v>348</v>
      </c>
      <c r="G44" s="114" t="s">
        <v>53</v>
      </c>
      <c r="H44" s="114" t="s">
        <v>23</v>
      </c>
      <c r="I44" s="114" t="s">
        <v>41</v>
      </c>
      <c r="J44" s="114" t="s">
        <v>319</v>
      </c>
      <c r="K44" s="114" t="s">
        <v>323</v>
      </c>
      <c r="L44" s="135">
        <v>44136</v>
      </c>
      <c r="M44" s="136">
        <v>44196</v>
      </c>
      <c r="N44" s="137"/>
      <c r="O44" s="114"/>
      <c r="P44" s="114"/>
      <c r="Q44" s="114"/>
      <c r="R44" s="114">
        <f t="shared" si="0"/>
        <v>0</v>
      </c>
      <c r="S44" s="138" t="str">
        <f t="shared" si="1"/>
        <v/>
      </c>
      <c r="T44" s="139"/>
      <c r="U44" s="140"/>
      <c r="V44" s="137"/>
      <c r="W44" s="114"/>
      <c r="X44" s="114"/>
      <c r="Y44" s="114"/>
      <c r="Z44" s="114">
        <f t="shared" si="2"/>
        <v>0</v>
      </c>
      <c r="AA44" s="138" t="str">
        <f t="shared" si="3"/>
        <v/>
      </c>
      <c r="AB44" s="139"/>
      <c r="AC44" s="140"/>
      <c r="AD44" s="137"/>
      <c r="AE44" s="114"/>
      <c r="AF44" s="114"/>
      <c r="AG44" s="114"/>
      <c r="AH44" s="114">
        <f>SUM(AE44:AG44)</f>
        <v>0</v>
      </c>
      <c r="AI44" s="138" t="str">
        <f t="shared" si="5"/>
        <v/>
      </c>
      <c r="AJ44" s="172"/>
      <c r="AK44" s="140"/>
      <c r="AL44" s="137">
        <v>1</v>
      </c>
      <c r="AM44" s="114"/>
      <c r="AN44" s="114"/>
      <c r="AO44" s="114"/>
      <c r="AP44" s="114">
        <f t="shared" si="6"/>
        <v>0</v>
      </c>
      <c r="AQ44" s="138">
        <f t="shared" si="7"/>
        <v>0</v>
      </c>
      <c r="AR44" s="142"/>
      <c r="AS44" s="140"/>
      <c r="AT44" s="137">
        <f t="shared" si="8"/>
        <v>1</v>
      </c>
      <c r="AU44" s="114">
        <f t="shared" si="9"/>
        <v>0</v>
      </c>
      <c r="AV44" s="143">
        <f t="shared" si="10"/>
        <v>0</v>
      </c>
      <c r="AW44" s="144"/>
      <c r="AX44" s="81"/>
      <c r="AY44" s="59"/>
      <c r="AZ44" s="59"/>
      <c r="BA44" s="145"/>
      <c r="BB44" s="138" t="str">
        <f t="shared" si="11"/>
        <v/>
      </c>
      <c r="BC44" s="146"/>
      <c r="BD44" s="147" t="str">
        <f t="shared" si="12"/>
        <v/>
      </c>
      <c r="BE44" s="138" t="str">
        <f t="shared" si="13"/>
        <v/>
      </c>
      <c r="BF44" s="146" t="str">
        <f t="shared" si="14"/>
        <v/>
      </c>
      <c r="BG44" s="147"/>
      <c r="BH44" s="138" t="str">
        <f t="shared" si="15"/>
        <v/>
      </c>
      <c r="BI44" s="146"/>
      <c r="BJ44" s="148" t="str">
        <f t="shared" si="16"/>
        <v/>
      </c>
      <c r="BK44" s="138" t="str">
        <f t="shared" si="17"/>
        <v/>
      </c>
      <c r="BL44" s="149"/>
      <c r="BM44" s="150">
        <f t="shared" si="18"/>
        <v>0</v>
      </c>
      <c r="BN44" s="151">
        <f t="shared" si="19"/>
        <v>0</v>
      </c>
    </row>
    <row r="45" spans="1:66" ht="42" customHeight="1" x14ac:dyDescent="0.25">
      <c r="A45" s="76"/>
      <c r="B45" s="68"/>
      <c r="C45" s="156">
        <f t="shared" si="20"/>
        <v>33</v>
      </c>
      <c r="D45" s="160" t="s">
        <v>349</v>
      </c>
      <c r="E45" s="114" t="s">
        <v>350</v>
      </c>
      <c r="F45" s="134" t="s">
        <v>351</v>
      </c>
      <c r="G45" s="114" t="s">
        <v>53</v>
      </c>
      <c r="H45" s="114" t="s">
        <v>23</v>
      </c>
      <c r="I45" s="114" t="s">
        <v>41</v>
      </c>
      <c r="J45" s="114" t="s">
        <v>319</v>
      </c>
      <c r="K45" s="114" t="s">
        <v>320</v>
      </c>
      <c r="L45" s="135">
        <v>44136</v>
      </c>
      <c r="M45" s="136">
        <v>44196</v>
      </c>
      <c r="N45" s="137"/>
      <c r="O45" s="114"/>
      <c r="P45" s="114"/>
      <c r="Q45" s="114"/>
      <c r="R45" s="114">
        <f t="shared" si="0"/>
        <v>0</v>
      </c>
      <c r="S45" s="138" t="str">
        <f t="shared" si="1"/>
        <v/>
      </c>
      <c r="T45" s="139"/>
      <c r="U45" s="140"/>
      <c r="V45" s="137"/>
      <c r="W45" s="114"/>
      <c r="X45" s="114"/>
      <c r="Y45" s="114"/>
      <c r="Z45" s="114">
        <f t="shared" si="2"/>
        <v>0</v>
      </c>
      <c r="AA45" s="138" t="str">
        <f t="shared" si="3"/>
        <v/>
      </c>
      <c r="AB45" s="139"/>
      <c r="AC45" s="140"/>
      <c r="AD45" s="137"/>
      <c r="AE45" s="114"/>
      <c r="AF45" s="114"/>
      <c r="AG45" s="114"/>
      <c r="AH45" s="114">
        <f>SUM(AE45:AG45)</f>
        <v>0</v>
      </c>
      <c r="AI45" s="138" t="str">
        <f t="shared" si="5"/>
        <v/>
      </c>
      <c r="AJ45" s="141"/>
      <c r="AK45" s="140"/>
      <c r="AL45" s="137">
        <v>1</v>
      </c>
      <c r="AM45" s="114"/>
      <c r="AN45" s="114"/>
      <c r="AO45" s="114"/>
      <c r="AP45" s="114">
        <f t="shared" si="6"/>
        <v>0</v>
      </c>
      <c r="AQ45" s="138">
        <f t="shared" si="7"/>
        <v>0</v>
      </c>
      <c r="AR45" s="142"/>
      <c r="AS45" s="140"/>
      <c r="AT45" s="137">
        <f t="shared" si="8"/>
        <v>1</v>
      </c>
      <c r="AU45" s="114">
        <f t="shared" si="9"/>
        <v>0</v>
      </c>
      <c r="AV45" s="143">
        <f t="shared" si="10"/>
        <v>0</v>
      </c>
      <c r="AW45" s="144"/>
      <c r="AX45" s="81"/>
      <c r="AY45" s="59"/>
      <c r="AZ45" s="59"/>
      <c r="BA45" s="145"/>
      <c r="BB45" s="138" t="str">
        <f t="shared" si="11"/>
        <v/>
      </c>
      <c r="BC45" s="146"/>
      <c r="BD45" s="147" t="str">
        <f t="shared" si="12"/>
        <v/>
      </c>
      <c r="BE45" s="138" t="str">
        <f t="shared" si="13"/>
        <v/>
      </c>
      <c r="BF45" s="146" t="str">
        <f t="shared" si="14"/>
        <v/>
      </c>
      <c r="BG45" s="147"/>
      <c r="BH45" s="138" t="str">
        <f t="shared" si="15"/>
        <v/>
      </c>
      <c r="BI45" s="146"/>
      <c r="BJ45" s="148" t="str">
        <f t="shared" si="16"/>
        <v/>
      </c>
      <c r="BK45" s="138" t="str">
        <f t="shared" si="17"/>
        <v/>
      </c>
      <c r="BL45" s="149"/>
      <c r="BM45" s="150">
        <f t="shared" si="18"/>
        <v>0</v>
      </c>
      <c r="BN45" s="151">
        <f t="shared" si="19"/>
        <v>0</v>
      </c>
    </row>
    <row r="46" spans="1:66" ht="42" customHeight="1" x14ac:dyDescent="0.25">
      <c r="A46" s="76"/>
      <c r="B46" s="68"/>
      <c r="C46" s="156">
        <f t="shared" si="20"/>
        <v>34</v>
      </c>
      <c r="D46" s="160" t="s">
        <v>352</v>
      </c>
      <c r="E46" s="114" t="s">
        <v>353</v>
      </c>
      <c r="F46" s="134" t="s">
        <v>354</v>
      </c>
      <c r="G46" s="114" t="s">
        <v>53</v>
      </c>
      <c r="H46" s="114" t="s">
        <v>23</v>
      </c>
      <c r="I46" s="114" t="s">
        <v>41</v>
      </c>
      <c r="J46" s="114" t="s">
        <v>319</v>
      </c>
      <c r="K46" s="114" t="s">
        <v>355</v>
      </c>
      <c r="L46" s="135">
        <v>44013</v>
      </c>
      <c r="M46" s="136">
        <v>44196</v>
      </c>
      <c r="N46" s="137"/>
      <c r="O46" s="114"/>
      <c r="P46" s="114"/>
      <c r="Q46" s="114"/>
      <c r="R46" s="114">
        <f t="shared" si="0"/>
        <v>0</v>
      </c>
      <c r="S46" s="138" t="str">
        <f t="shared" si="1"/>
        <v/>
      </c>
      <c r="T46" s="139"/>
      <c r="U46" s="140"/>
      <c r="V46" s="137"/>
      <c r="W46" s="114"/>
      <c r="X46" s="114"/>
      <c r="Y46" s="114"/>
      <c r="Z46" s="114">
        <f t="shared" si="2"/>
        <v>0</v>
      </c>
      <c r="AA46" s="138" t="str">
        <f t="shared" si="3"/>
        <v/>
      </c>
      <c r="AB46" s="139"/>
      <c r="AC46" s="140"/>
      <c r="AD46" s="137"/>
      <c r="AE46" s="114"/>
      <c r="AF46" s="114"/>
      <c r="AG46" s="114"/>
      <c r="AH46" s="114">
        <f>SUM(AE46:AG46)</f>
        <v>0</v>
      </c>
      <c r="AI46" s="138" t="str">
        <f t="shared" si="5"/>
        <v/>
      </c>
      <c r="AJ46" s="141"/>
      <c r="AK46" s="140"/>
      <c r="AL46" s="137">
        <v>1</v>
      </c>
      <c r="AM46" s="114"/>
      <c r="AN46" s="114"/>
      <c r="AO46" s="114"/>
      <c r="AP46" s="114">
        <f t="shared" si="6"/>
        <v>0</v>
      </c>
      <c r="AQ46" s="138">
        <f t="shared" si="7"/>
        <v>0</v>
      </c>
      <c r="AR46" s="142"/>
      <c r="AS46" s="140"/>
      <c r="AT46" s="137">
        <f t="shared" si="8"/>
        <v>1</v>
      </c>
      <c r="AU46" s="114">
        <f t="shared" si="9"/>
        <v>0</v>
      </c>
      <c r="AV46" s="143">
        <f t="shared" si="10"/>
        <v>0</v>
      </c>
      <c r="AW46" s="144"/>
      <c r="AX46" s="81"/>
      <c r="AY46" s="59"/>
      <c r="AZ46" s="59"/>
      <c r="BA46" s="145"/>
      <c r="BB46" s="138" t="str">
        <f t="shared" si="11"/>
        <v/>
      </c>
      <c r="BC46" s="146"/>
      <c r="BD46" s="147" t="str">
        <f t="shared" si="12"/>
        <v/>
      </c>
      <c r="BE46" s="138" t="str">
        <f t="shared" si="13"/>
        <v/>
      </c>
      <c r="BF46" s="146" t="str">
        <f t="shared" si="14"/>
        <v/>
      </c>
      <c r="BG46" s="147"/>
      <c r="BH46" s="138" t="str">
        <f t="shared" si="15"/>
        <v/>
      </c>
      <c r="BI46" s="146"/>
      <c r="BJ46" s="148" t="str">
        <f t="shared" si="16"/>
        <v/>
      </c>
      <c r="BK46" s="138" t="str">
        <f t="shared" si="17"/>
        <v/>
      </c>
      <c r="BL46" s="149"/>
      <c r="BM46" s="150">
        <f t="shared" si="18"/>
        <v>0</v>
      </c>
      <c r="BN46" s="151">
        <f t="shared" si="19"/>
        <v>0</v>
      </c>
    </row>
    <row r="47" spans="1:66" ht="90" customHeight="1" x14ac:dyDescent="0.25">
      <c r="A47" s="76"/>
      <c r="B47" s="68"/>
      <c r="C47" s="156">
        <f t="shared" si="20"/>
        <v>35</v>
      </c>
      <c r="D47" s="160" t="s">
        <v>356</v>
      </c>
      <c r="E47" s="114" t="s">
        <v>357</v>
      </c>
      <c r="F47" s="134" t="s">
        <v>358</v>
      </c>
      <c r="G47" s="114" t="s">
        <v>53</v>
      </c>
      <c r="H47" s="114" t="s">
        <v>23</v>
      </c>
      <c r="I47" s="114" t="s">
        <v>41</v>
      </c>
      <c r="J47" s="114" t="s">
        <v>319</v>
      </c>
      <c r="K47" s="114" t="s">
        <v>334</v>
      </c>
      <c r="L47" s="135">
        <v>44013</v>
      </c>
      <c r="M47" s="136">
        <v>44196</v>
      </c>
      <c r="N47" s="137"/>
      <c r="O47" s="114"/>
      <c r="P47" s="114"/>
      <c r="Q47" s="114"/>
      <c r="R47" s="114">
        <f t="shared" si="0"/>
        <v>0</v>
      </c>
      <c r="S47" s="138" t="str">
        <f t="shared" si="1"/>
        <v/>
      </c>
      <c r="T47" s="139"/>
      <c r="U47" s="140"/>
      <c r="V47" s="137"/>
      <c r="W47" s="114"/>
      <c r="X47" s="114"/>
      <c r="Y47" s="114"/>
      <c r="Z47" s="114">
        <f t="shared" si="2"/>
        <v>0</v>
      </c>
      <c r="AA47" s="138" t="str">
        <f t="shared" si="3"/>
        <v/>
      </c>
      <c r="AB47" s="139"/>
      <c r="AC47" s="140"/>
      <c r="AD47" s="137">
        <v>1</v>
      </c>
      <c r="AE47" s="114"/>
      <c r="AF47" s="114"/>
      <c r="AG47" s="114">
        <v>1</v>
      </c>
      <c r="AH47" s="114">
        <f>SUM(AE47:AG47)</f>
        <v>1</v>
      </c>
      <c r="AI47" s="138">
        <f t="shared" si="5"/>
        <v>1</v>
      </c>
      <c r="AJ47" s="141" t="s">
        <v>359</v>
      </c>
      <c r="AK47" s="140" t="s">
        <v>232</v>
      </c>
      <c r="AL47" s="137">
        <v>1</v>
      </c>
      <c r="AM47" s="114"/>
      <c r="AN47" s="114"/>
      <c r="AO47" s="114"/>
      <c r="AP47" s="114">
        <f t="shared" si="6"/>
        <v>0</v>
      </c>
      <c r="AQ47" s="138">
        <f t="shared" si="7"/>
        <v>0</v>
      </c>
      <c r="AR47" s="142"/>
      <c r="AS47" s="140"/>
      <c r="AT47" s="137">
        <f t="shared" si="8"/>
        <v>2</v>
      </c>
      <c r="AU47" s="114">
        <f t="shared" si="9"/>
        <v>1</v>
      </c>
      <c r="AV47" s="143">
        <f t="shared" si="10"/>
        <v>0.5</v>
      </c>
      <c r="AW47" s="173" t="s">
        <v>360</v>
      </c>
      <c r="AX47" s="81"/>
      <c r="AY47" s="59"/>
      <c r="AZ47" s="59"/>
      <c r="BA47" s="145"/>
      <c r="BB47" s="138" t="str">
        <f t="shared" si="11"/>
        <v/>
      </c>
      <c r="BC47" s="140"/>
      <c r="BD47" s="153" t="str">
        <f t="shared" si="12"/>
        <v/>
      </c>
      <c r="BE47" s="138" t="str">
        <f t="shared" si="13"/>
        <v/>
      </c>
      <c r="BF47" s="140" t="str">
        <f t="shared" si="14"/>
        <v/>
      </c>
      <c r="BG47" s="153"/>
      <c r="BH47" s="138">
        <f t="shared" si="15"/>
        <v>0</v>
      </c>
      <c r="BI47" s="140"/>
      <c r="BJ47" s="154" t="str">
        <f t="shared" si="16"/>
        <v/>
      </c>
      <c r="BK47" s="138" t="str">
        <f t="shared" si="17"/>
        <v/>
      </c>
      <c r="BL47" s="155"/>
      <c r="BM47" s="150">
        <f t="shared" si="18"/>
        <v>0</v>
      </c>
      <c r="BN47" s="151">
        <f t="shared" si="19"/>
        <v>0</v>
      </c>
    </row>
    <row r="48" spans="1:66" ht="49.5" customHeight="1" x14ac:dyDescent="0.25">
      <c r="A48" s="76"/>
      <c r="B48" s="68"/>
      <c r="C48" s="156">
        <f t="shared" si="20"/>
        <v>36</v>
      </c>
      <c r="D48" s="174" t="s">
        <v>361</v>
      </c>
      <c r="E48" s="134" t="s">
        <v>362</v>
      </c>
      <c r="F48" s="113" t="s">
        <v>363</v>
      </c>
      <c r="G48" s="114" t="s">
        <v>67</v>
      </c>
      <c r="H48" s="114" t="s">
        <v>33</v>
      </c>
      <c r="I48" s="114" t="s">
        <v>46</v>
      </c>
      <c r="J48" s="114" t="s">
        <v>364</v>
      </c>
      <c r="K48" s="114" t="s">
        <v>365</v>
      </c>
      <c r="L48" s="175">
        <v>44013</v>
      </c>
      <c r="M48" s="176">
        <v>44104</v>
      </c>
      <c r="N48" s="137"/>
      <c r="O48" s="114"/>
      <c r="P48" s="114"/>
      <c r="Q48" s="114"/>
      <c r="R48" s="114">
        <f t="shared" si="0"/>
        <v>0</v>
      </c>
      <c r="S48" s="138" t="str">
        <f t="shared" si="1"/>
        <v/>
      </c>
      <c r="T48" s="139"/>
      <c r="U48" s="140"/>
      <c r="V48" s="137"/>
      <c r="W48" s="114"/>
      <c r="X48" s="114"/>
      <c r="Y48" s="114"/>
      <c r="Z48" s="114">
        <f t="shared" si="2"/>
        <v>0</v>
      </c>
      <c r="AA48" s="138" t="str">
        <f t="shared" si="3"/>
        <v/>
      </c>
      <c r="AB48" s="139"/>
      <c r="AC48" s="140"/>
      <c r="AD48" s="137">
        <v>1</v>
      </c>
      <c r="AE48" s="114"/>
      <c r="AF48" s="114"/>
      <c r="AG48" s="114">
        <v>1</v>
      </c>
      <c r="AH48" s="114">
        <f>SUM(AE48:AG48)</f>
        <v>1</v>
      </c>
      <c r="AI48" s="138">
        <f t="shared" si="5"/>
        <v>1</v>
      </c>
      <c r="AJ48" s="141" t="s">
        <v>366</v>
      </c>
      <c r="AK48" s="140" t="s">
        <v>232</v>
      </c>
      <c r="AL48" s="137"/>
      <c r="AM48" s="114"/>
      <c r="AN48" s="114"/>
      <c r="AO48" s="114"/>
      <c r="AP48" s="114">
        <f t="shared" si="6"/>
        <v>0</v>
      </c>
      <c r="AQ48" s="138" t="str">
        <f t="shared" si="7"/>
        <v/>
      </c>
      <c r="AR48" s="142"/>
      <c r="AS48" s="140"/>
      <c r="AT48" s="137">
        <f t="shared" si="8"/>
        <v>1</v>
      </c>
      <c r="AU48" s="114">
        <f t="shared" si="9"/>
        <v>1</v>
      </c>
      <c r="AV48" s="143">
        <f t="shared" si="10"/>
        <v>1</v>
      </c>
      <c r="AW48" s="144" t="s">
        <v>367</v>
      </c>
      <c r="AX48" s="81"/>
      <c r="AY48" s="59"/>
      <c r="AZ48" s="59"/>
      <c r="BA48" s="145"/>
      <c r="BB48" s="138" t="str">
        <f t="shared" si="11"/>
        <v/>
      </c>
      <c r="BC48" s="146"/>
      <c r="BD48" s="147" t="str">
        <f t="shared" si="12"/>
        <v/>
      </c>
      <c r="BE48" s="138" t="str">
        <f t="shared" si="13"/>
        <v/>
      </c>
      <c r="BF48" s="146" t="str">
        <f t="shared" si="14"/>
        <v/>
      </c>
      <c r="BG48" s="147"/>
      <c r="BH48" s="138">
        <f t="shared" si="15"/>
        <v>0</v>
      </c>
      <c r="BI48" s="146"/>
      <c r="BJ48" s="148" t="str">
        <f t="shared" si="16"/>
        <v/>
      </c>
      <c r="BK48" s="138" t="str">
        <f t="shared" si="17"/>
        <v/>
      </c>
      <c r="BL48" s="149"/>
      <c r="BM48" s="150">
        <f t="shared" si="18"/>
        <v>0</v>
      </c>
      <c r="BN48" s="151">
        <f t="shared" si="19"/>
        <v>0</v>
      </c>
    </row>
    <row r="49" spans="1:66" ht="49.5" customHeight="1" x14ac:dyDescent="0.25">
      <c r="A49" s="76"/>
      <c r="B49" s="68"/>
      <c r="C49" s="156">
        <f t="shared" si="20"/>
        <v>37</v>
      </c>
      <c r="D49" s="174" t="s">
        <v>361</v>
      </c>
      <c r="E49" s="134" t="s">
        <v>368</v>
      </c>
      <c r="F49" s="177" t="s">
        <v>369</v>
      </c>
      <c r="G49" s="114" t="s">
        <v>67</v>
      </c>
      <c r="H49" s="114" t="s">
        <v>33</v>
      </c>
      <c r="I49" s="114" t="s">
        <v>46</v>
      </c>
      <c r="J49" s="114" t="s">
        <v>364</v>
      </c>
      <c r="K49" s="114" t="s">
        <v>370</v>
      </c>
      <c r="L49" s="135">
        <v>43862</v>
      </c>
      <c r="M49" s="136">
        <v>44196</v>
      </c>
      <c r="N49" s="137"/>
      <c r="O49" s="114"/>
      <c r="P49" s="114"/>
      <c r="Q49" s="114"/>
      <c r="R49" s="114">
        <f t="shared" si="0"/>
        <v>0</v>
      </c>
      <c r="S49" s="138" t="str">
        <f t="shared" si="1"/>
        <v/>
      </c>
      <c r="T49" s="139"/>
      <c r="U49" s="140"/>
      <c r="V49" s="137"/>
      <c r="W49" s="114"/>
      <c r="X49" s="114"/>
      <c r="Y49" s="114"/>
      <c r="Z49" s="114">
        <f t="shared" si="2"/>
        <v>0</v>
      </c>
      <c r="AA49" s="138" t="str">
        <f t="shared" si="3"/>
        <v/>
      </c>
      <c r="AB49" s="139"/>
      <c r="AC49" s="140"/>
      <c r="AD49" s="178">
        <v>0.22939999999999999</v>
      </c>
      <c r="AE49" s="114"/>
      <c r="AF49" s="114"/>
      <c r="AG49" s="134">
        <v>0.27560000000000001</v>
      </c>
      <c r="AH49" s="134">
        <v>0.27560000000000001</v>
      </c>
      <c r="AI49" s="138">
        <f t="shared" si="5"/>
        <v>1.2013949433304274</v>
      </c>
      <c r="AJ49" s="141" t="s">
        <v>371</v>
      </c>
      <c r="AK49" s="140" t="s">
        <v>372</v>
      </c>
      <c r="AL49" s="178">
        <v>0.29199999999999998</v>
      </c>
      <c r="AM49" s="114"/>
      <c r="AN49" s="114"/>
      <c r="AO49" s="114"/>
      <c r="AP49" s="114">
        <f t="shared" si="6"/>
        <v>0</v>
      </c>
      <c r="AQ49" s="138">
        <f t="shared" si="7"/>
        <v>0</v>
      </c>
      <c r="AR49" s="142"/>
      <c r="AS49" s="140"/>
      <c r="AT49" s="137">
        <f t="shared" si="8"/>
        <v>0.52139999999999997</v>
      </c>
      <c r="AU49" s="114">
        <f t="shared" si="9"/>
        <v>0.27560000000000001</v>
      </c>
      <c r="AV49" s="143">
        <f t="shared" si="10"/>
        <v>0.52857690832374382</v>
      </c>
      <c r="AW49" s="144" t="s">
        <v>373</v>
      </c>
      <c r="AX49" s="81"/>
      <c r="AY49" s="59"/>
      <c r="AZ49" s="59"/>
      <c r="BA49" s="145"/>
      <c r="BB49" s="138" t="str">
        <f t="shared" si="11"/>
        <v/>
      </c>
      <c r="BC49" s="146"/>
      <c r="BD49" s="147" t="str">
        <f t="shared" si="12"/>
        <v/>
      </c>
      <c r="BE49" s="138" t="str">
        <f t="shared" si="13"/>
        <v/>
      </c>
      <c r="BF49" s="146" t="str">
        <f t="shared" si="14"/>
        <v/>
      </c>
      <c r="BG49" s="147"/>
      <c r="BH49" s="138">
        <f t="shared" si="15"/>
        <v>0</v>
      </c>
      <c r="BI49" s="146"/>
      <c r="BJ49" s="148" t="str">
        <f t="shared" si="16"/>
        <v/>
      </c>
      <c r="BK49" s="138" t="str">
        <f t="shared" si="17"/>
        <v/>
      </c>
      <c r="BL49" s="149"/>
      <c r="BM49" s="150">
        <f t="shared" si="18"/>
        <v>0</v>
      </c>
      <c r="BN49" s="151">
        <f t="shared" si="19"/>
        <v>0</v>
      </c>
    </row>
    <row r="50" spans="1:66" ht="49.5" customHeight="1" x14ac:dyDescent="0.25">
      <c r="A50" s="76"/>
      <c r="B50" s="68"/>
      <c r="C50" s="156">
        <f t="shared" si="20"/>
        <v>38</v>
      </c>
      <c r="D50" s="174" t="s">
        <v>374</v>
      </c>
      <c r="E50" s="134" t="s">
        <v>375</v>
      </c>
      <c r="F50" s="113" t="s">
        <v>363</v>
      </c>
      <c r="G50" s="114" t="s">
        <v>67</v>
      </c>
      <c r="H50" s="114" t="s">
        <v>33</v>
      </c>
      <c r="I50" s="114" t="s">
        <v>46</v>
      </c>
      <c r="J50" s="114" t="s">
        <v>364</v>
      </c>
      <c r="K50" s="114" t="s">
        <v>370</v>
      </c>
      <c r="L50" s="135">
        <v>44105</v>
      </c>
      <c r="M50" s="136">
        <v>44196</v>
      </c>
      <c r="N50" s="137"/>
      <c r="O50" s="114"/>
      <c r="P50" s="114"/>
      <c r="Q50" s="114"/>
      <c r="R50" s="114">
        <f t="shared" si="0"/>
        <v>0</v>
      </c>
      <c r="S50" s="138" t="str">
        <f t="shared" si="1"/>
        <v/>
      </c>
      <c r="T50" s="139"/>
      <c r="U50" s="140"/>
      <c r="V50" s="137"/>
      <c r="W50" s="114"/>
      <c r="X50" s="114"/>
      <c r="Y50" s="114"/>
      <c r="Z50" s="114">
        <f t="shared" si="2"/>
        <v>0</v>
      </c>
      <c r="AA50" s="138" t="str">
        <f t="shared" si="3"/>
        <v/>
      </c>
      <c r="AB50" s="139"/>
      <c r="AC50" s="140"/>
      <c r="AD50" s="137"/>
      <c r="AE50" s="114"/>
      <c r="AF50" s="114"/>
      <c r="AG50" s="114"/>
      <c r="AH50" s="114">
        <f t="shared" ref="AH50:AH55" si="22">SUM(AE50:AG50)</f>
        <v>0</v>
      </c>
      <c r="AI50" s="138" t="str">
        <f t="shared" si="5"/>
        <v/>
      </c>
      <c r="AJ50" s="141"/>
      <c r="AK50" s="140"/>
      <c r="AL50" s="137">
        <v>1</v>
      </c>
      <c r="AM50" s="114"/>
      <c r="AN50" s="114"/>
      <c r="AO50" s="114"/>
      <c r="AP50" s="114">
        <f t="shared" si="6"/>
        <v>0</v>
      </c>
      <c r="AQ50" s="138">
        <f t="shared" si="7"/>
        <v>0</v>
      </c>
      <c r="AR50" s="142"/>
      <c r="AS50" s="140"/>
      <c r="AT50" s="137">
        <f t="shared" si="8"/>
        <v>1</v>
      </c>
      <c r="AU50" s="114">
        <f t="shared" si="9"/>
        <v>0</v>
      </c>
      <c r="AV50" s="143">
        <f t="shared" si="10"/>
        <v>0</v>
      </c>
      <c r="AW50" s="144"/>
      <c r="AX50" s="81"/>
      <c r="AY50" s="59"/>
      <c r="AZ50" s="59"/>
      <c r="BA50" s="145"/>
      <c r="BB50" s="138" t="str">
        <f t="shared" si="11"/>
        <v/>
      </c>
      <c r="BC50" s="146"/>
      <c r="BD50" s="147" t="str">
        <f t="shared" si="12"/>
        <v/>
      </c>
      <c r="BE50" s="138" t="str">
        <f t="shared" si="13"/>
        <v/>
      </c>
      <c r="BF50" s="146" t="str">
        <f t="shared" si="14"/>
        <v/>
      </c>
      <c r="BG50" s="147"/>
      <c r="BH50" s="138" t="str">
        <f t="shared" si="15"/>
        <v/>
      </c>
      <c r="BI50" s="146"/>
      <c r="BJ50" s="148" t="str">
        <f t="shared" si="16"/>
        <v/>
      </c>
      <c r="BK50" s="138" t="str">
        <f t="shared" si="17"/>
        <v/>
      </c>
      <c r="BL50" s="149"/>
      <c r="BM50" s="150">
        <f t="shared" si="18"/>
        <v>0</v>
      </c>
      <c r="BN50" s="151">
        <f t="shared" si="19"/>
        <v>0</v>
      </c>
    </row>
    <row r="51" spans="1:66" ht="49.5" customHeight="1" x14ac:dyDescent="0.25">
      <c r="A51" s="76"/>
      <c r="B51" s="68"/>
      <c r="C51" s="156">
        <f t="shared" si="20"/>
        <v>39</v>
      </c>
      <c r="D51" s="174" t="s">
        <v>374</v>
      </c>
      <c r="E51" s="160" t="s">
        <v>376</v>
      </c>
      <c r="F51" s="177" t="s">
        <v>369</v>
      </c>
      <c r="G51" s="114" t="s">
        <v>67</v>
      </c>
      <c r="H51" s="114" t="s">
        <v>33</v>
      </c>
      <c r="I51" s="114" t="s">
        <v>46</v>
      </c>
      <c r="J51" s="114" t="s">
        <v>364</v>
      </c>
      <c r="K51" s="114" t="s">
        <v>370</v>
      </c>
      <c r="L51" s="135">
        <v>43862</v>
      </c>
      <c r="M51" s="136">
        <v>44186</v>
      </c>
      <c r="N51" s="137"/>
      <c r="O51" s="114"/>
      <c r="P51" s="114"/>
      <c r="Q51" s="114"/>
      <c r="R51" s="114">
        <f t="shared" si="0"/>
        <v>0</v>
      </c>
      <c r="S51" s="138" t="str">
        <f t="shared" si="1"/>
        <v/>
      </c>
      <c r="T51" s="139"/>
      <c r="U51" s="140"/>
      <c r="V51" s="137"/>
      <c r="W51" s="114"/>
      <c r="X51" s="114"/>
      <c r="Y51" s="114"/>
      <c r="Z51" s="114">
        <f t="shared" si="2"/>
        <v>0</v>
      </c>
      <c r="AA51" s="138" t="str">
        <f t="shared" si="3"/>
        <v/>
      </c>
      <c r="AB51" s="139"/>
      <c r="AC51" s="140"/>
      <c r="AD51" s="165">
        <v>0.2571</v>
      </c>
      <c r="AE51" s="114"/>
      <c r="AF51" s="114"/>
      <c r="AG51" s="134">
        <v>0.2571</v>
      </c>
      <c r="AH51" s="114">
        <f t="shared" si="22"/>
        <v>0.2571</v>
      </c>
      <c r="AI51" s="138">
        <f t="shared" si="5"/>
        <v>1</v>
      </c>
      <c r="AJ51" s="141" t="s">
        <v>377</v>
      </c>
      <c r="AK51" s="140" t="s">
        <v>232</v>
      </c>
      <c r="AL51" s="165">
        <v>0.4284</v>
      </c>
      <c r="AM51" s="114"/>
      <c r="AN51" s="114"/>
      <c r="AO51" s="114"/>
      <c r="AP51" s="114">
        <f t="shared" si="6"/>
        <v>0</v>
      </c>
      <c r="AQ51" s="138">
        <f t="shared" si="7"/>
        <v>0</v>
      </c>
      <c r="AR51" s="142"/>
      <c r="AS51" s="140"/>
      <c r="AT51" s="137">
        <f t="shared" si="8"/>
        <v>0.6855</v>
      </c>
      <c r="AU51" s="114">
        <f t="shared" si="9"/>
        <v>0.2571</v>
      </c>
      <c r="AV51" s="143">
        <f t="shared" si="10"/>
        <v>0.37505470459518597</v>
      </c>
      <c r="AW51" s="144" t="s">
        <v>378</v>
      </c>
      <c r="AX51" s="81"/>
      <c r="AY51" s="59"/>
      <c r="AZ51" s="59"/>
      <c r="BA51" s="145"/>
      <c r="BB51" s="138" t="str">
        <f t="shared" si="11"/>
        <v/>
      </c>
      <c r="BC51" s="146"/>
      <c r="BD51" s="147" t="str">
        <f t="shared" si="12"/>
        <v/>
      </c>
      <c r="BE51" s="138" t="str">
        <f t="shared" si="13"/>
        <v/>
      </c>
      <c r="BF51" s="146" t="str">
        <f t="shared" si="14"/>
        <v/>
      </c>
      <c r="BG51" s="147"/>
      <c r="BH51" s="138">
        <f t="shared" si="15"/>
        <v>0</v>
      </c>
      <c r="BI51" s="146"/>
      <c r="BJ51" s="148" t="str">
        <f t="shared" si="16"/>
        <v/>
      </c>
      <c r="BK51" s="138" t="str">
        <f t="shared" si="17"/>
        <v/>
      </c>
      <c r="BL51" s="149"/>
      <c r="BM51" s="150">
        <f t="shared" si="18"/>
        <v>0</v>
      </c>
      <c r="BN51" s="151">
        <f t="shared" si="19"/>
        <v>0</v>
      </c>
    </row>
    <row r="52" spans="1:66" ht="49.5" customHeight="1" x14ac:dyDescent="0.25">
      <c r="A52" s="76"/>
      <c r="B52" s="68"/>
      <c r="C52" s="156">
        <f t="shared" si="20"/>
        <v>40</v>
      </c>
      <c r="D52" s="139" t="s">
        <v>379</v>
      </c>
      <c r="E52" s="114" t="s">
        <v>380</v>
      </c>
      <c r="F52" s="134" t="s">
        <v>381</v>
      </c>
      <c r="G52" s="114" t="s">
        <v>67</v>
      </c>
      <c r="H52" s="114" t="s">
        <v>33</v>
      </c>
      <c r="I52" s="114" t="s">
        <v>46</v>
      </c>
      <c r="J52" s="114" t="s">
        <v>364</v>
      </c>
      <c r="K52" s="114" t="s">
        <v>370</v>
      </c>
      <c r="L52" s="135">
        <v>44064</v>
      </c>
      <c r="M52" s="136">
        <v>44196</v>
      </c>
      <c r="N52" s="137"/>
      <c r="O52" s="114"/>
      <c r="P52" s="114"/>
      <c r="Q52" s="114"/>
      <c r="R52" s="114">
        <f t="shared" si="0"/>
        <v>0</v>
      </c>
      <c r="S52" s="138" t="str">
        <f t="shared" si="1"/>
        <v/>
      </c>
      <c r="T52" s="139"/>
      <c r="U52" s="140"/>
      <c r="V52" s="137"/>
      <c r="W52" s="114"/>
      <c r="X52" s="114"/>
      <c r="Y52" s="114"/>
      <c r="Z52" s="114">
        <f t="shared" si="2"/>
        <v>0</v>
      </c>
      <c r="AA52" s="138" t="str">
        <f t="shared" si="3"/>
        <v/>
      </c>
      <c r="AB52" s="139"/>
      <c r="AC52" s="140"/>
      <c r="AD52" s="137"/>
      <c r="AE52" s="114"/>
      <c r="AF52" s="114"/>
      <c r="AG52" s="114"/>
      <c r="AH52" s="114">
        <f t="shared" si="22"/>
        <v>0</v>
      </c>
      <c r="AI52" s="138" t="str">
        <f t="shared" si="5"/>
        <v/>
      </c>
      <c r="AJ52" s="141"/>
      <c r="AK52" s="140"/>
      <c r="AL52" s="163">
        <v>1</v>
      </c>
      <c r="AM52" s="114"/>
      <c r="AN52" s="114"/>
      <c r="AO52" s="114"/>
      <c r="AP52" s="114">
        <f t="shared" si="6"/>
        <v>0</v>
      </c>
      <c r="AQ52" s="138">
        <f t="shared" si="7"/>
        <v>0</v>
      </c>
      <c r="AR52" s="142"/>
      <c r="AS52" s="140"/>
      <c r="AT52" s="137">
        <f t="shared" si="8"/>
        <v>1</v>
      </c>
      <c r="AU52" s="114">
        <f t="shared" si="9"/>
        <v>0</v>
      </c>
      <c r="AV52" s="143">
        <f t="shared" si="10"/>
        <v>0</v>
      </c>
      <c r="AW52" s="144"/>
      <c r="AX52" s="81"/>
      <c r="AY52" s="59"/>
      <c r="AZ52" s="59"/>
      <c r="BA52" s="145"/>
      <c r="BB52" s="138" t="str">
        <f t="shared" si="11"/>
        <v/>
      </c>
      <c r="BC52" s="146"/>
      <c r="BD52" s="147" t="str">
        <f t="shared" si="12"/>
        <v/>
      </c>
      <c r="BE52" s="138" t="str">
        <f t="shared" si="13"/>
        <v/>
      </c>
      <c r="BF52" s="146" t="str">
        <f t="shared" si="14"/>
        <v/>
      </c>
      <c r="BG52" s="147"/>
      <c r="BH52" s="138" t="str">
        <f t="shared" si="15"/>
        <v/>
      </c>
      <c r="BI52" s="146"/>
      <c r="BJ52" s="148" t="str">
        <f t="shared" si="16"/>
        <v/>
      </c>
      <c r="BK52" s="138" t="str">
        <f t="shared" si="17"/>
        <v/>
      </c>
      <c r="BL52" s="149"/>
      <c r="BM52" s="150">
        <f t="shared" si="18"/>
        <v>0</v>
      </c>
      <c r="BN52" s="151">
        <f t="shared" si="19"/>
        <v>0</v>
      </c>
    </row>
    <row r="53" spans="1:66" ht="49.5" customHeight="1" x14ac:dyDescent="0.25">
      <c r="A53" s="76"/>
      <c r="B53" s="68"/>
      <c r="C53" s="156">
        <f t="shared" si="20"/>
        <v>41</v>
      </c>
      <c r="D53" s="139" t="s">
        <v>379</v>
      </c>
      <c r="E53" s="160" t="s">
        <v>382</v>
      </c>
      <c r="F53" s="177" t="s">
        <v>383</v>
      </c>
      <c r="G53" s="114" t="s">
        <v>67</v>
      </c>
      <c r="H53" s="114" t="s">
        <v>33</v>
      </c>
      <c r="I53" s="114" t="s">
        <v>46</v>
      </c>
      <c r="J53" s="114" t="s">
        <v>364</v>
      </c>
      <c r="K53" s="114" t="s">
        <v>370</v>
      </c>
      <c r="L53" s="135">
        <v>43862</v>
      </c>
      <c r="M53" s="136">
        <v>44196</v>
      </c>
      <c r="N53" s="137"/>
      <c r="O53" s="114"/>
      <c r="P53" s="114"/>
      <c r="Q53" s="114"/>
      <c r="R53" s="114">
        <f t="shared" si="0"/>
        <v>0</v>
      </c>
      <c r="S53" s="138" t="str">
        <f t="shared" si="1"/>
        <v/>
      </c>
      <c r="T53" s="139"/>
      <c r="U53" s="140"/>
      <c r="V53" s="137"/>
      <c r="W53" s="114"/>
      <c r="X53" s="114"/>
      <c r="Y53" s="114"/>
      <c r="Z53" s="114">
        <f t="shared" si="2"/>
        <v>0</v>
      </c>
      <c r="AA53" s="138" t="str">
        <f t="shared" si="3"/>
        <v/>
      </c>
      <c r="AB53" s="139"/>
      <c r="AC53" s="140"/>
      <c r="AD53" s="178">
        <v>0.28299999999999997</v>
      </c>
      <c r="AE53" s="114"/>
      <c r="AF53" s="114"/>
      <c r="AG53" s="134">
        <v>0.26419999999999999</v>
      </c>
      <c r="AH53" s="114">
        <f t="shared" si="22"/>
        <v>0.26419999999999999</v>
      </c>
      <c r="AI53" s="138">
        <f t="shared" si="5"/>
        <v>0.93356890459363961</v>
      </c>
      <c r="AJ53" s="141" t="s">
        <v>384</v>
      </c>
      <c r="AK53" s="140" t="s">
        <v>385</v>
      </c>
      <c r="AL53" s="178">
        <v>0.47170000000000001</v>
      </c>
      <c r="AM53" s="114"/>
      <c r="AN53" s="114"/>
      <c r="AO53" s="114"/>
      <c r="AP53" s="114">
        <f t="shared" si="6"/>
        <v>0</v>
      </c>
      <c r="AQ53" s="138">
        <f t="shared" si="7"/>
        <v>0</v>
      </c>
      <c r="AR53" s="142"/>
      <c r="AS53" s="140"/>
      <c r="AT53" s="137">
        <f t="shared" si="8"/>
        <v>0.75469999999999993</v>
      </c>
      <c r="AU53" s="114">
        <f t="shared" si="9"/>
        <v>0.26419999999999999</v>
      </c>
      <c r="AV53" s="143">
        <f t="shared" si="10"/>
        <v>0.35007287663972442</v>
      </c>
      <c r="AW53" s="144" t="s">
        <v>386</v>
      </c>
      <c r="AX53" s="81"/>
      <c r="AY53" s="59"/>
      <c r="AZ53" s="59"/>
      <c r="BA53" s="145"/>
      <c r="BB53" s="138" t="str">
        <f t="shared" si="11"/>
        <v/>
      </c>
      <c r="BC53" s="146"/>
      <c r="BD53" s="147" t="str">
        <f t="shared" si="12"/>
        <v/>
      </c>
      <c r="BE53" s="138" t="str">
        <f t="shared" si="13"/>
        <v/>
      </c>
      <c r="BF53" s="146" t="str">
        <f t="shared" si="14"/>
        <v/>
      </c>
      <c r="BG53" s="147"/>
      <c r="BH53" s="138">
        <f t="shared" si="15"/>
        <v>0</v>
      </c>
      <c r="BI53" s="146"/>
      <c r="BJ53" s="148" t="str">
        <f t="shared" si="16"/>
        <v/>
      </c>
      <c r="BK53" s="138" t="str">
        <f t="shared" si="17"/>
        <v/>
      </c>
      <c r="BL53" s="149"/>
      <c r="BM53" s="150">
        <f t="shared" si="18"/>
        <v>0</v>
      </c>
      <c r="BN53" s="151">
        <f t="shared" si="19"/>
        <v>0</v>
      </c>
    </row>
    <row r="54" spans="1:66" ht="49.5" customHeight="1" x14ac:dyDescent="0.25">
      <c r="A54" s="76"/>
      <c r="B54" s="68"/>
      <c r="C54" s="156">
        <f t="shared" si="20"/>
        <v>42</v>
      </c>
      <c r="D54" s="139" t="s">
        <v>387</v>
      </c>
      <c r="E54" s="160" t="s">
        <v>388</v>
      </c>
      <c r="F54" s="113" t="s">
        <v>363</v>
      </c>
      <c r="G54" s="114" t="s">
        <v>67</v>
      </c>
      <c r="H54" s="114" t="s">
        <v>33</v>
      </c>
      <c r="I54" s="114" t="s">
        <v>46</v>
      </c>
      <c r="J54" s="114" t="s">
        <v>389</v>
      </c>
      <c r="K54" s="114" t="s">
        <v>390</v>
      </c>
      <c r="L54" s="135">
        <v>44105</v>
      </c>
      <c r="M54" s="136">
        <v>44196</v>
      </c>
      <c r="N54" s="137"/>
      <c r="O54" s="114"/>
      <c r="P54" s="114"/>
      <c r="Q54" s="114"/>
      <c r="R54" s="114">
        <f t="shared" si="0"/>
        <v>0</v>
      </c>
      <c r="S54" s="138" t="str">
        <f t="shared" si="1"/>
        <v/>
      </c>
      <c r="T54" s="139"/>
      <c r="U54" s="140"/>
      <c r="V54" s="137"/>
      <c r="W54" s="114"/>
      <c r="X54" s="114"/>
      <c r="Y54" s="114"/>
      <c r="Z54" s="114">
        <f t="shared" si="2"/>
        <v>0</v>
      </c>
      <c r="AA54" s="138" t="str">
        <f t="shared" si="3"/>
        <v/>
      </c>
      <c r="AB54" s="139"/>
      <c r="AC54" s="140"/>
      <c r="AD54" s="137"/>
      <c r="AE54" s="114"/>
      <c r="AF54" s="114"/>
      <c r="AG54" s="114"/>
      <c r="AH54" s="114">
        <f t="shared" si="22"/>
        <v>0</v>
      </c>
      <c r="AI54" s="138" t="str">
        <f t="shared" si="5"/>
        <v/>
      </c>
      <c r="AJ54" s="141"/>
      <c r="AK54" s="140"/>
      <c r="AL54" s="137">
        <v>1</v>
      </c>
      <c r="AM54" s="114"/>
      <c r="AN54" s="114"/>
      <c r="AO54" s="114"/>
      <c r="AP54" s="114">
        <f t="shared" si="6"/>
        <v>0</v>
      </c>
      <c r="AQ54" s="138">
        <f t="shared" si="7"/>
        <v>0</v>
      </c>
      <c r="AR54" s="142"/>
      <c r="AS54" s="140"/>
      <c r="AT54" s="137">
        <f t="shared" si="8"/>
        <v>1</v>
      </c>
      <c r="AU54" s="114">
        <f t="shared" si="9"/>
        <v>0</v>
      </c>
      <c r="AV54" s="143">
        <f t="shared" si="10"/>
        <v>0</v>
      </c>
      <c r="AW54" s="144"/>
      <c r="AX54" s="81"/>
      <c r="AY54" s="59"/>
      <c r="AZ54" s="59"/>
      <c r="BA54" s="145"/>
      <c r="BB54" s="138" t="str">
        <f t="shared" si="11"/>
        <v/>
      </c>
      <c r="BC54" s="146"/>
      <c r="BD54" s="147" t="str">
        <f t="shared" si="12"/>
        <v/>
      </c>
      <c r="BE54" s="138" t="str">
        <f t="shared" si="13"/>
        <v/>
      </c>
      <c r="BF54" s="146" t="str">
        <f t="shared" si="14"/>
        <v/>
      </c>
      <c r="BG54" s="147"/>
      <c r="BH54" s="138" t="str">
        <f t="shared" si="15"/>
        <v/>
      </c>
      <c r="BI54" s="146"/>
      <c r="BJ54" s="148" t="str">
        <f t="shared" si="16"/>
        <v/>
      </c>
      <c r="BK54" s="138" t="str">
        <f t="shared" si="17"/>
        <v/>
      </c>
      <c r="BL54" s="149"/>
      <c r="BM54" s="150">
        <f t="shared" si="18"/>
        <v>0</v>
      </c>
      <c r="BN54" s="151">
        <f t="shared" si="19"/>
        <v>0</v>
      </c>
    </row>
    <row r="55" spans="1:66" ht="49.5" customHeight="1" x14ac:dyDescent="0.25">
      <c r="A55" s="76"/>
      <c r="B55" s="68"/>
      <c r="C55" s="156">
        <f t="shared" si="20"/>
        <v>43</v>
      </c>
      <c r="D55" s="179" t="s">
        <v>387</v>
      </c>
      <c r="E55" s="114" t="s">
        <v>391</v>
      </c>
      <c r="F55" s="177" t="s">
        <v>383</v>
      </c>
      <c r="G55" s="114" t="s">
        <v>67</v>
      </c>
      <c r="H55" s="114" t="s">
        <v>33</v>
      </c>
      <c r="I55" s="114" t="s">
        <v>46</v>
      </c>
      <c r="J55" s="114" t="s">
        <v>389</v>
      </c>
      <c r="K55" s="114" t="s">
        <v>390</v>
      </c>
      <c r="L55" s="135">
        <v>43922</v>
      </c>
      <c r="M55" s="136">
        <v>44196</v>
      </c>
      <c r="N55" s="137"/>
      <c r="O55" s="114"/>
      <c r="P55" s="114"/>
      <c r="Q55" s="114"/>
      <c r="R55" s="114">
        <f t="shared" si="0"/>
        <v>0</v>
      </c>
      <c r="S55" s="138" t="str">
        <f t="shared" si="1"/>
        <v/>
      </c>
      <c r="T55" s="139"/>
      <c r="U55" s="140"/>
      <c r="V55" s="137"/>
      <c r="W55" s="114"/>
      <c r="X55" s="114"/>
      <c r="Y55" s="114"/>
      <c r="Z55" s="114">
        <f t="shared" si="2"/>
        <v>0</v>
      </c>
      <c r="AA55" s="138" t="str">
        <f t="shared" si="3"/>
        <v/>
      </c>
      <c r="AB55" s="139"/>
      <c r="AC55" s="140"/>
      <c r="AD55" s="178">
        <v>0.29170000000000001</v>
      </c>
      <c r="AE55" s="114"/>
      <c r="AF55" s="114"/>
      <c r="AG55" s="134">
        <v>0.33329999999999999</v>
      </c>
      <c r="AH55" s="114">
        <f t="shared" si="22"/>
        <v>0.33329999999999999</v>
      </c>
      <c r="AI55" s="138">
        <f t="shared" si="5"/>
        <v>1.142612272883099</v>
      </c>
      <c r="AJ55" s="141" t="s">
        <v>392</v>
      </c>
      <c r="AK55" s="140" t="s">
        <v>393</v>
      </c>
      <c r="AL55" s="162">
        <v>0.58330000000000004</v>
      </c>
      <c r="AM55" s="114"/>
      <c r="AN55" s="114"/>
      <c r="AO55" s="114"/>
      <c r="AP55" s="114">
        <f t="shared" si="6"/>
        <v>0</v>
      </c>
      <c r="AQ55" s="138">
        <f t="shared" si="7"/>
        <v>0</v>
      </c>
      <c r="AR55" s="142"/>
      <c r="AS55" s="140"/>
      <c r="AT55" s="137">
        <f t="shared" si="8"/>
        <v>0.875</v>
      </c>
      <c r="AU55" s="114">
        <f t="shared" si="9"/>
        <v>0.33329999999999999</v>
      </c>
      <c r="AV55" s="143">
        <f t="shared" si="10"/>
        <v>0.38091428571428571</v>
      </c>
      <c r="AW55" s="144" t="s">
        <v>394</v>
      </c>
      <c r="AX55" s="81"/>
      <c r="AY55" s="59"/>
      <c r="AZ55" s="59"/>
      <c r="BA55" s="145"/>
      <c r="BB55" s="138" t="str">
        <f t="shared" si="11"/>
        <v/>
      </c>
      <c r="BC55" s="146"/>
      <c r="BD55" s="147" t="str">
        <f t="shared" si="12"/>
        <v/>
      </c>
      <c r="BE55" s="138" t="str">
        <f t="shared" si="13"/>
        <v/>
      </c>
      <c r="BF55" s="146" t="str">
        <f t="shared" si="14"/>
        <v/>
      </c>
      <c r="BG55" s="147"/>
      <c r="BH55" s="138">
        <f t="shared" si="15"/>
        <v>0</v>
      </c>
      <c r="BI55" s="146"/>
      <c r="BJ55" s="148" t="str">
        <f t="shared" si="16"/>
        <v/>
      </c>
      <c r="BK55" s="138" t="str">
        <f t="shared" si="17"/>
        <v/>
      </c>
      <c r="BL55" s="149"/>
      <c r="BM55" s="150">
        <f t="shared" si="18"/>
        <v>0</v>
      </c>
      <c r="BN55" s="151">
        <f t="shared" si="19"/>
        <v>0</v>
      </c>
    </row>
    <row r="56" spans="1:66" ht="106.5" customHeight="1" x14ac:dyDescent="0.25">
      <c r="A56" s="76"/>
      <c r="B56" s="68"/>
      <c r="C56" s="156">
        <f t="shared" si="20"/>
        <v>44</v>
      </c>
      <c r="D56" s="174" t="s">
        <v>395</v>
      </c>
      <c r="E56" s="180" t="s">
        <v>396</v>
      </c>
      <c r="F56" s="113" t="s">
        <v>397</v>
      </c>
      <c r="G56" s="114" t="s">
        <v>65</v>
      </c>
      <c r="H56" s="114" t="s">
        <v>23</v>
      </c>
      <c r="I56" s="114" t="s">
        <v>48</v>
      </c>
      <c r="J56" s="114" t="s">
        <v>398</v>
      </c>
      <c r="K56" s="114" t="s">
        <v>399</v>
      </c>
      <c r="L56" s="135">
        <v>44013</v>
      </c>
      <c r="M56" s="136">
        <v>44073</v>
      </c>
      <c r="N56" s="137"/>
      <c r="O56" s="114"/>
      <c r="P56" s="114"/>
      <c r="Q56" s="114"/>
      <c r="R56" s="114">
        <f t="shared" si="0"/>
        <v>0</v>
      </c>
      <c r="S56" s="138" t="str">
        <f t="shared" si="1"/>
        <v/>
      </c>
      <c r="T56" s="139"/>
      <c r="U56" s="140"/>
      <c r="V56" s="137"/>
      <c r="W56" s="114"/>
      <c r="X56" s="114"/>
      <c r="Y56" s="114"/>
      <c r="Z56" s="114">
        <f t="shared" si="2"/>
        <v>0</v>
      </c>
      <c r="AA56" s="138" t="str">
        <f t="shared" si="3"/>
        <v/>
      </c>
      <c r="AB56" s="139"/>
      <c r="AC56" s="140"/>
      <c r="AD56" s="137">
        <v>1</v>
      </c>
      <c r="AE56" s="114"/>
      <c r="AF56" s="114"/>
      <c r="AG56" s="114">
        <v>1</v>
      </c>
      <c r="AH56" s="181">
        <v>1</v>
      </c>
      <c r="AI56" s="138">
        <f t="shared" si="5"/>
        <v>1</v>
      </c>
      <c r="AJ56" s="182" t="s">
        <v>400</v>
      </c>
      <c r="AK56" s="140" t="s">
        <v>232</v>
      </c>
      <c r="AL56" s="137"/>
      <c r="AM56" s="114"/>
      <c r="AN56" s="114"/>
      <c r="AO56" s="114"/>
      <c r="AP56" s="114">
        <f t="shared" si="6"/>
        <v>0</v>
      </c>
      <c r="AQ56" s="138" t="str">
        <f t="shared" si="7"/>
        <v/>
      </c>
      <c r="AR56" s="142"/>
      <c r="AS56" s="140"/>
      <c r="AT56" s="137">
        <f t="shared" si="8"/>
        <v>1</v>
      </c>
      <c r="AU56" s="114">
        <f t="shared" si="9"/>
        <v>1</v>
      </c>
      <c r="AV56" s="143">
        <f t="shared" si="10"/>
        <v>1</v>
      </c>
      <c r="AW56" s="183" t="s">
        <v>401</v>
      </c>
      <c r="AX56" s="81"/>
      <c r="AY56" s="59"/>
      <c r="AZ56" s="59"/>
      <c r="BA56" s="145"/>
      <c r="BB56" s="138" t="str">
        <f t="shared" si="11"/>
        <v/>
      </c>
      <c r="BC56" s="146"/>
      <c r="BD56" s="147" t="str">
        <f t="shared" si="12"/>
        <v/>
      </c>
      <c r="BE56" s="138" t="str">
        <f t="shared" si="13"/>
        <v/>
      </c>
      <c r="BF56" s="146" t="str">
        <f t="shared" si="14"/>
        <v/>
      </c>
      <c r="BG56" s="147"/>
      <c r="BH56" s="138">
        <f t="shared" si="15"/>
        <v>0</v>
      </c>
      <c r="BI56" s="146"/>
      <c r="BJ56" s="148" t="str">
        <f t="shared" si="16"/>
        <v/>
      </c>
      <c r="BK56" s="138" t="str">
        <f t="shared" si="17"/>
        <v/>
      </c>
      <c r="BL56" s="149"/>
      <c r="BM56" s="150">
        <f t="shared" si="18"/>
        <v>0</v>
      </c>
      <c r="BN56" s="151">
        <f t="shared" si="19"/>
        <v>0</v>
      </c>
    </row>
    <row r="57" spans="1:66" ht="105.75" customHeight="1" x14ac:dyDescent="0.25">
      <c r="A57" s="76"/>
      <c r="B57" s="68"/>
      <c r="C57" s="156">
        <f t="shared" si="20"/>
        <v>45</v>
      </c>
      <c r="D57" s="180" t="s">
        <v>402</v>
      </c>
      <c r="E57" s="180" t="s">
        <v>403</v>
      </c>
      <c r="F57" s="184" t="s">
        <v>404</v>
      </c>
      <c r="G57" s="114" t="s">
        <v>65</v>
      </c>
      <c r="H57" s="114" t="s">
        <v>23</v>
      </c>
      <c r="I57" s="114" t="s">
        <v>48</v>
      </c>
      <c r="J57" s="114" t="s">
        <v>405</v>
      </c>
      <c r="K57" s="114" t="s">
        <v>399</v>
      </c>
      <c r="L57" s="135">
        <v>44013</v>
      </c>
      <c r="M57" s="135">
        <v>44196</v>
      </c>
      <c r="N57" s="137"/>
      <c r="O57" s="114"/>
      <c r="P57" s="114"/>
      <c r="Q57" s="114"/>
      <c r="R57" s="114">
        <f t="shared" si="0"/>
        <v>0</v>
      </c>
      <c r="S57" s="138" t="str">
        <f t="shared" si="1"/>
        <v/>
      </c>
      <c r="T57" s="139"/>
      <c r="U57" s="140"/>
      <c r="V57" s="137"/>
      <c r="W57" s="114"/>
      <c r="X57" s="114"/>
      <c r="Y57" s="114"/>
      <c r="Z57" s="114">
        <f t="shared" si="2"/>
        <v>0</v>
      </c>
      <c r="AA57" s="138" t="str">
        <f t="shared" si="3"/>
        <v/>
      </c>
      <c r="AB57" s="139"/>
      <c r="AC57" s="140"/>
      <c r="AD57" s="185">
        <v>1</v>
      </c>
      <c r="AE57" s="114"/>
      <c r="AF57" s="114"/>
      <c r="AG57" s="114">
        <v>1</v>
      </c>
      <c r="AH57" s="181">
        <v>1</v>
      </c>
      <c r="AI57" s="138">
        <f t="shared" si="5"/>
        <v>1</v>
      </c>
      <c r="AJ57" s="182" t="s">
        <v>406</v>
      </c>
      <c r="AK57" s="140" t="s">
        <v>232</v>
      </c>
      <c r="AL57" s="185">
        <v>3</v>
      </c>
      <c r="AM57" s="114"/>
      <c r="AN57" s="114"/>
      <c r="AO57" s="114"/>
      <c r="AP57" s="114">
        <f t="shared" si="6"/>
        <v>0</v>
      </c>
      <c r="AQ57" s="138">
        <f t="shared" si="7"/>
        <v>0</v>
      </c>
      <c r="AR57" s="142"/>
      <c r="AS57" s="140"/>
      <c r="AT57" s="137">
        <f t="shared" si="8"/>
        <v>4</v>
      </c>
      <c r="AU57" s="114">
        <f t="shared" si="9"/>
        <v>1</v>
      </c>
      <c r="AV57" s="143">
        <f t="shared" si="10"/>
        <v>0.25</v>
      </c>
      <c r="AW57" s="183" t="s">
        <v>407</v>
      </c>
      <c r="AX57" s="81"/>
      <c r="AY57" s="59"/>
      <c r="AZ57" s="59"/>
      <c r="BA57" s="145"/>
      <c r="BB57" s="138" t="str">
        <f t="shared" si="11"/>
        <v/>
      </c>
      <c r="BC57" s="146"/>
      <c r="BD57" s="147" t="str">
        <f t="shared" si="12"/>
        <v/>
      </c>
      <c r="BE57" s="138" t="str">
        <f t="shared" si="13"/>
        <v/>
      </c>
      <c r="BF57" s="146" t="str">
        <f t="shared" si="14"/>
        <v/>
      </c>
      <c r="BG57" s="147"/>
      <c r="BH57" s="138">
        <f t="shared" si="15"/>
        <v>0</v>
      </c>
      <c r="BI57" s="146"/>
      <c r="BJ57" s="148" t="str">
        <f t="shared" si="16"/>
        <v/>
      </c>
      <c r="BK57" s="138" t="str">
        <f t="shared" si="17"/>
        <v/>
      </c>
      <c r="BL57" s="149"/>
      <c r="BM57" s="150">
        <f t="shared" si="18"/>
        <v>0</v>
      </c>
      <c r="BN57" s="151">
        <f t="shared" si="19"/>
        <v>0</v>
      </c>
    </row>
    <row r="58" spans="1:66" ht="39.75" customHeight="1" x14ac:dyDescent="0.25">
      <c r="A58" s="76"/>
      <c r="B58" s="68"/>
      <c r="C58" s="156">
        <f t="shared" si="20"/>
        <v>46</v>
      </c>
      <c r="D58" s="180" t="s">
        <v>408</v>
      </c>
      <c r="E58" s="180" t="s">
        <v>409</v>
      </c>
      <c r="F58" s="184" t="s">
        <v>410</v>
      </c>
      <c r="G58" s="114" t="s">
        <v>65</v>
      </c>
      <c r="H58" s="114" t="s">
        <v>23</v>
      </c>
      <c r="I58" s="114" t="s">
        <v>48</v>
      </c>
      <c r="J58" s="114" t="s">
        <v>405</v>
      </c>
      <c r="K58" s="114" t="s">
        <v>399</v>
      </c>
      <c r="L58" s="135">
        <v>44068</v>
      </c>
      <c r="M58" s="135">
        <v>44196</v>
      </c>
      <c r="N58" s="137"/>
      <c r="O58" s="114"/>
      <c r="P58" s="114"/>
      <c r="Q58" s="114"/>
      <c r="R58" s="114">
        <f t="shared" si="0"/>
        <v>0</v>
      </c>
      <c r="S58" s="138" t="str">
        <f t="shared" si="1"/>
        <v/>
      </c>
      <c r="T58" s="139"/>
      <c r="U58" s="140"/>
      <c r="V58" s="137"/>
      <c r="W58" s="114"/>
      <c r="X58" s="114"/>
      <c r="Y58" s="114"/>
      <c r="Z58" s="114">
        <f t="shared" si="2"/>
        <v>0</v>
      </c>
      <c r="AA58" s="138" t="str">
        <f t="shared" si="3"/>
        <v/>
      </c>
      <c r="AB58" s="139"/>
      <c r="AC58" s="140"/>
      <c r="AD58" s="185">
        <v>1</v>
      </c>
      <c r="AE58" s="114"/>
      <c r="AF58" s="114"/>
      <c r="AG58" s="114">
        <v>1</v>
      </c>
      <c r="AH58" s="181">
        <v>1</v>
      </c>
      <c r="AI58" s="138">
        <f t="shared" si="5"/>
        <v>1</v>
      </c>
      <c r="AJ58" s="182" t="s">
        <v>411</v>
      </c>
      <c r="AK58" s="140"/>
      <c r="AL58" s="185">
        <v>3</v>
      </c>
      <c r="AM58" s="114"/>
      <c r="AN58" s="114"/>
      <c r="AO58" s="114"/>
      <c r="AP58" s="114">
        <f t="shared" si="6"/>
        <v>0</v>
      </c>
      <c r="AQ58" s="138">
        <f t="shared" si="7"/>
        <v>0</v>
      </c>
      <c r="AR58" s="142"/>
      <c r="AS58" s="140"/>
      <c r="AT58" s="137">
        <f t="shared" si="8"/>
        <v>4</v>
      </c>
      <c r="AU58" s="114">
        <f t="shared" si="9"/>
        <v>1</v>
      </c>
      <c r="AV58" s="143">
        <f t="shared" si="10"/>
        <v>0.25</v>
      </c>
      <c r="AW58" s="186" t="s">
        <v>412</v>
      </c>
      <c r="AX58" s="81"/>
      <c r="AY58" s="59"/>
      <c r="AZ58" s="59"/>
      <c r="BA58" s="145"/>
      <c r="BB58" s="138" t="str">
        <f t="shared" si="11"/>
        <v/>
      </c>
      <c r="BC58" s="146"/>
      <c r="BD58" s="147" t="str">
        <f t="shared" si="12"/>
        <v/>
      </c>
      <c r="BE58" s="138" t="str">
        <f t="shared" si="13"/>
        <v/>
      </c>
      <c r="BF58" s="146" t="str">
        <f t="shared" si="14"/>
        <v/>
      </c>
      <c r="BG58" s="147"/>
      <c r="BH58" s="138">
        <f t="shared" si="15"/>
        <v>0</v>
      </c>
      <c r="BI58" s="146"/>
      <c r="BJ58" s="148" t="str">
        <f t="shared" si="16"/>
        <v/>
      </c>
      <c r="BK58" s="138" t="str">
        <f t="shared" si="17"/>
        <v/>
      </c>
      <c r="BL58" s="149"/>
      <c r="BM58" s="150">
        <f t="shared" si="18"/>
        <v>0</v>
      </c>
      <c r="BN58" s="151">
        <f t="shared" si="19"/>
        <v>0</v>
      </c>
    </row>
    <row r="59" spans="1:66" ht="39.75" customHeight="1" x14ac:dyDescent="0.25">
      <c r="A59" s="76"/>
      <c r="B59" s="68"/>
      <c r="C59" s="156">
        <f t="shared" si="20"/>
        <v>47</v>
      </c>
      <c r="D59" s="179" t="s">
        <v>413</v>
      </c>
      <c r="E59" s="179" t="s">
        <v>414</v>
      </c>
      <c r="F59" s="187" t="s">
        <v>415</v>
      </c>
      <c r="G59" s="114" t="s">
        <v>65</v>
      </c>
      <c r="H59" s="114" t="s">
        <v>23</v>
      </c>
      <c r="I59" s="114" t="s">
        <v>48</v>
      </c>
      <c r="J59" s="114" t="s">
        <v>405</v>
      </c>
      <c r="K59" s="114" t="s">
        <v>399</v>
      </c>
      <c r="L59" s="135">
        <v>44105</v>
      </c>
      <c r="M59" s="135">
        <v>44196</v>
      </c>
      <c r="N59" s="137"/>
      <c r="O59" s="114"/>
      <c r="P59" s="114"/>
      <c r="Q59" s="114"/>
      <c r="R59" s="114">
        <f t="shared" si="0"/>
        <v>0</v>
      </c>
      <c r="S59" s="138" t="str">
        <f t="shared" si="1"/>
        <v/>
      </c>
      <c r="T59" s="139"/>
      <c r="U59" s="140"/>
      <c r="V59" s="137"/>
      <c r="W59" s="114"/>
      <c r="X59" s="114"/>
      <c r="Y59" s="114"/>
      <c r="Z59" s="114">
        <f t="shared" si="2"/>
        <v>0</v>
      </c>
      <c r="AA59" s="138" t="str">
        <f t="shared" si="3"/>
        <v/>
      </c>
      <c r="AB59" s="139"/>
      <c r="AC59" s="140"/>
      <c r="AD59" s="137"/>
      <c r="AE59" s="114"/>
      <c r="AF59" s="114"/>
      <c r="AG59" s="114"/>
      <c r="AH59" s="114">
        <f t="shared" ref="AH59:AH64" si="23">SUM(AE59:AG59)</f>
        <v>0</v>
      </c>
      <c r="AI59" s="138" t="str">
        <f t="shared" si="5"/>
        <v/>
      </c>
      <c r="AJ59" s="141"/>
      <c r="AK59" s="140"/>
      <c r="AL59" s="137">
        <v>1</v>
      </c>
      <c r="AM59" s="114"/>
      <c r="AN59" s="114"/>
      <c r="AO59" s="114"/>
      <c r="AP59" s="114">
        <f t="shared" si="6"/>
        <v>0</v>
      </c>
      <c r="AQ59" s="138">
        <f t="shared" si="7"/>
        <v>0</v>
      </c>
      <c r="AR59" s="142"/>
      <c r="AS59" s="140"/>
      <c r="AT59" s="137">
        <f t="shared" si="8"/>
        <v>1</v>
      </c>
      <c r="AU59" s="114">
        <f t="shared" si="9"/>
        <v>0</v>
      </c>
      <c r="AV59" s="143">
        <f t="shared" si="10"/>
        <v>0</v>
      </c>
      <c r="AW59" s="144"/>
      <c r="AX59" s="81"/>
      <c r="AY59" s="59"/>
      <c r="AZ59" s="59"/>
      <c r="BA59" s="145"/>
      <c r="BB59" s="138" t="str">
        <f t="shared" si="11"/>
        <v/>
      </c>
      <c r="BC59" s="146"/>
      <c r="BD59" s="147" t="str">
        <f t="shared" si="12"/>
        <v/>
      </c>
      <c r="BE59" s="138" t="str">
        <f t="shared" si="13"/>
        <v/>
      </c>
      <c r="BF59" s="146" t="str">
        <f t="shared" si="14"/>
        <v/>
      </c>
      <c r="BG59" s="147"/>
      <c r="BH59" s="138" t="str">
        <f t="shared" si="15"/>
        <v/>
      </c>
      <c r="BI59" s="146"/>
      <c r="BJ59" s="148" t="str">
        <f t="shared" si="16"/>
        <v/>
      </c>
      <c r="BK59" s="138" t="str">
        <f t="shared" si="17"/>
        <v/>
      </c>
      <c r="BL59" s="149"/>
      <c r="BM59" s="150">
        <f t="shared" si="18"/>
        <v>0</v>
      </c>
      <c r="BN59" s="151">
        <f t="shared" si="19"/>
        <v>0</v>
      </c>
    </row>
    <row r="60" spans="1:66" ht="39.75" customHeight="1" x14ac:dyDescent="0.25">
      <c r="A60" s="76"/>
      <c r="B60" s="68"/>
      <c r="C60" s="156">
        <f t="shared" si="20"/>
        <v>48</v>
      </c>
      <c r="D60" s="179" t="s">
        <v>413</v>
      </c>
      <c r="E60" s="179" t="s">
        <v>416</v>
      </c>
      <c r="F60" s="187" t="s">
        <v>417</v>
      </c>
      <c r="G60" s="114" t="s">
        <v>65</v>
      </c>
      <c r="H60" s="114" t="s">
        <v>23</v>
      </c>
      <c r="I60" s="114" t="s">
        <v>48</v>
      </c>
      <c r="J60" s="114" t="s">
        <v>405</v>
      </c>
      <c r="K60" s="114" t="s">
        <v>399</v>
      </c>
      <c r="L60" s="135">
        <v>44013</v>
      </c>
      <c r="M60" s="135">
        <v>44196</v>
      </c>
      <c r="N60" s="137"/>
      <c r="O60" s="114"/>
      <c r="P60" s="114"/>
      <c r="Q60" s="114"/>
      <c r="R60" s="114">
        <f t="shared" si="0"/>
        <v>0</v>
      </c>
      <c r="S60" s="138" t="str">
        <f t="shared" si="1"/>
        <v/>
      </c>
      <c r="T60" s="139"/>
      <c r="U60" s="140"/>
      <c r="V60" s="137"/>
      <c r="W60" s="114"/>
      <c r="X60" s="114"/>
      <c r="Y60" s="114"/>
      <c r="Z60" s="114">
        <f t="shared" si="2"/>
        <v>0</v>
      </c>
      <c r="AA60" s="138" t="str">
        <f t="shared" si="3"/>
        <v/>
      </c>
      <c r="AB60" s="139"/>
      <c r="AC60" s="140"/>
      <c r="AD60" s="137"/>
      <c r="AE60" s="114"/>
      <c r="AF60" s="114"/>
      <c r="AG60" s="114"/>
      <c r="AH60" s="114">
        <f t="shared" si="23"/>
        <v>0</v>
      </c>
      <c r="AI60" s="138" t="str">
        <f t="shared" si="5"/>
        <v/>
      </c>
      <c r="AJ60" s="141"/>
      <c r="AK60" s="140"/>
      <c r="AL60" s="137">
        <v>1</v>
      </c>
      <c r="AM60" s="114"/>
      <c r="AN60" s="114"/>
      <c r="AO60" s="114"/>
      <c r="AP60" s="114">
        <f t="shared" si="6"/>
        <v>0</v>
      </c>
      <c r="AQ60" s="138">
        <f t="shared" si="7"/>
        <v>0</v>
      </c>
      <c r="AR60" s="142"/>
      <c r="AS60" s="140"/>
      <c r="AT60" s="137">
        <f t="shared" si="8"/>
        <v>1</v>
      </c>
      <c r="AU60" s="114">
        <f t="shared" si="9"/>
        <v>0</v>
      </c>
      <c r="AV60" s="143">
        <f t="shared" si="10"/>
        <v>0</v>
      </c>
      <c r="AW60" s="144"/>
      <c r="AX60" s="81"/>
      <c r="AY60" s="59"/>
      <c r="AZ60" s="59"/>
      <c r="BA60" s="145"/>
      <c r="BB60" s="138" t="str">
        <f t="shared" si="11"/>
        <v/>
      </c>
      <c r="BC60" s="146"/>
      <c r="BD60" s="147" t="str">
        <f t="shared" si="12"/>
        <v/>
      </c>
      <c r="BE60" s="138" t="str">
        <f t="shared" si="13"/>
        <v/>
      </c>
      <c r="BF60" s="146" t="str">
        <f t="shared" si="14"/>
        <v/>
      </c>
      <c r="BG60" s="147"/>
      <c r="BH60" s="138" t="str">
        <f t="shared" si="15"/>
        <v/>
      </c>
      <c r="BI60" s="146"/>
      <c r="BJ60" s="148" t="str">
        <f t="shared" si="16"/>
        <v/>
      </c>
      <c r="BK60" s="138" t="str">
        <f t="shared" si="17"/>
        <v/>
      </c>
      <c r="BL60" s="149"/>
      <c r="BM60" s="150">
        <f t="shared" si="18"/>
        <v>0</v>
      </c>
      <c r="BN60" s="151">
        <f t="shared" si="19"/>
        <v>0</v>
      </c>
    </row>
    <row r="61" spans="1:66" ht="39.75" customHeight="1" x14ac:dyDescent="0.25">
      <c r="A61" s="76"/>
      <c r="B61" s="68"/>
      <c r="C61" s="156">
        <f t="shared" si="20"/>
        <v>49</v>
      </c>
      <c r="D61" s="188" t="s">
        <v>418</v>
      </c>
      <c r="E61" s="189" t="s">
        <v>419</v>
      </c>
      <c r="F61" s="184" t="s">
        <v>415</v>
      </c>
      <c r="G61" s="114" t="s">
        <v>65</v>
      </c>
      <c r="H61" s="114" t="s">
        <v>23</v>
      </c>
      <c r="I61" s="114" t="s">
        <v>48</v>
      </c>
      <c r="J61" s="114" t="s">
        <v>405</v>
      </c>
      <c r="K61" s="114" t="s">
        <v>399</v>
      </c>
      <c r="L61" s="135">
        <v>44105</v>
      </c>
      <c r="M61" s="135">
        <v>44196</v>
      </c>
      <c r="N61" s="137"/>
      <c r="O61" s="114"/>
      <c r="P61" s="114"/>
      <c r="Q61" s="114"/>
      <c r="R61" s="114">
        <f t="shared" si="0"/>
        <v>0</v>
      </c>
      <c r="S61" s="138" t="str">
        <f t="shared" si="1"/>
        <v/>
      </c>
      <c r="T61" s="139"/>
      <c r="U61" s="140"/>
      <c r="V61" s="137"/>
      <c r="W61" s="114"/>
      <c r="X61" s="114"/>
      <c r="Y61" s="114"/>
      <c r="Z61" s="114">
        <f t="shared" si="2"/>
        <v>0</v>
      </c>
      <c r="AA61" s="138" t="str">
        <f t="shared" si="3"/>
        <v/>
      </c>
      <c r="AB61" s="139"/>
      <c r="AC61" s="140"/>
      <c r="AD61" s="185"/>
      <c r="AE61" s="114"/>
      <c r="AF61" s="114"/>
      <c r="AG61" s="114"/>
      <c r="AH61" s="114">
        <f t="shared" si="23"/>
        <v>0</v>
      </c>
      <c r="AI61" s="138" t="str">
        <f t="shared" si="5"/>
        <v/>
      </c>
      <c r="AJ61" s="141"/>
      <c r="AK61" s="140"/>
      <c r="AL61" s="185">
        <v>1</v>
      </c>
      <c r="AM61" s="114"/>
      <c r="AN61" s="114"/>
      <c r="AO61" s="114"/>
      <c r="AP61" s="114">
        <f t="shared" si="6"/>
        <v>0</v>
      </c>
      <c r="AQ61" s="138">
        <f t="shared" si="7"/>
        <v>0</v>
      </c>
      <c r="AR61" s="142"/>
      <c r="AS61" s="140"/>
      <c r="AT61" s="137">
        <f t="shared" si="8"/>
        <v>1</v>
      </c>
      <c r="AU61" s="114">
        <f t="shared" si="9"/>
        <v>0</v>
      </c>
      <c r="AV61" s="143">
        <f t="shared" si="10"/>
        <v>0</v>
      </c>
      <c r="AW61" s="144"/>
      <c r="AX61" s="81"/>
      <c r="AY61" s="59"/>
      <c r="AZ61" s="59"/>
      <c r="BA61" s="145"/>
      <c r="BB61" s="138" t="str">
        <f t="shared" si="11"/>
        <v/>
      </c>
      <c r="BC61" s="146"/>
      <c r="BD61" s="147" t="str">
        <f t="shared" si="12"/>
        <v/>
      </c>
      <c r="BE61" s="138" t="str">
        <f t="shared" si="13"/>
        <v/>
      </c>
      <c r="BF61" s="146" t="str">
        <f t="shared" si="14"/>
        <v/>
      </c>
      <c r="BG61" s="147"/>
      <c r="BH61" s="138" t="str">
        <f t="shared" si="15"/>
        <v/>
      </c>
      <c r="BI61" s="146"/>
      <c r="BJ61" s="148" t="str">
        <f t="shared" si="16"/>
        <v/>
      </c>
      <c r="BK61" s="138" t="str">
        <f t="shared" si="17"/>
        <v/>
      </c>
      <c r="BL61" s="149"/>
      <c r="BM61" s="150">
        <f t="shared" si="18"/>
        <v>0</v>
      </c>
      <c r="BN61" s="151">
        <f t="shared" si="19"/>
        <v>0</v>
      </c>
    </row>
    <row r="62" spans="1:66" ht="39.75" customHeight="1" x14ac:dyDescent="0.25">
      <c r="A62" s="76"/>
      <c r="B62" s="68"/>
      <c r="C62" s="156">
        <f t="shared" si="20"/>
        <v>50</v>
      </c>
      <c r="D62" s="190" t="s">
        <v>420</v>
      </c>
      <c r="E62" s="179" t="s">
        <v>421</v>
      </c>
      <c r="F62" s="187" t="s">
        <v>415</v>
      </c>
      <c r="G62" s="114" t="s">
        <v>65</v>
      </c>
      <c r="H62" s="114" t="s">
        <v>23</v>
      </c>
      <c r="I62" s="114" t="s">
        <v>48</v>
      </c>
      <c r="J62" s="114" t="s">
        <v>405</v>
      </c>
      <c r="K62" s="114" t="s">
        <v>399</v>
      </c>
      <c r="L62" s="135">
        <v>44105</v>
      </c>
      <c r="M62" s="135">
        <v>44196</v>
      </c>
      <c r="N62" s="137"/>
      <c r="O62" s="114"/>
      <c r="P62" s="114"/>
      <c r="Q62" s="114"/>
      <c r="R62" s="114">
        <f t="shared" si="0"/>
        <v>0</v>
      </c>
      <c r="S62" s="138" t="str">
        <f t="shared" si="1"/>
        <v/>
      </c>
      <c r="T62" s="139"/>
      <c r="U62" s="140"/>
      <c r="V62" s="137"/>
      <c r="W62" s="114"/>
      <c r="X62" s="114"/>
      <c r="Y62" s="114"/>
      <c r="Z62" s="114">
        <f t="shared" si="2"/>
        <v>0</v>
      </c>
      <c r="AA62" s="138" t="str">
        <f t="shared" si="3"/>
        <v/>
      </c>
      <c r="AB62" s="139"/>
      <c r="AC62" s="140"/>
      <c r="AD62" s="137"/>
      <c r="AE62" s="114"/>
      <c r="AF62" s="114"/>
      <c r="AG62" s="114"/>
      <c r="AH62" s="114">
        <f t="shared" si="23"/>
        <v>0</v>
      </c>
      <c r="AI62" s="138" t="str">
        <f t="shared" si="5"/>
        <v/>
      </c>
      <c r="AJ62" s="141"/>
      <c r="AK62" s="140"/>
      <c r="AL62" s="137">
        <v>1</v>
      </c>
      <c r="AM62" s="114"/>
      <c r="AN62" s="114"/>
      <c r="AO62" s="114"/>
      <c r="AP62" s="114">
        <f t="shared" si="6"/>
        <v>0</v>
      </c>
      <c r="AQ62" s="138">
        <f t="shared" si="7"/>
        <v>0</v>
      </c>
      <c r="AR62" s="142"/>
      <c r="AS62" s="140"/>
      <c r="AT62" s="137">
        <f t="shared" si="8"/>
        <v>1</v>
      </c>
      <c r="AU62" s="114">
        <f t="shared" si="9"/>
        <v>0</v>
      </c>
      <c r="AV62" s="143">
        <f t="shared" si="10"/>
        <v>0</v>
      </c>
      <c r="AW62" s="144"/>
      <c r="AX62" s="81"/>
      <c r="AY62" s="59"/>
      <c r="AZ62" s="59"/>
      <c r="BA62" s="145"/>
      <c r="BB62" s="138" t="str">
        <f t="shared" si="11"/>
        <v/>
      </c>
      <c r="BC62" s="146"/>
      <c r="BD62" s="147" t="str">
        <f t="shared" si="12"/>
        <v/>
      </c>
      <c r="BE62" s="138" t="str">
        <f t="shared" si="13"/>
        <v/>
      </c>
      <c r="BF62" s="146" t="str">
        <f t="shared" si="14"/>
        <v/>
      </c>
      <c r="BG62" s="147"/>
      <c r="BH62" s="138" t="str">
        <f t="shared" si="15"/>
        <v/>
      </c>
      <c r="BI62" s="146"/>
      <c r="BJ62" s="148" t="str">
        <f t="shared" si="16"/>
        <v/>
      </c>
      <c r="BK62" s="138" t="str">
        <f t="shared" si="17"/>
        <v/>
      </c>
      <c r="BL62" s="149"/>
      <c r="BM62" s="150">
        <f t="shared" si="18"/>
        <v>0</v>
      </c>
      <c r="BN62" s="151">
        <f t="shared" si="19"/>
        <v>0</v>
      </c>
    </row>
    <row r="63" spans="1:66" ht="39.75" customHeight="1" x14ac:dyDescent="0.25">
      <c r="A63" s="76"/>
      <c r="B63" s="68"/>
      <c r="C63" s="156">
        <f t="shared" si="20"/>
        <v>51</v>
      </c>
      <c r="D63" s="179" t="s">
        <v>422</v>
      </c>
      <c r="E63" s="179" t="s">
        <v>423</v>
      </c>
      <c r="F63" s="187" t="s">
        <v>415</v>
      </c>
      <c r="G63" s="114" t="s">
        <v>65</v>
      </c>
      <c r="H63" s="114" t="s">
        <v>23</v>
      </c>
      <c r="I63" s="114" t="s">
        <v>48</v>
      </c>
      <c r="J63" s="114" t="s">
        <v>405</v>
      </c>
      <c r="K63" s="114" t="s">
        <v>399</v>
      </c>
      <c r="L63" s="135">
        <v>44105</v>
      </c>
      <c r="M63" s="135">
        <v>44196</v>
      </c>
      <c r="N63" s="137"/>
      <c r="O63" s="114"/>
      <c r="P63" s="114"/>
      <c r="Q63" s="114"/>
      <c r="R63" s="114">
        <f t="shared" si="0"/>
        <v>0</v>
      </c>
      <c r="S63" s="138" t="str">
        <f t="shared" si="1"/>
        <v/>
      </c>
      <c r="T63" s="139"/>
      <c r="U63" s="140"/>
      <c r="V63" s="137"/>
      <c r="W63" s="114"/>
      <c r="X63" s="114"/>
      <c r="Y63" s="114"/>
      <c r="Z63" s="114">
        <f t="shared" si="2"/>
        <v>0</v>
      </c>
      <c r="AA63" s="138" t="str">
        <f t="shared" si="3"/>
        <v/>
      </c>
      <c r="AB63" s="139"/>
      <c r="AC63" s="140"/>
      <c r="AD63" s="191"/>
      <c r="AE63" s="114"/>
      <c r="AF63" s="114"/>
      <c r="AG63" s="114"/>
      <c r="AH63" s="114">
        <f t="shared" si="23"/>
        <v>0</v>
      </c>
      <c r="AI63" s="138" t="str">
        <f t="shared" si="5"/>
        <v/>
      </c>
      <c r="AJ63" s="141"/>
      <c r="AK63" s="140"/>
      <c r="AL63" s="191">
        <v>1</v>
      </c>
      <c r="AM63" s="114"/>
      <c r="AN63" s="114"/>
      <c r="AO63" s="114"/>
      <c r="AP63" s="114">
        <f t="shared" si="6"/>
        <v>0</v>
      </c>
      <c r="AQ63" s="138">
        <f t="shared" si="7"/>
        <v>0</v>
      </c>
      <c r="AR63" s="142"/>
      <c r="AS63" s="140"/>
      <c r="AT63" s="137">
        <f t="shared" si="8"/>
        <v>1</v>
      </c>
      <c r="AU63" s="114">
        <f t="shared" si="9"/>
        <v>0</v>
      </c>
      <c r="AV63" s="143">
        <f t="shared" si="10"/>
        <v>0</v>
      </c>
      <c r="AW63" s="144"/>
      <c r="AX63" s="81"/>
      <c r="AY63" s="59"/>
      <c r="AZ63" s="59"/>
      <c r="BA63" s="145"/>
      <c r="BB63" s="138" t="str">
        <f t="shared" si="11"/>
        <v/>
      </c>
      <c r="BC63" s="146"/>
      <c r="BD63" s="147" t="str">
        <f t="shared" si="12"/>
        <v/>
      </c>
      <c r="BE63" s="138" t="str">
        <f t="shared" si="13"/>
        <v/>
      </c>
      <c r="BF63" s="146" t="str">
        <f t="shared" si="14"/>
        <v/>
      </c>
      <c r="BG63" s="147"/>
      <c r="BH63" s="138" t="str">
        <f t="shared" si="15"/>
        <v/>
      </c>
      <c r="BI63" s="146"/>
      <c r="BJ63" s="148" t="str">
        <f t="shared" si="16"/>
        <v/>
      </c>
      <c r="BK63" s="138" t="str">
        <f t="shared" si="17"/>
        <v/>
      </c>
      <c r="BL63" s="149"/>
      <c r="BM63" s="150">
        <f t="shared" si="18"/>
        <v>0</v>
      </c>
      <c r="BN63" s="151">
        <f t="shared" si="19"/>
        <v>0</v>
      </c>
    </row>
    <row r="64" spans="1:66" ht="39.75" customHeight="1" x14ac:dyDescent="0.25">
      <c r="A64" s="76"/>
      <c r="B64" s="68"/>
      <c r="C64" s="156">
        <f t="shared" si="20"/>
        <v>52</v>
      </c>
      <c r="D64" s="190" t="s">
        <v>420</v>
      </c>
      <c r="E64" s="179" t="s">
        <v>424</v>
      </c>
      <c r="F64" s="187" t="s">
        <v>425</v>
      </c>
      <c r="G64" s="114" t="s">
        <v>65</v>
      </c>
      <c r="H64" s="114" t="s">
        <v>23</v>
      </c>
      <c r="I64" s="114" t="s">
        <v>48</v>
      </c>
      <c r="J64" s="114" t="s">
        <v>405</v>
      </c>
      <c r="K64" s="114" t="s">
        <v>399</v>
      </c>
      <c r="L64" s="135">
        <v>44013</v>
      </c>
      <c r="M64" s="135">
        <v>44196</v>
      </c>
      <c r="N64" s="137"/>
      <c r="O64" s="114"/>
      <c r="P64" s="114"/>
      <c r="Q64" s="114"/>
      <c r="R64" s="114">
        <f t="shared" si="0"/>
        <v>0</v>
      </c>
      <c r="S64" s="138" t="str">
        <f t="shared" si="1"/>
        <v/>
      </c>
      <c r="T64" s="139"/>
      <c r="U64" s="140"/>
      <c r="V64" s="137"/>
      <c r="W64" s="114"/>
      <c r="X64" s="114"/>
      <c r="Y64" s="114"/>
      <c r="Z64" s="114">
        <f t="shared" si="2"/>
        <v>0</v>
      </c>
      <c r="AA64" s="138" t="str">
        <f t="shared" si="3"/>
        <v/>
      </c>
      <c r="AB64" s="139"/>
      <c r="AC64" s="140"/>
      <c r="AD64" s="137"/>
      <c r="AE64" s="114"/>
      <c r="AF64" s="114"/>
      <c r="AG64" s="114"/>
      <c r="AH64" s="114">
        <f t="shared" si="23"/>
        <v>0</v>
      </c>
      <c r="AI64" s="138" t="str">
        <f t="shared" si="5"/>
        <v/>
      </c>
      <c r="AJ64" s="141"/>
      <c r="AK64" s="140"/>
      <c r="AL64" s="191">
        <v>1</v>
      </c>
      <c r="AM64" s="114"/>
      <c r="AN64" s="114"/>
      <c r="AO64" s="114"/>
      <c r="AP64" s="114">
        <f t="shared" si="6"/>
        <v>0</v>
      </c>
      <c r="AQ64" s="138">
        <f t="shared" si="7"/>
        <v>0</v>
      </c>
      <c r="AR64" s="142"/>
      <c r="AS64" s="140"/>
      <c r="AT64" s="137">
        <f t="shared" si="8"/>
        <v>1</v>
      </c>
      <c r="AU64" s="114">
        <f t="shared" si="9"/>
        <v>0</v>
      </c>
      <c r="AV64" s="143">
        <f t="shared" si="10"/>
        <v>0</v>
      </c>
      <c r="AW64" s="144"/>
      <c r="AX64" s="81"/>
      <c r="AY64" s="59"/>
      <c r="AZ64" s="59"/>
      <c r="BA64" s="145"/>
      <c r="BB64" s="138" t="str">
        <f t="shared" si="11"/>
        <v/>
      </c>
      <c r="BC64" s="146"/>
      <c r="BD64" s="147" t="str">
        <f t="shared" si="12"/>
        <v/>
      </c>
      <c r="BE64" s="138" t="str">
        <f t="shared" si="13"/>
        <v/>
      </c>
      <c r="BF64" s="146" t="str">
        <f t="shared" si="14"/>
        <v/>
      </c>
      <c r="BG64" s="147"/>
      <c r="BH64" s="138" t="str">
        <f t="shared" si="15"/>
        <v/>
      </c>
      <c r="BI64" s="146"/>
      <c r="BJ64" s="148" t="str">
        <f t="shared" si="16"/>
        <v/>
      </c>
      <c r="BK64" s="138" t="str">
        <f t="shared" si="17"/>
        <v/>
      </c>
      <c r="BL64" s="149"/>
      <c r="BM64" s="150">
        <f t="shared" si="18"/>
        <v>0</v>
      </c>
      <c r="BN64" s="151">
        <f t="shared" si="19"/>
        <v>0</v>
      </c>
    </row>
    <row r="65" spans="1:66" ht="127.5" customHeight="1" x14ac:dyDescent="0.25">
      <c r="A65" s="76"/>
      <c r="B65" s="68"/>
      <c r="C65" s="156">
        <f t="shared" si="20"/>
        <v>53</v>
      </c>
      <c r="D65" s="190" t="s">
        <v>426</v>
      </c>
      <c r="E65" s="179" t="s">
        <v>427</v>
      </c>
      <c r="F65" s="187" t="s">
        <v>428</v>
      </c>
      <c r="G65" s="114" t="s">
        <v>65</v>
      </c>
      <c r="H65" s="114" t="s">
        <v>23</v>
      </c>
      <c r="I65" s="114" t="s">
        <v>48</v>
      </c>
      <c r="J65" s="114" t="s">
        <v>405</v>
      </c>
      <c r="K65" s="114" t="s">
        <v>399</v>
      </c>
      <c r="L65" s="135">
        <v>44013</v>
      </c>
      <c r="M65" s="135">
        <v>44196</v>
      </c>
      <c r="N65" s="137"/>
      <c r="O65" s="114"/>
      <c r="P65" s="114"/>
      <c r="Q65" s="114"/>
      <c r="R65" s="114">
        <f t="shared" si="0"/>
        <v>0</v>
      </c>
      <c r="S65" s="138" t="str">
        <f t="shared" si="1"/>
        <v/>
      </c>
      <c r="T65" s="139"/>
      <c r="U65" s="140"/>
      <c r="V65" s="137"/>
      <c r="W65" s="114"/>
      <c r="X65" s="114"/>
      <c r="Y65" s="114"/>
      <c r="Z65" s="114">
        <f t="shared" si="2"/>
        <v>0</v>
      </c>
      <c r="AA65" s="138" t="str">
        <f t="shared" si="3"/>
        <v/>
      </c>
      <c r="AB65" s="139"/>
      <c r="AC65" s="140"/>
      <c r="AD65" s="185">
        <v>2</v>
      </c>
      <c r="AE65" s="114"/>
      <c r="AF65" s="114"/>
      <c r="AG65" s="114">
        <v>2</v>
      </c>
      <c r="AH65" s="181">
        <v>2</v>
      </c>
      <c r="AI65" s="138">
        <f t="shared" si="5"/>
        <v>1</v>
      </c>
      <c r="AJ65" s="182" t="s">
        <v>429</v>
      </c>
      <c r="AK65" s="140" t="s">
        <v>501</v>
      </c>
      <c r="AL65" s="185">
        <v>2</v>
      </c>
      <c r="AM65" s="114"/>
      <c r="AN65" s="114"/>
      <c r="AO65" s="114"/>
      <c r="AP65" s="114">
        <f t="shared" si="6"/>
        <v>0</v>
      </c>
      <c r="AQ65" s="138">
        <f t="shared" si="7"/>
        <v>0</v>
      </c>
      <c r="AR65" s="142"/>
      <c r="AS65" s="140"/>
      <c r="AT65" s="137">
        <f t="shared" si="8"/>
        <v>4</v>
      </c>
      <c r="AU65" s="114">
        <f t="shared" si="9"/>
        <v>2</v>
      </c>
      <c r="AV65" s="143">
        <f t="shared" si="10"/>
        <v>0.5</v>
      </c>
      <c r="AW65" s="192" t="s">
        <v>430</v>
      </c>
      <c r="AX65" s="81"/>
      <c r="AY65" s="59"/>
      <c r="AZ65" s="59"/>
      <c r="BA65" s="145"/>
      <c r="BB65" s="138" t="str">
        <f t="shared" si="11"/>
        <v/>
      </c>
      <c r="BC65" s="146"/>
      <c r="BD65" s="147" t="str">
        <f t="shared" si="12"/>
        <v/>
      </c>
      <c r="BE65" s="138" t="str">
        <f t="shared" si="13"/>
        <v/>
      </c>
      <c r="BF65" s="146" t="str">
        <f t="shared" si="14"/>
        <v/>
      </c>
      <c r="BG65" s="147"/>
      <c r="BH65" s="138">
        <f t="shared" si="15"/>
        <v>0</v>
      </c>
      <c r="BI65" s="146"/>
      <c r="BJ65" s="148" t="str">
        <f t="shared" si="16"/>
        <v/>
      </c>
      <c r="BK65" s="138" t="str">
        <f t="shared" si="17"/>
        <v/>
      </c>
      <c r="BL65" s="149"/>
      <c r="BM65" s="150">
        <f t="shared" si="18"/>
        <v>0</v>
      </c>
      <c r="BN65" s="151">
        <f t="shared" si="19"/>
        <v>0</v>
      </c>
    </row>
    <row r="66" spans="1:66" ht="129.75" customHeight="1" x14ac:dyDescent="0.25">
      <c r="A66" s="76"/>
      <c r="B66" s="68"/>
      <c r="C66" s="156">
        <f t="shared" si="20"/>
        <v>54</v>
      </c>
      <c r="D66" s="190" t="s">
        <v>431</v>
      </c>
      <c r="E66" s="179" t="s">
        <v>432</v>
      </c>
      <c r="F66" s="187" t="s">
        <v>404</v>
      </c>
      <c r="G66" s="114" t="s">
        <v>65</v>
      </c>
      <c r="H66" s="114" t="s">
        <v>23</v>
      </c>
      <c r="I66" s="114" t="s">
        <v>48</v>
      </c>
      <c r="J66" s="114" t="s">
        <v>405</v>
      </c>
      <c r="K66" s="114" t="s">
        <v>399</v>
      </c>
      <c r="L66" s="135">
        <v>44029</v>
      </c>
      <c r="M66" s="135">
        <v>44196</v>
      </c>
      <c r="N66" s="137"/>
      <c r="O66" s="114"/>
      <c r="P66" s="114"/>
      <c r="Q66" s="114"/>
      <c r="R66" s="114">
        <f t="shared" si="0"/>
        <v>0</v>
      </c>
      <c r="S66" s="138" t="str">
        <f t="shared" si="1"/>
        <v/>
      </c>
      <c r="T66" s="139"/>
      <c r="U66" s="140"/>
      <c r="V66" s="137"/>
      <c r="W66" s="114"/>
      <c r="X66" s="114"/>
      <c r="Y66" s="114"/>
      <c r="Z66" s="114">
        <f t="shared" si="2"/>
        <v>0</v>
      </c>
      <c r="AA66" s="138" t="str">
        <f t="shared" si="3"/>
        <v/>
      </c>
      <c r="AB66" s="139"/>
      <c r="AC66" s="140"/>
      <c r="AD66" s="137">
        <v>1</v>
      </c>
      <c r="AE66" s="114"/>
      <c r="AF66" s="114"/>
      <c r="AG66" s="114">
        <v>1</v>
      </c>
      <c r="AH66" s="181">
        <v>1</v>
      </c>
      <c r="AI66" s="138">
        <f t="shared" si="5"/>
        <v>1</v>
      </c>
      <c r="AJ66" s="182" t="s">
        <v>433</v>
      </c>
      <c r="AK66" s="140" t="s">
        <v>434</v>
      </c>
      <c r="AL66" s="137">
        <v>7</v>
      </c>
      <c r="AM66" s="114"/>
      <c r="AN66" s="114"/>
      <c r="AO66" s="114"/>
      <c r="AP66" s="114">
        <f t="shared" si="6"/>
        <v>0</v>
      </c>
      <c r="AQ66" s="138">
        <f t="shared" si="7"/>
        <v>0</v>
      </c>
      <c r="AR66" s="142"/>
      <c r="AS66" s="140"/>
      <c r="AT66" s="137">
        <f t="shared" si="8"/>
        <v>8</v>
      </c>
      <c r="AU66" s="114">
        <f t="shared" si="9"/>
        <v>1</v>
      </c>
      <c r="AV66" s="143">
        <f t="shared" si="10"/>
        <v>0.125</v>
      </c>
      <c r="AW66" s="183" t="s">
        <v>435</v>
      </c>
      <c r="AX66" s="81"/>
      <c r="AY66" s="59"/>
      <c r="AZ66" s="59"/>
      <c r="BA66" s="145"/>
      <c r="BB66" s="138" t="str">
        <f t="shared" si="11"/>
        <v/>
      </c>
      <c r="BC66" s="146"/>
      <c r="BD66" s="147" t="str">
        <f t="shared" si="12"/>
        <v/>
      </c>
      <c r="BE66" s="138" t="str">
        <f t="shared" si="13"/>
        <v/>
      </c>
      <c r="BF66" s="146" t="str">
        <f t="shared" si="14"/>
        <v/>
      </c>
      <c r="BG66" s="147"/>
      <c r="BH66" s="138">
        <f t="shared" si="15"/>
        <v>0</v>
      </c>
      <c r="BI66" s="146"/>
      <c r="BJ66" s="148" t="str">
        <f t="shared" si="16"/>
        <v/>
      </c>
      <c r="BK66" s="138" t="str">
        <f t="shared" si="17"/>
        <v/>
      </c>
      <c r="BL66" s="149"/>
      <c r="BM66" s="150">
        <f t="shared" si="18"/>
        <v>0</v>
      </c>
      <c r="BN66" s="151">
        <f t="shared" si="19"/>
        <v>0</v>
      </c>
    </row>
    <row r="67" spans="1:66" ht="39.75" customHeight="1" x14ac:dyDescent="0.25">
      <c r="A67" s="76"/>
      <c r="B67" s="68"/>
      <c r="C67" s="156">
        <f t="shared" si="20"/>
        <v>55</v>
      </c>
      <c r="D67" s="190" t="s">
        <v>436</v>
      </c>
      <c r="E67" s="179" t="s">
        <v>436</v>
      </c>
      <c r="F67" s="187" t="s">
        <v>415</v>
      </c>
      <c r="G67" s="114" t="s">
        <v>65</v>
      </c>
      <c r="H67" s="114" t="s">
        <v>23</v>
      </c>
      <c r="I67" s="114" t="s">
        <v>48</v>
      </c>
      <c r="J67" s="114" t="s">
        <v>405</v>
      </c>
      <c r="K67" s="114" t="s">
        <v>399</v>
      </c>
      <c r="L67" s="135">
        <v>44105</v>
      </c>
      <c r="M67" s="135">
        <v>44196</v>
      </c>
      <c r="N67" s="137"/>
      <c r="O67" s="114"/>
      <c r="P67" s="114"/>
      <c r="Q67" s="114"/>
      <c r="R67" s="114">
        <f t="shared" si="0"/>
        <v>0</v>
      </c>
      <c r="S67" s="138" t="str">
        <f t="shared" si="1"/>
        <v/>
      </c>
      <c r="T67" s="139"/>
      <c r="U67" s="140"/>
      <c r="V67" s="137"/>
      <c r="W67" s="114"/>
      <c r="X67" s="114"/>
      <c r="Y67" s="114"/>
      <c r="Z67" s="114">
        <f t="shared" si="2"/>
        <v>0</v>
      </c>
      <c r="AA67" s="138" t="str">
        <f t="shared" si="3"/>
        <v/>
      </c>
      <c r="AB67" s="139"/>
      <c r="AC67" s="140"/>
      <c r="AD67" s="137"/>
      <c r="AE67" s="114"/>
      <c r="AF67" s="114"/>
      <c r="AG67" s="114"/>
      <c r="AH67" s="114">
        <f t="shared" ref="AH67:AH79" si="24">SUM(AE67:AG67)</f>
        <v>0</v>
      </c>
      <c r="AI67" s="138" t="str">
        <f t="shared" si="5"/>
        <v/>
      </c>
      <c r="AJ67" s="141"/>
      <c r="AK67" s="140"/>
      <c r="AL67" s="137">
        <v>1</v>
      </c>
      <c r="AM67" s="114"/>
      <c r="AN67" s="114"/>
      <c r="AO67" s="114"/>
      <c r="AP67" s="114">
        <f t="shared" si="6"/>
        <v>0</v>
      </c>
      <c r="AQ67" s="138">
        <f t="shared" si="7"/>
        <v>0</v>
      </c>
      <c r="AR67" s="142"/>
      <c r="AS67" s="140"/>
      <c r="AT67" s="137">
        <f t="shared" si="8"/>
        <v>1</v>
      </c>
      <c r="AU67" s="114">
        <f t="shared" si="9"/>
        <v>0</v>
      </c>
      <c r="AV67" s="143">
        <f t="shared" si="10"/>
        <v>0</v>
      </c>
      <c r="AW67" s="144"/>
      <c r="AX67" s="81"/>
      <c r="AY67" s="59"/>
      <c r="AZ67" s="59"/>
      <c r="BA67" s="145"/>
      <c r="BB67" s="138" t="str">
        <f t="shared" si="11"/>
        <v/>
      </c>
      <c r="BC67" s="146"/>
      <c r="BD67" s="147" t="str">
        <f t="shared" si="12"/>
        <v/>
      </c>
      <c r="BE67" s="138" t="str">
        <f t="shared" si="13"/>
        <v/>
      </c>
      <c r="BF67" s="146" t="str">
        <f t="shared" si="14"/>
        <v/>
      </c>
      <c r="BG67" s="147"/>
      <c r="BH67" s="138" t="str">
        <f t="shared" si="15"/>
        <v/>
      </c>
      <c r="BI67" s="146"/>
      <c r="BJ67" s="148" t="str">
        <f t="shared" si="16"/>
        <v/>
      </c>
      <c r="BK67" s="138" t="str">
        <f t="shared" si="17"/>
        <v/>
      </c>
      <c r="BL67" s="149"/>
      <c r="BM67" s="150">
        <f t="shared" si="18"/>
        <v>0</v>
      </c>
      <c r="BN67" s="151">
        <f t="shared" si="19"/>
        <v>0</v>
      </c>
    </row>
    <row r="68" spans="1:66" ht="39.75" customHeight="1" x14ac:dyDescent="0.25">
      <c r="A68" s="76"/>
      <c r="B68" s="68"/>
      <c r="C68" s="156">
        <f t="shared" si="20"/>
        <v>56</v>
      </c>
      <c r="D68" s="190" t="s">
        <v>437</v>
      </c>
      <c r="E68" s="179" t="s">
        <v>438</v>
      </c>
      <c r="F68" s="187" t="s">
        <v>415</v>
      </c>
      <c r="G68" s="114" t="s">
        <v>65</v>
      </c>
      <c r="H68" s="114" t="s">
        <v>23</v>
      </c>
      <c r="I68" s="114" t="s">
        <v>48</v>
      </c>
      <c r="J68" s="114" t="s">
        <v>405</v>
      </c>
      <c r="K68" s="114" t="s">
        <v>399</v>
      </c>
      <c r="L68" s="135">
        <v>44105</v>
      </c>
      <c r="M68" s="135">
        <v>44196</v>
      </c>
      <c r="N68" s="137"/>
      <c r="O68" s="114"/>
      <c r="P68" s="114"/>
      <c r="Q68" s="114"/>
      <c r="R68" s="114">
        <f t="shared" si="0"/>
        <v>0</v>
      </c>
      <c r="S68" s="138" t="str">
        <f t="shared" si="1"/>
        <v/>
      </c>
      <c r="T68" s="139"/>
      <c r="U68" s="140"/>
      <c r="V68" s="137"/>
      <c r="W68" s="114"/>
      <c r="X68" s="114"/>
      <c r="Y68" s="114"/>
      <c r="Z68" s="114">
        <f t="shared" si="2"/>
        <v>0</v>
      </c>
      <c r="AA68" s="138" t="str">
        <f t="shared" si="3"/>
        <v/>
      </c>
      <c r="AB68" s="139"/>
      <c r="AC68" s="140"/>
      <c r="AD68" s="191"/>
      <c r="AE68" s="114"/>
      <c r="AF68" s="114"/>
      <c r="AG68" s="114"/>
      <c r="AH68" s="114">
        <f t="shared" si="24"/>
        <v>0</v>
      </c>
      <c r="AI68" s="138" t="str">
        <f t="shared" si="5"/>
        <v/>
      </c>
      <c r="AJ68" s="141"/>
      <c r="AK68" s="140"/>
      <c r="AL68" s="137">
        <v>1</v>
      </c>
      <c r="AM68" s="114"/>
      <c r="AN68" s="114"/>
      <c r="AO68" s="114"/>
      <c r="AP68" s="114">
        <f t="shared" si="6"/>
        <v>0</v>
      </c>
      <c r="AQ68" s="138">
        <f t="shared" si="7"/>
        <v>0</v>
      </c>
      <c r="AR68" s="142"/>
      <c r="AS68" s="140"/>
      <c r="AT68" s="137">
        <f t="shared" si="8"/>
        <v>1</v>
      </c>
      <c r="AU68" s="114">
        <f t="shared" si="9"/>
        <v>0</v>
      </c>
      <c r="AV68" s="143">
        <f t="shared" si="10"/>
        <v>0</v>
      </c>
      <c r="AW68" s="144"/>
      <c r="AX68" s="81"/>
      <c r="AY68" s="59"/>
      <c r="AZ68" s="59"/>
      <c r="BA68" s="145"/>
      <c r="BB68" s="138" t="str">
        <f t="shared" si="11"/>
        <v/>
      </c>
      <c r="BC68" s="146"/>
      <c r="BD68" s="147" t="str">
        <f t="shared" si="12"/>
        <v/>
      </c>
      <c r="BE68" s="138" t="str">
        <f t="shared" si="13"/>
        <v/>
      </c>
      <c r="BF68" s="146" t="str">
        <f t="shared" si="14"/>
        <v/>
      </c>
      <c r="BG68" s="147"/>
      <c r="BH68" s="138" t="str">
        <f t="shared" si="15"/>
        <v/>
      </c>
      <c r="BI68" s="146"/>
      <c r="BJ68" s="148" t="str">
        <f t="shared" si="16"/>
        <v/>
      </c>
      <c r="BK68" s="138" t="str">
        <f t="shared" si="17"/>
        <v/>
      </c>
      <c r="BL68" s="149"/>
      <c r="BM68" s="150">
        <f t="shared" si="18"/>
        <v>0</v>
      </c>
      <c r="BN68" s="151">
        <f t="shared" si="19"/>
        <v>0</v>
      </c>
    </row>
    <row r="69" spans="1:66" ht="39.75" customHeight="1" x14ac:dyDescent="0.25">
      <c r="A69" s="76"/>
      <c r="B69" s="68"/>
      <c r="C69" s="156">
        <f t="shared" si="20"/>
        <v>57</v>
      </c>
      <c r="D69" s="190" t="s">
        <v>437</v>
      </c>
      <c r="E69" s="179" t="s">
        <v>439</v>
      </c>
      <c r="F69" s="187" t="s">
        <v>415</v>
      </c>
      <c r="G69" s="114" t="s">
        <v>65</v>
      </c>
      <c r="H69" s="114" t="s">
        <v>23</v>
      </c>
      <c r="I69" s="114" t="s">
        <v>48</v>
      </c>
      <c r="J69" s="114" t="s">
        <v>405</v>
      </c>
      <c r="K69" s="114" t="s">
        <v>399</v>
      </c>
      <c r="L69" s="135">
        <v>44105</v>
      </c>
      <c r="M69" s="135">
        <v>44196</v>
      </c>
      <c r="N69" s="137"/>
      <c r="O69" s="114"/>
      <c r="P69" s="114"/>
      <c r="Q69" s="114"/>
      <c r="R69" s="114">
        <f t="shared" si="0"/>
        <v>0</v>
      </c>
      <c r="S69" s="138" t="str">
        <f t="shared" si="1"/>
        <v/>
      </c>
      <c r="T69" s="139"/>
      <c r="U69" s="140"/>
      <c r="V69" s="137"/>
      <c r="W69" s="114"/>
      <c r="X69" s="114"/>
      <c r="Y69" s="114"/>
      <c r="Z69" s="114">
        <f t="shared" si="2"/>
        <v>0</v>
      </c>
      <c r="AA69" s="138" t="str">
        <f t="shared" si="3"/>
        <v/>
      </c>
      <c r="AB69" s="139"/>
      <c r="AC69" s="140"/>
      <c r="AD69" s="137"/>
      <c r="AE69" s="114"/>
      <c r="AF69" s="114"/>
      <c r="AG69" s="114"/>
      <c r="AH69" s="114">
        <f t="shared" si="24"/>
        <v>0</v>
      </c>
      <c r="AI69" s="138" t="str">
        <f t="shared" si="5"/>
        <v/>
      </c>
      <c r="AJ69" s="141"/>
      <c r="AK69" s="140"/>
      <c r="AL69" s="137">
        <v>1</v>
      </c>
      <c r="AM69" s="114"/>
      <c r="AN69" s="114"/>
      <c r="AO69" s="114"/>
      <c r="AP69" s="114">
        <f t="shared" si="6"/>
        <v>0</v>
      </c>
      <c r="AQ69" s="138">
        <f t="shared" si="7"/>
        <v>0</v>
      </c>
      <c r="AR69" s="142"/>
      <c r="AS69" s="140"/>
      <c r="AT69" s="137">
        <f t="shared" si="8"/>
        <v>1</v>
      </c>
      <c r="AU69" s="114">
        <f t="shared" si="9"/>
        <v>0</v>
      </c>
      <c r="AV69" s="143">
        <f t="shared" si="10"/>
        <v>0</v>
      </c>
      <c r="AW69" s="144"/>
      <c r="AX69" s="81"/>
      <c r="AY69" s="59"/>
      <c r="AZ69" s="59"/>
      <c r="BA69" s="145"/>
      <c r="BB69" s="138" t="str">
        <f t="shared" si="11"/>
        <v/>
      </c>
      <c r="BC69" s="146"/>
      <c r="BD69" s="147" t="str">
        <f t="shared" si="12"/>
        <v/>
      </c>
      <c r="BE69" s="138" t="str">
        <f t="shared" si="13"/>
        <v/>
      </c>
      <c r="BF69" s="146" t="str">
        <f t="shared" si="14"/>
        <v/>
      </c>
      <c r="BG69" s="147"/>
      <c r="BH69" s="138" t="str">
        <f t="shared" si="15"/>
        <v/>
      </c>
      <c r="BI69" s="146"/>
      <c r="BJ69" s="148" t="str">
        <f t="shared" si="16"/>
        <v/>
      </c>
      <c r="BK69" s="138" t="str">
        <f t="shared" si="17"/>
        <v/>
      </c>
      <c r="BL69" s="149"/>
      <c r="BM69" s="150">
        <f t="shared" si="18"/>
        <v>0</v>
      </c>
      <c r="BN69" s="151">
        <f t="shared" si="19"/>
        <v>0</v>
      </c>
    </row>
    <row r="70" spans="1:66" ht="39.75" customHeight="1" x14ac:dyDescent="0.25">
      <c r="A70" s="76"/>
      <c r="B70" s="68"/>
      <c r="C70" s="156">
        <f t="shared" si="20"/>
        <v>58</v>
      </c>
      <c r="D70" s="190" t="s">
        <v>437</v>
      </c>
      <c r="E70" s="179" t="s">
        <v>440</v>
      </c>
      <c r="F70" s="187" t="s">
        <v>415</v>
      </c>
      <c r="G70" s="114" t="s">
        <v>65</v>
      </c>
      <c r="H70" s="114" t="s">
        <v>23</v>
      </c>
      <c r="I70" s="114" t="s">
        <v>48</v>
      </c>
      <c r="J70" s="114" t="s">
        <v>405</v>
      </c>
      <c r="K70" s="114" t="s">
        <v>399</v>
      </c>
      <c r="L70" s="135">
        <v>44105</v>
      </c>
      <c r="M70" s="135">
        <v>44196</v>
      </c>
      <c r="N70" s="137"/>
      <c r="O70" s="114"/>
      <c r="P70" s="114"/>
      <c r="Q70" s="114"/>
      <c r="R70" s="114">
        <f t="shared" si="0"/>
        <v>0</v>
      </c>
      <c r="S70" s="138" t="str">
        <f t="shared" si="1"/>
        <v/>
      </c>
      <c r="T70" s="139"/>
      <c r="U70" s="140"/>
      <c r="V70" s="137"/>
      <c r="W70" s="114"/>
      <c r="X70" s="114"/>
      <c r="Y70" s="114"/>
      <c r="Z70" s="114">
        <f t="shared" si="2"/>
        <v>0</v>
      </c>
      <c r="AA70" s="138" t="str">
        <f t="shared" si="3"/>
        <v/>
      </c>
      <c r="AB70" s="139"/>
      <c r="AC70" s="140"/>
      <c r="AD70" s="137"/>
      <c r="AE70" s="114"/>
      <c r="AF70" s="114"/>
      <c r="AG70" s="114"/>
      <c r="AH70" s="114">
        <f t="shared" si="24"/>
        <v>0</v>
      </c>
      <c r="AI70" s="138" t="str">
        <f t="shared" si="5"/>
        <v/>
      </c>
      <c r="AJ70" s="141"/>
      <c r="AK70" s="140"/>
      <c r="AL70" s="137">
        <v>1</v>
      </c>
      <c r="AM70" s="114"/>
      <c r="AN70" s="114"/>
      <c r="AO70" s="114"/>
      <c r="AP70" s="114">
        <f t="shared" si="6"/>
        <v>0</v>
      </c>
      <c r="AQ70" s="138">
        <f t="shared" si="7"/>
        <v>0</v>
      </c>
      <c r="AR70" s="142"/>
      <c r="AS70" s="140"/>
      <c r="AT70" s="137">
        <f t="shared" si="8"/>
        <v>1</v>
      </c>
      <c r="AU70" s="114">
        <f t="shared" si="9"/>
        <v>0</v>
      </c>
      <c r="AV70" s="143">
        <f t="shared" si="10"/>
        <v>0</v>
      </c>
      <c r="AW70" s="144"/>
      <c r="AX70" s="81"/>
      <c r="AY70" s="59"/>
      <c r="AZ70" s="59"/>
      <c r="BA70" s="145"/>
      <c r="BB70" s="138" t="str">
        <f t="shared" si="11"/>
        <v/>
      </c>
      <c r="BC70" s="146"/>
      <c r="BD70" s="147" t="str">
        <f t="shared" si="12"/>
        <v/>
      </c>
      <c r="BE70" s="138" t="str">
        <f t="shared" si="13"/>
        <v/>
      </c>
      <c r="BF70" s="146" t="str">
        <f t="shared" si="14"/>
        <v/>
      </c>
      <c r="BG70" s="147"/>
      <c r="BH70" s="138" t="str">
        <f t="shared" si="15"/>
        <v/>
      </c>
      <c r="BI70" s="146"/>
      <c r="BJ70" s="148" t="str">
        <f t="shared" si="16"/>
        <v/>
      </c>
      <c r="BK70" s="138" t="str">
        <f t="shared" si="17"/>
        <v/>
      </c>
      <c r="BL70" s="149"/>
      <c r="BM70" s="150">
        <f t="shared" si="18"/>
        <v>0</v>
      </c>
      <c r="BN70" s="151">
        <f t="shared" si="19"/>
        <v>0</v>
      </c>
    </row>
    <row r="71" spans="1:66" ht="71.25" customHeight="1" x14ac:dyDescent="0.25">
      <c r="A71" s="76"/>
      <c r="B71" s="68"/>
      <c r="C71" s="156">
        <f t="shared" si="20"/>
        <v>59</v>
      </c>
      <c r="D71" s="190" t="s">
        <v>441</v>
      </c>
      <c r="E71" s="190" t="s">
        <v>442</v>
      </c>
      <c r="F71" s="134" t="s">
        <v>308</v>
      </c>
      <c r="G71" s="114" t="s">
        <v>65</v>
      </c>
      <c r="H71" s="114" t="s">
        <v>23</v>
      </c>
      <c r="I71" s="114" t="s">
        <v>48</v>
      </c>
      <c r="J71" s="114" t="s">
        <v>405</v>
      </c>
      <c r="K71" s="114" t="s">
        <v>399</v>
      </c>
      <c r="L71" s="135">
        <v>43862</v>
      </c>
      <c r="M71" s="136">
        <v>44195</v>
      </c>
      <c r="N71" s="137"/>
      <c r="O71" s="114"/>
      <c r="P71" s="114"/>
      <c r="Q71" s="114"/>
      <c r="R71" s="114">
        <f t="shared" si="0"/>
        <v>0</v>
      </c>
      <c r="S71" s="138" t="str">
        <f t="shared" si="1"/>
        <v/>
      </c>
      <c r="T71" s="139"/>
      <c r="U71" s="140"/>
      <c r="V71" s="137"/>
      <c r="W71" s="114"/>
      <c r="X71" s="114"/>
      <c r="Y71" s="114"/>
      <c r="Z71" s="114">
        <f t="shared" si="2"/>
        <v>0</v>
      </c>
      <c r="AA71" s="138" t="str">
        <f t="shared" si="3"/>
        <v/>
      </c>
      <c r="AB71" s="139"/>
      <c r="AC71" s="140"/>
      <c r="AD71" s="165">
        <v>0.1429</v>
      </c>
      <c r="AE71" s="114"/>
      <c r="AF71" s="114"/>
      <c r="AG71" s="134">
        <v>0.1429</v>
      </c>
      <c r="AH71" s="114">
        <f t="shared" si="24"/>
        <v>0.1429</v>
      </c>
      <c r="AI71" s="138">
        <f t="shared" si="5"/>
        <v>1</v>
      </c>
      <c r="AJ71" s="141" t="s">
        <v>443</v>
      </c>
      <c r="AK71" s="140" t="s">
        <v>504</v>
      </c>
      <c r="AL71" s="165">
        <v>0.42859999999999998</v>
      </c>
      <c r="AM71" s="114"/>
      <c r="AN71" s="114"/>
      <c r="AO71" s="114"/>
      <c r="AP71" s="114">
        <f t="shared" si="6"/>
        <v>0</v>
      </c>
      <c r="AQ71" s="138">
        <f t="shared" si="7"/>
        <v>0</v>
      </c>
      <c r="AR71" s="142"/>
      <c r="AS71" s="140"/>
      <c r="AT71" s="137">
        <f t="shared" si="8"/>
        <v>0.57150000000000001</v>
      </c>
      <c r="AU71" s="114">
        <f t="shared" si="9"/>
        <v>0.1429</v>
      </c>
      <c r="AV71" s="143">
        <f t="shared" si="10"/>
        <v>0.25004374453193351</v>
      </c>
      <c r="AW71" s="144" t="s">
        <v>444</v>
      </c>
      <c r="AX71" s="81"/>
      <c r="AY71" s="59"/>
      <c r="AZ71" s="59"/>
      <c r="BA71" s="145"/>
      <c r="BB71" s="138" t="str">
        <f t="shared" si="11"/>
        <v/>
      </c>
      <c r="BC71" s="146"/>
      <c r="BD71" s="147" t="str">
        <f t="shared" si="12"/>
        <v/>
      </c>
      <c r="BE71" s="138" t="str">
        <f t="shared" si="13"/>
        <v/>
      </c>
      <c r="BF71" s="146" t="str">
        <f t="shared" si="14"/>
        <v/>
      </c>
      <c r="BG71" s="147"/>
      <c r="BH71" s="138">
        <f t="shared" si="15"/>
        <v>0</v>
      </c>
      <c r="BI71" s="146"/>
      <c r="BJ71" s="148" t="str">
        <f t="shared" si="16"/>
        <v/>
      </c>
      <c r="BK71" s="138" t="str">
        <f t="shared" si="17"/>
        <v/>
      </c>
      <c r="BL71" s="149"/>
      <c r="BM71" s="150">
        <f t="shared" si="18"/>
        <v>0</v>
      </c>
      <c r="BN71" s="151">
        <f t="shared" si="19"/>
        <v>0</v>
      </c>
    </row>
    <row r="72" spans="1:66" ht="31.5" customHeight="1" x14ac:dyDescent="0.25">
      <c r="A72" s="76"/>
      <c r="B72" s="68"/>
      <c r="C72" s="156">
        <f t="shared" si="20"/>
        <v>60</v>
      </c>
      <c r="D72" s="190" t="s">
        <v>445</v>
      </c>
      <c r="E72" s="190" t="s">
        <v>446</v>
      </c>
      <c r="F72" s="134" t="s">
        <v>308</v>
      </c>
      <c r="G72" s="114" t="s">
        <v>65</v>
      </c>
      <c r="H72" s="114" t="s">
        <v>23</v>
      </c>
      <c r="I72" s="114" t="s">
        <v>48</v>
      </c>
      <c r="J72" s="114" t="s">
        <v>405</v>
      </c>
      <c r="K72" s="114" t="s">
        <v>399</v>
      </c>
      <c r="L72" s="135">
        <v>43862</v>
      </c>
      <c r="M72" s="136">
        <v>44195</v>
      </c>
      <c r="N72" s="137"/>
      <c r="O72" s="114"/>
      <c r="P72" s="114"/>
      <c r="Q72" s="114"/>
      <c r="R72" s="114">
        <f t="shared" si="0"/>
        <v>0</v>
      </c>
      <c r="S72" s="138" t="str">
        <f t="shared" si="1"/>
        <v/>
      </c>
      <c r="T72" s="139"/>
      <c r="U72" s="140"/>
      <c r="V72" s="137"/>
      <c r="W72" s="114"/>
      <c r="X72" s="114"/>
      <c r="Y72" s="114"/>
      <c r="Z72" s="114">
        <f t="shared" si="2"/>
        <v>0</v>
      </c>
      <c r="AA72" s="138" t="str">
        <f t="shared" si="3"/>
        <v/>
      </c>
      <c r="AB72" s="139"/>
      <c r="AC72" s="140"/>
      <c r="AD72" s="165">
        <v>0.3125</v>
      </c>
      <c r="AE72" s="114"/>
      <c r="AF72" s="114"/>
      <c r="AG72" s="165">
        <v>0.3125</v>
      </c>
      <c r="AH72" s="114">
        <f t="shared" si="24"/>
        <v>0.3125</v>
      </c>
      <c r="AI72" s="138">
        <f t="shared" si="5"/>
        <v>1</v>
      </c>
      <c r="AJ72" s="141" t="s">
        <v>447</v>
      </c>
      <c r="AK72" s="140" t="s">
        <v>503</v>
      </c>
      <c r="AL72" s="165">
        <v>0.1875</v>
      </c>
      <c r="AM72" s="114"/>
      <c r="AN72" s="114"/>
      <c r="AO72" s="114"/>
      <c r="AP72" s="114">
        <f t="shared" si="6"/>
        <v>0</v>
      </c>
      <c r="AQ72" s="138">
        <f t="shared" si="7"/>
        <v>0</v>
      </c>
      <c r="AR72" s="142"/>
      <c r="AS72" s="140"/>
      <c r="AT72" s="137">
        <f t="shared" si="8"/>
        <v>0.5</v>
      </c>
      <c r="AU72" s="114">
        <f t="shared" si="9"/>
        <v>0.3125</v>
      </c>
      <c r="AV72" s="143">
        <f t="shared" si="10"/>
        <v>0.625</v>
      </c>
      <c r="AW72" s="144" t="s">
        <v>448</v>
      </c>
      <c r="AX72" s="81"/>
      <c r="AY72" s="59"/>
      <c r="AZ72" s="59"/>
      <c r="BA72" s="145"/>
      <c r="BB72" s="138" t="str">
        <f t="shared" si="11"/>
        <v/>
      </c>
      <c r="BC72" s="146"/>
      <c r="BD72" s="147" t="str">
        <f t="shared" si="12"/>
        <v/>
      </c>
      <c r="BE72" s="138" t="str">
        <f t="shared" si="13"/>
        <v/>
      </c>
      <c r="BF72" s="146" t="str">
        <f t="shared" si="14"/>
        <v/>
      </c>
      <c r="BG72" s="147"/>
      <c r="BH72" s="138">
        <f t="shared" si="15"/>
        <v>0</v>
      </c>
      <c r="BI72" s="146"/>
      <c r="BJ72" s="148" t="str">
        <f t="shared" si="16"/>
        <v/>
      </c>
      <c r="BK72" s="138" t="str">
        <f t="shared" si="17"/>
        <v/>
      </c>
      <c r="BL72" s="149"/>
      <c r="BM72" s="150">
        <f t="shared" si="18"/>
        <v>0</v>
      </c>
      <c r="BN72" s="151">
        <f t="shared" si="19"/>
        <v>0</v>
      </c>
    </row>
    <row r="73" spans="1:66" ht="83.25" customHeight="1" x14ac:dyDescent="0.25">
      <c r="A73" s="76"/>
      <c r="B73" s="68"/>
      <c r="C73" s="156">
        <f t="shared" si="20"/>
        <v>61</v>
      </c>
      <c r="D73" s="190" t="s">
        <v>449</v>
      </c>
      <c r="E73" s="190" t="s">
        <v>450</v>
      </c>
      <c r="F73" s="134" t="s">
        <v>308</v>
      </c>
      <c r="G73" s="114" t="s">
        <v>65</v>
      </c>
      <c r="H73" s="114" t="s">
        <v>23</v>
      </c>
      <c r="I73" s="114" t="s">
        <v>48</v>
      </c>
      <c r="J73" s="114" t="s">
        <v>405</v>
      </c>
      <c r="K73" s="114" t="s">
        <v>399</v>
      </c>
      <c r="L73" s="135">
        <v>43862</v>
      </c>
      <c r="M73" s="136">
        <v>44195</v>
      </c>
      <c r="N73" s="137"/>
      <c r="O73" s="114"/>
      <c r="P73" s="114"/>
      <c r="Q73" s="114"/>
      <c r="R73" s="114">
        <f t="shared" si="0"/>
        <v>0</v>
      </c>
      <c r="S73" s="138" t="str">
        <f t="shared" si="1"/>
        <v/>
      </c>
      <c r="T73" s="139"/>
      <c r="U73" s="140"/>
      <c r="V73" s="137"/>
      <c r="W73" s="114"/>
      <c r="X73" s="114"/>
      <c r="Y73" s="114"/>
      <c r="Z73" s="114">
        <f t="shared" si="2"/>
        <v>0</v>
      </c>
      <c r="AA73" s="138" t="str">
        <f t="shared" si="3"/>
        <v/>
      </c>
      <c r="AB73" s="139"/>
      <c r="AC73" s="140"/>
      <c r="AD73" s="165">
        <v>0.30769999999999997</v>
      </c>
      <c r="AE73" s="114"/>
      <c r="AF73" s="114"/>
      <c r="AG73" s="134">
        <v>0.30769999999999997</v>
      </c>
      <c r="AH73" s="114">
        <f t="shared" si="24"/>
        <v>0.30769999999999997</v>
      </c>
      <c r="AI73" s="138">
        <f t="shared" si="5"/>
        <v>1</v>
      </c>
      <c r="AJ73" s="141" t="s">
        <v>451</v>
      </c>
      <c r="AK73" s="140" t="s">
        <v>502</v>
      </c>
      <c r="AL73" s="165">
        <v>0.30769999999999997</v>
      </c>
      <c r="AM73" s="114"/>
      <c r="AN73" s="114"/>
      <c r="AO73" s="114"/>
      <c r="AP73" s="114">
        <f t="shared" si="6"/>
        <v>0</v>
      </c>
      <c r="AQ73" s="138">
        <f t="shared" si="7"/>
        <v>0</v>
      </c>
      <c r="AR73" s="142"/>
      <c r="AS73" s="140"/>
      <c r="AT73" s="137">
        <f t="shared" si="8"/>
        <v>0.61539999999999995</v>
      </c>
      <c r="AU73" s="114">
        <f t="shared" si="9"/>
        <v>0.30769999999999997</v>
      </c>
      <c r="AV73" s="143">
        <f t="shared" si="10"/>
        <v>0.5</v>
      </c>
      <c r="AW73" s="144" t="s">
        <v>452</v>
      </c>
      <c r="AX73" s="81"/>
      <c r="AY73" s="59"/>
      <c r="AZ73" s="59"/>
      <c r="BA73" s="145"/>
      <c r="BB73" s="138" t="str">
        <f t="shared" si="11"/>
        <v/>
      </c>
      <c r="BC73" s="146"/>
      <c r="BD73" s="147" t="str">
        <f t="shared" si="12"/>
        <v/>
      </c>
      <c r="BE73" s="138" t="str">
        <f t="shared" si="13"/>
        <v/>
      </c>
      <c r="BF73" s="146" t="str">
        <f t="shared" si="14"/>
        <v/>
      </c>
      <c r="BG73" s="147"/>
      <c r="BH73" s="138">
        <f t="shared" si="15"/>
        <v>0</v>
      </c>
      <c r="BI73" s="146"/>
      <c r="BJ73" s="148" t="str">
        <f t="shared" si="16"/>
        <v/>
      </c>
      <c r="BK73" s="138" t="str">
        <f t="shared" si="17"/>
        <v/>
      </c>
      <c r="BL73" s="149"/>
      <c r="BM73" s="150">
        <f t="shared" si="18"/>
        <v>0</v>
      </c>
      <c r="BN73" s="151">
        <f t="shared" si="19"/>
        <v>0</v>
      </c>
    </row>
    <row r="74" spans="1:66" ht="15.75" customHeight="1" x14ac:dyDescent="0.25">
      <c r="A74" s="76"/>
      <c r="B74" s="68"/>
      <c r="C74" s="193"/>
      <c r="D74" s="139"/>
      <c r="E74" s="179"/>
      <c r="F74" s="134"/>
      <c r="G74" s="114"/>
      <c r="H74" s="114"/>
      <c r="I74" s="114"/>
      <c r="J74" s="114"/>
      <c r="K74" s="114"/>
      <c r="L74" s="135"/>
      <c r="M74" s="136"/>
      <c r="N74" s="137"/>
      <c r="O74" s="114"/>
      <c r="P74" s="114"/>
      <c r="Q74" s="114"/>
      <c r="R74" s="114">
        <f t="shared" si="0"/>
        <v>0</v>
      </c>
      <c r="S74" s="138" t="str">
        <f t="shared" si="1"/>
        <v/>
      </c>
      <c r="T74" s="139"/>
      <c r="U74" s="140"/>
      <c r="V74" s="137"/>
      <c r="W74" s="114"/>
      <c r="X74" s="114"/>
      <c r="Y74" s="114"/>
      <c r="Z74" s="114">
        <f t="shared" si="2"/>
        <v>0</v>
      </c>
      <c r="AA74" s="138" t="str">
        <f t="shared" si="3"/>
        <v/>
      </c>
      <c r="AB74" s="139"/>
      <c r="AC74" s="140"/>
      <c r="AD74" s="137"/>
      <c r="AE74" s="114"/>
      <c r="AF74" s="114"/>
      <c r="AG74" s="114"/>
      <c r="AH74" s="114">
        <f t="shared" si="24"/>
        <v>0</v>
      </c>
      <c r="AI74" s="138" t="str">
        <f t="shared" si="5"/>
        <v/>
      </c>
      <c r="AJ74" s="141"/>
      <c r="AK74" s="140"/>
      <c r="AL74" s="137"/>
      <c r="AM74" s="114"/>
      <c r="AN74" s="114"/>
      <c r="AO74" s="114"/>
      <c r="AP74" s="114">
        <f t="shared" si="6"/>
        <v>0</v>
      </c>
      <c r="AQ74" s="138" t="str">
        <f t="shared" si="7"/>
        <v/>
      </c>
      <c r="AR74" s="142"/>
      <c r="AS74" s="140"/>
      <c r="AT74" s="137">
        <f t="shared" si="8"/>
        <v>0</v>
      </c>
      <c r="AU74" s="114">
        <f t="shared" si="9"/>
        <v>0</v>
      </c>
      <c r="AV74" s="143" t="str">
        <f t="shared" si="10"/>
        <v/>
      </c>
      <c r="AW74" s="144"/>
      <c r="AX74" s="81"/>
      <c r="AY74" s="59"/>
      <c r="AZ74" s="59"/>
      <c r="BA74" s="145"/>
      <c r="BB74" s="138" t="str">
        <f t="shared" si="11"/>
        <v/>
      </c>
      <c r="BC74" s="146"/>
      <c r="BD74" s="147" t="str">
        <f t="shared" si="12"/>
        <v/>
      </c>
      <c r="BE74" s="138" t="str">
        <f t="shared" si="13"/>
        <v/>
      </c>
      <c r="BF74" s="146" t="str">
        <f t="shared" si="14"/>
        <v/>
      </c>
      <c r="BG74" s="147"/>
      <c r="BH74" s="138" t="str">
        <f t="shared" si="15"/>
        <v/>
      </c>
      <c r="BI74" s="146"/>
      <c r="BJ74" s="148" t="str">
        <f t="shared" si="16"/>
        <v/>
      </c>
      <c r="BK74" s="138" t="str">
        <f t="shared" si="17"/>
        <v/>
      </c>
      <c r="BL74" s="149"/>
      <c r="BM74" s="150">
        <f t="shared" si="18"/>
        <v>0</v>
      </c>
      <c r="BN74" s="151" t="str">
        <f t="shared" si="19"/>
        <v/>
      </c>
    </row>
    <row r="75" spans="1:66" ht="15.75" customHeight="1" x14ac:dyDescent="0.25">
      <c r="A75" s="76"/>
      <c r="B75" s="68"/>
      <c r="C75" s="193"/>
      <c r="D75" s="139"/>
      <c r="E75" s="179"/>
      <c r="F75" s="134"/>
      <c r="G75" s="114"/>
      <c r="H75" s="114"/>
      <c r="I75" s="114"/>
      <c r="J75" s="114"/>
      <c r="K75" s="114"/>
      <c r="L75" s="135"/>
      <c r="M75" s="136"/>
      <c r="N75" s="137"/>
      <c r="O75" s="114"/>
      <c r="P75" s="114"/>
      <c r="Q75" s="114"/>
      <c r="R75" s="114">
        <f t="shared" si="0"/>
        <v>0</v>
      </c>
      <c r="S75" s="138" t="str">
        <f t="shared" si="1"/>
        <v/>
      </c>
      <c r="T75" s="139"/>
      <c r="U75" s="140"/>
      <c r="V75" s="137"/>
      <c r="W75" s="114"/>
      <c r="X75" s="114"/>
      <c r="Y75" s="114"/>
      <c r="Z75" s="114">
        <f t="shared" si="2"/>
        <v>0</v>
      </c>
      <c r="AA75" s="138" t="str">
        <f t="shared" si="3"/>
        <v/>
      </c>
      <c r="AB75" s="139"/>
      <c r="AC75" s="140"/>
      <c r="AD75" s="137"/>
      <c r="AE75" s="114"/>
      <c r="AF75" s="114"/>
      <c r="AG75" s="114"/>
      <c r="AH75" s="114">
        <f t="shared" si="24"/>
        <v>0</v>
      </c>
      <c r="AI75" s="138" t="str">
        <f t="shared" si="5"/>
        <v/>
      </c>
      <c r="AJ75" s="141"/>
      <c r="AK75" s="140"/>
      <c r="AL75" s="137"/>
      <c r="AM75" s="114"/>
      <c r="AN75" s="114"/>
      <c r="AO75" s="114"/>
      <c r="AP75" s="114">
        <f t="shared" si="6"/>
        <v>0</v>
      </c>
      <c r="AQ75" s="138" t="str">
        <f t="shared" si="7"/>
        <v/>
      </c>
      <c r="AR75" s="142"/>
      <c r="AS75" s="140"/>
      <c r="AT75" s="137">
        <f t="shared" si="8"/>
        <v>0</v>
      </c>
      <c r="AU75" s="114">
        <f t="shared" si="9"/>
        <v>0</v>
      </c>
      <c r="AV75" s="143" t="str">
        <f t="shared" si="10"/>
        <v/>
      </c>
      <c r="AW75" s="144"/>
      <c r="AX75" s="81"/>
      <c r="AY75" s="59"/>
      <c r="AZ75" s="59"/>
      <c r="BA75" s="145"/>
      <c r="BB75" s="138" t="str">
        <f t="shared" si="11"/>
        <v/>
      </c>
      <c r="BC75" s="146"/>
      <c r="BD75" s="147" t="str">
        <f t="shared" si="12"/>
        <v/>
      </c>
      <c r="BE75" s="138" t="str">
        <f t="shared" si="13"/>
        <v/>
      </c>
      <c r="BF75" s="146" t="str">
        <f t="shared" si="14"/>
        <v/>
      </c>
      <c r="BG75" s="147"/>
      <c r="BH75" s="138" t="str">
        <f t="shared" si="15"/>
        <v/>
      </c>
      <c r="BI75" s="146"/>
      <c r="BJ75" s="148" t="str">
        <f t="shared" si="16"/>
        <v/>
      </c>
      <c r="BK75" s="138" t="str">
        <f t="shared" si="17"/>
        <v/>
      </c>
      <c r="BL75" s="149"/>
      <c r="BM75" s="150">
        <f t="shared" si="18"/>
        <v>0</v>
      </c>
      <c r="BN75" s="151" t="str">
        <f t="shared" si="19"/>
        <v/>
      </c>
    </row>
    <row r="76" spans="1:66" ht="15.75" customHeight="1" x14ac:dyDescent="0.25">
      <c r="A76" s="76"/>
      <c r="B76" s="68"/>
      <c r="C76" s="193"/>
      <c r="D76" s="139"/>
      <c r="E76" s="179"/>
      <c r="F76" s="134"/>
      <c r="G76" s="114"/>
      <c r="H76" s="114"/>
      <c r="I76" s="114"/>
      <c r="J76" s="114"/>
      <c r="K76" s="114"/>
      <c r="L76" s="135"/>
      <c r="M76" s="136"/>
      <c r="N76" s="137"/>
      <c r="O76" s="114"/>
      <c r="P76" s="114"/>
      <c r="Q76" s="114"/>
      <c r="R76" s="114">
        <f t="shared" si="0"/>
        <v>0</v>
      </c>
      <c r="S76" s="138" t="str">
        <f t="shared" si="1"/>
        <v/>
      </c>
      <c r="T76" s="139"/>
      <c r="U76" s="140"/>
      <c r="V76" s="137"/>
      <c r="W76" s="114"/>
      <c r="X76" s="114"/>
      <c r="Y76" s="114"/>
      <c r="Z76" s="114">
        <f t="shared" si="2"/>
        <v>0</v>
      </c>
      <c r="AA76" s="138" t="str">
        <f t="shared" si="3"/>
        <v/>
      </c>
      <c r="AB76" s="139"/>
      <c r="AC76" s="140"/>
      <c r="AD76" s="137"/>
      <c r="AE76" s="114"/>
      <c r="AF76" s="114"/>
      <c r="AG76" s="114"/>
      <c r="AH76" s="114">
        <f t="shared" si="24"/>
        <v>0</v>
      </c>
      <c r="AI76" s="138" t="str">
        <f t="shared" si="5"/>
        <v/>
      </c>
      <c r="AJ76" s="141"/>
      <c r="AK76" s="140"/>
      <c r="AL76" s="137"/>
      <c r="AM76" s="114"/>
      <c r="AN76" s="114"/>
      <c r="AO76" s="114"/>
      <c r="AP76" s="114">
        <f t="shared" si="6"/>
        <v>0</v>
      </c>
      <c r="AQ76" s="138" t="str">
        <f t="shared" si="7"/>
        <v/>
      </c>
      <c r="AR76" s="142"/>
      <c r="AS76" s="140"/>
      <c r="AT76" s="137">
        <f t="shared" si="8"/>
        <v>0</v>
      </c>
      <c r="AU76" s="114">
        <f t="shared" si="9"/>
        <v>0</v>
      </c>
      <c r="AV76" s="143" t="str">
        <f t="shared" si="10"/>
        <v/>
      </c>
      <c r="AW76" s="144"/>
      <c r="AX76" s="81"/>
      <c r="AY76" s="59"/>
      <c r="AZ76" s="59"/>
      <c r="BA76" s="145"/>
      <c r="BB76" s="138" t="str">
        <f t="shared" si="11"/>
        <v/>
      </c>
      <c r="BC76" s="146"/>
      <c r="BD76" s="147" t="str">
        <f t="shared" si="12"/>
        <v/>
      </c>
      <c r="BE76" s="138" t="str">
        <f t="shared" si="13"/>
        <v/>
      </c>
      <c r="BF76" s="146" t="str">
        <f t="shared" si="14"/>
        <v/>
      </c>
      <c r="BG76" s="147"/>
      <c r="BH76" s="138" t="str">
        <f t="shared" si="15"/>
        <v/>
      </c>
      <c r="BI76" s="146"/>
      <c r="BJ76" s="148" t="str">
        <f t="shared" si="16"/>
        <v/>
      </c>
      <c r="BK76" s="138" t="str">
        <f t="shared" si="17"/>
        <v/>
      </c>
      <c r="BL76" s="149"/>
      <c r="BM76" s="150">
        <f t="shared" si="18"/>
        <v>0</v>
      </c>
      <c r="BN76" s="151" t="str">
        <f t="shared" si="19"/>
        <v/>
      </c>
    </row>
    <row r="77" spans="1:66" ht="15.75" customHeight="1" x14ac:dyDescent="0.25">
      <c r="A77" s="76"/>
      <c r="B77" s="68"/>
      <c r="C77" s="193"/>
      <c r="D77" s="139"/>
      <c r="E77" s="179"/>
      <c r="F77" s="134"/>
      <c r="G77" s="114"/>
      <c r="H77" s="114"/>
      <c r="I77" s="114"/>
      <c r="J77" s="114"/>
      <c r="K77" s="114"/>
      <c r="L77" s="135"/>
      <c r="M77" s="136"/>
      <c r="N77" s="137"/>
      <c r="O77" s="114"/>
      <c r="P77" s="114"/>
      <c r="Q77" s="114"/>
      <c r="R77" s="114">
        <f t="shared" si="0"/>
        <v>0</v>
      </c>
      <c r="S77" s="138" t="str">
        <f t="shared" si="1"/>
        <v/>
      </c>
      <c r="T77" s="139"/>
      <c r="U77" s="140"/>
      <c r="V77" s="137"/>
      <c r="W77" s="114"/>
      <c r="X77" s="114"/>
      <c r="Y77" s="114"/>
      <c r="Z77" s="114">
        <f t="shared" si="2"/>
        <v>0</v>
      </c>
      <c r="AA77" s="138" t="str">
        <f t="shared" si="3"/>
        <v/>
      </c>
      <c r="AB77" s="139"/>
      <c r="AC77" s="140"/>
      <c r="AD77" s="137"/>
      <c r="AE77" s="114"/>
      <c r="AF77" s="114"/>
      <c r="AG77" s="114"/>
      <c r="AH77" s="114">
        <f t="shared" si="24"/>
        <v>0</v>
      </c>
      <c r="AI77" s="138" t="str">
        <f t="shared" si="5"/>
        <v/>
      </c>
      <c r="AJ77" s="141"/>
      <c r="AK77" s="140"/>
      <c r="AL77" s="137"/>
      <c r="AM77" s="114"/>
      <c r="AN77" s="114"/>
      <c r="AO77" s="114"/>
      <c r="AP77" s="114">
        <f t="shared" si="6"/>
        <v>0</v>
      </c>
      <c r="AQ77" s="138" t="str">
        <f t="shared" si="7"/>
        <v/>
      </c>
      <c r="AR77" s="142"/>
      <c r="AS77" s="140"/>
      <c r="AT77" s="137">
        <f t="shared" si="8"/>
        <v>0</v>
      </c>
      <c r="AU77" s="114">
        <f t="shared" si="9"/>
        <v>0</v>
      </c>
      <c r="AV77" s="143" t="str">
        <f t="shared" si="10"/>
        <v/>
      </c>
      <c r="AW77" s="144"/>
      <c r="AX77" s="81"/>
      <c r="AY77" s="59"/>
      <c r="AZ77" s="59"/>
      <c r="BA77" s="145"/>
      <c r="BB77" s="138" t="str">
        <f t="shared" si="11"/>
        <v/>
      </c>
      <c r="BC77" s="146"/>
      <c r="BD77" s="147" t="str">
        <f t="shared" si="12"/>
        <v/>
      </c>
      <c r="BE77" s="138" t="str">
        <f t="shared" si="13"/>
        <v/>
      </c>
      <c r="BF77" s="146" t="str">
        <f t="shared" si="14"/>
        <v/>
      </c>
      <c r="BG77" s="147"/>
      <c r="BH77" s="138" t="str">
        <f t="shared" si="15"/>
        <v/>
      </c>
      <c r="BI77" s="146"/>
      <c r="BJ77" s="148" t="str">
        <f t="shared" si="16"/>
        <v/>
      </c>
      <c r="BK77" s="138" t="str">
        <f t="shared" si="17"/>
        <v/>
      </c>
      <c r="BL77" s="149"/>
      <c r="BM77" s="150">
        <f t="shared" si="18"/>
        <v>0</v>
      </c>
      <c r="BN77" s="151" t="str">
        <f t="shared" si="19"/>
        <v/>
      </c>
    </row>
    <row r="78" spans="1:66" ht="15.75" customHeight="1" x14ac:dyDescent="0.25">
      <c r="A78" s="76"/>
      <c r="B78" s="68"/>
      <c r="C78" s="193"/>
      <c r="D78" s="160"/>
      <c r="E78" s="114"/>
      <c r="F78" s="134"/>
      <c r="G78" s="114"/>
      <c r="H78" s="114"/>
      <c r="I78" s="114"/>
      <c r="J78" s="114"/>
      <c r="K78" s="114"/>
      <c r="L78" s="135"/>
      <c r="M78" s="136"/>
      <c r="N78" s="137"/>
      <c r="O78" s="114"/>
      <c r="P78" s="114"/>
      <c r="Q78" s="114"/>
      <c r="R78" s="114">
        <f t="shared" si="0"/>
        <v>0</v>
      </c>
      <c r="S78" s="138" t="str">
        <f t="shared" si="1"/>
        <v/>
      </c>
      <c r="T78" s="139"/>
      <c r="U78" s="140"/>
      <c r="V78" s="137"/>
      <c r="W78" s="114"/>
      <c r="X78" s="114"/>
      <c r="Y78" s="114"/>
      <c r="Z78" s="114">
        <f t="shared" si="2"/>
        <v>0</v>
      </c>
      <c r="AA78" s="138" t="str">
        <f t="shared" si="3"/>
        <v/>
      </c>
      <c r="AB78" s="139"/>
      <c r="AC78" s="140"/>
      <c r="AD78" s="137"/>
      <c r="AE78" s="114"/>
      <c r="AF78" s="114"/>
      <c r="AG78" s="114"/>
      <c r="AH78" s="114">
        <f t="shared" si="24"/>
        <v>0</v>
      </c>
      <c r="AI78" s="138" t="str">
        <f t="shared" si="5"/>
        <v/>
      </c>
      <c r="AJ78" s="141"/>
      <c r="AK78" s="140"/>
      <c r="AL78" s="137"/>
      <c r="AM78" s="114"/>
      <c r="AN78" s="114"/>
      <c r="AO78" s="114"/>
      <c r="AP78" s="114">
        <f t="shared" si="6"/>
        <v>0</v>
      </c>
      <c r="AQ78" s="138" t="str">
        <f t="shared" si="7"/>
        <v/>
      </c>
      <c r="AR78" s="142"/>
      <c r="AS78" s="140"/>
      <c r="AT78" s="137">
        <f t="shared" si="8"/>
        <v>0</v>
      </c>
      <c r="AU78" s="114">
        <f t="shared" si="9"/>
        <v>0</v>
      </c>
      <c r="AV78" s="143" t="str">
        <f t="shared" si="10"/>
        <v/>
      </c>
      <c r="AW78" s="144"/>
      <c r="AX78" s="81"/>
      <c r="AY78" s="59"/>
      <c r="AZ78" s="59"/>
      <c r="BA78" s="145"/>
      <c r="BB78" s="138" t="str">
        <f t="shared" si="11"/>
        <v/>
      </c>
      <c r="BC78" s="146"/>
      <c r="BD78" s="147" t="str">
        <f t="shared" si="12"/>
        <v/>
      </c>
      <c r="BE78" s="138" t="str">
        <f t="shared" si="13"/>
        <v/>
      </c>
      <c r="BF78" s="146" t="str">
        <f t="shared" si="14"/>
        <v/>
      </c>
      <c r="BG78" s="147"/>
      <c r="BH78" s="138" t="str">
        <f t="shared" si="15"/>
        <v/>
      </c>
      <c r="BI78" s="146"/>
      <c r="BJ78" s="148" t="str">
        <f t="shared" si="16"/>
        <v/>
      </c>
      <c r="BK78" s="138" t="str">
        <f t="shared" si="17"/>
        <v/>
      </c>
      <c r="BL78" s="149"/>
      <c r="BM78" s="150">
        <f t="shared" si="18"/>
        <v>0</v>
      </c>
      <c r="BN78" s="151" t="str">
        <f t="shared" si="19"/>
        <v/>
      </c>
    </row>
    <row r="79" spans="1:66" ht="15.75" customHeight="1" x14ac:dyDescent="0.25">
      <c r="A79" s="76"/>
      <c r="B79" s="68"/>
      <c r="C79" s="193"/>
      <c r="D79" s="160"/>
      <c r="E79" s="114"/>
      <c r="F79" s="134"/>
      <c r="G79" s="114"/>
      <c r="H79" s="114"/>
      <c r="I79" s="114"/>
      <c r="J79" s="114"/>
      <c r="K79" s="114"/>
      <c r="L79" s="135"/>
      <c r="M79" s="136"/>
      <c r="N79" s="137"/>
      <c r="O79" s="114"/>
      <c r="P79" s="114"/>
      <c r="Q79" s="114"/>
      <c r="R79" s="114">
        <f t="shared" si="0"/>
        <v>0</v>
      </c>
      <c r="S79" s="138" t="str">
        <f t="shared" si="1"/>
        <v/>
      </c>
      <c r="T79" s="139"/>
      <c r="U79" s="140"/>
      <c r="V79" s="137"/>
      <c r="W79" s="114"/>
      <c r="X79" s="114"/>
      <c r="Y79" s="114"/>
      <c r="Z79" s="114">
        <f t="shared" si="2"/>
        <v>0</v>
      </c>
      <c r="AA79" s="138" t="str">
        <f t="shared" si="3"/>
        <v/>
      </c>
      <c r="AB79" s="139"/>
      <c r="AC79" s="140"/>
      <c r="AD79" s="137"/>
      <c r="AE79" s="114"/>
      <c r="AF79" s="114"/>
      <c r="AG79" s="114"/>
      <c r="AH79" s="114">
        <f t="shared" si="24"/>
        <v>0</v>
      </c>
      <c r="AI79" s="138" t="str">
        <f t="shared" si="5"/>
        <v/>
      </c>
      <c r="AJ79" s="141"/>
      <c r="AK79" s="140"/>
      <c r="AL79" s="137"/>
      <c r="AM79" s="114"/>
      <c r="AN79" s="114"/>
      <c r="AO79" s="114"/>
      <c r="AP79" s="114">
        <f t="shared" si="6"/>
        <v>0</v>
      </c>
      <c r="AQ79" s="138" t="str">
        <f t="shared" si="7"/>
        <v/>
      </c>
      <c r="AR79" s="142"/>
      <c r="AS79" s="140"/>
      <c r="AT79" s="137">
        <f t="shared" si="8"/>
        <v>0</v>
      </c>
      <c r="AU79" s="114">
        <f t="shared" si="9"/>
        <v>0</v>
      </c>
      <c r="AV79" s="143" t="str">
        <f t="shared" si="10"/>
        <v/>
      </c>
      <c r="AW79" s="144"/>
      <c r="AX79" s="81"/>
      <c r="AY79" s="59"/>
      <c r="AZ79" s="59"/>
      <c r="BA79" s="145"/>
      <c r="BB79" s="138" t="str">
        <f t="shared" si="11"/>
        <v/>
      </c>
      <c r="BC79" s="146"/>
      <c r="BD79" s="147" t="str">
        <f t="shared" si="12"/>
        <v/>
      </c>
      <c r="BE79" s="138" t="str">
        <f t="shared" si="13"/>
        <v/>
      </c>
      <c r="BF79" s="146" t="str">
        <f t="shared" si="14"/>
        <v/>
      </c>
      <c r="BG79" s="147"/>
      <c r="BH79" s="138" t="str">
        <f t="shared" si="15"/>
        <v/>
      </c>
      <c r="BI79" s="146"/>
      <c r="BJ79" s="148" t="str">
        <f t="shared" si="16"/>
        <v/>
      </c>
      <c r="BK79" s="138" t="str">
        <f t="shared" si="17"/>
        <v/>
      </c>
      <c r="BL79" s="149"/>
      <c r="BM79" s="150">
        <f t="shared" si="18"/>
        <v>0</v>
      </c>
      <c r="BN79" s="151" t="str">
        <f t="shared" si="19"/>
        <v/>
      </c>
    </row>
    <row r="80" spans="1:66" ht="15.75" customHeight="1" x14ac:dyDescent="0.25">
      <c r="A80" s="194"/>
      <c r="B80" s="68"/>
      <c r="C80" s="195"/>
      <c r="D80" s="196" t="s">
        <v>453</v>
      </c>
      <c r="E80" s="197"/>
      <c r="F80" s="198"/>
      <c r="G80" s="197"/>
      <c r="H80" s="197"/>
      <c r="I80" s="197"/>
      <c r="J80" s="197"/>
      <c r="K80" s="197"/>
      <c r="L80" s="199"/>
      <c r="M80" s="200"/>
      <c r="N80" s="201"/>
      <c r="O80" s="197"/>
      <c r="P80" s="197"/>
      <c r="Q80" s="197"/>
      <c r="R80" s="197"/>
      <c r="S80" s="202" t="str">
        <f t="shared" si="1"/>
        <v/>
      </c>
      <c r="T80" s="203"/>
      <c r="U80" s="204"/>
      <c r="V80" s="201"/>
      <c r="W80" s="197"/>
      <c r="X80" s="197"/>
      <c r="Y80" s="197"/>
      <c r="Z80" s="197"/>
      <c r="AA80" s="202" t="str">
        <f t="shared" si="3"/>
        <v/>
      </c>
      <c r="AB80" s="203"/>
      <c r="AC80" s="204"/>
      <c r="AD80" s="201"/>
      <c r="AE80" s="197"/>
      <c r="AF80" s="197"/>
      <c r="AG80" s="197"/>
      <c r="AH80" s="197"/>
      <c r="AI80" s="202" t="str">
        <f t="shared" si="5"/>
        <v/>
      </c>
      <c r="AJ80" s="205"/>
      <c r="AK80" s="204"/>
      <c r="AL80" s="201"/>
      <c r="AM80" s="197"/>
      <c r="AN80" s="197"/>
      <c r="AO80" s="197"/>
      <c r="AP80" s="197"/>
      <c r="AQ80" s="202" t="str">
        <f t="shared" si="7"/>
        <v/>
      </c>
      <c r="AR80" s="206"/>
      <c r="AS80" s="204"/>
      <c r="AT80" s="201">
        <f t="shared" si="8"/>
        <v>0</v>
      </c>
      <c r="AU80" s="207">
        <f t="shared" si="9"/>
        <v>0</v>
      </c>
      <c r="AV80" s="208" t="str">
        <f t="shared" si="10"/>
        <v/>
      </c>
      <c r="AW80" s="209"/>
      <c r="AX80" s="210"/>
      <c r="AY80" s="59"/>
      <c r="AZ80" s="59"/>
      <c r="BA80" s="211"/>
      <c r="BB80" s="202" t="str">
        <f t="shared" si="11"/>
        <v/>
      </c>
      <c r="BC80" s="204"/>
      <c r="BD80" s="212" t="str">
        <f t="shared" si="12"/>
        <v/>
      </c>
      <c r="BE80" s="202" t="str">
        <f t="shared" si="13"/>
        <v/>
      </c>
      <c r="BF80" s="204" t="str">
        <f t="shared" si="14"/>
        <v/>
      </c>
      <c r="BG80" s="212"/>
      <c r="BH80" s="202" t="str">
        <f t="shared" si="15"/>
        <v/>
      </c>
      <c r="BI80" s="204"/>
      <c r="BJ80" s="213" t="str">
        <f t="shared" si="16"/>
        <v/>
      </c>
      <c r="BK80" s="202" t="str">
        <f t="shared" si="17"/>
        <v/>
      </c>
      <c r="BL80" s="214"/>
      <c r="BM80" s="215"/>
      <c r="BN80" s="216" t="str">
        <f t="shared" si="19"/>
        <v/>
      </c>
    </row>
    <row r="81" spans="1:66" ht="15.75" customHeight="1" x14ac:dyDescent="0.25">
      <c r="A81" s="57"/>
      <c r="B81" s="68"/>
      <c r="C81" s="217"/>
      <c r="D81" s="218"/>
      <c r="E81" s="218"/>
      <c r="F81" s="219"/>
      <c r="G81" s="218"/>
      <c r="H81" s="218"/>
      <c r="I81" s="218"/>
      <c r="J81" s="218"/>
      <c r="K81" s="218"/>
      <c r="L81" s="218"/>
      <c r="M81" s="218"/>
      <c r="N81" s="218"/>
      <c r="O81" s="218"/>
      <c r="P81" s="218"/>
      <c r="Q81" s="218"/>
      <c r="R81" s="220"/>
      <c r="S81" s="220"/>
      <c r="T81" s="218"/>
      <c r="U81" s="218"/>
      <c r="V81" s="218"/>
      <c r="W81" s="70"/>
      <c r="X81" s="70"/>
      <c r="Y81" s="70"/>
      <c r="Z81" s="220"/>
      <c r="AA81" s="220"/>
      <c r="AB81" s="221"/>
      <c r="AC81" s="218"/>
      <c r="AD81" s="221"/>
      <c r="AE81" s="72"/>
      <c r="AF81" s="72"/>
      <c r="AG81" s="72"/>
      <c r="AH81" s="220"/>
      <c r="AI81" s="220"/>
      <c r="AJ81" s="221"/>
      <c r="AK81" s="218"/>
      <c r="AL81" s="221"/>
      <c r="AM81" s="72"/>
      <c r="AN81" s="72"/>
      <c r="AO81" s="72"/>
      <c r="AP81" s="220"/>
      <c r="AQ81" s="220"/>
      <c r="AR81" s="221"/>
      <c r="AS81" s="218"/>
      <c r="AT81" s="221"/>
      <c r="AU81" s="221"/>
      <c r="AV81" s="221"/>
      <c r="AW81" s="222"/>
      <c r="AX81" s="58"/>
      <c r="AY81" s="59"/>
      <c r="AZ81" s="59"/>
      <c r="BA81" s="222"/>
      <c r="BB81" s="222"/>
      <c r="BC81" s="222"/>
      <c r="BD81" s="222"/>
      <c r="BE81" s="222"/>
      <c r="BF81" s="222"/>
      <c r="BG81" s="222"/>
      <c r="BH81" s="222"/>
      <c r="BI81" s="222"/>
      <c r="BJ81" s="222"/>
      <c r="BK81" s="222"/>
      <c r="BL81" s="222"/>
      <c r="BM81" s="222"/>
      <c r="BN81" s="222"/>
    </row>
    <row r="82" spans="1:66" ht="15.75" customHeight="1" x14ac:dyDescent="0.25">
      <c r="A82" s="57"/>
      <c r="B82" s="68"/>
      <c r="C82" s="223"/>
      <c r="D82" s="223"/>
      <c r="E82" s="223"/>
      <c r="F82" s="224"/>
      <c r="G82" s="223"/>
      <c r="H82" s="223"/>
      <c r="I82" s="223"/>
      <c r="J82" s="223"/>
      <c r="K82" s="223"/>
      <c r="L82" s="223"/>
      <c r="M82" s="223"/>
      <c r="N82" s="223"/>
      <c r="O82" s="223"/>
      <c r="P82" s="223"/>
      <c r="Q82" s="223"/>
      <c r="R82" s="225"/>
      <c r="S82" s="225"/>
      <c r="T82" s="223"/>
      <c r="U82" s="223"/>
      <c r="V82" s="223"/>
      <c r="W82" s="226"/>
      <c r="X82" s="226"/>
      <c r="Y82" s="226"/>
      <c r="Z82" s="225"/>
      <c r="AA82" s="225"/>
      <c r="AB82" s="227"/>
      <c r="AC82" s="223"/>
      <c r="AD82" s="227"/>
      <c r="AE82" s="228"/>
      <c r="AF82" s="228"/>
      <c r="AG82" s="228"/>
      <c r="AH82" s="225"/>
      <c r="AI82" s="225"/>
      <c r="AJ82" s="227"/>
      <c r="AK82" s="223"/>
      <c r="AL82" s="227"/>
      <c r="AM82" s="228"/>
      <c r="AN82" s="228"/>
      <c r="AO82" s="228"/>
      <c r="AP82" s="225"/>
      <c r="AQ82" s="225"/>
      <c r="AR82" s="227"/>
      <c r="AS82" s="223"/>
      <c r="AT82" s="227"/>
      <c r="AU82" s="227"/>
      <c r="AV82" s="227"/>
      <c r="AW82" s="229"/>
      <c r="AX82" s="58"/>
      <c r="AY82" s="59"/>
      <c r="AZ82" s="59"/>
      <c r="BA82" s="229"/>
      <c r="BB82" s="229"/>
      <c r="BC82" s="229"/>
      <c r="BD82" s="229"/>
      <c r="BE82" s="229"/>
      <c r="BF82" s="229"/>
      <c r="BG82" s="229"/>
      <c r="BH82" s="229"/>
      <c r="BI82" s="229"/>
      <c r="BJ82" s="229"/>
      <c r="BK82" s="229"/>
      <c r="BL82" s="229"/>
      <c r="BM82" s="229"/>
      <c r="BN82" s="229"/>
    </row>
    <row r="83" spans="1:66" ht="21.75" customHeight="1" x14ac:dyDescent="0.25">
      <c r="A83" s="76"/>
      <c r="B83" s="68"/>
      <c r="C83" s="405" t="s">
        <v>181</v>
      </c>
      <c r="D83" s="406"/>
      <c r="E83" s="407" t="s">
        <v>37</v>
      </c>
      <c r="F83" s="408"/>
      <c r="G83" s="408"/>
      <c r="H83" s="408"/>
      <c r="I83" s="408"/>
      <c r="J83" s="408"/>
      <c r="K83" s="408"/>
      <c r="L83" s="408"/>
      <c r="M83" s="409"/>
      <c r="N83" s="230"/>
      <c r="O83" s="57"/>
      <c r="P83" s="57"/>
      <c r="Q83" s="57"/>
      <c r="R83" s="57"/>
      <c r="S83" s="57"/>
      <c r="T83" s="231"/>
      <c r="U83" s="76"/>
      <c r="V83" s="76"/>
      <c r="W83" s="76"/>
      <c r="X83" s="76"/>
      <c r="Y83" s="76"/>
      <c r="Z83" s="57"/>
      <c r="AA83" s="76"/>
      <c r="AB83" s="76"/>
      <c r="AC83" s="76"/>
      <c r="AD83" s="76"/>
      <c r="AE83" s="76"/>
      <c r="AF83" s="76"/>
      <c r="AG83" s="76"/>
      <c r="AH83" s="57"/>
      <c r="AI83" s="76"/>
      <c r="AJ83" s="86"/>
      <c r="AK83" s="76"/>
      <c r="AL83" s="76"/>
      <c r="AM83" s="76"/>
      <c r="AN83" s="76"/>
      <c r="AO83" s="76"/>
      <c r="AP83" s="57"/>
      <c r="AQ83" s="76"/>
      <c r="AR83" s="76"/>
      <c r="AS83" s="76"/>
      <c r="AT83" s="76"/>
      <c r="AU83" s="76"/>
      <c r="AV83" s="76"/>
      <c r="AW83" s="76"/>
      <c r="AX83" s="81"/>
      <c r="AY83" s="59"/>
      <c r="AZ83" s="59"/>
      <c r="BA83" s="76"/>
      <c r="BB83" s="76"/>
      <c r="BC83" s="76"/>
      <c r="BD83" s="76"/>
      <c r="BE83" s="76"/>
      <c r="BF83" s="76"/>
      <c r="BG83" s="76"/>
      <c r="BH83" s="76"/>
      <c r="BI83" s="76"/>
      <c r="BJ83" s="76"/>
      <c r="BK83" s="76"/>
      <c r="BL83" s="76"/>
      <c r="BM83" s="76"/>
      <c r="BN83" s="76"/>
    </row>
    <row r="84" spans="1:66" ht="21.75" customHeight="1" x14ac:dyDescent="0.25">
      <c r="A84" s="76"/>
      <c r="B84" s="68" t="str">
        <f>+VLOOKUP($E$83,LISTAS!$B$45:$D$63,2,FALSE)</f>
        <v>OBJ_6</v>
      </c>
      <c r="C84" s="391" t="s">
        <v>182</v>
      </c>
      <c r="D84" s="392"/>
      <c r="E84" s="393" t="s">
        <v>104</v>
      </c>
      <c r="F84" s="394"/>
      <c r="G84" s="394"/>
      <c r="H84" s="394"/>
      <c r="I84" s="394"/>
      <c r="J84" s="394"/>
      <c r="K84" s="394"/>
      <c r="L84" s="394"/>
      <c r="M84" s="395"/>
      <c r="N84" s="57"/>
      <c r="O84" s="57"/>
      <c r="P84" s="57"/>
      <c r="Q84" s="57"/>
      <c r="R84" s="57"/>
      <c r="S84" s="57"/>
      <c r="T84" s="79"/>
      <c r="U84" s="79"/>
      <c r="V84" s="79"/>
      <c r="W84" s="79"/>
      <c r="X84" s="79"/>
      <c r="Y84" s="79"/>
      <c r="Z84" s="57"/>
      <c r="AA84" s="79"/>
      <c r="AB84" s="79"/>
      <c r="AC84" s="79"/>
      <c r="AD84" s="79"/>
      <c r="AE84" s="79"/>
      <c r="AF84" s="79"/>
      <c r="AG84" s="79"/>
      <c r="AH84" s="57"/>
      <c r="AI84" s="79"/>
      <c r="AJ84" s="80"/>
      <c r="AK84" s="79"/>
      <c r="AL84" s="79"/>
      <c r="AM84" s="79"/>
      <c r="AN84" s="79"/>
      <c r="AO84" s="79"/>
      <c r="AP84" s="57"/>
      <c r="AQ84" s="79"/>
      <c r="AR84" s="79"/>
      <c r="AS84" s="79"/>
      <c r="AT84" s="79"/>
      <c r="AU84" s="79"/>
      <c r="AV84" s="79"/>
      <c r="AW84" s="79"/>
      <c r="AX84" s="81"/>
      <c r="AY84" s="59"/>
      <c r="AZ84" s="59"/>
      <c r="BA84" s="79"/>
      <c r="BB84" s="79"/>
      <c r="BC84" s="79"/>
      <c r="BD84" s="79"/>
      <c r="BE84" s="79"/>
      <c r="BF84" s="79"/>
      <c r="BG84" s="79"/>
      <c r="BH84" s="79"/>
      <c r="BI84" s="79"/>
      <c r="BJ84" s="79"/>
      <c r="BK84" s="79"/>
      <c r="BL84" s="79"/>
      <c r="BM84" s="79"/>
      <c r="BN84" s="79"/>
    </row>
    <row r="85" spans="1:66" ht="21.75" customHeight="1" x14ac:dyDescent="0.25">
      <c r="A85" s="76"/>
      <c r="B85" s="68" t="str">
        <f>+VLOOKUP($E$84,LISTAS!$B$110:$D$130,2,FALSE)</f>
        <v>PROD_OBJ_6</v>
      </c>
      <c r="C85" s="396" t="s">
        <v>184</v>
      </c>
      <c r="D85" s="397"/>
      <c r="E85" s="398" t="s">
        <v>141</v>
      </c>
      <c r="F85" s="399"/>
      <c r="G85" s="399"/>
      <c r="H85" s="399"/>
      <c r="I85" s="399"/>
      <c r="J85" s="399"/>
      <c r="K85" s="399"/>
      <c r="L85" s="399"/>
      <c r="M85" s="400"/>
      <c r="N85" s="57"/>
      <c r="O85" s="57"/>
      <c r="P85" s="57"/>
      <c r="Q85" s="57"/>
      <c r="R85" s="57"/>
      <c r="S85" s="57"/>
      <c r="T85" s="82"/>
      <c r="U85" s="79"/>
      <c r="V85" s="79"/>
      <c r="W85" s="79"/>
      <c r="X85" s="79"/>
      <c r="Y85" s="79"/>
      <c r="Z85" s="57"/>
      <c r="AA85" s="79"/>
      <c r="AB85" s="79"/>
      <c r="AC85" s="79"/>
      <c r="AD85" s="79"/>
      <c r="AE85" s="79"/>
      <c r="AF85" s="79"/>
      <c r="AG85" s="79"/>
      <c r="AH85" s="57"/>
      <c r="AI85" s="79"/>
      <c r="AJ85" s="80"/>
      <c r="AK85" s="79"/>
      <c r="AL85" s="79"/>
      <c r="AM85" s="79"/>
      <c r="AN85" s="79"/>
      <c r="AO85" s="79"/>
      <c r="AP85" s="57"/>
      <c r="AQ85" s="79"/>
      <c r="AR85" s="79"/>
      <c r="AS85" s="79"/>
      <c r="AT85" s="79"/>
      <c r="AU85" s="79"/>
      <c r="AV85" s="79"/>
      <c r="AW85" s="79"/>
      <c r="AX85" s="81"/>
      <c r="AY85" s="59"/>
      <c r="AZ85" s="59"/>
      <c r="BA85" s="79"/>
      <c r="BB85" s="79"/>
      <c r="BC85" s="79"/>
      <c r="BD85" s="79"/>
      <c r="BE85" s="79"/>
      <c r="BF85" s="79"/>
      <c r="BG85" s="79"/>
      <c r="BH85" s="79"/>
      <c r="BI85" s="79"/>
      <c r="BJ85" s="79"/>
      <c r="BK85" s="79"/>
      <c r="BL85" s="79"/>
      <c r="BM85" s="79"/>
      <c r="BN85" s="79"/>
    </row>
    <row r="86" spans="1:66" ht="15" customHeight="1" x14ac:dyDescent="0.25">
      <c r="A86" s="86"/>
      <c r="B86" s="68"/>
      <c r="C86" s="401" t="s">
        <v>185</v>
      </c>
      <c r="D86" s="389" t="s">
        <v>186</v>
      </c>
      <c r="E86" s="389" t="s">
        <v>187</v>
      </c>
      <c r="F86" s="389" t="s">
        <v>188</v>
      </c>
      <c r="G86" s="389" t="s">
        <v>189</v>
      </c>
      <c r="H86" s="389" t="s">
        <v>454</v>
      </c>
      <c r="I86" s="389" t="s">
        <v>191</v>
      </c>
      <c r="J86" s="389" t="s">
        <v>192</v>
      </c>
      <c r="K86" s="389" t="s">
        <v>193</v>
      </c>
      <c r="L86" s="403" t="s">
        <v>194</v>
      </c>
      <c r="M86" s="404"/>
      <c r="N86" s="89"/>
      <c r="O86" s="90"/>
      <c r="P86" s="90"/>
      <c r="Q86" s="90"/>
      <c r="R86" s="90"/>
      <c r="S86" s="90"/>
      <c r="T86" s="91" t="s">
        <v>195</v>
      </c>
      <c r="U86" s="92"/>
      <c r="V86" s="89"/>
      <c r="W86" s="90"/>
      <c r="X86" s="90"/>
      <c r="Y86" s="90"/>
      <c r="Z86" s="90"/>
      <c r="AA86" s="90"/>
      <c r="AB86" s="90" t="s">
        <v>196</v>
      </c>
      <c r="AC86" s="92"/>
      <c r="AD86" s="89"/>
      <c r="AE86" s="90"/>
      <c r="AF86" s="90"/>
      <c r="AG86" s="90"/>
      <c r="AH86" s="90"/>
      <c r="AI86" s="90"/>
      <c r="AJ86" s="91" t="s">
        <v>197</v>
      </c>
      <c r="AK86" s="92"/>
      <c r="AL86" s="90"/>
      <c r="AM86" s="90"/>
      <c r="AN86" s="90"/>
      <c r="AO86" s="90"/>
      <c r="AP86" s="90"/>
      <c r="AQ86" s="90"/>
      <c r="AR86" s="90" t="s">
        <v>198</v>
      </c>
      <c r="AS86" s="92"/>
      <c r="AT86" s="89"/>
      <c r="AU86" s="90"/>
      <c r="AV86" s="90" t="s">
        <v>199</v>
      </c>
      <c r="AW86" s="413" t="s">
        <v>200</v>
      </c>
      <c r="AX86" s="94"/>
      <c r="AY86" s="59"/>
      <c r="AZ86" s="59"/>
      <c r="BA86" s="415" t="s">
        <v>195</v>
      </c>
      <c r="BB86" s="411"/>
      <c r="BC86" s="412"/>
      <c r="BD86" s="410" t="s">
        <v>196</v>
      </c>
      <c r="BE86" s="411"/>
      <c r="BF86" s="412"/>
      <c r="BG86" s="410" t="s">
        <v>197</v>
      </c>
      <c r="BH86" s="411"/>
      <c r="BI86" s="412"/>
      <c r="BJ86" s="410" t="s">
        <v>198</v>
      </c>
      <c r="BK86" s="411"/>
      <c r="BL86" s="412"/>
      <c r="BM86" s="410" t="s">
        <v>199</v>
      </c>
      <c r="BN86" s="416"/>
    </row>
    <row r="87" spans="1:66" ht="15.75" customHeight="1" x14ac:dyDescent="0.25">
      <c r="A87" s="86"/>
      <c r="B87" s="68"/>
      <c r="C87" s="402"/>
      <c r="D87" s="390"/>
      <c r="E87" s="390"/>
      <c r="F87" s="390"/>
      <c r="G87" s="390"/>
      <c r="H87" s="390"/>
      <c r="I87" s="390"/>
      <c r="J87" s="390"/>
      <c r="K87" s="390"/>
      <c r="L87" s="97" t="s">
        <v>201</v>
      </c>
      <c r="M87" s="98" t="s">
        <v>202</v>
      </c>
      <c r="N87" s="99" t="s">
        <v>203</v>
      </c>
      <c r="O87" s="100" t="s">
        <v>204</v>
      </c>
      <c r="P87" s="100" t="s">
        <v>205</v>
      </c>
      <c r="Q87" s="100" t="s">
        <v>206</v>
      </c>
      <c r="R87" s="100" t="s">
        <v>207</v>
      </c>
      <c r="S87" s="100" t="s">
        <v>208</v>
      </c>
      <c r="T87" s="100" t="s">
        <v>209</v>
      </c>
      <c r="U87" s="101" t="s">
        <v>210</v>
      </c>
      <c r="V87" s="99" t="s">
        <v>203</v>
      </c>
      <c r="W87" s="100" t="s">
        <v>211</v>
      </c>
      <c r="X87" s="100" t="s">
        <v>212</v>
      </c>
      <c r="Y87" s="100" t="s">
        <v>213</v>
      </c>
      <c r="Z87" s="100" t="s">
        <v>207</v>
      </c>
      <c r="AA87" s="100" t="s">
        <v>208</v>
      </c>
      <c r="AB87" s="100" t="s">
        <v>209</v>
      </c>
      <c r="AC87" s="101" t="s">
        <v>210</v>
      </c>
      <c r="AD87" s="99" t="s">
        <v>203</v>
      </c>
      <c r="AE87" s="100" t="s">
        <v>214</v>
      </c>
      <c r="AF87" s="100" t="s">
        <v>215</v>
      </c>
      <c r="AG87" s="100" t="s">
        <v>216</v>
      </c>
      <c r="AH87" s="100" t="s">
        <v>207</v>
      </c>
      <c r="AI87" s="100" t="s">
        <v>208</v>
      </c>
      <c r="AJ87" s="100" t="s">
        <v>209</v>
      </c>
      <c r="AK87" s="101" t="s">
        <v>210</v>
      </c>
      <c r="AL87" s="103" t="s">
        <v>203</v>
      </c>
      <c r="AM87" s="100" t="s">
        <v>218</v>
      </c>
      <c r="AN87" s="100" t="s">
        <v>219</v>
      </c>
      <c r="AO87" s="100" t="s">
        <v>220</v>
      </c>
      <c r="AP87" s="100" t="s">
        <v>207</v>
      </c>
      <c r="AQ87" s="100" t="s">
        <v>208</v>
      </c>
      <c r="AR87" s="100" t="s">
        <v>209</v>
      </c>
      <c r="AS87" s="101" t="s">
        <v>210</v>
      </c>
      <c r="AT87" s="99" t="s">
        <v>203</v>
      </c>
      <c r="AU87" s="104" t="s">
        <v>207</v>
      </c>
      <c r="AV87" s="232" t="s">
        <v>221</v>
      </c>
      <c r="AW87" s="414"/>
      <c r="AX87" s="94"/>
      <c r="AY87" s="59"/>
      <c r="AZ87" s="59"/>
      <c r="BA87" s="107" t="s">
        <v>222</v>
      </c>
      <c r="BB87" s="100" t="s">
        <v>223</v>
      </c>
      <c r="BC87" s="101" t="s">
        <v>224</v>
      </c>
      <c r="BD87" s="100" t="s">
        <v>222</v>
      </c>
      <c r="BE87" s="100" t="s">
        <v>223</v>
      </c>
      <c r="BF87" s="101" t="s">
        <v>224</v>
      </c>
      <c r="BG87" s="100" t="s">
        <v>222</v>
      </c>
      <c r="BH87" s="100" t="s">
        <v>223</v>
      </c>
      <c r="BI87" s="101" t="s">
        <v>224</v>
      </c>
      <c r="BJ87" s="100" t="s">
        <v>222</v>
      </c>
      <c r="BK87" s="100" t="s">
        <v>223</v>
      </c>
      <c r="BL87" s="98" t="s">
        <v>224</v>
      </c>
      <c r="BM87" s="108" t="s">
        <v>222</v>
      </c>
      <c r="BN87" s="109" t="s">
        <v>225</v>
      </c>
    </row>
    <row r="88" spans="1:66" ht="105.75" customHeight="1" x14ac:dyDescent="0.25">
      <c r="A88" s="76"/>
      <c r="B88" s="68"/>
      <c r="C88" s="193">
        <v>1</v>
      </c>
      <c r="D88" s="160" t="s">
        <v>455</v>
      </c>
      <c r="E88" s="114" t="s">
        <v>456</v>
      </c>
      <c r="F88" s="114" t="s">
        <v>457</v>
      </c>
      <c r="G88" s="114" t="s">
        <v>68</v>
      </c>
      <c r="H88" s="114" t="s">
        <v>23</v>
      </c>
      <c r="I88" s="114" t="s">
        <v>39</v>
      </c>
      <c r="J88" s="114" t="s">
        <v>458</v>
      </c>
      <c r="K88" s="114" t="s">
        <v>459</v>
      </c>
      <c r="L88" s="135">
        <v>44075</v>
      </c>
      <c r="M88" s="136">
        <v>44196</v>
      </c>
      <c r="N88" s="137"/>
      <c r="O88" s="114"/>
      <c r="P88" s="114"/>
      <c r="Q88" s="114"/>
      <c r="R88" s="114">
        <f t="shared" ref="R88:R98" si="25">SUM(O88:Q88)</f>
        <v>0</v>
      </c>
      <c r="S88" s="138" t="str">
        <f t="shared" ref="S88:S99" si="26">IFERROR(R88/N88,"")</f>
        <v/>
      </c>
      <c r="T88" s="139"/>
      <c r="U88" s="140"/>
      <c r="V88" s="137"/>
      <c r="W88" s="114"/>
      <c r="X88" s="114"/>
      <c r="Y88" s="114"/>
      <c r="Z88" s="114">
        <f t="shared" ref="Z88:Z98" si="27">SUM(W88:Y88)</f>
        <v>0</v>
      </c>
      <c r="AA88" s="138" t="str">
        <f t="shared" ref="AA88:AA99" si="28">IFERROR(Z88/V88,"")</f>
        <v/>
      </c>
      <c r="AB88" s="139"/>
      <c r="AC88" s="140"/>
      <c r="AD88" s="137">
        <v>1</v>
      </c>
      <c r="AE88" s="114"/>
      <c r="AF88" s="114"/>
      <c r="AG88" s="114"/>
      <c r="AH88" s="114">
        <v>1</v>
      </c>
      <c r="AI88" s="138">
        <f t="shared" ref="AI88:AI99" si="29">IFERROR(AH88/AD88,"")</f>
        <v>1</v>
      </c>
      <c r="AJ88" s="233" t="s">
        <v>460</v>
      </c>
      <c r="AK88" s="140" t="s">
        <v>232</v>
      </c>
      <c r="AL88" s="137">
        <v>3</v>
      </c>
      <c r="AM88" s="114"/>
      <c r="AN88" s="114"/>
      <c r="AO88" s="114"/>
      <c r="AP88" s="114">
        <f t="shared" ref="AP88:AP98" si="30">SUM(AM88:AO88)</f>
        <v>0</v>
      </c>
      <c r="AQ88" s="138">
        <f t="shared" ref="AQ88:AQ99" si="31">IFERROR(AP88/AL88,"")</f>
        <v>0</v>
      </c>
      <c r="AR88" s="142"/>
      <c r="AS88" s="140"/>
      <c r="AT88" s="137">
        <f t="shared" ref="AT88:AT99" si="32">+SUM(N88,V88,AD88,AL88)</f>
        <v>4</v>
      </c>
      <c r="AU88" s="114">
        <f t="shared" ref="AU88:AU99" si="33">+SUM(R88,Z88,AH88,AP88)</f>
        <v>1</v>
      </c>
      <c r="AV88" s="143">
        <f t="shared" ref="AV88:AV99" si="34">IFERROR(AU88/AT88,"")</f>
        <v>0.25</v>
      </c>
      <c r="AW88" s="144" t="s">
        <v>461</v>
      </c>
      <c r="AX88" s="81"/>
      <c r="AY88" s="59"/>
      <c r="AZ88" s="59"/>
      <c r="BA88" s="126"/>
      <c r="BB88" s="118" t="str">
        <f t="shared" ref="BB88:BB99" si="35">IFERROR(BA88/N88,"")</f>
        <v/>
      </c>
      <c r="BC88" s="120"/>
      <c r="BD88" s="127" t="str">
        <f t="shared" ref="BD88:BD99" si="36">IFERROR(BC88/P88,"")</f>
        <v/>
      </c>
      <c r="BE88" s="118" t="str">
        <f t="shared" ref="BE88:BE99" si="37">IFERROR(BD88/V88,"")</f>
        <v/>
      </c>
      <c r="BF88" s="120" t="str">
        <f t="shared" ref="BF88:BF99" si="38">IFERROR(BE88/R88,"")</f>
        <v/>
      </c>
      <c r="BG88" s="127"/>
      <c r="BH88" s="118">
        <f t="shared" ref="BH88:BH99" si="39">IFERROR(BG88/AD88,"")</f>
        <v>0</v>
      </c>
      <c r="BI88" s="120"/>
      <c r="BJ88" s="128" t="str">
        <f t="shared" ref="BJ88:BJ99" si="40">IFERROR(BI88/V88,"")</f>
        <v/>
      </c>
      <c r="BK88" s="118" t="str">
        <f t="shared" ref="BK88:BK99" si="41">IFERROR(BJ88/AL88,"")</f>
        <v/>
      </c>
      <c r="BL88" s="129" t="str">
        <f>IFERROR(BK88/X88,"")</f>
        <v/>
      </c>
      <c r="BM88" s="130">
        <f t="shared" ref="BM88:BM98" si="42">SUM(BA88,BD88,BG88,BJ88)</f>
        <v>0</v>
      </c>
      <c r="BN88" s="131">
        <f t="shared" ref="BN88:BN99" si="43">IFERROR(BM88/AT88,"")</f>
        <v>0</v>
      </c>
    </row>
    <row r="89" spans="1:66" ht="52.5" customHeight="1" x14ac:dyDescent="0.25">
      <c r="A89" s="76"/>
      <c r="B89" s="68"/>
      <c r="C89" s="193">
        <v>2</v>
      </c>
      <c r="D89" s="160" t="s">
        <v>462</v>
      </c>
      <c r="E89" s="114" t="s">
        <v>463</v>
      </c>
      <c r="F89" s="134" t="s">
        <v>464</v>
      </c>
      <c r="G89" s="114" t="s">
        <v>68</v>
      </c>
      <c r="H89" s="114" t="s">
        <v>23</v>
      </c>
      <c r="I89" s="114" t="s">
        <v>39</v>
      </c>
      <c r="J89" s="114" t="s">
        <v>458</v>
      </c>
      <c r="K89" s="114" t="s">
        <v>459</v>
      </c>
      <c r="L89" s="135">
        <v>44075</v>
      </c>
      <c r="M89" s="136">
        <v>44196</v>
      </c>
      <c r="N89" s="165"/>
      <c r="O89" s="114"/>
      <c r="P89" s="114"/>
      <c r="Q89" s="159"/>
      <c r="R89" s="114">
        <f t="shared" si="25"/>
        <v>0</v>
      </c>
      <c r="S89" s="138" t="str">
        <f t="shared" si="26"/>
        <v/>
      </c>
      <c r="T89" s="139"/>
      <c r="U89" s="140"/>
      <c r="V89" s="165"/>
      <c r="W89" s="114"/>
      <c r="X89" s="114"/>
      <c r="Y89" s="114"/>
      <c r="Z89" s="114">
        <f t="shared" si="27"/>
        <v>0</v>
      </c>
      <c r="AA89" s="138" t="str">
        <f t="shared" si="28"/>
        <v/>
      </c>
      <c r="AB89" s="139"/>
      <c r="AC89" s="140"/>
      <c r="AD89" s="137">
        <v>2</v>
      </c>
      <c r="AE89" s="114"/>
      <c r="AF89" s="114"/>
      <c r="AG89" s="114">
        <v>2</v>
      </c>
      <c r="AH89" s="114">
        <f>SUM(AE89:AG89)</f>
        <v>2</v>
      </c>
      <c r="AI89" s="138">
        <f t="shared" si="29"/>
        <v>1</v>
      </c>
      <c r="AJ89" s="141" t="s">
        <v>465</v>
      </c>
      <c r="AK89" s="140" t="s">
        <v>232</v>
      </c>
      <c r="AL89" s="137">
        <v>2</v>
      </c>
      <c r="AM89" s="114"/>
      <c r="AN89" s="114"/>
      <c r="AO89" s="114"/>
      <c r="AP89" s="114">
        <f t="shared" si="30"/>
        <v>0</v>
      </c>
      <c r="AQ89" s="138">
        <f t="shared" si="31"/>
        <v>0</v>
      </c>
      <c r="AR89" s="142"/>
      <c r="AS89" s="140"/>
      <c r="AT89" s="165">
        <f t="shared" si="32"/>
        <v>4</v>
      </c>
      <c r="AU89" s="114">
        <f t="shared" si="33"/>
        <v>2</v>
      </c>
      <c r="AV89" s="143">
        <f t="shared" si="34"/>
        <v>0.5</v>
      </c>
      <c r="AW89" s="144" t="s">
        <v>466</v>
      </c>
      <c r="AX89" s="81"/>
      <c r="AY89" s="59"/>
      <c r="AZ89" s="59"/>
      <c r="BA89" s="145"/>
      <c r="BB89" s="138" t="str">
        <f t="shared" si="35"/>
        <v/>
      </c>
      <c r="BC89" s="140"/>
      <c r="BD89" s="153" t="str">
        <f t="shared" si="36"/>
        <v/>
      </c>
      <c r="BE89" s="138" t="str">
        <f t="shared" si="37"/>
        <v/>
      </c>
      <c r="BF89" s="140" t="str">
        <f t="shared" si="38"/>
        <v/>
      </c>
      <c r="BG89" s="153"/>
      <c r="BH89" s="138">
        <f t="shared" si="39"/>
        <v>0</v>
      </c>
      <c r="BI89" s="140"/>
      <c r="BJ89" s="154" t="str">
        <f t="shared" si="40"/>
        <v/>
      </c>
      <c r="BK89" s="138" t="str">
        <f t="shared" si="41"/>
        <v/>
      </c>
      <c r="BL89" s="155"/>
      <c r="BM89" s="150">
        <f t="shared" si="42"/>
        <v>0</v>
      </c>
      <c r="BN89" s="151">
        <f t="shared" si="43"/>
        <v>0</v>
      </c>
    </row>
    <row r="90" spans="1:66" ht="45.75" customHeight="1" x14ac:dyDescent="0.25">
      <c r="A90" s="76"/>
      <c r="B90" s="68"/>
      <c r="C90" s="193">
        <v>3</v>
      </c>
      <c r="D90" s="234" t="s">
        <v>467</v>
      </c>
      <c r="E90" s="114" t="s">
        <v>468</v>
      </c>
      <c r="F90" s="114" t="s">
        <v>469</v>
      </c>
      <c r="G90" s="114" t="s">
        <v>68</v>
      </c>
      <c r="H90" s="114" t="s">
        <v>23</v>
      </c>
      <c r="I90" s="114" t="s">
        <v>39</v>
      </c>
      <c r="J90" s="114" t="s">
        <v>458</v>
      </c>
      <c r="K90" s="114" t="s">
        <v>459</v>
      </c>
      <c r="L90" s="135">
        <v>44136</v>
      </c>
      <c r="M90" s="136">
        <v>44195</v>
      </c>
      <c r="N90" s="137"/>
      <c r="O90" s="114"/>
      <c r="P90" s="114"/>
      <c r="Q90" s="114"/>
      <c r="R90" s="114">
        <f t="shared" si="25"/>
        <v>0</v>
      </c>
      <c r="S90" s="138" t="str">
        <f t="shared" si="26"/>
        <v/>
      </c>
      <c r="T90" s="139"/>
      <c r="U90" s="140"/>
      <c r="V90" s="137"/>
      <c r="W90" s="114"/>
      <c r="X90" s="114"/>
      <c r="Y90" s="114"/>
      <c r="Z90" s="114">
        <f t="shared" si="27"/>
        <v>0</v>
      </c>
      <c r="AA90" s="138" t="str">
        <f t="shared" si="28"/>
        <v/>
      </c>
      <c r="AB90" s="139"/>
      <c r="AC90" s="140"/>
      <c r="AD90" s="137">
        <v>0</v>
      </c>
      <c r="AE90" s="114"/>
      <c r="AF90" s="114"/>
      <c r="AG90" s="114"/>
      <c r="AH90" s="114">
        <f>SUM(AE90:AG90)</f>
        <v>0</v>
      </c>
      <c r="AI90" s="138" t="str">
        <f t="shared" si="29"/>
        <v/>
      </c>
      <c r="AJ90" s="141"/>
      <c r="AK90" s="140"/>
      <c r="AL90" s="137">
        <v>1</v>
      </c>
      <c r="AM90" s="114"/>
      <c r="AN90" s="114"/>
      <c r="AO90" s="114"/>
      <c r="AP90" s="114">
        <f t="shared" si="30"/>
        <v>0</v>
      </c>
      <c r="AQ90" s="138">
        <f t="shared" si="31"/>
        <v>0</v>
      </c>
      <c r="AR90" s="142"/>
      <c r="AS90" s="140"/>
      <c r="AT90" s="137">
        <f t="shared" si="32"/>
        <v>1</v>
      </c>
      <c r="AU90" s="114">
        <f t="shared" si="33"/>
        <v>0</v>
      </c>
      <c r="AV90" s="143">
        <f t="shared" si="34"/>
        <v>0</v>
      </c>
      <c r="AW90" s="144"/>
      <c r="AX90" s="81"/>
      <c r="AY90" s="59"/>
      <c r="AZ90" s="59"/>
      <c r="BA90" s="145"/>
      <c r="BB90" s="138" t="str">
        <f t="shared" si="35"/>
        <v/>
      </c>
      <c r="BC90" s="140"/>
      <c r="BD90" s="153" t="str">
        <f t="shared" si="36"/>
        <v/>
      </c>
      <c r="BE90" s="138" t="str">
        <f t="shared" si="37"/>
        <v/>
      </c>
      <c r="BF90" s="140" t="str">
        <f t="shared" si="38"/>
        <v/>
      </c>
      <c r="BG90" s="153"/>
      <c r="BH90" s="138" t="str">
        <f t="shared" si="39"/>
        <v/>
      </c>
      <c r="BI90" s="140"/>
      <c r="BJ90" s="154" t="str">
        <f t="shared" si="40"/>
        <v/>
      </c>
      <c r="BK90" s="138" t="str">
        <f t="shared" si="41"/>
        <v/>
      </c>
      <c r="BL90" s="155"/>
      <c r="BM90" s="150">
        <f t="shared" si="42"/>
        <v>0</v>
      </c>
      <c r="BN90" s="151">
        <f t="shared" si="43"/>
        <v>0</v>
      </c>
    </row>
    <row r="91" spans="1:66" ht="36" customHeight="1" x14ac:dyDescent="0.25">
      <c r="A91" s="76"/>
      <c r="B91" s="68"/>
      <c r="C91" s="193">
        <v>4</v>
      </c>
      <c r="D91" s="174" t="s">
        <v>470</v>
      </c>
      <c r="E91" s="134" t="s">
        <v>471</v>
      </c>
      <c r="F91" s="235" t="s">
        <v>472</v>
      </c>
      <c r="G91" s="114" t="s">
        <v>65</v>
      </c>
      <c r="H91" s="114" t="s">
        <v>23</v>
      </c>
      <c r="I91" s="114" t="s">
        <v>48</v>
      </c>
      <c r="J91" s="114" t="s">
        <v>405</v>
      </c>
      <c r="K91" s="114" t="s">
        <v>399</v>
      </c>
      <c r="L91" s="135">
        <v>44083</v>
      </c>
      <c r="M91" s="136">
        <v>44196</v>
      </c>
      <c r="N91" s="137"/>
      <c r="O91" s="114"/>
      <c r="P91" s="114"/>
      <c r="Q91" s="114"/>
      <c r="R91" s="114">
        <f t="shared" si="25"/>
        <v>0</v>
      </c>
      <c r="S91" s="138" t="str">
        <f t="shared" si="26"/>
        <v/>
      </c>
      <c r="T91" s="139"/>
      <c r="U91" s="140"/>
      <c r="V91" s="137"/>
      <c r="W91" s="114"/>
      <c r="X91" s="114"/>
      <c r="Y91" s="114"/>
      <c r="Z91" s="114">
        <f t="shared" si="27"/>
        <v>0</v>
      </c>
      <c r="AA91" s="138" t="str">
        <f t="shared" si="28"/>
        <v/>
      </c>
      <c r="AB91" s="139"/>
      <c r="AC91" s="140"/>
      <c r="AD91" s="137"/>
      <c r="AE91" s="114"/>
      <c r="AF91" s="114"/>
      <c r="AG91" s="114"/>
      <c r="AH91" s="114">
        <f>SUM(AE91:AG91)</f>
        <v>0</v>
      </c>
      <c r="AI91" s="138" t="str">
        <f t="shared" si="29"/>
        <v/>
      </c>
      <c r="AJ91" s="141"/>
      <c r="AK91" s="140"/>
      <c r="AL91" s="137">
        <v>1</v>
      </c>
      <c r="AM91" s="114"/>
      <c r="AN91" s="114"/>
      <c r="AO91" s="114"/>
      <c r="AP91" s="114">
        <f t="shared" si="30"/>
        <v>0</v>
      </c>
      <c r="AQ91" s="138">
        <f t="shared" si="31"/>
        <v>0</v>
      </c>
      <c r="AR91" s="142"/>
      <c r="AS91" s="140"/>
      <c r="AT91" s="137">
        <f t="shared" si="32"/>
        <v>1</v>
      </c>
      <c r="AU91" s="114">
        <f t="shared" si="33"/>
        <v>0</v>
      </c>
      <c r="AV91" s="143">
        <f t="shared" si="34"/>
        <v>0</v>
      </c>
      <c r="AW91" s="144"/>
      <c r="AX91" s="81"/>
      <c r="AY91" s="59"/>
      <c r="AZ91" s="59"/>
      <c r="BA91" s="145"/>
      <c r="BB91" s="138" t="str">
        <f t="shared" si="35"/>
        <v/>
      </c>
      <c r="BC91" s="146"/>
      <c r="BD91" s="147" t="str">
        <f t="shared" si="36"/>
        <v/>
      </c>
      <c r="BE91" s="138" t="str">
        <f t="shared" si="37"/>
        <v/>
      </c>
      <c r="BF91" s="146" t="str">
        <f t="shared" si="38"/>
        <v/>
      </c>
      <c r="BG91" s="147"/>
      <c r="BH91" s="138" t="str">
        <f t="shared" si="39"/>
        <v/>
      </c>
      <c r="BI91" s="146"/>
      <c r="BJ91" s="148" t="str">
        <f t="shared" si="40"/>
        <v/>
      </c>
      <c r="BK91" s="138" t="str">
        <f t="shared" si="41"/>
        <v/>
      </c>
      <c r="BL91" s="149"/>
      <c r="BM91" s="150">
        <f t="shared" si="42"/>
        <v>0</v>
      </c>
      <c r="BN91" s="151">
        <f t="shared" si="43"/>
        <v>0</v>
      </c>
    </row>
    <row r="92" spans="1:66" ht="36" customHeight="1" x14ac:dyDescent="0.25">
      <c r="A92" s="76"/>
      <c r="B92" s="68"/>
      <c r="C92" s="193">
        <v>5</v>
      </c>
      <c r="D92" s="174" t="s">
        <v>473</v>
      </c>
      <c r="E92" s="134" t="s">
        <v>474</v>
      </c>
      <c r="F92" s="174" t="s">
        <v>475</v>
      </c>
      <c r="G92" s="114" t="s">
        <v>65</v>
      </c>
      <c r="H92" s="114" t="s">
        <v>23</v>
      </c>
      <c r="I92" s="114" t="s">
        <v>48</v>
      </c>
      <c r="J92" s="114" t="s">
        <v>405</v>
      </c>
      <c r="K92" s="114" t="s">
        <v>399</v>
      </c>
      <c r="L92" s="135">
        <v>44013</v>
      </c>
      <c r="M92" s="135">
        <v>44104</v>
      </c>
      <c r="N92" s="137"/>
      <c r="O92" s="114"/>
      <c r="P92" s="114"/>
      <c r="Q92" s="114"/>
      <c r="R92" s="114">
        <f t="shared" si="25"/>
        <v>0</v>
      </c>
      <c r="S92" s="138" t="str">
        <f t="shared" si="26"/>
        <v/>
      </c>
      <c r="T92" s="139"/>
      <c r="U92" s="140"/>
      <c r="V92" s="137"/>
      <c r="W92" s="114"/>
      <c r="X92" s="114"/>
      <c r="Y92" s="114"/>
      <c r="Z92" s="114">
        <f t="shared" si="27"/>
        <v>0</v>
      </c>
      <c r="AA92" s="138" t="str">
        <f t="shared" si="28"/>
        <v/>
      </c>
      <c r="AB92" s="139"/>
      <c r="AC92" s="140"/>
      <c r="AD92" s="137">
        <v>1</v>
      </c>
      <c r="AE92" s="114"/>
      <c r="AF92" s="114"/>
      <c r="AG92" s="114"/>
      <c r="AH92" s="114">
        <v>1</v>
      </c>
      <c r="AI92" s="138">
        <f t="shared" si="29"/>
        <v>1</v>
      </c>
      <c r="AJ92" s="141" t="s">
        <v>476</v>
      </c>
      <c r="AK92" s="140" t="s">
        <v>232</v>
      </c>
      <c r="AL92" s="137"/>
      <c r="AM92" s="114"/>
      <c r="AN92" s="114"/>
      <c r="AO92" s="114"/>
      <c r="AP92" s="114">
        <f t="shared" si="30"/>
        <v>0</v>
      </c>
      <c r="AQ92" s="138" t="str">
        <f t="shared" si="31"/>
        <v/>
      </c>
      <c r="AR92" s="142"/>
      <c r="AS92" s="140"/>
      <c r="AT92" s="137">
        <f t="shared" si="32"/>
        <v>1</v>
      </c>
      <c r="AU92" s="114">
        <f t="shared" si="33"/>
        <v>1</v>
      </c>
      <c r="AV92" s="143">
        <f t="shared" si="34"/>
        <v>1</v>
      </c>
      <c r="AW92" s="144" t="s">
        <v>477</v>
      </c>
      <c r="AX92" s="81"/>
      <c r="AY92" s="59"/>
      <c r="AZ92" s="59"/>
      <c r="BA92" s="145"/>
      <c r="BB92" s="138" t="str">
        <f t="shared" si="35"/>
        <v/>
      </c>
      <c r="BC92" s="146"/>
      <c r="BD92" s="147" t="str">
        <f t="shared" si="36"/>
        <v/>
      </c>
      <c r="BE92" s="138" t="str">
        <f t="shared" si="37"/>
        <v/>
      </c>
      <c r="BF92" s="146" t="str">
        <f t="shared" si="38"/>
        <v/>
      </c>
      <c r="BG92" s="147"/>
      <c r="BH92" s="138">
        <f t="shared" si="39"/>
        <v>0</v>
      </c>
      <c r="BI92" s="146"/>
      <c r="BJ92" s="148" t="str">
        <f t="shared" si="40"/>
        <v/>
      </c>
      <c r="BK92" s="138" t="str">
        <f t="shared" si="41"/>
        <v/>
      </c>
      <c r="BL92" s="149"/>
      <c r="BM92" s="150">
        <f t="shared" si="42"/>
        <v>0</v>
      </c>
      <c r="BN92" s="151">
        <f t="shared" si="43"/>
        <v>0</v>
      </c>
    </row>
    <row r="93" spans="1:66" ht="36" customHeight="1" x14ac:dyDescent="0.25">
      <c r="A93" s="76"/>
      <c r="B93" s="68"/>
      <c r="C93" s="193">
        <v>6</v>
      </c>
      <c r="D93" s="174" t="s">
        <v>478</v>
      </c>
      <c r="E93" s="114" t="s">
        <v>479</v>
      </c>
      <c r="F93" s="174" t="s">
        <v>480</v>
      </c>
      <c r="G93" s="114" t="s">
        <v>65</v>
      </c>
      <c r="H93" s="114" t="s">
        <v>23</v>
      </c>
      <c r="I93" s="114" t="s">
        <v>48</v>
      </c>
      <c r="J93" s="114" t="s">
        <v>405</v>
      </c>
      <c r="K93" s="114" t="s">
        <v>399</v>
      </c>
      <c r="L93" s="135">
        <v>44013</v>
      </c>
      <c r="M93" s="135">
        <v>44104</v>
      </c>
      <c r="N93" s="137"/>
      <c r="O93" s="114"/>
      <c r="P93" s="114"/>
      <c r="Q93" s="114"/>
      <c r="R93" s="114">
        <f t="shared" si="25"/>
        <v>0</v>
      </c>
      <c r="S93" s="138" t="str">
        <f t="shared" si="26"/>
        <v/>
      </c>
      <c r="T93" s="139"/>
      <c r="U93" s="140"/>
      <c r="V93" s="137"/>
      <c r="W93" s="114"/>
      <c r="X93" s="114"/>
      <c r="Y93" s="114"/>
      <c r="Z93" s="114">
        <f t="shared" si="27"/>
        <v>0</v>
      </c>
      <c r="AA93" s="138" t="str">
        <f t="shared" si="28"/>
        <v/>
      </c>
      <c r="AB93" s="139"/>
      <c r="AC93" s="140"/>
      <c r="AD93" s="137">
        <v>1</v>
      </c>
      <c r="AE93" s="114"/>
      <c r="AF93" s="114"/>
      <c r="AG93" s="114"/>
      <c r="AH93" s="114">
        <v>1</v>
      </c>
      <c r="AI93" s="138">
        <f t="shared" si="29"/>
        <v>1</v>
      </c>
      <c r="AJ93" s="141" t="s">
        <v>481</v>
      </c>
      <c r="AK93" s="140" t="s">
        <v>232</v>
      </c>
      <c r="AL93" s="137"/>
      <c r="AM93" s="114"/>
      <c r="AN93" s="114"/>
      <c r="AO93" s="114"/>
      <c r="AP93" s="114">
        <f t="shared" si="30"/>
        <v>0</v>
      </c>
      <c r="AQ93" s="138" t="str">
        <f t="shared" si="31"/>
        <v/>
      </c>
      <c r="AR93" s="142"/>
      <c r="AS93" s="140"/>
      <c r="AT93" s="137">
        <f t="shared" si="32"/>
        <v>1</v>
      </c>
      <c r="AU93" s="114">
        <f t="shared" si="33"/>
        <v>1</v>
      </c>
      <c r="AV93" s="143">
        <f t="shared" si="34"/>
        <v>1</v>
      </c>
      <c r="AW93" s="144" t="s">
        <v>477</v>
      </c>
      <c r="AX93" s="81"/>
      <c r="AY93" s="59"/>
      <c r="AZ93" s="59"/>
      <c r="BA93" s="145"/>
      <c r="BB93" s="138" t="str">
        <f t="shared" si="35"/>
        <v/>
      </c>
      <c r="BC93" s="146"/>
      <c r="BD93" s="147" t="str">
        <f t="shared" si="36"/>
        <v/>
      </c>
      <c r="BE93" s="138" t="str">
        <f t="shared" si="37"/>
        <v/>
      </c>
      <c r="BF93" s="146" t="str">
        <f t="shared" si="38"/>
        <v/>
      </c>
      <c r="BG93" s="147"/>
      <c r="BH93" s="138">
        <f t="shared" si="39"/>
        <v>0</v>
      </c>
      <c r="BI93" s="146"/>
      <c r="BJ93" s="148" t="str">
        <f t="shared" si="40"/>
        <v/>
      </c>
      <c r="BK93" s="138" t="str">
        <f t="shared" si="41"/>
        <v/>
      </c>
      <c r="BL93" s="149"/>
      <c r="BM93" s="150">
        <f t="shared" si="42"/>
        <v>0</v>
      </c>
      <c r="BN93" s="151">
        <f t="shared" si="43"/>
        <v>0</v>
      </c>
    </row>
    <row r="94" spans="1:66" ht="15.75" customHeight="1" x14ac:dyDescent="0.25">
      <c r="A94" s="76"/>
      <c r="B94" s="68"/>
      <c r="C94" s="193"/>
      <c r="D94" s="234"/>
      <c r="E94" s="114"/>
      <c r="F94" s="134"/>
      <c r="G94" s="114"/>
      <c r="H94" s="114"/>
      <c r="I94" s="114"/>
      <c r="J94" s="114"/>
      <c r="K94" s="114"/>
      <c r="L94" s="135"/>
      <c r="M94" s="136"/>
      <c r="N94" s="137"/>
      <c r="O94" s="114"/>
      <c r="P94" s="114"/>
      <c r="Q94" s="114"/>
      <c r="R94" s="114">
        <f t="shared" si="25"/>
        <v>0</v>
      </c>
      <c r="S94" s="138" t="str">
        <f t="shared" si="26"/>
        <v/>
      </c>
      <c r="T94" s="139"/>
      <c r="U94" s="140"/>
      <c r="V94" s="137"/>
      <c r="W94" s="114"/>
      <c r="X94" s="114"/>
      <c r="Y94" s="114"/>
      <c r="Z94" s="114">
        <f t="shared" si="27"/>
        <v>0</v>
      </c>
      <c r="AA94" s="138" t="str">
        <f t="shared" si="28"/>
        <v/>
      </c>
      <c r="AB94" s="139"/>
      <c r="AC94" s="140"/>
      <c r="AD94" s="137"/>
      <c r="AE94" s="114"/>
      <c r="AF94" s="114"/>
      <c r="AG94" s="114"/>
      <c r="AH94" s="114">
        <f>SUM(AE94:AG94)</f>
        <v>0</v>
      </c>
      <c r="AI94" s="138" t="str">
        <f t="shared" si="29"/>
        <v/>
      </c>
      <c r="AJ94" s="141"/>
      <c r="AK94" s="140"/>
      <c r="AL94" s="137"/>
      <c r="AM94" s="114"/>
      <c r="AN94" s="114"/>
      <c r="AO94" s="114"/>
      <c r="AP94" s="114">
        <f t="shared" si="30"/>
        <v>0</v>
      </c>
      <c r="AQ94" s="138" t="str">
        <f t="shared" si="31"/>
        <v/>
      </c>
      <c r="AR94" s="142"/>
      <c r="AS94" s="140"/>
      <c r="AT94" s="137">
        <f t="shared" si="32"/>
        <v>0</v>
      </c>
      <c r="AU94" s="114">
        <f t="shared" si="33"/>
        <v>0</v>
      </c>
      <c r="AV94" s="143" t="str">
        <f t="shared" si="34"/>
        <v/>
      </c>
      <c r="AW94" s="144"/>
      <c r="AX94" s="81"/>
      <c r="AY94" s="59"/>
      <c r="AZ94" s="59"/>
      <c r="BA94" s="145"/>
      <c r="BB94" s="138" t="str">
        <f t="shared" si="35"/>
        <v/>
      </c>
      <c r="BC94" s="146"/>
      <c r="BD94" s="147" t="str">
        <f t="shared" si="36"/>
        <v/>
      </c>
      <c r="BE94" s="138" t="str">
        <f t="shared" si="37"/>
        <v/>
      </c>
      <c r="BF94" s="146" t="str">
        <f t="shared" si="38"/>
        <v/>
      </c>
      <c r="BG94" s="147"/>
      <c r="BH94" s="138" t="str">
        <f t="shared" si="39"/>
        <v/>
      </c>
      <c r="BI94" s="146"/>
      <c r="BJ94" s="148" t="str">
        <f t="shared" si="40"/>
        <v/>
      </c>
      <c r="BK94" s="138" t="str">
        <f t="shared" si="41"/>
        <v/>
      </c>
      <c r="BL94" s="149"/>
      <c r="BM94" s="150">
        <f t="shared" si="42"/>
        <v>0</v>
      </c>
      <c r="BN94" s="151" t="str">
        <f t="shared" si="43"/>
        <v/>
      </c>
    </row>
    <row r="95" spans="1:66" ht="15.75" customHeight="1" x14ac:dyDescent="0.25">
      <c r="A95" s="76"/>
      <c r="B95" s="68"/>
      <c r="C95" s="193"/>
      <c r="D95" s="234"/>
      <c r="E95" s="114"/>
      <c r="F95" s="134"/>
      <c r="G95" s="114"/>
      <c r="H95" s="114"/>
      <c r="I95" s="114"/>
      <c r="J95" s="114"/>
      <c r="K95" s="114"/>
      <c r="L95" s="135"/>
      <c r="M95" s="136"/>
      <c r="N95" s="137"/>
      <c r="O95" s="114"/>
      <c r="P95" s="114"/>
      <c r="Q95" s="114"/>
      <c r="R95" s="114">
        <f t="shared" si="25"/>
        <v>0</v>
      </c>
      <c r="S95" s="138" t="str">
        <f t="shared" si="26"/>
        <v/>
      </c>
      <c r="T95" s="139"/>
      <c r="U95" s="140"/>
      <c r="V95" s="137"/>
      <c r="W95" s="114"/>
      <c r="X95" s="114"/>
      <c r="Y95" s="114"/>
      <c r="Z95" s="114">
        <f t="shared" si="27"/>
        <v>0</v>
      </c>
      <c r="AA95" s="138" t="str">
        <f t="shared" si="28"/>
        <v/>
      </c>
      <c r="AB95" s="139"/>
      <c r="AC95" s="140"/>
      <c r="AD95" s="137"/>
      <c r="AE95" s="114"/>
      <c r="AF95" s="114"/>
      <c r="AG95" s="114"/>
      <c r="AH95" s="114">
        <f>SUM(AE95:AG95)</f>
        <v>0</v>
      </c>
      <c r="AI95" s="138" t="str">
        <f t="shared" si="29"/>
        <v/>
      </c>
      <c r="AJ95" s="141"/>
      <c r="AK95" s="140"/>
      <c r="AL95" s="137"/>
      <c r="AM95" s="114"/>
      <c r="AN95" s="114"/>
      <c r="AO95" s="114"/>
      <c r="AP95" s="114">
        <f t="shared" si="30"/>
        <v>0</v>
      </c>
      <c r="AQ95" s="138" t="str">
        <f t="shared" si="31"/>
        <v/>
      </c>
      <c r="AR95" s="142"/>
      <c r="AS95" s="140"/>
      <c r="AT95" s="137">
        <f t="shared" si="32"/>
        <v>0</v>
      </c>
      <c r="AU95" s="114">
        <f t="shared" si="33"/>
        <v>0</v>
      </c>
      <c r="AV95" s="143" t="str">
        <f t="shared" si="34"/>
        <v/>
      </c>
      <c r="AW95" s="144"/>
      <c r="AX95" s="81"/>
      <c r="AY95" s="59"/>
      <c r="AZ95" s="59"/>
      <c r="BA95" s="145"/>
      <c r="BB95" s="138" t="str">
        <f t="shared" si="35"/>
        <v/>
      </c>
      <c r="BC95" s="146"/>
      <c r="BD95" s="147" t="str">
        <f t="shared" si="36"/>
        <v/>
      </c>
      <c r="BE95" s="138" t="str">
        <f t="shared" si="37"/>
        <v/>
      </c>
      <c r="BF95" s="146" t="str">
        <f t="shared" si="38"/>
        <v/>
      </c>
      <c r="BG95" s="147"/>
      <c r="BH95" s="138" t="str">
        <f t="shared" si="39"/>
        <v/>
      </c>
      <c r="BI95" s="146"/>
      <c r="BJ95" s="148" t="str">
        <f t="shared" si="40"/>
        <v/>
      </c>
      <c r="BK95" s="138" t="str">
        <f t="shared" si="41"/>
        <v/>
      </c>
      <c r="BL95" s="149"/>
      <c r="BM95" s="150">
        <f t="shared" si="42"/>
        <v>0</v>
      </c>
      <c r="BN95" s="151" t="str">
        <f t="shared" si="43"/>
        <v/>
      </c>
    </row>
    <row r="96" spans="1:66" ht="15.75" customHeight="1" x14ac:dyDescent="0.25">
      <c r="A96" s="76"/>
      <c r="B96" s="68"/>
      <c r="C96" s="193"/>
      <c r="D96" s="234"/>
      <c r="E96" s="114"/>
      <c r="F96" s="134"/>
      <c r="G96" s="114"/>
      <c r="H96" s="114"/>
      <c r="I96" s="114"/>
      <c r="J96" s="114"/>
      <c r="K96" s="114"/>
      <c r="L96" s="135"/>
      <c r="M96" s="136"/>
      <c r="N96" s="137"/>
      <c r="O96" s="114"/>
      <c r="P96" s="114"/>
      <c r="Q96" s="114"/>
      <c r="R96" s="114">
        <f t="shared" si="25"/>
        <v>0</v>
      </c>
      <c r="S96" s="138" t="str">
        <f t="shared" si="26"/>
        <v/>
      </c>
      <c r="T96" s="139"/>
      <c r="U96" s="140"/>
      <c r="V96" s="137"/>
      <c r="W96" s="114"/>
      <c r="X96" s="114"/>
      <c r="Y96" s="114"/>
      <c r="Z96" s="114">
        <f t="shared" si="27"/>
        <v>0</v>
      </c>
      <c r="AA96" s="138" t="str">
        <f t="shared" si="28"/>
        <v/>
      </c>
      <c r="AB96" s="139"/>
      <c r="AC96" s="140"/>
      <c r="AD96" s="137"/>
      <c r="AE96" s="114"/>
      <c r="AF96" s="114"/>
      <c r="AG96" s="114"/>
      <c r="AH96" s="114">
        <f>SUM(AE96:AG96)</f>
        <v>0</v>
      </c>
      <c r="AI96" s="138" t="str">
        <f t="shared" si="29"/>
        <v/>
      </c>
      <c r="AJ96" s="141"/>
      <c r="AK96" s="140"/>
      <c r="AL96" s="137"/>
      <c r="AM96" s="114"/>
      <c r="AN96" s="114"/>
      <c r="AO96" s="114"/>
      <c r="AP96" s="114">
        <f t="shared" si="30"/>
        <v>0</v>
      </c>
      <c r="AQ96" s="138" t="str">
        <f t="shared" si="31"/>
        <v/>
      </c>
      <c r="AR96" s="142"/>
      <c r="AS96" s="140"/>
      <c r="AT96" s="137">
        <f t="shared" si="32"/>
        <v>0</v>
      </c>
      <c r="AU96" s="114">
        <f t="shared" si="33"/>
        <v>0</v>
      </c>
      <c r="AV96" s="143" t="str">
        <f t="shared" si="34"/>
        <v/>
      </c>
      <c r="AW96" s="144"/>
      <c r="AX96" s="81"/>
      <c r="AY96" s="59"/>
      <c r="AZ96" s="59"/>
      <c r="BA96" s="145"/>
      <c r="BB96" s="138" t="str">
        <f t="shared" si="35"/>
        <v/>
      </c>
      <c r="BC96" s="146"/>
      <c r="BD96" s="147" t="str">
        <f t="shared" si="36"/>
        <v/>
      </c>
      <c r="BE96" s="138" t="str">
        <f t="shared" si="37"/>
        <v/>
      </c>
      <c r="BF96" s="146" t="str">
        <f t="shared" si="38"/>
        <v/>
      </c>
      <c r="BG96" s="147"/>
      <c r="BH96" s="138" t="str">
        <f t="shared" si="39"/>
        <v/>
      </c>
      <c r="BI96" s="146"/>
      <c r="BJ96" s="148" t="str">
        <f t="shared" si="40"/>
        <v/>
      </c>
      <c r="BK96" s="138" t="str">
        <f t="shared" si="41"/>
        <v/>
      </c>
      <c r="BL96" s="149"/>
      <c r="BM96" s="150">
        <f t="shared" si="42"/>
        <v>0</v>
      </c>
      <c r="BN96" s="151" t="str">
        <f t="shared" si="43"/>
        <v/>
      </c>
    </row>
    <row r="97" spans="1:66" ht="15.75" customHeight="1" x14ac:dyDescent="0.25">
      <c r="A97" s="76"/>
      <c r="B97" s="68"/>
      <c r="C97" s="193"/>
      <c r="D97" s="234"/>
      <c r="E97" s="114"/>
      <c r="F97" s="134"/>
      <c r="G97" s="114"/>
      <c r="H97" s="114"/>
      <c r="I97" s="114"/>
      <c r="J97" s="114"/>
      <c r="K97" s="114"/>
      <c r="L97" s="135"/>
      <c r="M97" s="136"/>
      <c r="N97" s="137"/>
      <c r="O97" s="114"/>
      <c r="P97" s="114"/>
      <c r="Q97" s="114"/>
      <c r="R97" s="114">
        <f t="shared" si="25"/>
        <v>0</v>
      </c>
      <c r="S97" s="138" t="str">
        <f t="shared" si="26"/>
        <v/>
      </c>
      <c r="T97" s="139"/>
      <c r="U97" s="140"/>
      <c r="V97" s="137"/>
      <c r="W97" s="114"/>
      <c r="X97" s="114"/>
      <c r="Y97" s="114"/>
      <c r="Z97" s="114">
        <f t="shared" si="27"/>
        <v>0</v>
      </c>
      <c r="AA97" s="138" t="str">
        <f t="shared" si="28"/>
        <v/>
      </c>
      <c r="AB97" s="139"/>
      <c r="AC97" s="140"/>
      <c r="AD97" s="137"/>
      <c r="AE97" s="114"/>
      <c r="AF97" s="114"/>
      <c r="AG97" s="114"/>
      <c r="AH97" s="114">
        <f>SUM(AE97:AG97)</f>
        <v>0</v>
      </c>
      <c r="AI97" s="138" t="str">
        <f t="shared" si="29"/>
        <v/>
      </c>
      <c r="AJ97" s="141"/>
      <c r="AK97" s="140"/>
      <c r="AL97" s="137"/>
      <c r="AM97" s="114"/>
      <c r="AN97" s="114"/>
      <c r="AO97" s="114"/>
      <c r="AP97" s="114">
        <f t="shared" si="30"/>
        <v>0</v>
      </c>
      <c r="AQ97" s="138" t="str">
        <f t="shared" si="31"/>
        <v/>
      </c>
      <c r="AR97" s="142"/>
      <c r="AS97" s="140"/>
      <c r="AT97" s="137">
        <f t="shared" si="32"/>
        <v>0</v>
      </c>
      <c r="AU97" s="114">
        <f t="shared" si="33"/>
        <v>0</v>
      </c>
      <c r="AV97" s="143" t="str">
        <f t="shared" si="34"/>
        <v/>
      </c>
      <c r="AW97" s="144"/>
      <c r="AX97" s="81"/>
      <c r="AY97" s="59"/>
      <c r="AZ97" s="59"/>
      <c r="BA97" s="145"/>
      <c r="BB97" s="138" t="str">
        <f t="shared" si="35"/>
        <v/>
      </c>
      <c r="BC97" s="146"/>
      <c r="BD97" s="147" t="str">
        <f t="shared" si="36"/>
        <v/>
      </c>
      <c r="BE97" s="138" t="str">
        <f t="shared" si="37"/>
        <v/>
      </c>
      <c r="BF97" s="146" t="str">
        <f t="shared" si="38"/>
        <v/>
      </c>
      <c r="BG97" s="147"/>
      <c r="BH97" s="138" t="str">
        <f t="shared" si="39"/>
        <v/>
      </c>
      <c r="BI97" s="146"/>
      <c r="BJ97" s="148" t="str">
        <f t="shared" si="40"/>
        <v/>
      </c>
      <c r="BK97" s="138" t="str">
        <f t="shared" si="41"/>
        <v/>
      </c>
      <c r="BL97" s="149"/>
      <c r="BM97" s="150">
        <f t="shared" si="42"/>
        <v>0</v>
      </c>
      <c r="BN97" s="151" t="str">
        <f t="shared" si="43"/>
        <v/>
      </c>
    </row>
    <row r="98" spans="1:66" ht="15.75" customHeight="1" x14ac:dyDescent="0.25">
      <c r="A98" s="76"/>
      <c r="B98" s="68"/>
      <c r="C98" s="193"/>
      <c r="D98" s="234"/>
      <c r="E98" s="114"/>
      <c r="F98" s="134"/>
      <c r="G98" s="114"/>
      <c r="H98" s="114"/>
      <c r="I98" s="114"/>
      <c r="J98" s="114"/>
      <c r="K98" s="114"/>
      <c r="L98" s="135"/>
      <c r="M98" s="136"/>
      <c r="N98" s="137"/>
      <c r="O98" s="114"/>
      <c r="P98" s="114"/>
      <c r="Q98" s="114"/>
      <c r="R98" s="114">
        <f t="shared" si="25"/>
        <v>0</v>
      </c>
      <c r="S98" s="138" t="str">
        <f t="shared" si="26"/>
        <v/>
      </c>
      <c r="T98" s="139"/>
      <c r="U98" s="140"/>
      <c r="V98" s="137"/>
      <c r="W98" s="114"/>
      <c r="X98" s="114"/>
      <c r="Y98" s="114"/>
      <c r="Z98" s="114">
        <f t="shared" si="27"/>
        <v>0</v>
      </c>
      <c r="AA98" s="138" t="str">
        <f t="shared" si="28"/>
        <v/>
      </c>
      <c r="AB98" s="139"/>
      <c r="AC98" s="140"/>
      <c r="AD98" s="137"/>
      <c r="AE98" s="114"/>
      <c r="AF98" s="114"/>
      <c r="AG98" s="114"/>
      <c r="AH98" s="114">
        <f>SUM(AE98:AG98)</f>
        <v>0</v>
      </c>
      <c r="AI98" s="138" t="str">
        <f t="shared" si="29"/>
        <v/>
      </c>
      <c r="AJ98" s="141"/>
      <c r="AK98" s="140"/>
      <c r="AL98" s="137"/>
      <c r="AM98" s="114"/>
      <c r="AN98" s="114"/>
      <c r="AO98" s="114"/>
      <c r="AP98" s="114">
        <f t="shared" si="30"/>
        <v>0</v>
      </c>
      <c r="AQ98" s="138" t="str">
        <f t="shared" si="31"/>
        <v/>
      </c>
      <c r="AR98" s="142"/>
      <c r="AS98" s="140"/>
      <c r="AT98" s="137">
        <f t="shared" si="32"/>
        <v>0</v>
      </c>
      <c r="AU98" s="114">
        <f t="shared" si="33"/>
        <v>0</v>
      </c>
      <c r="AV98" s="143" t="str">
        <f t="shared" si="34"/>
        <v/>
      </c>
      <c r="AW98" s="144"/>
      <c r="AX98" s="81"/>
      <c r="AY98" s="59"/>
      <c r="AZ98" s="59"/>
      <c r="BA98" s="145"/>
      <c r="BB98" s="138" t="str">
        <f t="shared" si="35"/>
        <v/>
      </c>
      <c r="BC98" s="146"/>
      <c r="BD98" s="147" t="str">
        <f t="shared" si="36"/>
        <v/>
      </c>
      <c r="BE98" s="138" t="str">
        <f t="shared" si="37"/>
        <v/>
      </c>
      <c r="BF98" s="146" t="str">
        <f t="shared" si="38"/>
        <v/>
      </c>
      <c r="BG98" s="147"/>
      <c r="BH98" s="138" t="str">
        <f t="shared" si="39"/>
        <v/>
      </c>
      <c r="BI98" s="146"/>
      <c r="BJ98" s="148" t="str">
        <f t="shared" si="40"/>
        <v/>
      </c>
      <c r="BK98" s="138" t="str">
        <f t="shared" si="41"/>
        <v/>
      </c>
      <c r="BL98" s="149"/>
      <c r="BM98" s="150">
        <f t="shared" si="42"/>
        <v>0</v>
      </c>
      <c r="BN98" s="151" t="str">
        <f t="shared" si="43"/>
        <v/>
      </c>
    </row>
    <row r="99" spans="1:66" ht="15.75" customHeight="1" x14ac:dyDescent="0.25">
      <c r="A99" s="194"/>
      <c r="B99" s="68"/>
      <c r="C99" s="195"/>
      <c r="D99" s="196" t="s">
        <v>453</v>
      </c>
      <c r="E99" s="236"/>
      <c r="F99" s="198"/>
      <c r="G99" s="197"/>
      <c r="H99" s="197"/>
      <c r="I99" s="197"/>
      <c r="J99" s="197"/>
      <c r="K99" s="197"/>
      <c r="L99" s="199"/>
      <c r="M99" s="200"/>
      <c r="N99" s="201"/>
      <c r="O99" s="197"/>
      <c r="P99" s="197"/>
      <c r="Q99" s="197"/>
      <c r="R99" s="197"/>
      <c r="S99" s="202" t="str">
        <f t="shared" si="26"/>
        <v/>
      </c>
      <c r="T99" s="203"/>
      <c r="U99" s="204"/>
      <c r="V99" s="201"/>
      <c r="W99" s="197"/>
      <c r="X99" s="197"/>
      <c r="Y99" s="197"/>
      <c r="Z99" s="197"/>
      <c r="AA99" s="202" t="str">
        <f t="shared" si="28"/>
        <v/>
      </c>
      <c r="AB99" s="203"/>
      <c r="AC99" s="204"/>
      <c r="AD99" s="201"/>
      <c r="AE99" s="197"/>
      <c r="AF99" s="197"/>
      <c r="AG99" s="197"/>
      <c r="AH99" s="197"/>
      <c r="AI99" s="202" t="str">
        <f t="shared" si="29"/>
        <v/>
      </c>
      <c r="AJ99" s="205"/>
      <c r="AK99" s="204"/>
      <c r="AL99" s="201"/>
      <c r="AM99" s="197"/>
      <c r="AN99" s="197"/>
      <c r="AO99" s="197"/>
      <c r="AP99" s="197"/>
      <c r="AQ99" s="202" t="str">
        <f t="shared" si="31"/>
        <v/>
      </c>
      <c r="AR99" s="206"/>
      <c r="AS99" s="204"/>
      <c r="AT99" s="201">
        <f t="shared" si="32"/>
        <v>0</v>
      </c>
      <c r="AU99" s="207">
        <f t="shared" si="33"/>
        <v>0</v>
      </c>
      <c r="AV99" s="208" t="str">
        <f t="shared" si="34"/>
        <v/>
      </c>
      <c r="AW99" s="209"/>
      <c r="AX99" s="210"/>
      <c r="AY99" s="59"/>
      <c r="AZ99" s="59"/>
      <c r="BA99" s="211"/>
      <c r="BB99" s="202" t="str">
        <f t="shared" si="35"/>
        <v/>
      </c>
      <c r="BC99" s="204"/>
      <c r="BD99" s="212" t="str">
        <f t="shared" si="36"/>
        <v/>
      </c>
      <c r="BE99" s="202" t="str">
        <f t="shared" si="37"/>
        <v/>
      </c>
      <c r="BF99" s="204" t="str">
        <f t="shared" si="38"/>
        <v/>
      </c>
      <c r="BG99" s="212"/>
      <c r="BH99" s="202" t="str">
        <f t="shared" si="39"/>
        <v/>
      </c>
      <c r="BI99" s="204"/>
      <c r="BJ99" s="213" t="str">
        <f t="shared" si="40"/>
        <v/>
      </c>
      <c r="BK99" s="202" t="str">
        <f t="shared" si="41"/>
        <v/>
      </c>
      <c r="BL99" s="214"/>
      <c r="BM99" s="215"/>
      <c r="BN99" s="216" t="str">
        <f t="shared" si="43"/>
        <v/>
      </c>
    </row>
    <row r="100" spans="1:66" ht="15.75" customHeight="1" x14ac:dyDescent="0.25">
      <c r="A100" s="57"/>
      <c r="B100" s="68"/>
      <c r="C100" s="217"/>
      <c r="D100" s="218"/>
      <c r="E100" s="218"/>
      <c r="F100" s="219"/>
      <c r="G100" s="218"/>
      <c r="H100" s="218"/>
      <c r="I100" s="218"/>
      <c r="J100" s="218"/>
      <c r="K100" s="218"/>
      <c r="L100" s="218"/>
      <c r="M100" s="218"/>
      <c r="N100" s="218"/>
      <c r="O100" s="218"/>
      <c r="P100" s="218"/>
      <c r="Q100" s="218"/>
      <c r="R100" s="220"/>
      <c r="S100" s="220"/>
      <c r="T100" s="218"/>
      <c r="U100" s="218"/>
      <c r="V100" s="218"/>
      <c r="W100" s="70"/>
      <c r="X100" s="70"/>
      <c r="Y100" s="70"/>
      <c r="Z100" s="220"/>
      <c r="AA100" s="220"/>
      <c r="AB100" s="221"/>
      <c r="AC100" s="218"/>
      <c r="AD100" s="221"/>
      <c r="AE100" s="72"/>
      <c r="AF100" s="72"/>
      <c r="AG100" s="72"/>
      <c r="AH100" s="220"/>
      <c r="AI100" s="220"/>
      <c r="AJ100" s="221"/>
      <c r="AK100" s="218"/>
      <c r="AL100" s="221"/>
      <c r="AM100" s="72"/>
      <c r="AN100" s="72"/>
      <c r="AO100" s="72"/>
      <c r="AP100" s="220"/>
      <c r="AQ100" s="220"/>
      <c r="AR100" s="221"/>
      <c r="AS100" s="218"/>
      <c r="AT100" s="221"/>
      <c r="AU100" s="221"/>
      <c r="AV100" s="221"/>
      <c r="AW100" s="222"/>
      <c r="AX100" s="58"/>
      <c r="AY100" s="59"/>
      <c r="AZ100" s="59"/>
      <c r="BA100" s="222"/>
      <c r="BB100" s="222"/>
      <c r="BC100" s="222"/>
      <c r="BD100" s="222"/>
      <c r="BE100" s="222"/>
      <c r="BF100" s="222"/>
      <c r="BG100" s="222"/>
      <c r="BH100" s="222"/>
      <c r="BI100" s="222"/>
      <c r="BJ100" s="222"/>
      <c r="BK100" s="222"/>
      <c r="BL100" s="222"/>
      <c r="BM100" s="222"/>
      <c r="BN100" s="222"/>
    </row>
    <row r="101" spans="1:66" ht="15.75" customHeight="1" x14ac:dyDescent="0.25">
      <c r="A101" s="57"/>
      <c r="B101" s="68"/>
      <c r="C101" s="223"/>
      <c r="D101" s="223"/>
      <c r="E101" s="223"/>
      <c r="F101" s="224"/>
      <c r="G101" s="223"/>
      <c r="H101" s="223"/>
      <c r="I101" s="223"/>
      <c r="J101" s="223"/>
      <c r="K101" s="223"/>
      <c r="L101" s="223"/>
      <c r="M101" s="223"/>
      <c r="N101" s="223"/>
      <c r="O101" s="223"/>
      <c r="P101" s="223"/>
      <c r="Q101" s="223"/>
      <c r="R101" s="225"/>
      <c r="S101" s="225"/>
      <c r="T101" s="223"/>
      <c r="U101" s="223"/>
      <c r="V101" s="223"/>
      <c r="W101" s="226"/>
      <c r="X101" s="226"/>
      <c r="Y101" s="226"/>
      <c r="Z101" s="225"/>
      <c r="AA101" s="225"/>
      <c r="AB101" s="227"/>
      <c r="AC101" s="223"/>
      <c r="AD101" s="227"/>
      <c r="AE101" s="228"/>
      <c r="AF101" s="228"/>
      <c r="AG101" s="228"/>
      <c r="AH101" s="225"/>
      <c r="AI101" s="225"/>
      <c r="AJ101" s="227"/>
      <c r="AK101" s="223"/>
      <c r="AL101" s="227"/>
      <c r="AM101" s="228"/>
      <c r="AN101" s="228"/>
      <c r="AO101" s="228"/>
      <c r="AP101" s="225"/>
      <c r="AQ101" s="225"/>
      <c r="AR101" s="227"/>
      <c r="AS101" s="223"/>
      <c r="AT101" s="227"/>
      <c r="AU101" s="227"/>
      <c r="AV101" s="227"/>
      <c r="AW101" s="229"/>
      <c r="AX101" s="58"/>
      <c r="AY101" s="59"/>
      <c r="AZ101" s="59"/>
      <c r="BA101" s="229"/>
      <c r="BB101" s="229"/>
      <c r="BC101" s="229"/>
      <c r="BD101" s="229"/>
      <c r="BE101" s="229"/>
      <c r="BF101" s="229"/>
      <c r="BG101" s="229"/>
      <c r="BH101" s="229"/>
      <c r="BI101" s="229"/>
      <c r="BJ101" s="229"/>
      <c r="BK101" s="229"/>
      <c r="BL101" s="229"/>
      <c r="BM101" s="229"/>
      <c r="BN101" s="229"/>
    </row>
    <row r="102" spans="1:66" ht="27" customHeight="1" x14ac:dyDescent="0.25">
      <c r="A102" s="76"/>
      <c r="B102" s="68"/>
      <c r="C102" s="405" t="s">
        <v>181</v>
      </c>
      <c r="D102" s="406"/>
      <c r="E102" s="407" t="s">
        <v>37</v>
      </c>
      <c r="F102" s="408"/>
      <c r="G102" s="408"/>
      <c r="H102" s="408"/>
      <c r="I102" s="408"/>
      <c r="J102" s="408"/>
      <c r="K102" s="408"/>
      <c r="L102" s="408"/>
      <c r="M102" s="409"/>
      <c r="N102" s="230"/>
      <c r="O102" s="57"/>
      <c r="P102" s="57"/>
      <c r="Q102" s="57"/>
      <c r="R102" s="57"/>
      <c r="S102" s="57"/>
      <c r="T102" s="231"/>
      <c r="U102" s="76"/>
      <c r="V102" s="76"/>
      <c r="W102" s="76"/>
      <c r="X102" s="76"/>
      <c r="Y102" s="76"/>
      <c r="Z102" s="57"/>
      <c r="AA102" s="76"/>
      <c r="AB102" s="76"/>
      <c r="AC102" s="76"/>
      <c r="AD102" s="76"/>
      <c r="AE102" s="76"/>
      <c r="AF102" s="76"/>
      <c r="AG102" s="76"/>
      <c r="AH102" s="57"/>
      <c r="AI102" s="76"/>
      <c r="AJ102" s="86"/>
      <c r="AK102" s="76"/>
      <c r="AL102" s="76"/>
      <c r="AM102" s="76"/>
      <c r="AN102" s="76"/>
      <c r="AO102" s="76"/>
      <c r="AP102" s="57"/>
      <c r="AQ102" s="76"/>
      <c r="AR102" s="76"/>
      <c r="AS102" s="76"/>
      <c r="AT102" s="76"/>
      <c r="AU102" s="76"/>
      <c r="AV102" s="76"/>
      <c r="AW102" s="76"/>
      <c r="AX102" s="81"/>
      <c r="AY102" s="59"/>
      <c r="AZ102" s="59"/>
      <c r="BA102" s="76"/>
      <c r="BB102" s="76"/>
      <c r="BC102" s="76"/>
      <c r="BD102" s="76"/>
      <c r="BE102" s="76"/>
      <c r="BF102" s="76"/>
      <c r="BG102" s="76"/>
      <c r="BH102" s="76"/>
      <c r="BI102" s="76"/>
      <c r="BJ102" s="76"/>
      <c r="BK102" s="76"/>
      <c r="BL102" s="76"/>
      <c r="BM102" s="76"/>
      <c r="BN102" s="76"/>
    </row>
    <row r="103" spans="1:66" ht="28.5" customHeight="1" x14ac:dyDescent="0.25">
      <c r="A103" s="76"/>
      <c r="B103" s="68" t="str">
        <f>+VLOOKUP($E$102,LISTAS!$B$45:$D$63,2,FALSE)</f>
        <v>OBJ_6</v>
      </c>
      <c r="C103" s="391" t="s">
        <v>182</v>
      </c>
      <c r="D103" s="392"/>
      <c r="E103" s="393" t="s">
        <v>105</v>
      </c>
      <c r="F103" s="394"/>
      <c r="G103" s="394"/>
      <c r="H103" s="394"/>
      <c r="I103" s="394"/>
      <c r="J103" s="394"/>
      <c r="K103" s="394"/>
      <c r="L103" s="394"/>
      <c r="M103" s="395"/>
      <c r="N103" s="57"/>
      <c r="O103" s="57"/>
      <c r="P103" s="57"/>
      <c r="Q103" s="57"/>
      <c r="R103" s="57"/>
      <c r="S103" s="57"/>
      <c r="T103" s="79"/>
      <c r="U103" s="79"/>
      <c r="V103" s="79"/>
      <c r="W103" s="79"/>
      <c r="X103" s="79"/>
      <c r="Y103" s="79"/>
      <c r="Z103" s="57"/>
      <c r="AA103" s="79"/>
      <c r="AB103" s="79"/>
      <c r="AC103" s="79"/>
      <c r="AD103" s="79"/>
      <c r="AE103" s="79"/>
      <c r="AF103" s="79"/>
      <c r="AG103" s="79"/>
      <c r="AH103" s="57"/>
      <c r="AI103" s="79"/>
      <c r="AJ103" s="80"/>
      <c r="AK103" s="79"/>
      <c r="AL103" s="79"/>
      <c r="AM103" s="79"/>
      <c r="AN103" s="79"/>
      <c r="AO103" s="79"/>
      <c r="AP103" s="57"/>
      <c r="AQ103" s="79"/>
      <c r="AR103" s="79"/>
      <c r="AS103" s="79"/>
      <c r="AT103" s="79"/>
      <c r="AU103" s="79"/>
      <c r="AV103" s="79"/>
      <c r="AW103" s="79"/>
      <c r="AX103" s="81"/>
      <c r="AY103" s="59"/>
      <c r="AZ103" s="59"/>
      <c r="BA103" s="79"/>
      <c r="BB103" s="79"/>
      <c r="BC103" s="79"/>
      <c r="BD103" s="79"/>
      <c r="BE103" s="79"/>
      <c r="BF103" s="79"/>
      <c r="BG103" s="79"/>
      <c r="BH103" s="79"/>
      <c r="BI103" s="79"/>
      <c r="BJ103" s="79"/>
      <c r="BK103" s="79"/>
      <c r="BL103" s="79"/>
      <c r="BM103" s="79"/>
      <c r="BN103" s="79"/>
    </row>
    <row r="104" spans="1:66" ht="21.75" customHeight="1" x14ac:dyDescent="0.25">
      <c r="A104" s="76"/>
      <c r="B104" s="68" t="str">
        <f>+VLOOKUP($E$103,LISTAS!$B$110:$D$130,2,FALSE)</f>
        <v>PROD_OBJ_6</v>
      </c>
      <c r="C104" s="396" t="s">
        <v>184</v>
      </c>
      <c r="D104" s="397"/>
      <c r="E104" s="398" t="s">
        <v>142</v>
      </c>
      <c r="F104" s="399"/>
      <c r="G104" s="399"/>
      <c r="H104" s="399"/>
      <c r="I104" s="399"/>
      <c r="J104" s="399"/>
      <c r="K104" s="399"/>
      <c r="L104" s="399"/>
      <c r="M104" s="400"/>
      <c r="N104" s="57"/>
      <c r="O104" s="57"/>
      <c r="P104" s="57"/>
      <c r="Q104" s="57"/>
      <c r="R104" s="57"/>
      <c r="S104" s="57"/>
      <c r="T104" s="82"/>
      <c r="U104" s="79"/>
      <c r="V104" s="79"/>
      <c r="W104" s="79"/>
      <c r="X104" s="79"/>
      <c r="Y104" s="79"/>
      <c r="Z104" s="57"/>
      <c r="AA104" s="79"/>
      <c r="AB104" s="79"/>
      <c r="AC104" s="79"/>
      <c r="AD104" s="79"/>
      <c r="AE104" s="79"/>
      <c r="AF104" s="79"/>
      <c r="AG104" s="79"/>
      <c r="AH104" s="57"/>
      <c r="AI104" s="79"/>
      <c r="AJ104" s="80"/>
      <c r="AK104" s="79"/>
      <c r="AL104" s="79"/>
      <c r="AM104" s="79"/>
      <c r="AN104" s="79"/>
      <c r="AO104" s="79"/>
      <c r="AP104" s="57"/>
      <c r="AQ104" s="79"/>
      <c r="AR104" s="79"/>
      <c r="AS104" s="79"/>
      <c r="AT104" s="79"/>
      <c r="AU104" s="79"/>
      <c r="AV104" s="79"/>
      <c r="AW104" s="79"/>
      <c r="AX104" s="81"/>
      <c r="AY104" s="59"/>
      <c r="AZ104" s="59"/>
      <c r="BA104" s="79"/>
      <c r="BB104" s="79"/>
      <c r="BC104" s="79"/>
      <c r="BD104" s="79"/>
      <c r="BE104" s="79"/>
      <c r="BF104" s="79"/>
      <c r="BG104" s="79"/>
      <c r="BH104" s="79"/>
      <c r="BI104" s="79"/>
      <c r="BJ104" s="79"/>
      <c r="BK104" s="79"/>
      <c r="BL104" s="79"/>
      <c r="BM104" s="79"/>
      <c r="BN104" s="79"/>
    </row>
    <row r="105" spans="1:66" ht="15.75" customHeight="1" x14ac:dyDescent="0.25">
      <c r="A105" s="86"/>
      <c r="B105" s="68"/>
      <c r="C105" s="401" t="s">
        <v>185</v>
      </c>
      <c r="D105" s="389" t="s">
        <v>186</v>
      </c>
      <c r="E105" s="389" t="s">
        <v>187</v>
      </c>
      <c r="F105" s="389" t="s">
        <v>188</v>
      </c>
      <c r="G105" s="389" t="s">
        <v>189</v>
      </c>
      <c r="H105" s="389" t="s">
        <v>454</v>
      </c>
      <c r="I105" s="389" t="s">
        <v>191</v>
      </c>
      <c r="J105" s="389" t="s">
        <v>192</v>
      </c>
      <c r="K105" s="389" t="s">
        <v>193</v>
      </c>
      <c r="L105" s="403" t="s">
        <v>194</v>
      </c>
      <c r="M105" s="404"/>
      <c r="N105" s="89"/>
      <c r="O105" s="90"/>
      <c r="P105" s="90"/>
      <c r="Q105" s="90"/>
      <c r="R105" s="90"/>
      <c r="S105" s="90"/>
      <c r="T105" s="91" t="s">
        <v>195</v>
      </c>
      <c r="U105" s="92"/>
      <c r="V105" s="89"/>
      <c r="W105" s="90"/>
      <c r="X105" s="90"/>
      <c r="Y105" s="90"/>
      <c r="Z105" s="90"/>
      <c r="AA105" s="90"/>
      <c r="AB105" s="90" t="s">
        <v>196</v>
      </c>
      <c r="AC105" s="92"/>
      <c r="AD105" s="89"/>
      <c r="AE105" s="90"/>
      <c r="AF105" s="90"/>
      <c r="AG105" s="90"/>
      <c r="AH105" s="90"/>
      <c r="AI105" s="90"/>
      <c r="AJ105" s="91" t="s">
        <v>197</v>
      </c>
      <c r="AK105" s="92"/>
      <c r="AL105" s="90"/>
      <c r="AM105" s="90"/>
      <c r="AN105" s="90"/>
      <c r="AO105" s="90"/>
      <c r="AP105" s="90"/>
      <c r="AQ105" s="90"/>
      <c r="AR105" s="90" t="s">
        <v>198</v>
      </c>
      <c r="AS105" s="92"/>
      <c r="AT105" s="89"/>
      <c r="AU105" s="90"/>
      <c r="AV105" s="90" t="s">
        <v>199</v>
      </c>
      <c r="AW105" s="413" t="s">
        <v>200</v>
      </c>
      <c r="AX105" s="94"/>
      <c r="AY105" s="59"/>
      <c r="AZ105" s="59"/>
      <c r="BA105" s="415" t="s">
        <v>195</v>
      </c>
      <c r="BB105" s="411"/>
      <c r="BC105" s="412"/>
      <c r="BD105" s="410" t="s">
        <v>196</v>
      </c>
      <c r="BE105" s="411"/>
      <c r="BF105" s="412"/>
      <c r="BG105" s="410" t="s">
        <v>197</v>
      </c>
      <c r="BH105" s="411"/>
      <c r="BI105" s="412"/>
      <c r="BJ105" s="410" t="s">
        <v>198</v>
      </c>
      <c r="BK105" s="411"/>
      <c r="BL105" s="412"/>
      <c r="BM105" s="410" t="s">
        <v>199</v>
      </c>
      <c r="BN105" s="416"/>
    </row>
    <row r="106" spans="1:66" ht="15.75" customHeight="1" x14ac:dyDescent="0.25">
      <c r="A106" s="86"/>
      <c r="B106" s="68"/>
      <c r="C106" s="402"/>
      <c r="D106" s="390"/>
      <c r="E106" s="390"/>
      <c r="F106" s="390"/>
      <c r="G106" s="390"/>
      <c r="H106" s="390"/>
      <c r="I106" s="390"/>
      <c r="J106" s="390"/>
      <c r="K106" s="390"/>
      <c r="L106" s="97" t="s">
        <v>201</v>
      </c>
      <c r="M106" s="98" t="s">
        <v>202</v>
      </c>
      <c r="N106" s="99" t="s">
        <v>203</v>
      </c>
      <c r="O106" s="100" t="s">
        <v>204</v>
      </c>
      <c r="P106" s="100" t="s">
        <v>205</v>
      </c>
      <c r="Q106" s="100" t="s">
        <v>206</v>
      </c>
      <c r="R106" s="100" t="s">
        <v>207</v>
      </c>
      <c r="S106" s="100" t="s">
        <v>208</v>
      </c>
      <c r="T106" s="100" t="s">
        <v>209</v>
      </c>
      <c r="U106" s="101" t="s">
        <v>210</v>
      </c>
      <c r="V106" s="99" t="s">
        <v>203</v>
      </c>
      <c r="W106" s="100" t="s">
        <v>211</v>
      </c>
      <c r="X106" s="100" t="s">
        <v>212</v>
      </c>
      <c r="Y106" s="100" t="s">
        <v>213</v>
      </c>
      <c r="Z106" s="100" t="s">
        <v>207</v>
      </c>
      <c r="AA106" s="100" t="s">
        <v>208</v>
      </c>
      <c r="AB106" s="100" t="s">
        <v>209</v>
      </c>
      <c r="AC106" s="101" t="s">
        <v>210</v>
      </c>
      <c r="AD106" s="99" t="s">
        <v>203</v>
      </c>
      <c r="AE106" s="100" t="s">
        <v>214</v>
      </c>
      <c r="AF106" s="100" t="s">
        <v>215</v>
      </c>
      <c r="AG106" s="100" t="s">
        <v>216</v>
      </c>
      <c r="AH106" s="100" t="s">
        <v>207</v>
      </c>
      <c r="AI106" s="100" t="s">
        <v>208</v>
      </c>
      <c r="AJ106" s="100" t="s">
        <v>209</v>
      </c>
      <c r="AK106" s="101" t="s">
        <v>210</v>
      </c>
      <c r="AL106" s="103" t="s">
        <v>203</v>
      </c>
      <c r="AM106" s="100" t="s">
        <v>218</v>
      </c>
      <c r="AN106" s="100" t="s">
        <v>219</v>
      </c>
      <c r="AO106" s="100" t="s">
        <v>220</v>
      </c>
      <c r="AP106" s="100" t="s">
        <v>207</v>
      </c>
      <c r="AQ106" s="100" t="s">
        <v>208</v>
      </c>
      <c r="AR106" s="100" t="s">
        <v>209</v>
      </c>
      <c r="AS106" s="101" t="s">
        <v>210</v>
      </c>
      <c r="AT106" s="99" t="s">
        <v>203</v>
      </c>
      <c r="AU106" s="104" t="s">
        <v>207</v>
      </c>
      <c r="AV106" s="232" t="s">
        <v>221</v>
      </c>
      <c r="AW106" s="414"/>
      <c r="AX106" s="94"/>
      <c r="AY106" s="59"/>
      <c r="AZ106" s="59"/>
      <c r="BA106" s="107" t="s">
        <v>222</v>
      </c>
      <c r="BB106" s="100" t="s">
        <v>223</v>
      </c>
      <c r="BC106" s="101" t="s">
        <v>224</v>
      </c>
      <c r="BD106" s="100" t="s">
        <v>222</v>
      </c>
      <c r="BE106" s="100" t="s">
        <v>223</v>
      </c>
      <c r="BF106" s="101" t="s">
        <v>224</v>
      </c>
      <c r="BG106" s="100" t="s">
        <v>222</v>
      </c>
      <c r="BH106" s="100" t="s">
        <v>223</v>
      </c>
      <c r="BI106" s="101" t="s">
        <v>224</v>
      </c>
      <c r="BJ106" s="100" t="s">
        <v>222</v>
      </c>
      <c r="BK106" s="100" t="s">
        <v>223</v>
      </c>
      <c r="BL106" s="98" t="s">
        <v>224</v>
      </c>
      <c r="BM106" s="108" t="s">
        <v>222</v>
      </c>
      <c r="BN106" s="109" t="s">
        <v>225</v>
      </c>
    </row>
    <row r="107" spans="1:66" ht="15.75" customHeight="1" x14ac:dyDescent="0.25">
      <c r="A107" s="86"/>
      <c r="B107" s="68"/>
      <c r="C107" s="110"/>
      <c r="D107" s="111"/>
      <c r="E107" s="112"/>
      <c r="F107" s="113"/>
      <c r="G107" s="112"/>
      <c r="H107" s="112"/>
      <c r="I107" s="112"/>
      <c r="J107" s="112"/>
      <c r="K107" s="112"/>
      <c r="L107" s="115"/>
      <c r="M107" s="116"/>
      <c r="N107" s="117"/>
      <c r="O107" s="112"/>
      <c r="P107" s="112"/>
      <c r="Q107" s="112"/>
      <c r="R107" s="112">
        <f t="shared" ref="R107:R112" si="44">SUM(O107:Q107)</f>
        <v>0</v>
      </c>
      <c r="S107" s="118" t="str">
        <f t="shared" ref="S107:S113" si="45">IFERROR(R107/N107,"")</f>
        <v/>
      </c>
      <c r="T107" s="119"/>
      <c r="U107" s="120"/>
      <c r="V107" s="117"/>
      <c r="W107" s="112"/>
      <c r="X107" s="112"/>
      <c r="Y107" s="112"/>
      <c r="Z107" s="112">
        <f t="shared" ref="Z107:Z112" si="46">SUM(W107:Y107)</f>
        <v>0</v>
      </c>
      <c r="AA107" s="118" t="str">
        <f t="shared" ref="AA107:AA113" si="47">IFERROR(Z107/V107,"")</f>
        <v/>
      </c>
      <c r="AB107" s="121"/>
      <c r="AC107" s="120"/>
      <c r="AD107" s="117"/>
      <c r="AE107" s="112"/>
      <c r="AF107" s="112"/>
      <c r="AG107" s="112"/>
      <c r="AH107" s="112">
        <f t="shared" ref="AH107:AH112" si="48">SUM(AE107:AG107)</f>
        <v>0</v>
      </c>
      <c r="AI107" s="118" t="str">
        <f t="shared" ref="AI107:AI113" si="49">IFERROR(AH107/AD107,"")</f>
        <v/>
      </c>
      <c r="AJ107" s="122"/>
      <c r="AK107" s="120"/>
      <c r="AL107" s="117"/>
      <c r="AM107" s="112"/>
      <c r="AN107" s="112"/>
      <c r="AO107" s="112"/>
      <c r="AP107" s="112">
        <f t="shared" ref="AP107:AP112" si="50">SUM(AM107:AO107)</f>
        <v>0</v>
      </c>
      <c r="AQ107" s="118" t="str">
        <f t="shared" ref="AQ107:AQ113" si="51">IFERROR(AP107/AL107,"")</f>
        <v/>
      </c>
      <c r="AR107" s="123"/>
      <c r="AS107" s="120"/>
      <c r="AT107" s="117">
        <f t="shared" ref="AT107:AT113" si="52">+SUM(N107,V107,AD107,AL107)</f>
        <v>0</v>
      </c>
      <c r="AU107" s="112">
        <f t="shared" ref="AU107:AU113" si="53">+SUM(R107,Z107,AH107,AP107)</f>
        <v>0</v>
      </c>
      <c r="AV107" s="124" t="str">
        <f t="shared" ref="AV107:AV113" si="54">IFERROR(AU107/AT107,"")</f>
        <v/>
      </c>
      <c r="AW107" s="125"/>
      <c r="AX107" s="94"/>
      <c r="AY107" s="59"/>
      <c r="AZ107" s="59"/>
      <c r="BA107" s="126"/>
      <c r="BB107" s="118" t="str">
        <f t="shared" ref="BB107:BB113" si="55">IFERROR(BA107/N107,"")</f>
        <v/>
      </c>
      <c r="BC107" s="120"/>
      <c r="BD107" s="127" t="str">
        <f t="shared" ref="BD107:BD113" si="56">IFERROR(BC107/P107,"")</f>
        <v/>
      </c>
      <c r="BE107" s="118" t="str">
        <f t="shared" ref="BE107:BE113" si="57">IFERROR(BD107/V107,"")</f>
        <v/>
      </c>
      <c r="BF107" s="120" t="str">
        <f t="shared" ref="BF107:BF113" si="58">IFERROR(BE107/R107,"")</f>
        <v/>
      </c>
      <c r="BG107" s="127"/>
      <c r="BH107" s="118" t="str">
        <f t="shared" ref="BH107:BH113" si="59">IFERROR(BG107/AD107,"")</f>
        <v/>
      </c>
      <c r="BI107" s="120"/>
      <c r="BJ107" s="128" t="str">
        <f t="shared" ref="BJ107:BJ113" si="60">IFERROR(BI107/V107,"")</f>
        <v/>
      </c>
      <c r="BK107" s="118" t="str">
        <f t="shared" ref="BK107:BK113" si="61">IFERROR(BJ107/AL107,"")</f>
        <v/>
      </c>
      <c r="BL107" s="129" t="str">
        <f>IFERROR(BK107/X107,"")</f>
        <v/>
      </c>
      <c r="BM107" s="130">
        <f t="shared" ref="BM107:BM112" si="62">SUM(BA107,BD107,BG107,BJ107)</f>
        <v>0</v>
      </c>
      <c r="BN107" s="131" t="str">
        <f t="shared" ref="BN107:BN113" si="63">IFERROR(BM107/AT107,"")</f>
        <v/>
      </c>
    </row>
    <row r="108" spans="1:66" ht="15.75" customHeight="1" x14ac:dyDescent="0.25">
      <c r="A108" s="76"/>
      <c r="B108" s="68"/>
      <c r="C108" s="193"/>
      <c r="D108" s="160"/>
      <c r="E108" s="114"/>
      <c r="F108" s="134"/>
      <c r="G108" s="114"/>
      <c r="H108" s="114"/>
      <c r="I108" s="114"/>
      <c r="J108" s="114"/>
      <c r="K108" s="114"/>
      <c r="L108" s="135"/>
      <c r="M108" s="136"/>
      <c r="N108" s="137"/>
      <c r="O108" s="114"/>
      <c r="P108" s="114"/>
      <c r="Q108" s="114"/>
      <c r="R108" s="114">
        <f t="shared" si="44"/>
        <v>0</v>
      </c>
      <c r="S108" s="138" t="str">
        <f t="shared" si="45"/>
        <v/>
      </c>
      <c r="T108" s="237"/>
      <c r="U108" s="146"/>
      <c r="V108" s="137"/>
      <c r="W108" s="114"/>
      <c r="X108" s="114"/>
      <c r="Y108" s="114"/>
      <c r="Z108" s="114">
        <f t="shared" si="46"/>
        <v>0</v>
      </c>
      <c r="AA108" s="138" t="str">
        <f t="shared" si="47"/>
        <v/>
      </c>
      <c r="AB108" s="237"/>
      <c r="AC108" s="146"/>
      <c r="AD108" s="137"/>
      <c r="AE108" s="114"/>
      <c r="AF108" s="114"/>
      <c r="AG108" s="114"/>
      <c r="AH108" s="114">
        <f t="shared" si="48"/>
        <v>0</v>
      </c>
      <c r="AI108" s="138" t="str">
        <f t="shared" si="49"/>
        <v/>
      </c>
      <c r="AJ108" s="238"/>
      <c r="AK108" s="146"/>
      <c r="AL108" s="137"/>
      <c r="AM108" s="114"/>
      <c r="AN108" s="114"/>
      <c r="AO108" s="114"/>
      <c r="AP108" s="114">
        <f t="shared" si="50"/>
        <v>0</v>
      </c>
      <c r="AQ108" s="138" t="str">
        <f t="shared" si="51"/>
        <v/>
      </c>
      <c r="AR108" s="142"/>
      <c r="AS108" s="146"/>
      <c r="AT108" s="137">
        <f t="shared" si="52"/>
        <v>0</v>
      </c>
      <c r="AU108" s="114">
        <f t="shared" si="53"/>
        <v>0</v>
      </c>
      <c r="AV108" s="143" t="str">
        <f t="shared" si="54"/>
        <v/>
      </c>
      <c r="AW108" s="144"/>
      <c r="AX108" s="81"/>
      <c r="AY108" s="59"/>
      <c r="AZ108" s="59"/>
      <c r="BA108" s="145"/>
      <c r="BB108" s="138" t="str">
        <f t="shared" si="55"/>
        <v/>
      </c>
      <c r="BC108" s="146"/>
      <c r="BD108" s="147" t="str">
        <f t="shared" si="56"/>
        <v/>
      </c>
      <c r="BE108" s="138" t="str">
        <f t="shared" si="57"/>
        <v/>
      </c>
      <c r="BF108" s="146" t="str">
        <f t="shared" si="58"/>
        <v/>
      </c>
      <c r="BG108" s="147"/>
      <c r="BH108" s="138" t="str">
        <f t="shared" si="59"/>
        <v/>
      </c>
      <c r="BI108" s="146"/>
      <c r="BJ108" s="148" t="str">
        <f t="shared" si="60"/>
        <v/>
      </c>
      <c r="BK108" s="138" t="str">
        <f t="shared" si="61"/>
        <v/>
      </c>
      <c r="BL108" s="149"/>
      <c r="BM108" s="150">
        <f t="shared" si="62"/>
        <v>0</v>
      </c>
      <c r="BN108" s="151" t="str">
        <f t="shared" si="63"/>
        <v/>
      </c>
    </row>
    <row r="109" spans="1:66" ht="15.75" customHeight="1" x14ac:dyDescent="0.25">
      <c r="A109" s="76"/>
      <c r="B109" s="68"/>
      <c r="C109" s="193"/>
      <c r="D109" s="160"/>
      <c r="E109" s="114"/>
      <c r="F109" s="134"/>
      <c r="G109" s="114"/>
      <c r="H109" s="114"/>
      <c r="I109" s="114"/>
      <c r="J109" s="114"/>
      <c r="K109" s="114"/>
      <c r="L109" s="135"/>
      <c r="M109" s="136"/>
      <c r="N109" s="137"/>
      <c r="O109" s="114"/>
      <c r="P109" s="114"/>
      <c r="Q109" s="114"/>
      <c r="R109" s="114">
        <f t="shared" si="44"/>
        <v>0</v>
      </c>
      <c r="S109" s="138" t="str">
        <f t="shared" si="45"/>
        <v/>
      </c>
      <c r="T109" s="139"/>
      <c r="U109" s="140"/>
      <c r="V109" s="137"/>
      <c r="W109" s="114"/>
      <c r="X109" s="114"/>
      <c r="Y109" s="114"/>
      <c r="Z109" s="114">
        <f t="shared" si="46"/>
        <v>0</v>
      </c>
      <c r="AA109" s="138" t="str">
        <f t="shared" si="47"/>
        <v/>
      </c>
      <c r="AB109" s="139"/>
      <c r="AC109" s="140"/>
      <c r="AD109" s="137"/>
      <c r="AE109" s="114"/>
      <c r="AF109" s="114"/>
      <c r="AG109" s="114"/>
      <c r="AH109" s="114">
        <f t="shared" si="48"/>
        <v>0</v>
      </c>
      <c r="AI109" s="138" t="str">
        <f t="shared" si="49"/>
        <v/>
      </c>
      <c r="AJ109" s="141"/>
      <c r="AK109" s="140"/>
      <c r="AL109" s="137"/>
      <c r="AM109" s="114"/>
      <c r="AN109" s="114"/>
      <c r="AO109" s="114"/>
      <c r="AP109" s="114">
        <f t="shared" si="50"/>
        <v>0</v>
      </c>
      <c r="AQ109" s="138" t="str">
        <f t="shared" si="51"/>
        <v/>
      </c>
      <c r="AR109" s="142"/>
      <c r="AS109" s="140"/>
      <c r="AT109" s="137">
        <f t="shared" si="52"/>
        <v>0</v>
      </c>
      <c r="AU109" s="114">
        <f t="shared" si="53"/>
        <v>0</v>
      </c>
      <c r="AV109" s="143" t="str">
        <f t="shared" si="54"/>
        <v/>
      </c>
      <c r="AW109" s="144"/>
      <c r="AX109" s="81"/>
      <c r="AY109" s="59"/>
      <c r="AZ109" s="59"/>
      <c r="BA109" s="145"/>
      <c r="BB109" s="138" t="str">
        <f t="shared" si="55"/>
        <v/>
      </c>
      <c r="BC109" s="140"/>
      <c r="BD109" s="153" t="str">
        <f t="shared" si="56"/>
        <v/>
      </c>
      <c r="BE109" s="138" t="str">
        <f t="shared" si="57"/>
        <v/>
      </c>
      <c r="BF109" s="140" t="str">
        <f t="shared" si="58"/>
        <v/>
      </c>
      <c r="BG109" s="153"/>
      <c r="BH109" s="138" t="str">
        <f t="shared" si="59"/>
        <v/>
      </c>
      <c r="BI109" s="140"/>
      <c r="BJ109" s="154" t="str">
        <f t="shared" si="60"/>
        <v/>
      </c>
      <c r="BK109" s="138" t="str">
        <f t="shared" si="61"/>
        <v/>
      </c>
      <c r="BL109" s="155"/>
      <c r="BM109" s="150">
        <f t="shared" si="62"/>
        <v>0</v>
      </c>
      <c r="BN109" s="151" t="str">
        <f t="shared" si="63"/>
        <v/>
      </c>
    </row>
    <row r="110" spans="1:66" ht="15.75" customHeight="1" x14ac:dyDescent="0.25">
      <c r="A110" s="76"/>
      <c r="B110" s="68"/>
      <c r="C110" s="193"/>
      <c r="D110" s="160"/>
      <c r="E110" s="114"/>
      <c r="F110" s="134"/>
      <c r="G110" s="114"/>
      <c r="H110" s="114"/>
      <c r="I110" s="114"/>
      <c r="J110" s="114"/>
      <c r="K110" s="114"/>
      <c r="L110" s="135"/>
      <c r="M110" s="136"/>
      <c r="N110" s="137"/>
      <c r="O110" s="114"/>
      <c r="P110" s="114"/>
      <c r="Q110" s="114"/>
      <c r="R110" s="114">
        <f t="shared" si="44"/>
        <v>0</v>
      </c>
      <c r="S110" s="138" t="str">
        <f t="shared" si="45"/>
        <v/>
      </c>
      <c r="T110" s="139"/>
      <c r="U110" s="140"/>
      <c r="V110" s="161"/>
      <c r="W110" s="114"/>
      <c r="X110" s="114"/>
      <c r="Y110" s="114"/>
      <c r="Z110" s="114">
        <f t="shared" si="46"/>
        <v>0</v>
      </c>
      <c r="AA110" s="138" t="str">
        <f t="shared" si="47"/>
        <v/>
      </c>
      <c r="AB110" s="139"/>
      <c r="AC110" s="140"/>
      <c r="AD110" s="161"/>
      <c r="AE110" s="114"/>
      <c r="AF110" s="114"/>
      <c r="AG110" s="114"/>
      <c r="AH110" s="114">
        <f t="shared" si="48"/>
        <v>0</v>
      </c>
      <c r="AI110" s="138" t="str">
        <f t="shared" si="49"/>
        <v/>
      </c>
      <c r="AJ110" s="141"/>
      <c r="AK110" s="140"/>
      <c r="AL110" s="161"/>
      <c r="AM110" s="114"/>
      <c r="AN110" s="114"/>
      <c r="AO110" s="114"/>
      <c r="AP110" s="114">
        <f t="shared" si="50"/>
        <v>0</v>
      </c>
      <c r="AQ110" s="138" t="str">
        <f t="shared" si="51"/>
        <v/>
      </c>
      <c r="AR110" s="142"/>
      <c r="AS110" s="140"/>
      <c r="AT110" s="137">
        <f t="shared" si="52"/>
        <v>0</v>
      </c>
      <c r="AU110" s="114">
        <f t="shared" si="53"/>
        <v>0</v>
      </c>
      <c r="AV110" s="143" t="str">
        <f t="shared" si="54"/>
        <v/>
      </c>
      <c r="AW110" s="144"/>
      <c r="AX110" s="81"/>
      <c r="AY110" s="59"/>
      <c r="AZ110" s="59"/>
      <c r="BA110" s="145"/>
      <c r="BB110" s="138" t="str">
        <f t="shared" si="55"/>
        <v/>
      </c>
      <c r="BC110" s="140"/>
      <c r="BD110" s="153" t="str">
        <f t="shared" si="56"/>
        <v/>
      </c>
      <c r="BE110" s="138" t="str">
        <f t="shared" si="57"/>
        <v/>
      </c>
      <c r="BF110" s="140" t="str">
        <f t="shared" si="58"/>
        <v/>
      </c>
      <c r="BG110" s="153"/>
      <c r="BH110" s="138" t="str">
        <f t="shared" si="59"/>
        <v/>
      </c>
      <c r="BI110" s="140"/>
      <c r="BJ110" s="154" t="str">
        <f t="shared" si="60"/>
        <v/>
      </c>
      <c r="BK110" s="138" t="str">
        <f t="shared" si="61"/>
        <v/>
      </c>
      <c r="BL110" s="155"/>
      <c r="BM110" s="150">
        <f t="shared" si="62"/>
        <v>0</v>
      </c>
      <c r="BN110" s="151" t="str">
        <f t="shared" si="63"/>
        <v/>
      </c>
    </row>
    <row r="111" spans="1:66" ht="15.75" customHeight="1" x14ac:dyDescent="0.25">
      <c r="A111" s="76"/>
      <c r="B111" s="68"/>
      <c r="C111" s="193"/>
      <c r="D111" s="160"/>
      <c r="E111" s="114"/>
      <c r="F111" s="134"/>
      <c r="G111" s="114"/>
      <c r="H111" s="114"/>
      <c r="I111" s="114"/>
      <c r="J111" s="114"/>
      <c r="K111" s="114"/>
      <c r="L111" s="135"/>
      <c r="M111" s="136"/>
      <c r="N111" s="137"/>
      <c r="O111" s="114"/>
      <c r="P111" s="114"/>
      <c r="Q111" s="114"/>
      <c r="R111" s="114">
        <f t="shared" si="44"/>
        <v>0</v>
      </c>
      <c r="S111" s="138" t="str">
        <f t="shared" si="45"/>
        <v/>
      </c>
      <c r="T111" s="237"/>
      <c r="U111" s="146"/>
      <c r="V111" s="137"/>
      <c r="W111" s="114"/>
      <c r="X111" s="114"/>
      <c r="Y111" s="114"/>
      <c r="Z111" s="114">
        <f t="shared" si="46"/>
        <v>0</v>
      </c>
      <c r="AA111" s="138" t="str">
        <f t="shared" si="47"/>
        <v/>
      </c>
      <c r="AB111" s="237"/>
      <c r="AC111" s="146"/>
      <c r="AD111" s="137"/>
      <c r="AE111" s="114"/>
      <c r="AF111" s="114"/>
      <c r="AG111" s="114"/>
      <c r="AH111" s="114">
        <f t="shared" si="48"/>
        <v>0</v>
      </c>
      <c r="AI111" s="138" t="str">
        <f t="shared" si="49"/>
        <v/>
      </c>
      <c r="AJ111" s="141"/>
      <c r="AK111" s="146"/>
      <c r="AL111" s="137"/>
      <c r="AM111" s="114"/>
      <c r="AN111" s="114"/>
      <c r="AO111" s="114"/>
      <c r="AP111" s="114">
        <f t="shared" si="50"/>
        <v>0</v>
      </c>
      <c r="AQ111" s="138" t="str">
        <f t="shared" si="51"/>
        <v/>
      </c>
      <c r="AR111" s="142"/>
      <c r="AS111" s="146"/>
      <c r="AT111" s="137">
        <f t="shared" si="52"/>
        <v>0</v>
      </c>
      <c r="AU111" s="114">
        <f t="shared" si="53"/>
        <v>0</v>
      </c>
      <c r="AV111" s="143" t="str">
        <f t="shared" si="54"/>
        <v/>
      </c>
      <c r="AW111" s="144"/>
      <c r="AX111" s="81"/>
      <c r="AY111" s="59"/>
      <c r="AZ111" s="59"/>
      <c r="BA111" s="145"/>
      <c r="BB111" s="138" t="str">
        <f t="shared" si="55"/>
        <v/>
      </c>
      <c r="BC111" s="146"/>
      <c r="BD111" s="147" t="str">
        <f t="shared" si="56"/>
        <v/>
      </c>
      <c r="BE111" s="138" t="str">
        <f t="shared" si="57"/>
        <v/>
      </c>
      <c r="BF111" s="146" t="str">
        <f t="shared" si="58"/>
        <v/>
      </c>
      <c r="BG111" s="147"/>
      <c r="BH111" s="138" t="str">
        <f t="shared" si="59"/>
        <v/>
      </c>
      <c r="BI111" s="146"/>
      <c r="BJ111" s="148" t="str">
        <f t="shared" si="60"/>
        <v/>
      </c>
      <c r="BK111" s="138" t="str">
        <f t="shared" si="61"/>
        <v/>
      </c>
      <c r="BL111" s="149"/>
      <c r="BM111" s="150">
        <f t="shared" si="62"/>
        <v>0</v>
      </c>
      <c r="BN111" s="151" t="str">
        <f t="shared" si="63"/>
        <v/>
      </c>
    </row>
    <row r="112" spans="1:66" ht="15.75" customHeight="1" x14ac:dyDescent="0.25">
      <c r="A112" s="76"/>
      <c r="B112" s="68"/>
      <c r="C112" s="193"/>
      <c r="D112" s="160"/>
      <c r="E112" s="114"/>
      <c r="F112" s="134"/>
      <c r="G112" s="114"/>
      <c r="H112" s="114"/>
      <c r="I112" s="114"/>
      <c r="J112" s="114"/>
      <c r="K112" s="114"/>
      <c r="L112" s="135"/>
      <c r="M112" s="136"/>
      <c r="N112" s="137"/>
      <c r="O112" s="114"/>
      <c r="P112" s="114"/>
      <c r="Q112" s="114"/>
      <c r="R112" s="114">
        <f t="shared" si="44"/>
        <v>0</v>
      </c>
      <c r="S112" s="138" t="str">
        <f t="shared" si="45"/>
        <v/>
      </c>
      <c r="T112" s="237"/>
      <c r="U112" s="146"/>
      <c r="V112" s="137"/>
      <c r="W112" s="114"/>
      <c r="X112" s="114"/>
      <c r="Y112" s="114"/>
      <c r="Z112" s="114">
        <f t="shared" si="46"/>
        <v>0</v>
      </c>
      <c r="AA112" s="138" t="str">
        <f t="shared" si="47"/>
        <v/>
      </c>
      <c r="AB112" s="237"/>
      <c r="AC112" s="146"/>
      <c r="AD112" s="137"/>
      <c r="AE112" s="114"/>
      <c r="AF112" s="114"/>
      <c r="AG112" s="114"/>
      <c r="AH112" s="114">
        <f t="shared" si="48"/>
        <v>0</v>
      </c>
      <c r="AI112" s="138" t="str">
        <f t="shared" si="49"/>
        <v/>
      </c>
      <c r="AJ112" s="141"/>
      <c r="AK112" s="146"/>
      <c r="AL112" s="137"/>
      <c r="AM112" s="114"/>
      <c r="AN112" s="114"/>
      <c r="AO112" s="114"/>
      <c r="AP112" s="114">
        <f t="shared" si="50"/>
        <v>0</v>
      </c>
      <c r="AQ112" s="138" t="str">
        <f t="shared" si="51"/>
        <v/>
      </c>
      <c r="AR112" s="142"/>
      <c r="AS112" s="146"/>
      <c r="AT112" s="137">
        <f t="shared" si="52"/>
        <v>0</v>
      </c>
      <c r="AU112" s="114">
        <f t="shared" si="53"/>
        <v>0</v>
      </c>
      <c r="AV112" s="143" t="str">
        <f t="shared" si="54"/>
        <v/>
      </c>
      <c r="AW112" s="144"/>
      <c r="AX112" s="81"/>
      <c r="AY112" s="59"/>
      <c r="AZ112" s="59"/>
      <c r="BA112" s="145"/>
      <c r="BB112" s="138" t="str">
        <f t="shared" si="55"/>
        <v/>
      </c>
      <c r="BC112" s="146"/>
      <c r="BD112" s="147" t="str">
        <f t="shared" si="56"/>
        <v/>
      </c>
      <c r="BE112" s="138" t="str">
        <f t="shared" si="57"/>
        <v/>
      </c>
      <c r="BF112" s="146" t="str">
        <f t="shared" si="58"/>
        <v/>
      </c>
      <c r="BG112" s="147"/>
      <c r="BH112" s="138" t="str">
        <f t="shared" si="59"/>
        <v/>
      </c>
      <c r="BI112" s="146"/>
      <c r="BJ112" s="148" t="str">
        <f t="shared" si="60"/>
        <v/>
      </c>
      <c r="BK112" s="138" t="str">
        <f t="shared" si="61"/>
        <v/>
      </c>
      <c r="BL112" s="149"/>
      <c r="BM112" s="150">
        <f t="shared" si="62"/>
        <v>0</v>
      </c>
      <c r="BN112" s="151" t="str">
        <f t="shared" si="63"/>
        <v/>
      </c>
    </row>
    <row r="113" spans="1:66" ht="15.75" customHeight="1" x14ac:dyDescent="0.25">
      <c r="A113" s="194"/>
      <c r="B113" s="68"/>
      <c r="C113" s="195"/>
      <c r="D113" s="196" t="s">
        <v>453</v>
      </c>
      <c r="E113" s="197"/>
      <c r="F113" s="198"/>
      <c r="G113" s="197"/>
      <c r="H113" s="197"/>
      <c r="I113" s="197"/>
      <c r="J113" s="197"/>
      <c r="K113" s="197"/>
      <c r="L113" s="199"/>
      <c r="M113" s="200"/>
      <c r="N113" s="201"/>
      <c r="O113" s="197"/>
      <c r="P113" s="197"/>
      <c r="Q113" s="197"/>
      <c r="R113" s="197"/>
      <c r="S113" s="202" t="str">
        <f t="shared" si="45"/>
        <v/>
      </c>
      <c r="T113" s="203"/>
      <c r="U113" s="204"/>
      <c r="V113" s="201"/>
      <c r="W113" s="197"/>
      <c r="X113" s="197"/>
      <c r="Y113" s="197"/>
      <c r="Z113" s="197"/>
      <c r="AA113" s="202" t="str">
        <f t="shared" si="47"/>
        <v/>
      </c>
      <c r="AB113" s="203"/>
      <c r="AC113" s="204"/>
      <c r="AD113" s="201"/>
      <c r="AE113" s="197"/>
      <c r="AF113" s="197"/>
      <c r="AG113" s="197"/>
      <c r="AH113" s="197"/>
      <c r="AI113" s="202" t="str">
        <f t="shared" si="49"/>
        <v/>
      </c>
      <c r="AJ113" s="205"/>
      <c r="AK113" s="204"/>
      <c r="AL113" s="201"/>
      <c r="AM113" s="197"/>
      <c r="AN113" s="197"/>
      <c r="AO113" s="197"/>
      <c r="AP113" s="197"/>
      <c r="AQ113" s="202" t="str">
        <f t="shared" si="51"/>
        <v/>
      </c>
      <c r="AR113" s="206"/>
      <c r="AS113" s="204"/>
      <c r="AT113" s="201">
        <f t="shared" si="52"/>
        <v>0</v>
      </c>
      <c r="AU113" s="207">
        <f t="shared" si="53"/>
        <v>0</v>
      </c>
      <c r="AV113" s="208" t="str">
        <f t="shared" si="54"/>
        <v/>
      </c>
      <c r="AW113" s="209"/>
      <c r="AX113" s="210"/>
      <c r="AY113" s="59"/>
      <c r="AZ113" s="59"/>
      <c r="BA113" s="211"/>
      <c r="BB113" s="202" t="str">
        <f t="shared" si="55"/>
        <v/>
      </c>
      <c r="BC113" s="204"/>
      <c r="BD113" s="212" t="str">
        <f t="shared" si="56"/>
        <v/>
      </c>
      <c r="BE113" s="202" t="str">
        <f t="shared" si="57"/>
        <v/>
      </c>
      <c r="BF113" s="204" t="str">
        <f t="shared" si="58"/>
        <v/>
      </c>
      <c r="BG113" s="212"/>
      <c r="BH113" s="202" t="str">
        <f t="shared" si="59"/>
        <v/>
      </c>
      <c r="BI113" s="204"/>
      <c r="BJ113" s="213" t="str">
        <f t="shared" si="60"/>
        <v/>
      </c>
      <c r="BK113" s="202" t="str">
        <f t="shared" si="61"/>
        <v/>
      </c>
      <c r="BL113" s="214"/>
      <c r="BM113" s="215"/>
      <c r="BN113" s="216" t="str">
        <f t="shared" si="63"/>
        <v/>
      </c>
    </row>
    <row r="114" spans="1:66" ht="15.75" customHeight="1" x14ac:dyDescent="0.25">
      <c r="A114" s="57"/>
      <c r="B114" s="68"/>
      <c r="C114" s="217"/>
      <c r="D114" s="218"/>
      <c r="E114" s="218"/>
      <c r="F114" s="219"/>
      <c r="G114" s="218"/>
      <c r="H114" s="218"/>
      <c r="I114" s="218"/>
      <c r="J114" s="218"/>
      <c r="K114" s="218"/>
      <c r="L114" s="218"/>
      <c r="M114" s="218"/>
      <c r="N114" s="218"/>
      <c r="O114" s="218"/>
      <c r="P114" s="218"/>
      <c r="Q114" s="218"/>
      <c r="R114" s="220"/>
      <c r="S114" s="220"/>
      <c r="T114" s="218"/>
      <c r="U114" s="218"/>
      <c r="V114" s="218"/>
      <c r="W114" s="70"/>
      <c r="X114" s="70"/>
      <c r="Y114" s="70"/>
      <c r="Z114" s="220"/>
      <c r="AA114" s="220"/>
      <c r="AB114" s="221"/>
      <c r="AC114" s="218"/>
      <c r="AD114" s="221"/>
      <c r="AE114" s="72"/>
      <c r="AF114" s="72"/>
      <c r="AG114" s="72"/>
      <c r="AH114" s="220"/>
      <c r="AI114" s="220"/>
      <c r="AJ114" s="221"/>
      <c r="AK114" s="218"/>
      <c r="AL114" s="221"/>
      <c r="AM114" s="72"/>
      <c r="AN114" s="72"/>
      <c r="AO114" s="72"/>
      <c r="AP114" s="220"/>
      <c r="AQ114" s="220"/>
      <c r="AR114" s="221"/>
      <c r="AS114" s="218"/>
      <c r="AT114" s="221"/>
      <c r="AU114" s="221"/>
      <c r="AV114" s="221"/>
      <c r="AW114" s="222"/>
      <c r="AX114" s="58"/>
      <c r="AY114" s="59"/>
      <c r="AZ114" s="59"/>
      <c r="BA114" s="222"/>
      <c r="BB114" s="222"/>
      <c r="BC114" s="222"/>
      <c r="BD114" s="222"/>
      <c r="BE114" s="222"/>
      <c r="BF114" s="222"/>
      <c r="BG114" s="222"/>
      <c r="BH114" s="222"/>
      <c r="BI114" s="222"/>
      <c r="BJ114" s="222"/>
      <c r="BK114" s="222"/>
      <c r="BL114" s="222"/>
      <c r="BM114" s="222"/>
      <c r="BN114" s="222"/>
    </row>
    <row r="115" spans="1:66" ht="15.75" hidden="1" customHeight="1" x14ac:dyDescent="0.25">
      <c r="A115" s="57"/>
      <c r="B115" s="68"/>
      <c r="C115" s="223"/>
      <c r="D115" s="223"/>
      <c r="E115" s="223"/>
      <c r="F115" s="224"/>
      <c r="G115" s="223"/>
      <c r="H115" s="223"/>
      <c r="I115" s="223"/>
      <c r="J115" s="223"/>
      <c r="K115" s="223"/>
      <c r="L115" s="223"/>
      <c r="M115" s="223"/>
      <c r="N115" s="223"/>
      <c r="O115" s="223"/>
      <c r="P115" s="223"/>
      <c r="Q115" s="223"/>
      <c r="R115" s="225"/>
      <c r="S115" s="225"/>
      <c r="T115" s="223"/>
      <c r="U115" s="223"/>
      <c r="V115" s="223"/>
      <c r="W115" s="226"/>
      <c r="X115" s="226"/>
      <c r="Y115" s="226"/>
      <c r="Z115" s="225"/>
      <c r="AA115" s="225"/>
      <c r="AB115" s="227"/>
      <c r="AC115" s="223"/>
      <c r="AD115" s="227"/>
      <c r="AE115" s="228"/>
      <c r="AF115" s="228"/>
      <c r="AG115" s="228"/>
      <c r="AH115" s="225"/>
      <c r="AI115" s="225"/>
      <c r="AJ115" s="227"/>
      <c r="AK115" s="223"/>
      <c r="AL115" s="227"/>
      <c r="AM115" s="228"/>
      <c r="AN115" s="228"/>
      <c r="AO115" s="228"/>
      <c r="AP115" s="225"/>
      <c r="AQ115" s="225"/>
      <c r="AR115" s="227"/>
      <c r="AS115" s="223"/>
      <c r="AT115" s="227"/>
      <c r="AU115" s="227"/>
      <c r="AV115" s="227"/>
      <c r="AW115" s="229"/>
      <c r="AX115" s="58"/>
      <c r="AY115" s="59"/>
      <c r="AZ115" s="59"/>
      <c r="BA115" s="229"/>
      <c r="BB115" s="229"/>
      <c r="BC115" s="229"/>
      <c r="BD115" s="229"/>
      <c r="BE115" s="229"/>
      <c r="BF115" s="229"/>
      <c r="BG115" s="229"/>
      <c r="BH115" s="229"/>
      <c r="BI115" s="229"/>
      <c r="BJ115" s="229"/>
      <c r="BK115" s="229"/>
      <c r="BL115" s="229"/>
      <c r="BM115" s="229"/>
      <c r="BN115" s="229"/>
    </row>
    <row r="116" spans="1:66" ht="21.75" hidden="1" customHeight="1" x14ac:dyDescent="0.25">
      <c r="A116" s="76"/>
      <c r="B116" s="68"/>
      <c r="C116" s="405" t="s">
        <v>181</v>
      </c>
      <c r="D116" s="406"/>
      <c r="E116" s="407"/>
      <c r="F116" s="408"/>
      <c r="G116" s="408"/>
      <c r="H116" s="408"/>
      <c r="I116" s="408"/>
      <c r="J116" s="408"/>
      <c r="K116" s="408"/>
      <c r="L116" s="408"/>
      <c r="M116" s="409"/>
      <c r="N116" s="230"/>
      <c r="O116" s="57"/>
      <c r="P116" s="57"/>
      <c r="Q116" s="57"/>
      <c r="R116" s="57"/>
      <c r="S116" s="57"/>
      <c r="T116" s="231"/>
      <c r="U116" s="76"/>
      <c r="V116" s="76"/>
      <c r="W116" s="76"/>
      <c r="X116" s="76"/>
      <c r="Y116" s="76"/>
      <c r="Z116" s="57"/>
      <c r="AA116" s="76"/>
      <c r="AB116" s="76"/>
      <c r="AC116" s="76"/>
      <c r="AD116" s="76"/>
      <c r="AE116" s="76"/>
      <c r="AF116" s="76"/>
      <c r="AG116" s="76"/>
      <c r="AH116" s="57"/>
      <c r="AI116" s="76"/>
      <c r="AJ116" s="86"/>
      <c r="AK116" s="76"/>
      <c r="AL116" s="76"/>
      <c r="AM116" s="76"/>
      <c r="AN116" s="76"/>
      <c r="AO116" s="76"/>
      <c r="AP116" s="57"/>
      <c r="AQ116" s="76"/>
      <c r="AR116" s="76"/>
      <c r="AS116" s="76"/>
      <c r="AT116" s="76"/>
      <c r="AU116" s="76"/>
      <c r="AV116" s="76"/>
      <c r="AW116" s="76"/>
      <c r="AX116" s="81"/>
      <c r="AY116" s="59"/>
      <c r="AZ116" s="59"/>
      <c r="BA116" s="76"/>
      <c r="BB116" s="76"/>
      <c r="BC116" s="76"/>
      <c r="BD116" s="76"/>
      <c r="BE116" s="76"/>
      <c r="BF116" s="76"/>
      <c r="BG116" s="76"/>
      <c r="BH116" s="76"/>
      <c r="BI116" s="76"/>
      <c r="BJ116" s="76"/>
      <c r="BK116" s="76"/>
      <c r="BL116" s="76"/>
      <c r="BM116" s="76"/>
      <c r="BN116" s="76"/>
    </row>
    <row r="117" spans="1:66" ht="21.75" hidden="1" customHeight="1" x14ac:dyDescent="0.25">
      <c r="A117" s="76"/>
      <c r="B117" s="68" t="e">
        <f>+VLOOKUP($E$116,LISTAS!$B$45:$D$63,2,FALSE)</f>
        <v>#N/A</v>
      </c>
      <c r="C117" s="391" t="s">
        <v>182</v>
      </c>
      <c r="D117" s="392"/>
      <c r="E117" s="393"/>
      <c r="F117" s="394"/>
      <c r="G117" s="394"/>
      <c r="H117" s="394"/>
      <c r="I117" s="394"/>
      <c r="J117" s="394"/>
      <c r="K117" s="394"/>
      <c r="L117" s="394"/>
      <c r="M117" s="395"/>
      <c r="N117" s="57"/>
      <c r="O117" s="57"/>
      <c r="P117" s="57"/>
      <c r="Q117" s="57"/>
      <c r="R117" s="57"/>
      <c r="S117" s="57"/>
      <c r="T117" s="79"/>
      <c r="U117" s="79"/>
      <c r="V117" s="79"/>
      <c r="W117" s="79"/>
      <c r="X117" s="79"/>
      <c r="Y117" s="79"/>
      <c r="Z117" s="57"/>
      <c r="AA117" s="79"/>
      <c r="AB117" s="79"/>
      <c r="AC117" s="79"/>
      <c r="AD117" s="79"/>
      <c r="AE117" s="79"/>
      <c r="AF117" s="79"/>
      <c r="AG117" s="79"/>
      <c r="AH117" s="57"/>
      <c r="AI117" s="79"/>
      <c r="AJ117" s="80"/>
      <c r="AK117" s="79"/>
      <c r="AL117" s="79"/>
      <c r="AM117" s="79"/>
      <c r="AN117" s="79"/>
      <c r="AO117" s="79"/>
      <c r="AP117" s="57"/>
      <c r="AQ117" s="79"/>
      <c r="AR117" s="79"/>
      <c r="AS117" s="79"/>
      <c r="AT117" s="79"/>
      <c r="AU117" s="79"/>
      <c r="AV117" s="79"/>
      <c r="AW117" s="79"/>
      <c r="AX117" s="81"/>
      <c r="AY117" s="59"/>
      <c r="AZ117" s="59"/>
      <c r="BA117" s="79"/>
      <c r="BB117" s="79"/>
      <c r="BC117" s="79"/>
      <c r="BD117" s="79"/>
      <c r="BE117" s="79"/>
      <c r="BF117" s="79"/>
      <c r="BG117" s="79"/>
      <c r="BH117" s="79"/>
      <c r="BI117" s="79"/>
      <c r="BJ117" s="79"/>
      <c r="BK117" s="79"/>
      <c r="BL117" s="79"/>
      <c r="BM117" s="79"/>
      <c r="BN117" s="79"/>
    </row>
    <row r="118" spans="1:66" ht="21.75" hidden="1" customHeight="1" x14ac:dyDescent="0.25">
      <c r="A118" s="76"/>
      <c r="B118" s="68" t="e">
        <f>+VLOOKUP($E$117,LISTAS!$B$110:$D$130,2,FALSE)</f>
        <v>#N/A</v>
      </c>
      <c r="C118" s="396" t="s">
        <v>184</v>
      </c>
      <c r="D118" s="397"/>
      <c r="E118" s="398"/>
      <c r="F118" s="399"/>
      <c r="G118" s="399"/>
      <c r="H118" s="399"/>
      <c r="I118" s="399"/>
      <c r="J118" s="399"/>
      <c r="K118" s="399"/>
      <c r="L118" s="399"/>
      <c r="M118" s="400"/>
      <c r="N118" s="57"/>
      <c r="O118" s="57"/>
      <c r="P118" s="57"/>
      <c r="Q118" s="57"/>
      <c r="R118" s="57"/>
      <c r="S118" s="57"/>
      <c r="T118" s="82"/>
      <c r="U118" s="79"/>
      <c r="V118" s="79"/>
      <c r="W118" s="79"/>
      <c r="X118" s="79"/>
      <c r="Y118" s="79"/>
      <c r="Z118" s="57"/>
      <c r="AA118" s="79"/>
      <c r="AB118" s="79"/>
      <c r="AC118" s="79"/>
      <c r="AD118" s="79"/>
      <c r="AE118" s="79"/>
      <c r="AF118" s="79"/>
      <c r="AG118" s="79"/>
      <c r="AH118" s="57"/>
      <c r="AI118" s="79"/>
      <c r="AJ118" s="80"/>
      <c r="AK118" s="79"/>
      <c r="AL118" s="79"/>
      <c r="AM118" s="79"/>
      <c r="AN118" s="79"/>
      <c r="AO118" s="79"/>
      <c r="AP118" s="57"/>
      <c r="AQ118" s="79"/>
      <c r="AR118" s="79"/>
      <c r="AS118" s="79"/>
      <c r="AT118" s="79"/>
      <c r="AU118" s="79"/>
      <c r="AV118" s="79"/>
      <c r="AW118" s="79"/>
      <c r="AX118" s="81"/>
      <c r="AY118" s="59"/>
      <c r="AZ118" s="59"/>
      <c r="BA118" s="79"/>
      <c r="BB118" s="79"/>
      <c r="BC118" s="79"/>
      <c r="BD118" s="79"/>
      <c r="BE118" s="79"/>
      <c r="BF118" s="79"/>
      <c r="BG118" s="79"/>
      <c r="BH118" s="79"/>
      <c r="BI118" s="79"/>
      <c r="BJ118" s="79"/>
      <c r="BK118" s="79"/>
      <c r="BL118" s="79"/>
      <c r="BM118" s="79"/>
      <c r="BN118" s="79"/>
    </row>
    <row r="119" spans="1:66" ht="15" hidden="1" customHeight="1" x14ac:dyDescent="0.25">
      <c r="A119" s="86"/>
      <c r="B119" s="68"/>
      <c r="C119" s="401" t="s">
        <v>185</v>
      </c>
      <c r="D119" s="389" t="s">
        <v>186</v>
      </c>
      <c r="E119" s="389" t="s">
        <v>482</v>
      </c>
      <c r="F119" s="389" t="s">
        <v>188</v>
      </c>
      <c r="G119" s="389" t="s">
        <v>189</v>
      </c>
      <c r="H119" s="389" t="s">
        <v>454</v>
      </c>
      <c r="I119" s="389" t="s">
        <v>191</v>
      </c>
      <c r="J119" s="389" t="s">
        <v>192</v>
      </c>
      <c r="K119" s="389" t="s">
        <v>193</v>
      </c>
      <c r="L119" s="403" t="s">
        <v>194</v>
      </c>
      <c r="M119" s="404"/>
      <c r="N119" s="89"/>
      <c r="O119" s="90"/>
      <c r="P119" s="90"/>
      <c r="Q119" s="90"/>
      <c r="R119" s="90"/>
      <c r="S119" s="90"/>
      <c r="T119" s="91" t="s">
        <v>195</v>
      </c>
      <c r="U119" s="92"/>
      <c r="V119" s="89"/>
      <c r="W119" s="90"/>
      <c r="X119" s="90"/>
      <c r="Y119" s="90"/>
      <c r="Z119" s="90"/>
      <c r="AA119" s="90"/>
      <c r="AB119" s="90" t="s">
        <v>196</v>
      </c>
      <c r="AC119" s="92"/>
      <c r="AD119" s="89"/>
      <c r="AE119" s="90"/>
      <c r="AF119" s="90"/>
      <c r="AG119" s="90"/>
      <c r="AH119" s="90"/>
      <c r="AI119" s="90"/>
      <c r="AJ119" s="91" t="s">
        <v>197</v>
      </c>
      <c r="AK119" s="92"/>
      <c r="AL119" s="90"/>
      <c r="AM119" s="90"/>
      <c r="AN119" s="90"/>
      <c r="AO119" s="90"/>
      <c r="AP119" s="90"/>
      <c r="AQ119" s="90"/>
      <c r="AR119" s="90" t="s">
        <v>198</v>
      </c>
      <c r="AS119" s="92"/>
      <c r="AT119" s="89"/>
      <c r="AU119" s="90"/>
      <c r="AV119" s="90" t="s">
        <v>199</v>
      </c>
      <c r="AW119" s="413" t="s">
        <v>200</v>
      </c>
      <c r="AX119" s="94"/>
      <c r="AY119" s="59"/>
      <c r="AZ119" s="59"/>
      <c r="BA119" s="410" t="s">
        <v>195</v>
      </c>
      <c r="BB119" s="411"/>
      <c r="BC119" s="412"/>
      <c r="BD119" s="410" t="s">
        <v>196</v>
      </c>
      <c r="BE119" s="411"/>
      <c r="BF119" s="412"/>
      <c r="BG119" s="410" t="s">
        <v>197</v>
      </c>
      <c r="BH119" s="411"/>
      <c r="BI119" s="412"/>
      <c r="BJ119" s="410" t="s">
        <v>198</v>
      </c>
      <c r="BK119" s="411"/>
      <c r="BL119" s="412"/>
      <c r="BM119" s="410" t="s">
        <v>199</v>
      </c>
      <c r="BN119" s="412"/>
    </row>
    <row r="120" spans="1:66" ht="15.75" hidden="1" customHeight="1" x14ac:dyDescent="0.25">
      <c r="A120" s="86"/>
      <c r="B120" s="68"/>
      <c r="C120" s="402"/>
      <c r="D120" s="390"/>
      <c r="E120" s="390"/>
      <c r="F120" s="390"/>
      <c r="G120" s="390"/>
      <c r="H120" s="390"/>
      <c r="I120" s="390"/>
      <c r="J120" s="390"/>
      <c r="K120" s="390"/>
      <c r="L120" s="97" t="s">
        <v>201</v>
      </c>
      <c r="M120" s="98" t="s">
        <v>202</v>
      </c>
      <c r="N120" s="99" t="s">
        <v>203</v>
      </c>
      <c r="O120" s="100" t="s">
        <v>204</v>
      </c>
      <c r="P120" s="100" t="s">
        <v>205</v>
      </c>
      <c r="Q120" s="100" t="s">
        <v>206</v>
      </c>
      <c r="R120" s="100" t="s">
        <v>207</v>
      </c>
      <c r="S120" s="100" t="s">
        <v>208</v>
      </c>
      <c r="T120" s="100" t="s">
        <v>209</v>
      </c>
      <c r="U120" s="101" t="s">
        <v>210</v>
      </c>
      <c r="V120" s="99" t="s">
        <v>203</v>
      </c>
      <c r="W120" s="100" t="s">
        <v>211</v>
      </c>
      <c r="X120" s="100" t="s">
        <v>212</v>
      </c>
      <c r="Y120" s="100" t="s">
        <v>213</v>
      </c>
      <c r="Z120" s="100" t="s">
        <v>207</v>
      </c>
      <c r="AA120" s="100" t="s">
        <v>208</v>
      </c>
      <c r="AB120" s="100" t="s">
        <v>209</v>
      </c>
      <c r="AC120" s="101" t="s">
        <v>210</v>
      </c>
      <c r="AD120" s="99" t="s">
        <v>203</v>
      </c>
      <c r="AE120" s="100" t="s">
        <v>214</v>
      </c>
      <c r="AF120" s="100" t="s">
        <v>215</v>
      </c>
      <c r="AG120" s="100" t="s">
        <v>216</v>
      </c>
      <c r="AH120" s="100" t="s">
        <v>207</v>
      </c>
      <c r="AI120" s="100" t="s">
        <v>208</v>
      </c>
      <c r="AJ120" s="100" t="s">
        <v>209</v>
      </c>
      <c r="AK120" s="101" t="s">
        <v>210</v>
      </c>
      <c r="AL120" s="103" t="s">
        <v>203</v>
      </c>
      <c r="AM120" s="100" t="s">
        <v>218</v>
      </c>
      <c r="AN120" s="100" t="s">
        <v>219</v>
      </c>
      <c r="AO120" s="100" t="s">
        <v>220</v>
      </c>
      <c r="AP120" s="100" t="s">
        <v>207</v>
      </c>
      <c r="AQ120" s="100" t="s">
        <v>208</v>
      </c>
      <c r="AR120" s="100" t="s">
        <v>209</v>
      </c>
      <c r="AS120" s="101" t="s">
        <v>210</v>
      </c>
      <c r="AT120" s="99" t="s">
        <v>203</v>
      </c>
      <c r="AU120" s="104" t="s">
        <v>207</v>
      </c>
      <c r="AV120" s="232" t="s">
        <v>221</v>
      </c>
      <c r="AW120" s="414"/>
      <c r="AX120" s="94"/>
      <c r="AY120" s="59"/>
      <c r="AZ120" s="59"/>
      <c r="BA120" s="100" t="s">
        <v>222</v>
      </c>
      <c r="BB120" s="100" t="s">
        <v>223</v>
      </c>
      <c r="BC120" s="101" t="s">
        <v>224</v>
      </c>
      <c r="BD120" s="100" t="s">
        <v>222</v>
      </c>
      <c r="BE120" s="100" t="s">
        <v>223</v>
      </c>
      <c r="BF120" s="101" t="s">
        <v>224</v>
      </c>
      <c r="BG120" s="100" t="s">
        <v>222</v>
      </c>
      <c r="BH120" s="100" t="s">
        <v>223</v>
      </c>
      <c r="BI120" s="101" t="s">
        <v>224</v>
      </c>
      <c r="BJ120" s="100" t="s">
        <v>222</v>
      </c>
      <c r="BK120" s="100" t="s">
        <v>223</v>
      </c>
      <c r="BL120" s="98" t="s">
        <v>224</v>
      </c>
      <c r="BM120" s="108" t="s">
        <v>222</v>
      </c>
      <c r="BN120" s="232" t="s">
        <v>225</v>
      </c>
    </row>
    <row r="121" spans="1:66" ht="15.75" hidden="1" customHeight="1" x14ac:dyDescent="0.25">
      <c r="A121" s="86"/>
      <c r="B121" s="68"/>
      <c r="C121" s="110"/>
      <c r="D121" s="111"/>
      <c r="E121" s="112"/>
      <c r="F121" s="113"/>
      <c r="G121" s="112"/>
      <c r="H121" s="112"/>
      <c r="I121" s="112"/>
      <c r="J121" s="112"/>
      <c r="K121" s="112"/>
      <c r="L121" s="115"/>
      <c r="M121" s="116"/>
      <c r="N121" s="117"/>
      <c r="O121" s="112"/>
      <c r="P121" s="112"/>
      <c r="Q121" s="112"/>
      <c r="R121" s="112">
        <f t="shared" ref="R121:R126" si="64">SUM(O121:Q121)</f>
        <v>0</v>
      </c>
      <c r="S121" s="118" t="str">
        <f t="shared" ref="S121:S127" si="65">IFERROR(R121/N121,"")</f>
        <v/>
      </c>
      <c r="T121" s="119"/>
      <c r="U121" s="120"/>
      <c r="V121" s="117"/>
      <c r="W121" s="112"/>
      <c r="X121" s="112"/>
      <c r="Y121" s="112"/>
      <c r="Z121" s="112">
        <f t="shared" ref="Z121:Z126" si="66">SUM(W121:Y121)</f>
        <v>0</v>
      </c>
      <c r="AA121" s="118" t="str">
        <f t="shared" ref="AA121:AA127" si="67">IFERROR(Z121/V121,"")</f>
        <v/>
      </c>
      <c r="AB121" s="121"/>
      <c r="AC121" s="120"/>
      <c r="AD121" s="117"/>
      <c r="AE121" s="112"/>
      <c r="AF121" s="112"/>
      <c r="AG121" s="112"/>
      <c r="AH121" s="112">
        <f t="shared" ref="AH121:AH126" si="68">SUM(AE121:AG121)</f>
        <v>0</v>
      </c>
      <c r="AI121" s="118" t="str">
        <f t="shared" ref="AI121:AI127" si="69">IFERROR(AH121/AD121,"")</f>
        <v/>
      </c>
      <c r="AJ121" s="122"/>
      <c r="AK121" s="120"/>
      <c r="AL121" s="117"/>
      <c r="AM121" s="112"/>
      <c r="AN121" s="112"/>
      <c r="AO121" s="112"/>
      <c r="AP121" s="112">
        <f t="shared" ref="AP121:AP126" si="70">SUM(AM121:AO121)</f>
        <v>0</v>
      </c>
      <c r="AQ121" s="118" t="str">
        <f t="shared" ref="AQ121:AQ127" si="71">IFERROR(AP121/AL121,"")</f>
        <v/>
      </c>
      <c r="AR121" s="123"/>
      <c r="AS121" s="120"/>
      <c r="AT121" s="117">
        <f t="shared" ref="AT121:AT127" si="72">+SUM(N121,V121,AD121,AL121)</f>
        <v>0</v>
      </c>
      <c r="AU121" s="112">
        <f t="shared" ref="AU121:AU127" si="73">+SUM(R121,Z121,AH121,AP121)</f>
        <v>0</v>
      </c>
      <c r="AV121" s="124" t="str">
        <f t="shared" ref="AV121:AV127" si="74">IFERROR(AU121/AT121,"")</f>
        <v/>
      </c>
      <c r="AW121" s="125"/>
      <c r="AX121" s="94"/>
      <c r="AY121" s="59"/>
      <c r="AZ121" s="59"/>
      <c r="BA121" s="127"/>
      <c r="BB121" s="118" t="str">
        <f t="shared" ref="BB121:BB127" si="75">IFERROR(BA121/N121,"")</f>
        <v/>
      </c>
      <c r="BC121" s="120"/>
      <c r="BD121" s="127" t="str">
        <f t="shared" ref="BD121:BD127" si="76">IFERROR(BC121/P121,"")</f>
        <v/>
      </c>
      <c r="BE121" s="118" t="str">
        <f t="shared" ref="BE121:BE127" si="77">IFERROR(BD121/V121,"")</f>
        <v/>
      </c>
      <c r="BF121" s="120" t="str">
        <f t="shared" ref="BF121:BF127" si="78">IFERROR(BE121/R121,"")</f>
        <v/>
      </c>
      <c r="BG121" s="127"/>
      <c r="BH121" s="118" t="str">
        <f t="shared" ref="BH121:BH127" si="79">IFERROR(BG121/AD121,"")</f>
        <v/>
      </c>
      <c r="BI121" s="120"/>
      <c r="BJ121" s="128" t="str">
        <f t="shared" ref="BJ121:BJ127" si="80">IFERROR(BI121/V121,"")</f>
        <v/>
      </c>
      <c r="BK121" s="118" t="str">
        <f t="shared" ref="BK121:BK127" si="81">IFERROR(BJ121/AL121,"")</f>
        <v/>
      </c>
      <c r="BL121" s="129" t="str">
        <f>IFERROR(BK121/X121,"")</f>
        <v/>
      </c>
      <c r="BM121" s="130">
        <f t="shared" ref="BM121:BM126" si="82">SUM(BA121,BD121,BG121,BJ121)</f>
        <v>0</v>
      </c>
      <c r="BN121" s="131" t="str">
        <f t="shared" ref="BN121:BN127" si="83">IFERROR(BM121/AT121,"")</f>
        <v/>
      </c>
    </row>
    <row r="122" spans="1:66" ht="15.75" hidden="1" customHeight="1" x14ac:dyDescent="0.25">
      <c r="A122" s="76"/>
      <c r="B122" s="68"/>
      <c r="C122" s="193"/>
      <c r="D122" s="160"/>
      <c r="E122" s="114"/>
      <c r="F122" s="134"/>
      <c r="G122" s="114"/>
      <c r="H122" s="114"/>
      <c r="I122" s="114"/>
      <c r="J122" s="114"/>
      <c r="K122" s="114"/>
      <c r="L122" s="135"/>
      <c r="M122" s="136"/>
      <c r="N122" s="137"/>
      <c r="O122" s="114"/>
      <c r="P122" s="114"/>
      <c r="Q122" s="114"/>
      <c r="R122" s="114">
        <f t="shared" si="64"/>
        <v>0</v>
      </c>
      <c r="S122" s="138" t="str">
        <f t="shared" si="65"/>
        <v/>
      </c>
      <c r="T122" s="237"/>
      <c r="U122" s="146"/>
      <c r="V122" s="137"/>
      <c r="W122" s="114"/>
      <c r="X122" s="114"/>
      <c r="Y122" s="114"/>
      <c r="Z122" s="114">
        <f t="shared" si="66"/>
        <v>0</v>
      </c>
      <c r="AA122" s="138" t="str">
        <f t="shared" si="67"/>
        <v/>
      </c>
      <c r="AB122" s="237"/>
      <c r="AC122" s="146"/>
      <c r="AD122" s="137"/>
      <c r="AE122" s="114"/>
      <c r="AF122" s="114"/>
      <c r="AG122" s="114"/>
      <c r="AH122" s="114">
        <f t="shared" si="68"/>
        <v>0</v>
      </c>
      <c r="AI122" s="138" t="str">
        <f t="shared" si="69"/>
        <v/>
      </c>
      <c r="AJ122" s="238"/>
      <c r="AK122" s="146"/>
      <c r="AL122" s="137"/>
      <c r="AM122" s="114"/>
      <c r="AN122" s="114"/>
      <c r="AO122" s="114"/>
      <c r="AP122" s="114">
        <f t="shared" si="70"/>
        <v>0</v>
      </c>
      <c r="AQ122" s="138" t="str">
        <f t="shared" si="71"/>
        <v/>
      </c>
      <c r="AR122" s="142"/>
      <c r="AS122" s="146"/>
      <c r="AT122" s="137">
        <f t="shared" si="72"/>
        <v>0</v>
      </c>
      <c r="AU122" s="114">
        <f t="shared" si="73"/>
        <v>0</v>
      </c>
      <c r="AV122" s="143" t="str">
        <f t="shared" si="74"/>
        <v/>
      </c>
      <c r="AW122" s="144"/>
      <c r="AX122" s="81"/>
      <c r="AY122" s="59"/>
      <c r="AZ122" s="59"/>
      <c r="BA122" s="239"/>
      <c r="BB122" s="138" t="str">
        <f t="shared" si="75"/>
        <v/>
      </c>
      <c r="BC122" s="146"/>
      <c r="BD122" s="147" t="str">
        <f t="shared" si="76"/>
        <v/>
      </c>
      <c r="BE122" s="138" t="str">
        <f t="shared" si="77"/>
        <v/>
      </c>
      <c r="BF122" s="146" t="str">
        <f t="shared" si="78"/>
        <v/>
      </c>
      <c r="BG122" s="147"/>
      <c r="BH122" s="138" t="str">
        <f t="shared" si="79"/>
        <v/>
      </c>
      <c r="BI122" s="146"/>
      <c r="BJ122" s="148" t="str">
        <f t="shared" si="80"/>
        <v/>
      </c>
      <c r="BK122" s="138" t="str">
        <f t="shared" si="81"/>
        <v/>
      </c>
      <c r="BL122" s="149"/>
      <c r="BM122" s="150">
        <f t="shared" si="82"/>
        <v>0</v>
      </c>
      <c r="BN122" s="151" t="str">
        <f t="shared" si="83"/>
        <v/>
      </c>
    </row>
    <row r="123" spans="1:66" ht="15.75" hidden="1" customHeight="1" x14ac:dyDescent="0.25">
      <c r="A123" s="76"/>
      <c r="B123" s="68"/>
      <c r="C123" s="193"/>
      <c r="D123" s="160"/>
      <c r="E123" s="114"/>
      <c r="F123" s="134"/>
      <c r="G123" s="114"/>
      <c r="H123" s="114"/>
      <c r="I123" s="114"/>
      <c r="J123" s="114"/>
      <c r="K123" s="114"/>
      <c r="L123" s="135"/>
      <c r="M123" s="136"/>
      <c r="N123" s="137"/>
      <c r="O123" s="114"/>
      <c r="P123" s="114"/>
      <c r="Q123" s="114"/>
      <c r="R123" s="114">
        <f t="shared" si="64"/>
        <v>0</v>
      </c>
      <c r="S123" s="138" t="str">
        <f t="shared" si="65"/>
        <v/>
      </c>
      <c r="T123" s="237"/>
      <c r="U123" s="146"/>
      <c r="V123" s="137"/>
      <c r="W123" s="114"/>
      <c r="X123" s="114"/>
      <c r="Y123" s="114"/>
      <c r="Z123" s="114">
        <f t="shared" si="66"/>
        <v>0</v>
      </c>
      <c r="AA123" s="138" t="str">
        <f t="shared" si="67"/>
        <v/>
      </c>
      <c r="AB123" s="237"/>
      <c r="AC123" s="146"/>
      <c r="AD123" s="137"/>
      <c r="AE123" s="114"/>
      <c r="AF123" s="114"/>
      <c r="AG123" s="114"/>
      <c r="AH123" s="114">
        <f t="shared" si="68"/>
        <v>0</v>
      </c>
      <c r="AI123" s="138" t="str">
        <f t="shared" si="69"/>
        <v/>
      </c>
      <c r="AJ123" s="238"/>
      <c r="AK123" s="146"/>
      <c r="AL123" s="137"/>
      <c r="AM123" s="114"/>
      <c r="AN123" s="114"/>
      <c r="AO123" s="114"/>
      <c r="AP123" s="114">
        <f t="shared" si="70"/>
        <v>0</v>
      </c>
      <c r="AQ123" s="138" t="str">
        <f t="shared" si="71"/>
        <v/>
      </c>
      <c r="AR123" s="142"/>
      <c r="AS123" s="146"/>
      <c r="AT123" s="137">
        <f t="shared" si="72"/>
        <v>0</v>
      </c>
      <c r="AU123" s="114">
        <f t="shared" si="73"/>
        <v>0</v>
      </c>
      <c r="AV123" s="143" t="str">
        <f t="shared" si="74"/>
        <v/>
      </c>
      <c r="AW123" s="144"/>
      <c r="AX123" s="81"/>
      <c r="AY123" s="59"/>
      <c r="AZ123" s="59"/>
      <c r="BA123" s="239"/>
      <c r="BB123" s="138" t="str">
        <f t="shared" si="75"/>
        <v/>
      </c>
      <c r="BC123" s="140"/>
      <c r="BD123" s="153" t="str">
        <f t="shared" si="76"/>
        <v/>
      </c>
      <c r="BE123" s="138" t="str">
        <f t="shared" si="77"/>
        <v/>
      </c>
      <c r="BF123" s="140" t="str">
        <f t="shared" si="78"/>
        <v/>
      </c>
      <c r="BG123" s="153"/>
      <c r="BH123" s="138" t="str">
        <f t="shared" si="79"/>
        <v/>
      </c>
      <c r="BI123" s="140"/>
      <c r="BJ123" s="154" t="str">
        <f t="shared" si="80"/>
        <v/>
      </c>
      <c r="BK123" s="138" t="str">
        <f t="shared" si="81"/>
        <v/>
      </c>
      <c r="BL123" s="155"/>
      <c r="BM123" s="150">
        <f t="shared" si="82"/>
        <v>0</v>
      </c>
      <c r="BN123" s="151" t="str">
        <f t="shared" si="83"/>
        <v/>
      </c>
    </row>
    <row r="124" spans="1:66" ht="15.75" hidden="1" customHeight="1" x14ac:dyDescent="0.25">
      <c r="A124" s="76"/>
      <c r="B124" s="68"/>
      <c r="C124" s="193"/>
      <c r="D124" s="160"/>
      <c r="E124" s="114"/>
      <c r="F124" s="134"/>
      <c r="G124" s="114"/>
      <c r="H124" s="114"/>
      <c r="I124" s="114"/>
      <c r="J124" s="114"/>
      <c r="K124" s="114"/>
      <c r="L124" s="135"/>
      <c r="M124" s="136"/>
      <c r="N124" s="137"/>
      <c r="O124" s="114"/>
      <c r="P124" s="114"/>
      <c r="Q124" s="114"/>
      <c r="R124" s="114">
        <f t="shared" si="64"/>
        <v>0</v>
      </c>
      <c r="S124" s="138" t="str">
        <f t="shared" si="65"/>
        <v/>
      </c>
      <c r="T124" s="237"/>
      <c r="U124" s="146"/>
      <c r="V124" s="137"/>
      <c r="W124" s="114"/>
      <c r="X124" s="114"/>
      <c r="Y124" s="114"/>
      <c r="Z124" s="114">
        <f t="shared" si="66"/>
        <v>0</v>
      </c>
      <c r="AA124" s="138" t="str">
        <f t="shared" si="67"/>
        <v/>
      </c>
      <c r="AB124" s="237"/>
      <c r="AC124" s="146"/>
      <c r="AD124" s="137"/>
      <c r="AE124" s="114"/>
      <c r="AF124" s="114"/>
      <c r="AG124" s="114"/>
      <c r="AH124" s="114">
        <f t="shared" si="68"/>
        <v>0</v>
      </c>
      <c r="AI124" s="138" t="str">
        <f t="shared" si="69"/>
        <v/>
      </c>
      <c r="AJ124" s="238"/>
      <c r="AK124" s="146"/>
      <c r="AL124" s="137"/>
      <c r="AM124" s="114"/>
      <c r="AN124" s="114"/>
      <c r="AO124" s="114"/>
      <c r="AP124" s="114">
        <f t="shared" si="70"/>
        <v>0</v>
      </c>
      <c r="AQ124" s="138" t="str">
        <f t="shared" si="71"/>
        <v/>
      </c>
      <c r="AR124" s="142"/>
      <c r="AS124" s="146"/>
      <c r="AT124" s="137">
        <f t="shared" si="72"/>
        <v>0</v>
      </c>
      <c r="AU124" s="114">
        <f t="shared" si="73"/>
        <v>0</v>
      </c>
      <c r="AV124" s="143" t="str">
        <f t="shared" si="74"/>
        <v/>
      </c>
      <c r="AW124" s="144"/>
      <c r="AX124" s="81"/>
      <c r="AY124" s="59"/>
      <c r="AZ124" s="59"/>
      <c r="BA124" s="239"/>
      <c r="BB124" s="138" t="str">
        <f t="shared" si="75"/>
        <v/>
      </c>
      <c r="BC124" s="140"/>
      <c r="BD124" s="153" t="str">
        <f t="shared" si="76"/>
        <v/>
      </c>
      <c r="BE124" s="138" t="str">
        <f t="shared" si="77"/>
        <v/>
      </c>
      <c r="BF124" s="140" t="str">
        <f t="shared" si="78"/>
        <v/>
      </c>
      <c r="BG124" s="153"/>
      <c r="BH124" s="138" t="str">
        <f t="shared" si="79"/>
        <v/>
      </c>
      <c r="BI124" s="140"/>
      <c r="BJ124" s="154" t="str">
        <f t="shared" si="80"/>
        <v/>
      </c>
      <c r="BK124" s="138" t="str">
        <f t="shared" si="81"/>
        <v/>
      </c>
      <c r="BL124" s="155"/>
      <c r="BM124" s="150">
        <f t="shared" si="82"/>
        <v>0</v>
      </c>
      <c r="BN124" s="151" t="str">
        <f t="shared" si="83"/>
        <v/>
      </c>
    </row>
    <row r="125" spans="1:66" ht="15.75" hidden="1" customHeight="1" x14ac:dyDescent="0.25">
      <c r="A125" s="76"/>
      <c r="B125" s="68"/>
      <c r="C125" s="193"/>
      <c r="D125" s="160"/>
      <c r="E125" s="240"/>
      <c r="F125" s="134"/>
      <c r="G125" s="114"/>
      <c r="H125" s="114"/>
      <c r="I125" s="114"/>
      <c r="J125" s="114"/>
      <c r="K125" s="114"/>
      <c r="L125" s="135"/>
      <c r="M125" s="136"/>
      <c r="N125" s="137"/>
      <c r="O125" s="114"/>
      <c r="P125" s="114"/>
      <c r="Q125" s="114"/>
      <c r="R125" s="114">
        <f t="shared" si="64"/>
        <v>0</v>
      </c>
      <c r="S125" s="138" t="str">
        <f t="shared" si="65"/>
        <v/>
      </c>
      <c r="T125" s="237"/>
      <c r="U125" s="146"/>
      <c r="V125" s="137"/>
      <c r="W125" s="114"/>
      <c r="X125" s="114"/>
      <c r="Y125" s="114"/>
      <c r="Z125" s="114">
        <f t="shared" si="66"/>
        <v>0</v>
      </c>
      <c r="AA125" s="138" t="str">
        <f t="shared" si="67"/>
        <v/>
      </c>
      <c r="AB125" s="237"/>
      <c r="AC125" s="146"/>
      <c r="AD125" s="137"/>
      <c r="AE125" s="114"/>
      <c r="AF125" s="114"/>
      <c r="AG125" s="114"/>
      <c r="AH125" s="114">
        <f t="shared" si="68"/>
        <v>0</v>
      </c>
      <c r="AI125" s="138" t="str">
        <f t="shared" si="69"/>
        <v/>
      </c>
      <c r="AJ125" s="238"/>
      <c r="AK125" s="146"/>
      <c r="AL125" s="137"/>
      <c r="AM125" s="114"/>
      <c r="AN125" s="114"/>
      <c r="AO125" s="114"/>
      <c r="AP125" s="114">
        <f t="shared" si="70"/>
        <v>0</v>
      </c>
      <c r="AQ125" s="138" t="str">
        <f t="shared" si="71"/>
        <v/>
      </c>
      <c r="AR125" s="142"/>
      <c r="AS125" s="146"/>
      <c r="AT125" s="137">
        <f t="shared" si="72"/>
        <v>0</v>
      </c>
      <c r="AU125" s="114">
        <f t="shared" si="73"/>
        <v>0</v>
      </c>
      <c r="AV125" s="143" t="str">
        <f t="shared" si="74"/>
        <v/>
      </c>
      <c r="AW125" s="144"/>
      <c r="AX125" s="81"/>
      <c r="AY125" s="59"/>
      <c r="AZ125" s="59"/>
      <c r="BA125" s="239"/>
      <c r="BB125" s="138" t="str">
        <f t="shared" si="75"/>
        <v/>
      </c>
      <c r="BC125" s="146"/>
      <c r="BD125" s="147" t="str">
        <f t="shared" si="76"/>
        <v/>
      </c>
      <c r="BE125" s="138" t="str">
        <f t="shared" si="77"/>
        <v/>
      </c>
      <c r="BF125" s="146" t="str">
        <f t="shared" si="78"/>
        <v/>
      </c>
      <c r="BG125" s="147"/>
      <c r="BH125" s="138" t="str">
        <f t="shared" si="79"/>
        <v/>
      </c>
      <c r="BI125" s="146"/>
      <c r="BJ125" s="148" t="str">
        <f t="shared" si="80"/>
        <v/>
      </c>
      <c r="BK125" s="138" t="str">
        <f t="shared" si="81"/>
        <v/>
      </c>
      <c r="BL125" s="149"/>
      <c r="BM125" s="150">
        <f t="shared" si="82"/>
        <v>0</v>
      </c>
      <c r="BN125" s="151" t="str">
        <f t="shared" si="83"/>
        <v/>
      </c>
    </row>
    <row r="126" spans="1:66" ht="15.75" hidden="1" customHeight="1" x14ac:dyDescent="0.25">
      <c r="A126" s="76"/>
      <c r="B126" s="68"/>
      <c r="C126" s="193"/>
      <c r="D126" s="160"/>
      <c r="E126" s="240"/>
      <c r="F126" s="134"/>
      <c r="G126" s="114"/>
      <c r="H126" s="114"/>
      <c r="I126" s="114"/>
      <c r="J126" s="114"/>
      <c r="K126" s="114"/>
      <c r="L126" s="135"/>
      <c r="M126" s="136"/>
      <c r="N126" s="137"/>
      <c r="O126" s="114"/>
      <c r="P126" s="114"/>
      <c r="Q126" s="114"/>
      <c r="R126" s="114">
        <f t="shared" si="64"/>
        <v>0</v>
      </c>
      <c r="S126" s="138" t="str">
        <f t="shared" si="65"/>
        <v/>
      </c>
      <c r="T126" s="237"/>
      <c r="U126" s="146"/>
      <c r="V126" s="137"/>
      <c r="W126" s="114"/>
      <c r="X126" s="114"/>
      <c r="Y126" s="114"/>
      <c r="Z126" s="114">
        <f t="shared" si="66"/>
        <v>0</v>
      </c>
      <c r="AA126" s="138" t="str">
        <f t="shared" si="67"/>
        <v/>
      </c>
      <c r="AB126" s="237"/>
      <c r="AC126" s="146"/>
      <c r="AD126" s="137"/>
      <c r="AE126" s="114"/>
      <c r="AF126" s="114"/>
      <c r="AG126" s="114"/>
      <c r="AH126" s="114">
        <f t="shared" si="68"/>
        <v>0</v>
      </c>
      <c r="AI126" s="138" t="str">
        <f t="shared" si="69"/>
        <v/>
      </c>
      <c r="AJ126" s="141"/>
      <c r="AK126" s="146"/>
      <c r="AL126" s="137"/>
      <c r="AM126" s="114"/>
      <c r="AN126" s="114"/>
      <c r="AO126" s="114"/>
      <c r="AP126" s="114">
        <f t="shared" si="70"/>
        <v>0</v>
      </c>
      <c r="AQ126" s="138" t="str">
        <f t="shared" si="71"/>
        <v/>
      </c>
      <c r="AR126" s="142"/>
      <c r="AS126" s="146"/>
      <c r="AT126" s="137">
        <f t="shared" si="72"/>
        <v>0</v>
      </c>
      <c r="AU126" s="114">
        <f t="shared" si="73"/>
        <v>0</v>
      </c>
      <c r="AV126" s="143" t="str">
        <f t="shared" si="74"/>
        <v/>
      </c>
      <c r="AW126" s="144"/>
      <c r="AX126" s="81"/>
      <c r="AY126" s="59"/>
      <c r="AZ126" s="59"/>
      <c r="BA126" s="239"/>
      <c r="BB126" s="138" t="str">
        <f t="shared" si="75"/>
        <v/>
      </c>
      <c r="BC126" s="146"/>
      <c r="BD126" s="147" t="str">
        <f t="shared" si="76"/>
        <v/>
      </c>
      <c r="BE126" s="138" t="str">
        <f t="shared" si="77"/>
        <v/>
      </c>
      <c r="BF126" s="146" t="str">
        <f t="shared" si="78"/>
        <v/>
      </c>
      <c r="BG126" s="147"/>
      <c r="BH126" s="138" t="str">
        <f t="shared" si="79"/>
        <v/>
      </c>
      <c r="BI126" s="146"/>
      <c r="BJ126" s="148" t="str">
        <f t="shared" si="80"/>
        <v/>
      </c>
      <c r="BK126" s="138" t="str">
        <f t="shared" si="81"/>
        <v/>
      </c>
      <c r="BL126" s="149"/>
      <c r="BM126" s="150">
        <f t="shared" si="82"/>
        <v>0</v>
      </c>
      <c r="BN126" s="151" t="str">
        <f t="shared" si="83"/>
        <v/>
      </c>
    </row>
    <row r="127" spans="1:66" ht="15.75" hidden="1" customHeight="1" x14ac:dyDescent="0.25">
      <c r="A127" s="194"/>
      <c r="B127" s="68"/>
      <c r="C127" s="195"/>
      <c r="D127" s="196" t="s">
        <v>453</v>
      </c>
      <c r="E127" s="236"/>
      <c r="F127" s="198"/>
      <c r="G127" s="197"/>
      <c r="H127" s="197"/>
      <c r="I127" s="197"/>
      <c r="J127" s="197"/>
      <c r="K127" s="197"/>
      <c r="L127" s="199"/>
      <c r="M127" s="200"/>
      <c r="N127" s="201"/>
      <c r="O127" s="197"/>
      <c r="P127" s="197"/>
      <c r="Q127" s="197"/>
      <c r="R127" s="197"/>
      <c r="S127" s="202" t="str">
        <f t="shared" si="65"/>
        <v/>
      </c>
      <c r="T127" s="203"/>
      <c r="U127" s="204"/>
      <c r="V127" s="201"/>
      <c r="W127" s="197"/>
      <c r="X127" s="197"/>
      <c r="Y127" s="197"/>
      <c r="Z127" s="197"/>
      <c r="AA127" s="202" t="str">
        <f t="shared" si="67"/>
        <v/>
      </c>
      <c r="AB127" s="203"/>
      <c r="AC127" s="204"/>
      <c r="AD127" s="201"/>
      <c r="AE127" s="197"/>
      <c r="AF127" s="197"/>
      <c r="AG127" s="197"/>
      <c r="AH127" s="197"/>
      <c r="AI127" s="202" t="str">
        <f t="shared" si="69"/>
        <v/>
      </c>
      <c r="AJ127" s="205"/>
      <c r="AK127" s="204"/>
      <c r="AL127" s="201"/>
      <c r="AM127" s="197"/>
      <c r="AN127" s="197"/>
      <c r="AO127" s="197"/>
      <c r="AP127" s="197"/>
      <c r="AQ127" s="202" t="str">
        <f t="shared" si="71"/>
        <v/>
      </c>
      <c r="AR127" s="206"/>
      <c r="AS127" s="204"/>
      <c r="AT127" s="201">
        <f t="shared" si="72"/>
        <v>0</v>
      </c>
      <c r="AU127" s="207">
        <f t="shared" si="73"/>
        <v>0</v>
      </c>
      <c r="AV127" s="208" t="str">
        <f t="shared" si="74"/>
        <v/>
      </c>
      <c r="AW127" s="209"/>
      <c r="AX127" s="210"/>
      <c r="AY127" s="59"/>
      <c r="AZ127" s="59"/>
      <c r="BA127" s="241"/>
      <c r="BB127" s="202" t="str">
        <f t="shared" si="75"/>
        <v/>
      </c>
      <c r="BC127" s="204"/>
      <c r="BD127" s="212" t="str">
        <f t="shared" si="76"/>
        <v/>
      </c>
      <c r="BE127" s="202" t="str">
        <f t="shared" si="77"/>
        <v/>
      </c>
      <c r="BF127" s="204" t="str">
        <f t="shared" si="78"/>
        <v/>
      </c>
      <c r="BG127" s="212"/>
      <c r="BH127" s="202" t="str">
        <f t="shared" si="79"/>
        <v/>
      </c>
      <c r="BI127" s="204"/>
      <c r="BJ127" s="213" t="str">
        <f t="shared" si="80"/>
        <v/>
      </c>
      <c r="BK127" s="202" t="str">
        <f t="shared" si="81"/>
        <v/>
      </c>
      <c r="BL127" s="214"/>
      <c r="BM127" s="215"/>
      <c r="BN127" s="216" t="str">
        <f t="shared" si="83"/>
        <v/>
      </c>
    </row>
    <row r="128" spans="1:66" ht="15.75" hidden="1" customHeight="1" x14ac:dyDescent="0.25">
      <c r="A128" s="57"/>
      <c r="B128" s="68"/>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69"/>
      <c r="AK128" s="57"/>
      <c r="AL128" s="57"/>
      <c r="AM128" s="57"/>
      <c r="AN128" s="57"/>
      <c r="AO128" s="57"/>
      <c r="AP128" s="57"/>
      <c r="AQ128" s="57"/>
      <c r="AR128" s="57"/>
      <c r="AS128" s="57"/>
      <c r="AT128" s="57"/>
      <c r="AU128" s="57"/>
      <c r="AV128" s="57"/>
      <c r="AW128" s="57"/>
      <c r="AX128" s="58"/>
      <c r="AY128" s="59"/>
      <c r="AZ128" s="59"/>
      <c r="BA128" s="222"/>
      <c r="BB128" s="222"/>
      <c r="BC128" s="222"/>
      <c r="BD128" s="222"/>
      <c r="BE128" s="222"/>
      <c r="BF128" s="222"/>
      <c r="BG128" s="222"/>
      <c r="BH128" s="222"/>
      <c r="BI128" s="222"/>
      <c r="BJ128" s="222"/>
      <c r="BK128" s="222"/>
      <c r="BL128" s="222"/>
      <c r="BM128" s="222"/>
      <c r="BN128" s="222"/>
    </row>
    <row r="129" spans="1:66" ht="15.75" hidden="1" customHeight="1" x14ac:dyDescent="0.25">
      <c r="A129" s="57"/>
      <c r="B129" s="68"/>
      <c r="C129" s="223"/>
      <c r="D129" s="223"/>
      <c r="E129" s="223"/>
      <c r="F129" s="224"/>
      <c r="G129" s="223"/>
      <c r="H129" s="223"/>
      <c r="I129" s="223"/>
      <c r="J129" s="223"/>
      <c r="K129" s="223"/>
      <c r="L129" s="223"/>
      <c r="M129" s="223"/>
      <c r="N129" s="223"/>
      <c r="O129" s="223"/>
      <c r="P129" s="223"/>
      <c r="Q129" s="223"/>
      <c r="R129" s="225"/>
      <c r="S129" s="225"/>
      <c r="T129" s="223"/>
      <c r="U129" s="223"/>
      <c r="V129" s="223"/>
      <c r="W129" s="226"/>
      <c r="X129" s="226"/>
      <c r="Y129" s="226"/>
      <c r="Z129" s="225"/>
      <c r="AA129" s="225"/>
      <c r="AB129" s="227"/>
      <c r="AC129" s="223"/>
      <c r="AD129" s="227"/>
      <c r="AE129" s="228"/>
      <c r="AF129" s="228"/>
      <c r="AG129" s="228"/>
      <c r="AH129" s="225"/>
      <c r="AI129" s="225"/>
      <c r="AJ129" s="227"/>
      <c r="AK129" s="223"/>
      <c r="AL129" s="227"/>
      <c r="AM129" s="228"/>
      <c r="AN129" s="228"/>
      <c r="AO129" s="228"/>
      <c r="AP129" s="225"/>
      <c r="AQ129" s="225"/>
      <c r="AR129" s="227"/>
      <c r="AS129" s="223"/>
      <c r="AT129" s="227"/>
      <c r="AU129" s="227"/>
      <c r="AV129" s="227"/>
      <c r="AW129" s="229"/>
      <c r="AX129" s="58"/>
      <c r="AY129" s="59"/>
      <c r="AZ129" s="59"/>
      <c r="BA129" s="229"/>
      <c r="BB129" s="229"/>
      <c r="BC129" s="229"/>
      <c r="BD129" s="229"/>
      <c r="BE129" s="229"/>
      <c r="BF129" s="229"/>
      <c r="BG129" s="229"/>
      <c r="BH129" s="229"/>
      <c r="BI129" s="229"/>
      <c r="BJ129" s="229"/>
      <c r="BK129" s="229"/>
      <c r="BL129" s="229"/>
      <c r="BM129" s="229"/>
      <c r="BN129" s="229"/>
    </row>
    <row r="130" spans="1:66" ht="21.75" hidden="1" customHeight="1" x14ac:dyDescent="0.25">
      <c r="A130" s="76"/>
      <c r="B130" s="68"/>
      <c r="C130" s="405" t="s">
        <v>181</v>
      </c>
      <c r="D130" s="406"/>
      <c r="E130" s="407"/>
      <c r="F130" s="408"/>
      <c r="G130" s="408"/>
      <c r="H130" s="408"/>
      <c r="I130" s="408"/>
      <c r="J130" s="408"/>
      <c r="K130" s="408"/>
      <c r="L130" s="408"/>
      <c r="M130" s="409"/>
      <c r="N130" s="230"/>
      <c r="O130" s="57"/>
      <c r="P130" s="57"/>
      <c r="Q130" s="57"/>
      <c r="R130" s="57"/>
      <c r="S130" s="57"/>
      <c r="T130" s="231"/>
      <c r="U130" s="76"/>
      <c r="V130" s="76"/>
      <c r="W130" s="76"/>
      <c r="X130" s="76"/>
      <c r="Y130" s="76"/>
      <c r="Z130" s="57"/>
      <c r="AA130" s="76"/>
      <c r="AB130" s="76"/>
      <c r="AC130" s="76"/>
      <c r="AD130" s="76"/>
      <c r="AE130" s="76"/>
      <c r="AF130" s="76"/>
      <c r="AG130" s="76"/>
      <c r="AH130" s="57"/>
      <c r="AI130" s="76"/>
      <c r="AJ130" s="86"/>
      <c r="AK130" s="76"/>
      <c r="AL130" s="76"/>
      <c r="AM130" s="76"/>
      <c r="AN130" s="76"/>
      <c r="AO130" s="76"/>
      <c r="AP130" s="57"/>
      <c r="AQ130" s="76"/>
      <c r="AR130" s="76"/>
      <c r="AS130" s="76"/>
      <c r="AT130" s="76"/>
      <c r="AU130" s="76"/>
      <c r="AV130" s="76"/>
      <c r="AW130" s="76"/>
      <c r="AX130" s="81"/>
      <c r="AY130" s="59"/>
      <c r="AZ130" s="59"/>
      <c r="BA130" s="76"/>
      <c r="BB130" s="76"/>
      <c r="BC130" s="76"/>
      <c r="BD130" s="76"/>
      <c r="BE130" s="76"/>
      <c r="BF130" s="76"/>
      <c r="BG130" s="76"/>
      <c r="BH130" s="76"/>
      <c r="BI130" s="76"/>
      <c r="BJ130" s="76"/>
      <c r="BK130" s="76"/>
      <c r="BL130" s="76"/>
      <c r="BM130" s="76"/>
      <c r="BN130" s="76"/>
    </row>
    <row r="131" spans="1:66" ht="21.75" hidden="1" customHeight="1" x14ac:dyDescent="0.25">
      <c r="A131" s="76"/>
      <c r="B131" s="68" t="e">
        <f>+VLOOKUP($E$130,LISTAS!$B$45:$D$63,2,FALSE)</f>
        <v>#N/A</v>
      </c>
      <c r="C131" s="391" t="s">
        <v>182</v>
      </c>
      <c r="D131" s="392"/>
      <c r="E131" s="393"/>
      <c r="F131" s="394"/>
      <c r="G131" s="394"/>
      <c r="H131" s="394"/>
      <c r="I131" s="394"/>
      <c r="J131" s="394"/>
      <c r="K131" s="394"/>
      <c r="L131" s="394"/>
      <c r="M131" s="395"/>
      <c r="N131" s="57"/>
      <c r="O131" s="57"/>
      <c r="P131" s="57"/>
      <c r="Q131" s="57"/>
      <c r="R131" s="57"/>
      <c r="S131" s="57"/>
      <c r="T131" s="79"/>
      <c r="U131" s="79"/>
      <c r="V131" s="79"/>
      <c r="W131" s="79"/>
      <c r="X131" s="79"/>
      <c r="Y131" s="79"/>
      <c r="Z131" s="57"/>
      <c r="AA131" s="79"/>
      <c r="AB131" s="79"/>
      <c r="AC131" s="79"/>
      <c r="AD131" s="79"/>
      <c r="AE131" s="79"/>
      <c r="AF131" s="79"/>
      <c r="AG131" s="79"/>
      <c r="AH131" s="57"/>
      <c r="AI131" s="79"/>
      <c r="AJ131" s="80"/>
      <c r="AK131" s="79"/>
      <c r="AL131" s="79"/>
      <c r="AM131" s="79"/>
      <c r="AN131" s="79"/>
      <c r="AO131" s="79"/>
      <c r="AP131" s="57"/>
      <c r="AQ131" s="79"/>
      <c r="AR131" s="79"/>
      <c r="AS131" s="79"/>
      <c r="AT131" s="79"/>
      <c r="AU131" s="79"/>
      <c r="AV131" s="79"/>
      <c r="AW131" s="79"/>
      <c r="AX131" s="81"/>
      <c r="AY131" s="59"/>
      <c r="AZ131" s="59"/>
      <c r="BA131" s="79"/>
      <c r="BB131" s="79"/>
      <c r="BC131" s="79"/>
      <c r="BD131" s="79"/>
      <c r="BE131" s="79"/>
      <c r="BF131" s="79"/>
      <c r="BG131" s="79"/>
      <c r="BH131" s="79"/>
      <c r="BI131" s="79"/>
      <c r="BJ131" s="79"/>
      <c r="BK131" s="79"/>
      <c r="BL131" s="79"/>
      <c r="BM131" s="79"/>
      <c r="BN131" s="79"/>
    </row>
    <row r="132" spans="1:66" ht="21.75" hidden="1" customHeight="1" x14ac:dyDescent="0.25">
      <c r="A132" s="76"/>
      <c r="B132" s="68" t="e">
        <f>+VLOOKUP($E$131,LISTAS!$B$110:$D$130,2,FALSE)</f>
        <v>#N/A</v>
      </c>
      <c r="C132" s="396" t="s">
        <v>184</v>
      </c>
      <c r="D132" s="397"/>
      <c r="E132" s="398"/>
      <c r="F132" s="399"/>
      <c r="G132" s="399"/>
      <c r="H132" s="399"/>
      <c r="I132" s="399"/>
      <c r="J132" s="399"/>
      <c r="K132" s="399"/>
      <c r="L132" s="399"/>
      <c r="M132" s="400"/>
      <c r="N132" s="57"/>
      <c r="O132" s="57"/>
      <c r="P132" s="57"/>
      <c r="Q132" s="57"/>
      <c r="R132" s="57"/>
      <c r="S132" s="57"/>
      <c r="T132" s="82"/>
      <c r="U132" s="79"/>
      <c r="V132" s="79"/>
      <c r="W132" s="79"/>
      <c r="X132" s="79"/>
      <c r="Y132" s="79"/>
      <c r="Z132" s="57"/>
      <c r="AA132" s="79"/>
      <c r="AB132" s="79"/>
      <c r="AC132" s="79"/>
      <c r="AD132" s="79"/>
      <c r="AE132" s="79"/>
      <c r="AF132" s="79"/>
      <c r="AG132" s="79"/>
      <c r="AH132" s="57"/>
      <c r="AI132" s="79"/>
      <c r="AJ132" s="80"/>
      <c r="AK132" s="79"/>
      <c r="AL132" s="79"/>
      <c r="AM132" s="79"/>
      <c r="AN132" s="79"/>
      <c r="AO132" s="79"/>
      <c r="AP132" s="57"/>
      <c r="AQ132" s="79"/>
      <c r="AR132" s="79"/>
      <c r="AS132" s="79"/>
      <c r="AT132" s="79"/>
      <c r="AU132" s="79"/>
      <c r="AV132" s="79"/>
      <c r="AW132" s="79"/>
      <c r="AX132" s="81"/>
      <c r="AY132" s="59"/>
      <c r="AZ132" s="59"/>
      <c r="BA132" s="79"/>
      <c r="BB132" s="79"/>
      <c r="BC132" s="79"/>
      <c r="BD132" s="79"/>
      <c r="BE132" s="79"/>
      <c r="BF132" s="79"/>
      <c r="BG132" s="79"/>
      <c r="BH132" s="79"/>
      <c r="BI132" s="79"/>
      <c r="BJ132" s="79"/>
      <c r="BK132" s="79"/>
      <c r="BL132" s="79"/>
      <c r="BM132" s="79"/>
      <c r="BN132" s="79"/>
    </row>
    <row r="133" spans="1:66" ht="15" hidden="1" customHeight="1" x14ac:dyDescent="0.25">
      <c r="A133" s="86"/>
      <c r="B133" s="68"/>
      <c r="C133" s="401" t="s">
        <v>185</v>
      </c>
      <c r="D133" s="389" t="s">
        <v>186</v>
      </c>
      <c r="E133" s="389" t="s">
        <v>482</v>
      </c>
      <c r="F133" s="389" t="s">
        <v>188</v>
      </c>
      <c r="G133" s="389" t="s">
        <v>189</v>
      </c>
      <c r="H133" s="389" t="s">
        <v>454</v>
      </c>
      <c r="I133" s="389" t="s">
        <v>191</v>
      </c>
      <c r="J133" s="389" t="s">
        <v>192</v>
      </c>
      <c r="K133" s="389" t="s">
        <v>193</v>
      </c>
      <c r="L133" s="403" t="s">
        <v>194</v>
      </c>
      <c r="M133" s="404"/>
      <c r="N133" s="89"/>
      <c r="O133" s="90"/>
      <c r="P133" s="90"/>
      <c r="Q133" s="90"/>
      <c r="R133" s="90"/>
      <c r="S133" s="90"/>
      <c r="T133" s="91" t="s">
        <v>195</v>
      </c>
      <c r="U133" s="92"/>
      <c r="V133" s="89"/>
      <c r="W133" s="90"/>
      <c r="X133" s="90"/>
      <c r="Y133" s="90"/>
      <c r="Z133" s="90"/>
      <c r="AA133" s="90"/>
      <c r="AB133" s="90" t="s">
        <v>196</v>
      </c>
      <c r="AC133" s="92"/>
      <c r="AD133" s="89"/>
      <c r="AE133" s="90"/>
      <c r="AF133" s="90"/>
      <c r="AG133" s="90"/>
      <c r="AH133" s="90"/>
      <c r="AI133" s="90"/>
      <c r="AJ133" s="91" t="s">
        <v>197</v>
      </c>
      <c r="AK133" s="92"/>
      <c r="AL133" s="90"/>
      <c r="AM133" s="90"/>
      <c r="AN133" s="90"/>
      <c r="AO133" s="90"/>
      <c r="AP133" s="90"/>
      <c r="AQ133" s="90"/>
      <c r="AR133" s="90" t="s">
        <v>198</v>
      </c>
      <c r="AS133" s="92"/>
      <c r="AT133" s="89"/>
      <c r="AU133" s="90"/>
      <c r="AV133" s="90" t="s">
        <v>199</v>
      </c>
      <c r="AW133" s="413" t="s">
        <v>200</v>
      </c>
      <c r="AX133" s="94"/>
      <c r="AY133" s="59"/>
      <c r="AZ133" s="59"/>
      <c r="BA133" s="410" t="s">
        <v>195</v>
      </c>
      <c r="BB133" s="411"/>
      <c r="BC133" s="412"/>
      <c r="BD133" s="410" t="s">
        <v>196</v>
      </c>
      <c r="BE133" s="411"/>
      <c r="BF133" s="412"/>
      <c r="BG133" s="410" t="s">
        <v>197</v>
      </c>
      <c r="BH133" s="411"/>
      <c r="BI133" s="412"/>
      <c r="BJ133" s="410" t="s">
        <v>198</v>
      </c>
      <c r="BK133" s="411"/>
      <c r="BL133" s="412"/>
      <c r="BM133" s="410" t="s">
        <v>199</v>
      </c>
      <c r="BN133" s="412"/>
    </row>
    <row r="134" spans="1:66" ht="15.75" hidden="1" customHeight="1" x14ac:dyDescent="0.25">
      <c r="A134" s="86"/>
      <c r="B134" s="68"/>
      <c r="C134" s="402"/>
      <c r="D134" s="390"/>
      <c r="E134" s="390"/>
      <c r="F134" s="390"/>
      <c r="G134" s="390"/>
      <c r="H134" s="390"/>
      <c r="I134" s="390"/>
      <c r="J134" s="390"/>
      <c r="K134" s="390"/>
      <c r="L134" s="97" t="s">
        <v>201</v>
      </c>
      <c r="M134" s="98" t="s">
        <v>202</v>
      </c>
      <c r="N134" s="99" t="s">
        <v>203</v>
      </c>
      <c r="O134" s="100" t="s">
        <v>204</v>
      </c>
      <c r="P134" s="100" t="s">
        <v>205</v>
      </c>
      <c r="Q134" s="100" t="s">
        <v>206</v>
      </c>
      <c r="R134" s="100" t="s">
        <v>207</v>
      </c>
      <c r="S134" s="100" t="s">
        <v>208</v>
      </c>
      <c r="T134" s="100" t="s">
        <v>209</v>
      </c>
      <c r="U134" s="101" t="s">
        <v>210</v>
      </c>
      <c r="V134" s="99" t="s">
        <v>203</v>
      </c>
      <c r="W134" s="100" t="s">
        <v>211</v>
      </c>
      <c r="X134" s="100" t="s">
        <v>212</v>
      </c>
      <c r="Y134" s="100" t="s">
        <v>213</v>
      </c>
      <c r="Z134" s="100" t="s">
        <v>207</v>
      </c>
      <c r="AA134" s="100" t="s">
        <v>208</v>
      </c>
      <c r="AB134" s="100" t="s">
        <v>209</v>
      </c>
      <c r="AC134" s="101" t="s">
        <v>210</v>
      </c>
      <c r="AD134" s="99" t="s">
        <v>203</v>
      </c>
      <c r="AE134" s="100" t="s">
        <v>214</v>
      </c>
      <c r="AF134" s="100" t="s">
        <v>215</v>
      </c>
      <c r="AG134" s="100" t="s">
        <v>216</v>
      </c>
      <c r="AH134" s="100" t="s">
        <v>207</v>
      </c>
      <c r="AI134" s="100" t="s">
        <v>208</v>
      </c>
      <c r="AJ134" s="100" t="s">
        <v>209</v>
      </c>
      <c r="AK134" s="101" t="s">
        <v>210</v>
      </c>
      <c r="AL134" s="103" t="s">
        <v>203</v>
      </c>
      <c r="AM134" s="100" t="s">
        <v>218</v>
      </c>
      <c r="AN134" s="100" t="s">
        <v>219</v>
      </c>
      <c r="AO134" s="100" t="s">
        <v>220</v>
      </c>
      <c r="AP134" s="100" t="s">
        <v>207</v>
      </c>
      <c r="AQ134" s="100" t="s">
        <v>208</v>
      </c>
      <c r="AR134" s="100" t="s">
        <v>209</v>
      </c>
      <c r="AS134" s="101" t="s">
        <v>210</v>
      </c>
      <c r="AT134" s="99" t="s">
        <v>203</v>
      </c>
      <c r="AU134" s="104" t="s">
        <v>207</v>
      </c>
      <c r="AV134" s="232" t="s">
        <v>221</v>
      </c>
      <c r="AW134" s="414"/>
      <c r="AX134" s="94"/>
      <c r="AY134" s="59"/>
      <c r="AZ134" s="59"/>
      <c r="BA134" s="100" t="s">
        <v>222</v>
      </c>
      <c r="BB134" s="100" t="s">
        <v>223</v>
      </c>
      <c r="BC134" s="101" t="s">
        <v>224</v>
      </c>
      <c r="BD134" s="100" t="s">
        <v>222</v>
      </c>
      <c r="BE134" s="100" t="s">
        <v>223</v>
      </c>
      <c r="BF134" s="101" t="s">
        <v>224</v>
      </c>
      <c r="BG134" s="100" t="s">
        <v>222</v>
      </c>
      <c r="BH134" s="100" t="s">
        <v>223</v>
      </c>
      <c r="BI134" s="101" t="s">
        <v>224</v>
      </c>
      <c r="BJ134" s="100" t="s">
        <v>222</v>
      </c>
      <c r="BK134" s="100" t="s">
        <v>223</v>
      </c>
      <c r="BL134" s="98" t="s">
        <v>224</v>
      </c>
      <c r="BM134" s="108" t="s">
        <v>222</v>
      </c>
      <c r="BN134" s="232" t="s">
        <v>225</v>
      </c>
    </row>
    <row r="135" spans="1:66" ht="15.75" hidden="1" customHeight="1" x14ac:dyDescent="0.25">
      <c r="A135" s="86"/>
      <c r="B135" s="68"/>
      <c r="C135" s="110"/>
      <c r="D135" s="111"/>
      <c r="E135" s="112"/>
      <c r="F135" s="112"/>
      <c r="G135" s="112"/>
      <c r="H135" s="112"/>
      <c r="I135" s="112"/>
      <c r="J135" s="112"/>
      <c r="K135" s="112"/>
      <c r="L135" s="115"/>
      <c r="M135" s="116"/>
      <c r="N135" s="117"/>
      <c r="O135" s="112"/>
      <c r="P135" s="112"/>
      <c r="Q135" s="112"/>
      <c r="R135" s="112">
        <f t="shared" ref="R135:R140" si="84">SUM(O135:Q135)</f>
        <v>0</v>
      </c>
      <c r="S135" s="118" t="str">
        <f t="shared" ref="S135:S141" si="85">IFERROR(R135/N135,"")</f>
        <v/>
      </c>
      <c r="T135" s="119"/>
      <c r="U135" s="120"/>
      <c r="V135" s="117"/>
      <c r="W135" s="112"/>
      <c r="X135" s="112"/>
      <c r="Y135" s="112"/>
      <c r="Z135" s="112">
        <f t="shared" ref="Z135:Z140" si="86">SUM(W135:Y135)</f>
        <v>0</v>
      </c>
      <c r="AA135" s="118" t="str">
        <f t="shared" ref="AA135:AA141" si="87">IFERROR(Z135/V135,"")</f>
        <v/>
      </c>
      <c r="AB135" s="121"/>
      <c r="AC135" s="120"/>
      <c r="AD135" s="117"/>
      <c r="AE135" s="112"/>
      <c r="AF135" s="112"/>
      <c r="AG135" s="112"/>
      <c r="AH135" s="112">
        <f t="shared" ref="AH135:AH140" si="88">SUM(AE135:AG135)</f>
        <v>0</v>
      </c>
      <c r="AI135" s="118" t="str">
        <f t="shared" ref="AI135:AI141" si="89">IFERROR(AH135/AD135,"")</f>
        <v/>
      </c>
      <c r="AJ135" s="122"/>
      <c r="AK135" s="120"/>
      <c r="AL135" s="117"/>
      <c r="AM135" s="112"/>
      <c r="AN135" s="112"/>
      <c r="AO135" s="112"/>
      <c r="AP135" s="112">
        <f t="shared" ref="AP135:AP140" si="90">SUM(AM135:AO135)</f>
        <v>0</v>
      </c>
      <c r="AQ135" s="118" t="str">
        <f t="shared" ref="AQ135:AQ141" si="91">IFERROR(AP135/AL135,"")</f>
        <v/>
      </c>
      <c r="AR135" s="123"/>
      <c r="AS135" s="120"/>
      <c r="AT135" s="117">
        <f t="shared" ref="AT135:AT141" si="92">+SUM(N135,V135,AD135,AL135)</f>
        <v>0</v>
      </c>
      <c r="AU135" s="112">
        <f t="shared" ref="AU135:AU141" si="93">+SUM(R135,Z135,AH135,AP135)</f>
        <v>0</v>
      </c>
      <c r="AV135" s="124" t="str">
        <f t="shared" ref="AV135:AV141" si="94">IFERROR(AU135/AT135,"")</f>
        <v/>
      </c>
      <c r="AW135" s="125"/>
      <c r="AX135" s="94"/>
      <c r="AY135" s="59"/>
      <c r="AZ135" s="59"/>
      <c r="BA135" s="127"/>
      <c r="BB135" s="118" t="str">
        <f t="shared" ref="BB135:BB141" si="95">IFERROR(BA135/N135,"")</f>
        <v/>
      </c>
      <c r="BC135" s="120"/>
      <c r="BD135" s="127" t="str">
        <f t="shared" ref="BD135:BD141" si="96">IFERROR(BC135/P135,"")</f>
        <v/>
      </c>
      <c r="BE135" s="118" t="str">
        <f t="shared" ref="BE135:BE141" si="97">IFERROR(BD135/V135,"")</f>
        <v/>
      </c>
      <c r="BF135" s="120" t="str">
        <f t="shared" ref="BF135:BF141" si="98">IFERROR(BE135/R135,"")</f>
        <v/>
      </c>
      <c r="BG135" s="127"/>
      <c r="BH135" s="118" t="str">
        <f t="shared" ref="BH135:BH141" si="99">IFERROR(BG135/AD135,"")</f>
        <v/>
      </c>
      <c r="BI135" s="120"/>
      <c r="BJ135" s="128" t="str">
        <f t="shared" ref="BJ135:BJ141" si="100">IFERROR(BI135/V135,"")</f>
        <v/>
      </c>
      <c r="BK135" s="118" t="str">
        <f t="shared" ref="BK135:BK141" si="101">IFERROR(BJ135/AL135,"")</f>
        <v/>
      </c>
      <c r="BL135" s="129" t="str">
        <f>IFERROR(BK135/X135,"")</f>
        <v/>
      </c>
      <c r="BM135" s="130">
        <f t="shared" ref="BM135:BM140" si="102">SUM(BA135,BD135,BG135,BJ135)</f>
        <v>0</v>
      </c>
      <c r="BN135" s="131" t="str">
        <f t="shared" ref="BN135:BN141" si="103">IFERROR(BM135/AT135,"")</f>
        <v/>
      </c>
    </row>
    <row r="136" spans="1:66" ht="15.75" hidden="1" customHeight="1" x14ac:dyDescent="0.25">
      <c r="A136" s="76"/>
      <c r="B136" s="68"/>
      <c r="C136" s="193"/>
      <c r="D136" s="160"/>
      <c r="E136" s="114"/>
      <c r="F136" s="134"/>
      <c r="G136" s="114"/>
      <c r="H136" s="114"/>
      <c r="I136" s="114"/>
      <c r="J136" s="114"/>
      <c r="K136" s="114"/>
      <c r="L136" s="135"/>
      <c r="M136" s="136"/>
      <c r="N136" s="161"/>
      <c r="O136" s="159"/>
      <c r="P136" s="159"/>
      <c r="Q136" s="159"/>
      <c r="R136" s="159">
        <f t="shared" si="84"/>
        <v>0</v>
      </c>
      <c r="S136" s="138" t="str">
        <f t="shared" si="85"/>
        <v/>
      </c>
      <c r="T136" s="237"/>
      <c r="U136" s="146"/>
      <c r="V136" s="161"/>
      <c r="W136" s="114"/>
      <c r="X136" s="114"/>
      <c r="Y136" s="114"/>
      <c r="Z136" s="114">
        <f t="shared" si="86"/>
        <v>0</v>
      </c>
      <c r="AA136" s="138" t="str">
        <f t="shared" si="87"/>
        <v/>
      </c>
      <c r="AB136" s="237"/>
      <c r="AC136" s="146"/>
      <c r="AD136" s="161"/>
      <c r="AE136" s="114"/>
      <c r="AF136" s="114"/>
      <c r="AG136" s="114"/>
      <c r="AH136" s="114">
        <f t="shared" si="88"/>
        <v>0</v>
      </c>
      <c r="AI136" s="138" t="str">
        <f t="shared" si="89"/>
        <v/>
      </c>
      <c r="AJ136" s="238"/>
      <c r="AK136" s="146"/>
      <c r="AL136" s="161"/>
      <c r="AM136" s="114"/>
      <c r="AN136" s="114"/>
      <c r="AO136" s="114"/>
      <c r="AP136" s="114">
        <f t="shared" si="90"/>
        <v>0</v>
      </c>
      <c r="AQ136" s="138" t="str">
        <f t="shared" si="91"/>
        <v/>
      </c>
      <c r="AR136" s="142"/>
      <c r="AS136" s="146"/>
      <c r="AT136" s="161">
        <f t="shared" si="92"/>
        <v>0</v>
      </c>
      <c r="AU136" s="159">
        <f t="shared" si="93"/>
        <v>0</v>
      </c>
      <c r="AV136" s="143" t="str">
        <f t="shared" si="94"/>
        <v/>
      </c>
      <c r="AW136" s="144"/>
      <c r="AX136" s="81"/>
      <c r="AY136" s="59"/>
      <c r="AZ136" s="59"/>
      <c r="BA136" s="239"/>
      <c r="BB136" s="138" t="str">
        <f t="shared" si="95"/>
        <v/>
      </c>
      <c r="BC136" s="146"/>
      <c r="BD136" s="147" t="str">
        <f t="shared" si="96"/>
        <v/>
      </c>
      <c r="BE136" s="138" t="str">
        <f t="shared" si="97"/>
        <v/>
      </c>
      <c r="BF136" s="146" t="str">
        <f t="shared" si="98"/>
        <v/>
      </c>
      <c r="BG136" s="147"/>
      <c r="BH136" s="138" t="str">
        <f t="shared" si="99"/>
        <v/>
      </c>
      <c r="BI136" s="146"/>
      <c r="BJ136" s="148" t="str">
        <f t="shared" si="100"/>
        <v/>
      </c>
      <c r="BK136" s="138" t="str">
        <f t="shared" si="101"/>
        <v/>
      </c>
      <c r="BL136" s="149"/>
      <c r="BM136" s="150">
        <f t="shared" si="102"/>
        <v>0</v>
      </c>
      <c r="BN136" s="151" t="str">
        <f t="shared" si="103"/>
        <v/>
      </c>
    </row>
    <row r="137" spans="1:66" ht="15.75" hidden="1" customHeight="1" x14ac:dyDescent="0.25">
      <c r="A137" s="76"/>
      <c r="B137" s="68"/>
      <c r="C137" s="193"/>
      <c r="D137" s="160"/>
      <c r="E137" s="114"/>
      <c r="F137" s="134"/>
      <c r="G137" s="114"/>
      <c r="H137" s="114"/>
      <c r="I137" s="114"/>
      <c r="J137" s="114"/>
      <c r="K137" s="114"/>
      <c r="L137" s="135"/>
      <c r="M137" s="136"/>
      <c r="N137" s="137"/>
      <c r="O137" s="114"/>
      <c r="P137" s="114"/>
      <c r="Q137" s="114"/>
      <c r="R137" s="114">
        <f t="shared" si="84"/>
        <v>0</v>
      </c>
      <c r="S137" s="138" t="str">
        <f t="shared" si="85"/>
        <v/>
      </c>
      <c r="T137" s="237"/>
      <c r="U137" s="146"/>
      <c r="V137" s="137"/>
      <c r="W137" s="114"/>
      <c r="X137" s="114"/>
      <c r="Y137" s="114"/>
      <c r="Z137" s="114">
        <f t="shared" si="86"/>
        <v>0</v>
      </c>
      <c r="AA137" s="138" t="str">
        <f t="shared" si="87"/>
        <v/>
      </c>
      <c r="AB137" s="237"/>
      <c r="AC137" s="146"/>
      <c r="AD137" s="137"/>
      <c r="AE137" s="114"/>
      <c r="AF137" s="114"/>
      <c r="AG137" s="114"/>
      <c r="AH137" s="114">
        <f t="shared" si="88"/>
        <v>0</v>
      </c>
      <c r="AI137" s="138" t="str">
        <f t="shared" si="89"/>
        <v/>
      </c>
      <c r="AJ137" s="238"/>
      <c r="AK137" s="146"/>
      <c r="AL137" s="137"/>
      <c r="AM137" s="114"/>
      <c r="AN137" s="114"/>
      <c r="AO137" s="114"/>
      <c r="AP137" s="114">
        <f t="shared" si="90"/>
        <v>0</v>
      </c>
      <c r="AQ137" s="138" t="str">
        <f t="shared" si="91"/>
        <v/>
      </c>
      <c r="AR137" s="142"/>
      <c r="AS137" s="146"/>
      <c r="AT137" s="137">
        <f t="shared" si="92"/>
        <v>0</v>
      </c>
      <c r="AU137" s="114">
        <f t="shared" si="93"/>
        <v>0</v>
      </c>
      <c r="AV137" s="143" t="str">
        <f t="shared" si="94"/>
        <v/>
      </c>
      <c r="AW137" s="144"/>
      <c r="AX137" s="81"/>
      <c r="AY137" s="59"/>
      <c r="AZ137" s="59"/>
      <c r="BA137" s="239"/>
      <c r="BB137" s="138" t="str">
        <f t="shared" si="95"/>
        <v/>
      </c>
      <c r="BC137" s="140"/>
      <c r="BD137" s="153" t="str">
        <f t="shared" si="96"/>
        <v/>
      </c>
      <c r="BE137" s="138" t="str">
        <f t="shared" si="97"/>
        <v/>
      </c>
      <c r="BF137" s="140" t="str">
        <f t="shared" si="98"/>
        <v/>
      </c>
      <c r="BG137" s="153"/>
      <c r="BH137" s="138" t="str">
        <f t="shared" si="99"/>
        <v/>
      </c>
      <c r="BI137" s="140"/>
      <c r="BJ137" s="154" t="str">
        <f t="shared" si="100"/>
        <v/>
      </c>
      <c r="BK137" s="138" t="str">
        <f t="shared" si="101"/>
        <v/>
      </c>
      <c r="BL137" s="155"/>
      <c r="BM137" s="150">
        <f t="shared" si="102"/>
        <v>0</v>
      </c>
      <c r="BN137" s="151" t="str">
        <f t="shared" si="103"/>
        <v/>
      </c>
    </row>
    <row r="138" spans="1:66" ht="15.75" hidden="1" customHeight="1" x14ac:dyDescent="0.25">
      <c r="A138" s="76"/>
      <c r="B138" s="68"/>
      <c r="C138" s="193"/>
      <c r="D138" s="160"/>
      <c r="E138" s="114"/>
      <c r="F138" s="159"/>
      <c r="G138" s="114"/>
      <c r="H138" s="114"/>
      <c r="I138" s="114"/>
      <c r="J138" s="114"/>
      <c r="K138" s="141"/>
      <c r="L138" s="135"/>
      <c r="M138" s="136"/>
      <c r="N138" s="137"/>
      <c r="O138" s="114"/>
      <c r="P138" s="114"/>
      <c r="Q138" s="114"/>
      <c r="R138" s="114">
        <f t="shared" si="84"/>
        <v>0</v>
      </c>
      <c r="S138" s="138" t="str">
        <f t="shared" si="85"/>
        <v/>
      </c>
      <c r="T138" s="139"/>
      <c r="U138" s="140"/>
      <c r="V138" s="137"/>
      <c r="W138" s="114"/>
      <c r="X138" s="114"/>
      <c r="Y138" s="114"/>
      <c r="Z138" s="114">
        <f t="shared" si="86"/>
        <v>0</v>
      </c>
      <c r="AA138" s="138" t="str">
        <f t="shared" si="87"/>
        <v/>
      </c>
      <c r="AB138" s="139"/>
      <c r="AC138" s="140"/>
      <c r="AD138" s="137"/>
      <c r="AE138" s="114"/>
      <c r="AF138" s="114"/>
      <c r="AG138" s="114"/>
      <c r="AH138" s="114">
        <f t="shared" si="88"/>
        <v>0</v>
      </c>
      <c r="AI138" s="138" t="str">
        <f t="shared" si="89"/>
        <v/>
      </c>
      <c r="AJ138" s="141"/>
      <c r="AK138" s="140"/>
      <c r="AL138" s="137"/>
      <c r="AM138" s="114"/>
      <c r="AN138" s="114"/>
      <c r="AO138" s="114"/>
      <c r="AP138" s="114">
        <f t="shared" si="90"/>
        <v>0</v>
      </c>
      <c r="AQ138" s="138" t="str">
        <f t="shared" si="91"/>
        <v/>
      </c>
      <c r="AR138" s="142"/>
      <c r="AS138" s="140"/>
      <c r="AT138" s="137">
        <f t="shared" si="92"/>
        <v>0</v>
      </c>
      <c r="AU138" s="114">
        <f t="shared" si="93"/>
        <v>0</v>
      </c>
      <c r="AV138" s="143" t="str">
        <f t="shared" si="94"/>
        <v/>
      </c>
      <c r="AW138" s="144"/>
      <c r="AX138" s="81"/>
      <c r="AY138" s="59"/>
      <c r="AZ138" s="59"/>
      <c r="BA138" s="239"/>
      <c r="BB138" s="138" t="str">
        <f t="shared" si="95"/>
        <v/>
      </c>
      <c r="BC138" s="140"/>
      <c r="BD138" s="153" t="str">
        <f t="shared" si="96"/>
        <v/>
      </c>
      <c r="BE138" s="138" t="str">
        <f t="shared" si="97"/>
        <v/>
      </c>
      <c r="BF138" s="140" t="str">
        <f t="shared" si="98"/>
        <v/>
      </c>
      <c r="BG138" s="153"/>
      <c r="BH138" s="138" t="str">
        <f t="shared" si="99"/>
        <v/>
      </c>
      <c r="BI138" s="140"/>
      <c r="BJ138" s="154" t="str">
        <f t="shared" si="100"/>
        <v/>
      </c>
      <c r="BK138" s="138" t="str">
        <f t="shared" si="101"/>
        <v/>
      </c>
      <c r="BL138" s="155"/>
      <c r="BM138" s="150">
        <f t="shared" si="102"/>
        <v>0</v>
      </c>
      <c r="BN138" s="151" t="str">
        <f t="shared" si="103"/>
        <v/>
      </c>
    </row>
    <row r="139" spans="1:66" ht="15.75" hidden="1" customHeight="1" x14ac:dyDescent="0.25">
      <c r="A139" s="76"/>
      <c r="B139" s="68"/>
      <c r="C139" s="193"/>
      <c r="D139" s="160"/>
      <c r="E139" s="114"/>
      <c r="F139" s="134"/>
      <c r="G139" s="114"/>
      <c r="H139" s="114"/>
      <c r="I139" s="114"/>
      <c r="J139" s="114"/>
      <c r="K139" s="114"/>
      <c r="L139" s="135"/>
      <c r="M139" s="242"/>
      <c r="N139" s="137"/>
      <c r="O139" s="114"/>
      <c r="P139" s="114"/>
      <c r="Q139" s="114"/>
      <c r="R139" s="114">
        <f t="shared" si="84"/>
        <v>0</v>
      </c>
      <c r="S139" s="138" t="str">
        <f t="shared" si="85"/>
        <v/>
      </c>
      <c r="T139" s="139"/>
      <c r="U139" s="140"/>
      <c r="V139" s="137"/>
      <c r="W139" s="114"/>
      <c r="X139" s="114"/>
      <c r="Y139" s="114"/>
      <c r="Z139" s="114">
        <f t="shared" si="86"/>
        <v>0</v>
      </c>
      <c r="AA139" s="138" t="str">
        <f t="shared" si="87"/>
        <v/>
      </c>
      <c r="AB139" s="139"/>
      <c r="AC139" s="140"/>
      <c r="AD139" s="137"/>
      <c r="AE139" s="114"/>
      <c r="AF139" s="114"/>
      <c r="AG139" s="114"/>
      <c r="AH139" s="114">
        <f t="shared" si="88"/>
        <v>0</v>
      </c>
      <c r="AI139" s="138" t="str">
        <f t="shared" si="89"/>
        <v/>
      </c>
      <c r="AJ139" s="141"/>
      <c r="AK139" s="140"/>
      <c r="AL139" s="137"/>
      <c r="AM139" s="114"/>
      <c r="AN139" s="114"/>
      <c r="AO139" s="114"/>
      <c r="AP139" s="114">
        <f t="shared" si="90"/>
        <v>0</v>
      </c>
      <c r="AQ139" s="138" t="str">
        <f t="shared" si="91"/>
        <v/>
      </c>
      <c r="AR139" s="142"/>
      <c r="AS139" s="140"/>
      <c r="AT139" s="137">
        <f t="shared" si="92"/>
        <v>0</v>
      </c>
      <c r="AU139" s="114">
        <f t="shared" si="93"/>
        <v>0</v>
      </c>
      <c r="AV139" s="143" t="str">
        <f t="shared" si="94"/>
        <v/>
      </c>
      <c r="AW139" s="144"/>
      <c r="AX139" s="81"/>
      <c r="AY139" s="59"/>
      <c r="AZ139" s="59"/>
      <c r="BA139" s="239"/>
      <c r="BB139" s="138" t="str">
        <f t="shared" si="95"/>
        <v/>
      </c>
      <c r="BC139" s="146"/>
      <c r="BD139" s="147" t="str">
        <f t="shared" si="96"/>
        <v/>
      </c>
      <c r="BE139" s="138" t="str">
        <f t="shared" si="97"/>
        <v/>
      </c>
      <c r="BF139" s="146" t="str">
        <f t="shared" si="98"/>
        <v/>
      </c>
      <c r="BG139" s="147"/>
      <c r="BH139" s="138" t="str">
        <f t="shared" si="99"/>
        <v/>
      </c>
      <c r="BI139" s="146"/>
      <c r="BJ139" s="148" t="str">
        <f t="shared" si="100"/>
        <v/>
      </c>
      <c r="BK139" s="138" t="str">
        <f t="shared" si="101"/>
        <v/>
      </c>
      <c r="BL139" s="149"/>
      <c r="BM139" s="150">
        <f t="shared" si="102"/>
        <v>0</v>
      </c>
      <c r="BN139" s="151" t="str">
        <f t="shared" si="103"/>
        <v/>
      </c>
    </row>
    <row r="140" spans="1:66" ht="15.75" hidden="1" customHeight="1" x14ac:dyDescent="0.25">
      <c r="A140" s="76"/>
      <c r="B140" s="68"/>
      <c r="C140" s="193"/>
      <c r="D140" s="160"/>
      <c r="E140" s="114"/>
      <c r="F140" s="134"/>
      <c r="G140" s="114"/>
      <c r="H140" s="114"/>
      <c r="I140" s="114"/>
      <c r="J140" s="114"/>
      <c r="K140" s="114"/>
      <c r="L140" s="135"/>
      <c r="M140" s="136"/>
      <c r="N140" s="137"/>
      <c r="O140" s="114"/>
      <c r="P140" s="114"/>
      <c r="Q140" s="114"/>
      <c r="R140" s="114">
        <f t="shared" si="84"/>
        <v>0</v>
      </c>
      <c r="S140" s="138" t="str">
        <f t="shared" si="85"/>
        <v/>
      </c>
      <c r="T140" s="237"/>
      <c r="U140" s="146"/>
      <c r="V140" s="137"/>
      <c r="W140" s="114"/>
      <c r="X140" s="114"/>
      <c r="Y140" s="114"/>
      <c r="Z140" s="114">
        <f t="shared" si="86"/>
        <v>0</v>
      </c>
      <c r="AA140" s="138" t="str">
        <f t="shared" si="87"/>
        <v/>
      </c>
      <c r="AB140" s="237"/>
      <c r="AC140" s="146"/>
      <c r="AD140" s="137"/>
      <c r="AE140" s="114"/>
      <c r="AF140" s="114"/>
      <c r="AG140" s="114"/>
      <c r="AH140" s="114">
        <f t="shared" si="88"/>
        <v>0</v>
      </c>
      <c r="AI140" s="138" t="str">
        <f t="shared" si="89"/>
        <v/>
      </c>
      <c r="AJ140" s="141"/>
      <c r="AK140" s="146"/>
      <c r="AL140" s="137"/>
      <c r="AM140" s="114"/>
      <c r="AN140" s="114"/>
      <c r="AO140" s="114"/>
      <c r="AP140" s="114">
        <f t="shared" si="90"/>
        <v>0</v>
      </c>
      <c r="AQ140" s="138" t="str">
        <f t="shared" si="91"/>
        <v/>
      </c>
      <c r="AR140" s="142"/>
      <c r="AS140" s="146"/>
      <c r="AT140" s="137">
        <f t="shared" si="92"/>
        <v>0</v>
      </c>
      <c r="AU140" s="114">
        <f t="shared" si="93"/>
        <v>0</v>
      </c>
      <c r="AV140" s="143" t="str">
        <f t="shared" si="94"/>
        <v/>
      </c>
      <c r="AW140" s="144"/>
      <c r="AX140" s="81"/>
      <c r="AY140" s="59"/>
      <c r="AZ140" s="59"/>
      <c r="BA140" s="239"/>
      <c r="BB140" s="138" t="str">
        <f t="shared" si="95"/>
        <v/>
      </c>
      <c r="BC140" s="146"/>
      <c r="BD140" s="147" t="str">
        <f t="shared" si="96"/>
        <v/>
      </c>
      <c r="BE140" s="138" t="str">
        <f t="shared" si="97"/>
        <v/>
      </c>
      <c r="BF140" s="146" t="str">
        <f t="shared" si="98"/>
        <v/>
      </c>
      <c r="BG140" s="147"/>
      <c r="BH140" s="138" t="str">
        <f t="shared" si="99"/>
        <v/>
      </c>
      <c r="BI140" s="146"/>
      <c r="BJ140" s="148" t="str">
        <f t="shared" si="100"/>
        <v/>
      </c>
      <c r="BK140" s="138" t="str">
        <f t="shared" si="101"/>
        <v/>
      </c>
      <c r="BL140" s="149"/>
      <c r="BM140" s="150">
        <f t="shared" si="102"/>
        <v>0</v>
      </c>
      <c r="BN140" s="151" t="str">
        <f t="shared" si="103"/>
        <v/>
      </c>
    </row>
    <row r="141" spans="1:66" ht="15.75" hidden="1" customHeight="1" x14ac:dyDescent="0.25">
      <c r="A141" s="194"/>
      <c r="B141" s="68"/>
      <c r="C141" s="195"/>
      <c r="D141" s="196" t="s">
        <v>453</v>
      </c>
      <c r="E141" s="197"/>
      <c r="F141" s="198"/>
      <c r="G141" s="197"/>
      <c r="H141" s="197"/>
      <c r="I141" s="197"/>
      <c r="J141" s="197"/>
      <c r="K141" s="197"/>
      <c r="L141" s="199"/>
      <c r="M141" s="200"/>
      <c r="N141" s="201"/>
      <c r="O141" s="197"/>
      <c r="P141" s="197"/>
      <c r="Q141" s="197"/>
      <c r="R141" s="197"/>
      <c r="S141" s="202" t="str">
        <f t="shared" si="85"/>
        <v/>
      </c>
      <c r="T141" s="203"/>
      <c r="U141" s="204"/>
      <c r="V141" s="201"/>
      <c r="W141" s="197"/>
      <c r="X141" s="197"/>
      <c r="Y141" s="197"/>
      <c r="Z141" s="197"/>
      <c r="AA141" s="202" t="str">
        <f t="shared" si="87"/>
        <v/>
      </c>
      <c r="AB141" s="203"/>
      <c r="AC141" s="204"/>
      <c r="AD141" s="201"/>
      <c r="AE141" s="197"/>
      <c r="AF141" s="197"/>
      <c r="AG141" s="197"/>
      <c r="AH141" s="197"/>
      <c r="AI141" s="202" t="str">
        <f t="shared" si="89"/>
        <v/>
      </c>
      <c r="AJ141" s="205"/>
      <c r="AK141" s="204"/>
      <c r="AL141" s="201"/>
      <c r="AM141" s="197"/>
      <c r="AN141" s="197"/>
      <c r="AO141" s="197"/>
      <c r="AP141" s="197"/>
      <c r="AQ141" s="202" t="str">
        <f t="shared" si="91"/>
        <v/>
      </c>
      <c r="AR141" s="206"/>
      <c r="AS141" s="204"/>
      <c r="AT141" s="201">
        <f t="shared" si="92"/>
        <v>0</v>
      </c>
      <c r="AU141" s="207">
        <f t="shared" si="93"/>
        <v>0</v>
      </c>
      <c r="AV141" s="208" t="str">
        <f t="shared" si="94"/>
        <v/>
      </c>
      <c r="AW141" s="209"/>
      <c r="AX141" s="210"/>
      <c r="AY141" s="59"/>
      <c r="AZ141" s="59"/>
      <c r="BA141" s="241"/>
      <c r="BB141" s="202" t="str">
        <f t="shared" si="95"/>
        <v/>
      </c>
      <c r="BC141" s="204"/>
      <c r="BD141" s="212" t="str">
        <f t="shared" si="96"/>
        <v/>
      </c>
      <c r="BE141" s="202" t="str">
        <f t="shared" si="97"/>
        <v/>
      </c>
      <c r="BF141" s="204" t="str">
        <f t="shared" si="98"/>
        <v/>
      </c>
      <c r="BG141" s="212"/>
      <c r="BH141" s="202" t="str">
        <f t="shared" si="99"/>
        <v/>
      </c>
      <c r="BI141" s="204"/>
      <c r="BJ141" s="213" t="str">
        <f t="shared" si="100"/>
        <v/>
      </c>
      <c r="BK141" s="202" t="str">
        <f t="shared" si="101"/>
        <v/>
      </c>
      <c r="BL141" s="214"/>
      <c r="BM141" s="215"/>
      <c r="BN141" s="216" t="str">
        <f t="shared" si="103"/>
        <v/>
      </c>
    </row>
    <row r="142" spans="1:66" ht="15.75" hidden="1" customHeight="1" x14ac:dyDescent="0.25">
      <c r="A142" s="57"/>
      <c r="B142" s="68"/>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69"/>
      <c r="AK142" s="57"/>
      <c r="AL142" s="57"/>
      <c r="AM142" s="57"/>
      <c r="AN142" s="57"/>
      <c r="AO142" s="57"/>
      <c r="AP142" s="57"/>
      <c r="AQ142" s="57"/>
      <c r="AR142" s="57"/>
      <c r="AS142" s="57"/>
      <c r="AT142" s="57"/>
      <c r="AU142" s="57"/>
      <c r="AV142" s="57"/>
      <c r="AW142" s="57"/>
      <c r="AX142" s="58"/>
      <c r="AY142" s="59"/>
      <c r="AZ142" s="59"/>
      <c r="BA142" s="222"/>
      <c r="BB142" s="222"/>
      <c r="BC142" s="222"/>
      <c r="BD142" s="222"/>
      <c r="BE142" s="222"/>
      <c r="BF142" s="222"/>
      <c r="BG142" s="222"/>
      <c r="BH142" s="222"/>
      <c r="BI142" s="222"/>
      <c r="BJ142" s="222"/>
      <c r="BK142" s="222"/>
      <c r="BL142" s="222"/>
      <c r="BM142" s="222"/>
      <c r="BN142" s="222"/>
    </row>
    <row r="143" spans="1:66" ht="15.75" hidden="1" customHeight="1" x14ac:dyDescent="0.25">
      <c r="A143" s="57"/>
      <c r="B143" s="68"/>
      <c r="C143" s="223"/>
      <c r="D143" s="223"/>
      <c r="E143" s="223"/>
      <c r="F143" s="224"/>
      <c r="G143" s="223"/>
      <c r="H143" s="223"/>
      <c r="I143" s="223"/>
      <c r="J143" s="223"/>
      <c r="K143" s="223"/>
      <c r="L143" s="223"/>
      <c r="M143" s="223"/>
      <c r="N143" s="223"/>
      <c r="O143" s="223"/>
      <c r="P143" s="223"/>
      <c r="Q143" s="223"/>
      <c r="R143" s="225"/>
      <c r="S143" s="225"/>
      <c r="T143" s="223"/>
      <c r="U143" s="223"/>
      <c r="V143" s="223"/>
      <c r="W143" s="226"/>
      <c r="X143" s="226"/>
      <c r="Y143" s="226"/>
      <c r="Z143" s="225"/>
      <c r="AA143" s="225"/>
      <c r="AB143" s="227"/>
      <c r="AC143" s="223"/>
      <c r="AD143" s="227"/>
      <c r="AE143" s="228"/>
      <c r="AF143" s="228"/>
      <c r="AG143" s="228"/>
      <c r="AH143" s="225"/>
      <c r="AI143" s="225"/>
      <c r="AJ143" s="227"/>
      <c r="AK143" s="223"/>
      <c r="AL143" s="227"/>
      <c r="AM143" s="228"/>
      <c r="AN143" s="228"/>
      <c r="AO143" s="228"/>
      <c r="AP143" s="225"/>
      <c r="AQ143" s="225"/>
      <c r="AR143" s="227"/>
      <c r="AS143" s="223"/>
      <c r="AT143" s="227"/>
      <c r="AU143" s="227"/>
      <c r="AV143" s="227"/>
      <c r="AW143" s="229"/>
      <c r="AX143" s="58"/>
      <c r="AY143" s="59"/>
      <c r="AZ143" s="59"/>
      <c r="BA143" s="229"/>
      <c r="BB143" s="229"/>
      <c r="BC143" s="229"/>
      <c r="BD143" s="229"/>
      <c r="BE143" s="229"/>
      <c r="BF143" s="229"/>
      <c r="BG143" s="229"/>
      <c r="BH143" s="229"/>
      <c r="BI143" s="229"/>
      <c r="BJ143" s="229"/>
      <c r="BK143" s="229"/>
      <c r="BL143" s="229"/>
      <c r="BM143" s="229"/>
      <c r="BN143" s="229"/>
    </row>
    <row r="144" spans="1:66" ht="21.75" hidden="1" customHeight="1" x14ac:dyDescent="0.25">
      <c r="A144" s="76"/>
      <c r="B144" s="68"/>
      <c r="C144" s="405" t="s">
        <v>181</v>
      </c>
      <c r="D144" s="406"/>
      <c r="E144" s="407"/>
      <c r="F144" s="408"/>
      <c r="G144" s="408"/>
      <c r="H144" s="408"/>
      <c r="I144" s="408"/>
      <c r="J144" s="408"/>
      <c r="K144" s="408"/>
      <c r="L144" s="408"/>
      <c r="M144" s="409"/>
      <c r="N144" s="230"/>
      <c r="O144" s="57"/>
      <c r="P144" s="57"/>
      <c r="Q144" s="57"/>
      <c r="R144" s="57"/>
      <c r="S144" s="57"/>
      <c r="T144" s="231"/>
      <c r="U144" s="76"/>
      <c r="V144" s="76"/>
      <c r="W144" s="76"/>
      <c r="X144" s="76"/>
      <c r="Y144" s="76"/>
      <c r="Z144" s="57"/>
      <c r="AA144" s="76"/>
      <c r="AB144" s="76"/>
      <c r="AC144" s="76"/>
      <c r="AD144" s="76"/>
      <c r="AE144" s="76"/>
      <c r="AF144" s="76"/>
      <c r="AG144" s="76"/>
      <c r="AH144" s="57"/>
      <c r="AI144" s="76"/>
      <c r="AJ144" s="86"/>
      <c r="AK144" s="76"/>
      <c r="AL144" s="76"/>
      <c r="AM144" s="76"/>
      <c r="AN144" s="76"/>
      <c r="AO144" s="76"/>
      <c r="AP144" s="57"/>
      <c r="AQ144" s="76"/>
      <c r="AR144" s="76"/>
      <c r="AS144" s="76"/>
      <c r="AT144" s="76"/>
      <c r="AU144" s="76"/>
      <c r="AV144" s="76"/>
      <c r="AW144" s="76"/>
      <c r="AX144" s="81"/>
      <c r="AY144" s="59"/>
      <c r="AZ144" s="59"/>
      <c r="BA144" s="76"/>
      <c r="BB144" s="76"/>
      <c r="BC144" s="76"/>
      <c r="BD144" s="76"/>
      <c r="BE144" s="76"/>
      <c r="BF144" s="76"/>
      <c r="BG144" s="76"/>
      <c r="BH144" s="76"/>
      <c r="BI144" s="76"/>
      <c r="BJ144" s="76"/>
      <c r="BK144" s="76"/>
      <c r="BL144" s="76"/>
      <c r="BM144" s="76"/>
      <c r="BN144" s="76"/>
    </row>
    <row r="145" spans="1:66" ht="21.75" hidden="1" customHeight="1" x14ac:dyDescent="0.25">
      <c r="A145" s="76"/>
      <c r="B145" s="68" t="e">
        <f>+VLOOKUP($E$144,LISTAS!$B$45:$D$63,2,FALSE)</f>
        <v>#N/A</v>
      </c>
      <c r="C145" s="391" t="s">
        <v>182</v>
      </c>
      <c r="D145" s="392"/>
      <c r="E145" s="393"/>
      <c r="F145" s="394"/>
      <c r="G145" s="394"/>
      <c r="H145" s="394"/>
      <c r="I145" s="394"/>
      <c r="J145" s="394"/>
      <c r="K145" s="394"/>
      <c r="L145" s="394"/>
      <c r="M145" s="395"/>
      <c r="N145" s="57"/>
      <c r="O145" s="57"/>
      <c r="P145" s="57"/>
      <c r="Q145" s="57"/>
      <c r="R145" s="57"/>
      <c r="S145" s="57"/>
      <c r="T145" s="79"/>
      <c r="U145" s="79"/>
      <c r="V145" s="79"/>
      <c r="W145" s="79"/>
      <c r="X145" s="79"/>
      <c r="Y145" s="79"/>
      <c r="Z145" s="57"/>
      <c r="AA145" s="79"/>
      <c r="AB145" s="79"/>
      <c r="AC145" s="79"/>
      <c r="AD145" s="79"/>
      <c r="AE145" s="79"/>
      <c r="AF145" s="79"/>
      <c r="AG145" s="79"/>
      <c r="AH145" s="57"/>
      <c r="AI145" s="79"/>
      <c r="AJ145" s="80"/>
      <c r="AK145" s="79"/>
      <c r="AL145" s="79"/>
      <c r="AM145" s="79"/>
      <c r="AN145" s="79"/>
      <c r="AO145" s="79"/>
      <c r="AP145" s="57"/>
      <c r="AQ145" s="79"/>
      <c r="AR145" s="79"/>
      <c r="AS145" s="79"/>
      <c r="AT145" s="79"/>
      <c r="AU145" s="79"/>
      <c r="AV145" s="79"/>
      <c r="AW145" s="79"/>
      <c r="AX145" s="81"/>
      <c r="AY145" s="59"/>
      <c r="AZ145" s="59"/>
      <c r="BA145" s="79"/>
      <c r="BB145" s="79"/>
      <c r="BC145" s="79"/>
      <c r="BD145" s="79"/>
      <c r="BE145" s="79"/>
      <c r="BF145" s="79"/>
      <c r="BG145" s="79"/>
      <c r="BH145" s="79"/>
      <c r="BI145" s="79"/>
      <c r="BJ145" s="79"/>
      <c r="BK145" s="79"/>
      <c r="BL145" s="79"/>
      <c r="BM145" s="79"/>
      <c r="BN145" s="79"/>
    </row>
    <row r="146" spans="1:66" ht="21.75" hidden="1" customHeight="1" x14ac:dyDescent="0.25">
      <c r="A146" s="76"/>
      <c r="B146" s="68" t="e">
        <f>+VLOOKUP($E$145,LISTAS!$B$110:$D$130,2,FALSE)</f>
        <v>#N/A</v>
      </c>
      <c r="C146" s="396" t="s">
        <v>184</v>
      </c>
      <c r="D146" s="397"/>
      <c r="E146" s="398"/>
      <c r="F146" s="399"/>
      <c r="G146" s="399"/>
      <c r="H146" s="399"/>
      <c r="I146" s="399"/>
      <c r="J146" s="399"/>
      <c r="K146" s="399"/>
      <c r="L146" s="399"/>
      <c r="M146" s="400"/>
      <c r="N146" s="57"/>
      <c r="O146" s="57"/>
      <c r="P146" s="57"/>
      <c r="Q146" s="57"/>
      <c r="R146" s="57"/>
      <c r="S146" s="57"/>
      <c r="T146" s="82"/>
      <c r="U146" s="79"/>
      <c r="V146" s="79"/>
      <c r="W146" s="79"/>
      <c r="X146" s="79"/>
      <c r="Y146" s="79"/>
      <c r="Z146" s="57"/>
      <c r="AA146" s="79"/>
      <c r="AB146" s="79"/>
      <c r="AC146" s="79"/>
      <c r="AD146" s="79"/>
      <c r="AE146" s="79"/>
      <c r="AF146" s="79"/>
      <c r="AG146" s="79"/>
      <c r="AH146" s="57"/>
      <c r="AI146" s="79"/>
      <c r="AJ146" s="80"/>
      <c r="AK146" s="79"/>
      <c r="AL146" s="79"/>
      <c r="AM146" s="79"/>
      <c r="AN146" s="79"/>
      <c r="AO146" s="79"/>
      <c r="AP146" s="57"/>
      <c r="AQ146" s="79"/>
      <c r="AR146" s="79"/>
      <c r="AS146" s="79"/>
      <c r="AT146" s="79"/>
      <c r="AU146" s="79"/>
      <c r="AV146" s="79"/>
      <c r="AW146" s="79"/>
      <c r="AX146" s="81"/>
      <c r="AY146" s="59"/>
      <c r="AZ146" s="59"/>
      <c r="BA146" s="79"/>
      <c r="BB146" s="79"/>
      <c r="BC146" s="79"/>
      <c r="BD146" s="79"/>
      <c r="BE146" s="79"/>
      <c r="BF146" s="79"/>
      <c r="BG146" s="79"/>
      <c r="BH146" s="79"/>
      <c r="BI146" s="79"/>
      <c r="BJ146" s="79"/>
      <c r="BK146" s="79"/>
      <c r="BL146" s="79"/>
      <c r="BM146" s="79"/>
      <c r="BN146" s="79"/>
    </row>
    <row r="147" spans="1:66" ht="15" hidden="1" customHeight="1" x14ac:dyDescent="0.25">
      <c r="A147" s="86"/>
      <c r="B147" s="68"/>
      <c r="C147" s="401" t="s">
        <v>185</v>
      </c>
      <c r="D147" s="389" t="s">
        <v>186</v>
      </c>
      <c r="E147" s="389" t="s">
        <v>482</v>
      </c>
      <c r="F147" s="389" t="s">
        <v>188</v>
      </c>
      <c r="G147" s="389" t="s">
        <v>189</v>
      </c>
      <c r="H147" s="389" t="s">
        <v>454</v>
      </c>
      <c r="I147" s="389" t="s">
        <v>191</v>
      </c>
      <c r="J147" s="389" t="s">
        <v>192</v>
      </c>
      <c r="K147" s="389" t="s">
        <v>193</v>
      </c>
      <c r="L147" s="403" t="s">
        <v>194</v>
      </c>
      <c r="M147" s="404"/>
      <c r="N147" s="89"/>
      <c r="O147" s="90"/>
      <c r="P147" s="90"/>
      <c r="Q147" s="90"/>
      <c r="R147" s="90"/>
      <c r="S147" s="90"/>
      <c r="T147" s="91" t="s">
        <v>195</v>
      </c>
      <c r="U147" s="92"/>
      <c r="V147" s="89"/>
      <c r="W147" s="90"/>
      <c r="X147" s="90"/>
      <c r="Y147" s="90"/>
      <c r="Z147" s="90"/>
      <c r="AA147" s="90"/>
      <c r="AB147" s="90" t="s">
        <v>196</v>
      </c>
      <c r="AC147" s="92"/>
      <c r="AD147" s="89"/>
      <c r="AE147" s="90"/>
      <c r="AF147" s="90"/>
      <c r="AG147" s="90"/>
      <c r="AH147" s="90"/>
      <c r="AI147" s="90"/>
      <c r="AJ147" s="91" t="s">
        <v>197</v>
      </c>
      <c r="AK147" s="92"/>
      <c r="AL147" s="90"/>
      <c r="AM147" s="90"/>
      <c r="AN147" s="90"/>
      <c r="AO147" s="90"/>
      <c r="AP147" s="90"/>
      <c r="AQ147" s="90"/>
      <c r="AR147" s="90" t="s">
        <v>198</v>
      </c>
      <c r="AS147" s="92"/>
      <c r="AT147" s="89"/>
      <c r="AU147" s="90"/>
      <c r="AV147" s="90" t="s">
        <v>199</v>
      </c>
      <c r="AW147" s="413" t="s">
        <v>200</v>
      </c>
      <c r="AX147" s="94"/>
      <c r="AY147" s="59"/>
      <c r="AZ147" s="59"/>
      <c r="BA147" s="410" t="s">
        <v>195</v>
      </c>
      <c r="BB147" s="411"/>
      <c r="BC147" s="412"/>
      <c r="BD147" s="410" t="s">
        <v>196</v>
      </c>
      <c r="BE147" s="411"/>
      <c r="BF147" s="412"/>
      <c r="BG147" s="410" t="s">
        <v>197</v>
      </c>
      <c r="BH147" s="411"/>
      <c r="BI147" s="412"/>
      <c r="BJ147" s="410" t="s">
        <v>198</v>
      </c>
      <c r="BK147" s="411"/>
      <c r="BL147" s="412"/>
      <c r="BM147" s="410" t="s">
        <v>199</v>
      </c>
      <c r="BN147" s="412"/>
    </row>
    <row r="148" spans="1:66" ht="15.75" hidden="1" customHeight="1" x14ac:dyDescent="0.25">
      <c r="A148" s="86"/>
      <c r="B148" s="68"/>
      <c r="C148" s="402"/>
      <c r="D148" s="390"/>
      <c r="E148" s="390"/>
      <c r="F148" s="390"/>
      <c r="G148" s="390"/>
      <c r="H148" s="390"/>
      <c r="I148" s="390"/>
      <c r="J148" s="390"/>
      <c r="K148" s="390"/>
      <c r="L148" s="97" t="s">
        <v>201</v>
      </c>
      <c r="M148" s="98" t="s">
        <v>202</v>
      </c>
      <c r="N148" s="99" t="s">
        <v>203</v>
      </c>
      <c r="O148" s="100" t="s">
        <v>204</v>
      </c>
      <c r="P148" s="100" t="s">
        <v>205</v>
      </c>
      <c r="Q148" s="100" t="s">
        <v>206</v>
      </c>
      <c r="R148" s="100" t="s">
        <v>207</v>
      </c>
      <c r="S148" s="100" t="s">
        <v>208</v>
      </c>
      <c r="T148" s="100" t="s">
        <v>209</v>
      </c>
      <c r="U148" s="101" t="s">
        <v>224</v>
      </c>
      <c r="V148" s="99" t="s">
        <v>203</v>
      </c>
      <c r="W148" s="100" t="s">
        <v>211</v>
      </c>
      <c r="X148" s="100" t="s">
        <v>212</v>
      </c>
      <c r="Y148" s="100" t="s">
        <v>213</v>
      </c>
      <c r="Z148" s="100" t="s">
        <v>207</v>
      </c>
      <c r="AA148" s="100" t="s">
        <v>208</v>
      </c>
      <c r="AB148" s="100" t="s">
        <v>209</v>
      </c>
      <c r="AC148" s="101" t="s">
        <v>210</v>
      </c>
      <c r="AD148" s="99" t="s">
        <v>203</v>
      </c>
      <c r="AE148" s="100" t="s">
        <v>214</v>
      </c>
      <c r="AF148" s="100" t="s">
        <v>215</v>
      </c>
      <c r="AG148" s="100" t="s">
        <v>216</v>
      </c>
      <c r="AH148" s="100" t="s">
        <v>207</v>
      </c>
      <c r="AI148" s="100" t="s">
        <v>208</v>
      </c>
      <c r="AJ148" s="100" t="s">
        <v>209</v>
      </c>
      <c r="AK148" s="101" t="s">
        <v>210</v>
      </c>
      <c r="AL148" s="103" t="s">
        <v>203</v>
      </c>
      <c r="AM148" s="100" t="s">
        <v>218</v>
      </c>
      <c r="AN148" s="100" t="s">
        <v>219</v>
      </c>
      <c r="AO148" s="100" t="s">
        <v>220</v>
      </c>
      <c r="AP148" s="100" t="s">
        <v>207</v>
      </c>
      <c r="AQ148" s="100" t="s">
        <v>208</v>
      </c>
      <c r="AR148" s="100" t="s">
        <v>209</v>
      </c>
      <c r="AS148" s="101" t="s">
        <v>210</v>
      </c>
      <c r="AT148" s="99" t="s">
        <v>203</v>
      </c>
      <c r="AU148" s="104" t="s">
        <v>207</v>
      </c>
      <c r="AV148" s="232" t="s">
        <v>221</v>
      </c>
      <c r="AW148" s="414"/>
      <c r="AX148" s="94"/>
      <c r="AY148" s="59"/>
      <c r="AZ148" s="59"/>
      <c r="BA148" s="100" t="s">
        <v>222</v>
      </c>
      <c r="BB148" s="100" t="s">
        <v>223</v>
      </c>
      <c r="BC148" s="101" t="s">
        <v>224</v>
      </c>
      <c r="BD148" s="100" t="s">
        <v>222</v>
      </c>
      <c r="BE148" s="100" t="s">
        <v>223</v>
      </c>
      <c r="BF148" s="101" t="s">
        <v>224</v>
      </c>
      <c r="BG148" s="100" t="s">
        <v>222</v>
      </c>
      <c r="BH148" s="100" t="s">
        <v>223</v>
      </c>
      <c r="BI148" s="101" t="s">
        <v>224</v>
      </c>
      <c r="BJ148" s="100" t="s">
        <v>222</v>
      </c>
      <c r="BK148" s="100" t="s">
        <v>223</v>
      </c>
      <c r="BL148" s="98" t="s">
        <v>224</v>
      </c>
      <c r="BM148" s="108" t="s">
        <v>222</v>
      </c>
      <c r="BN148" s="232" t="s">
        <v>225</v>
      </c>
    </row>
    <row r="149" spans="1:66" ht="15.75" hidden="1" customHeight="1" x14ac:dyDescent="0.25">
      <c r="A149" s="86"/>
      <c r="B149" s="68"/>
      <c r="C149" s="110"/>
      <c r="D149" s="111"/>
      <c r="E149" s="112"/>
      <c r="F149" s="112"/>
      <c r="G149" s="112"/>
      <c r="H149" s="112"/>
      <c r="I149" s="112"/>
      <c r="J149" s="112"/>
      <c r="K149" s="112"/>
      <c r="L149" s="115"/>
      <c r="M149" s="116"/>
      <c r="N149" s="117"/>
      <c r="O149" s="112"/>
      <c r="P149" s="112"/>
      <c r="Q149" s="112"/>
      <c r="R149" s="112">
        <f t="shared" ref="R149:R154" si="104">SUM(O149:Q149)</f>
        <v>0</v>
      </c>
      <c r="S149" s="118" t="str">
        <f t="shared" ref="S149:S155" si="105">IFERROR(R149/N149,"")</f>
        <v/>
      </c>
      <c r="T149" s="119"/>
      <c r="U149" s="120"/>
      <c r="V149" s="117"/>
      <c r="W149" s="112"/>
      <c r="X149" s="112"/>
      <c r="Y149" s="112"/>
      <c r="Z149" s="112">
        <f t="shared" ref="Z149:Z154" si="106">SUM(W149:Y149)</f>
        <v>0</v>
      </c>
      <c r="AA149" s="118" t="str">
        <f t="shared" ref="AA149:AA155" si="107">IFERROR(Z149/V149,"")</f>
        <v/>
      </c>
      <c r="AB149" s="121"/>
      <c r="AC149" s="120"/>
      <c r="AD149" s="117"/>
      <c r="AE149" s="112"/>
      <c r="AF149" s="112"/>
      <c r="AG149" s="112"/>
      <c r="AH149" s="112">
        <f t="shared" ref="AH149:AH154" si="108">SUM(AE149:AG149)</f>
        <v>0</v>
      </c>
      <c r="AI149" s="118" t="str">
        <f t="shared" ref="AI149:AI155" si="109">IFERROR(AH149/AD149,"")</f>
        <v/>
      </c>
      <c r="AJ149" s="122"/>
      <c r="AK149" s="120"/>
      <c r="AL149" s="117"/>
      <c r="AM149" s="112"/>
      <c r="AN149" s="112"/>
      <c r="AO149" s="112"/>
      <c r="AP149" s="112">
        <f t="shared" ref="AP149:AP154" si="110">SUM(AM149:AO149)</f>
        <v>0</v>
      </c>
      <c r="AQ149" s="118" t="str">
        <f t="shared" ref="AQ149:AQ155" si="111">IFERROR(AP149/AL149,"")</f>
        <v/>
      </c>
      <c r="AR149" s="123"/>
      <c r="AS149" s="120"/>
      <c r="AT149" s="117">
        <f t="shared" ref="AT149:AT155" si="112">+SUM(N149,V149,AD149,AL149)</f>
        <v>0</v>
      </c>
      <c r="AU149" s="112">
        <f t="shared" ref="AU149:AU155" si="113">+SUM(R149,Z149,AH149,AP149)</f>
        <v>0</v>
      </c>
      <c r="AV149" s="124" t="str">
        <f t="shared" ref="AV149:AV155" si="114">IFERROR(AU149/AT149,"")</f>
        <v/>
      </c>
      <c r="AW149" s="125"/>
      <c r="AX149" s="94"/>
      <c r="AY149" s="59"/>
      <c r="AZ149" s="59"/>
      <c r="BA149" s="127"/>
      <c r="BB149" s="118" t="str">
        <f t="shared" ref="BB149:BB155" si="115">IFERROR(BA149/AU149,"")</f>
        <v/>
      </c>
      <c r="BC149" s="120"/>
      <c r="BD149" s="127"/>
      <c r="BE149" s="118" t="str">
        <f t="shared" ref="BE149:BE155" si="116">IFERROR(BD149/#REF!,"")</f>
        <v/>
      </c>
      <c r="BF149" s="120"/>
      <c r="BG149" s="127"/>
      <c r="BH149" s="118" t="str">
        <f t="shared" ref="BH149:BH155" si="117">IFERROR(BG149/AY149,"")</f>
        <v/>
      </c>
      <c r="BI149" s="120"/>
      <c r="BJ149" s="128"/>
      <c r="BK149" s="118" t="str">
        <f t="shared" ref="BK149:BK155" si="118">IFERROR(BJ149/BB149,"")</f>
        <v/>
      </c>
      <c r="BL149" s="129"/>
      <c r="BM149" s="130">
        <f t="shared" ref="BM149:BM154" si="119">SUM(BA149,BD149,BG149,BJ149)</f>
        <v>0</v>
      </c>
      <c r="BN149" s="243" t="str">
        <f t="shared" ref="BN149:BN155" si="120">IFERROR(BM149/BJ149,"")</f>
        <v/>
      </c>
    </row>
    <row r="150" spans="1:66" ht="15.75" hidden="1" customHeight="1" x14ac:dyDescent="0.25">
      <c r="A150" s="76"/>
      <c r="B150" s="68"/>
      <c r="C150" s="193"/>
      <c r="D150" s="160"/>
      <c r="E150" s="114"/>
      <c r="F150" s="134"/>
      <c r="G150" s="114"/>
      <c r="H150" s="114"/>
      <c r="I150" s="114"/>
      <c r="J150" s="114"/>
      <c r="K150" s="114"/>
      <c r="L150" s="135"/>
      <c r="M150" s="136"/>
      <c r="N150" s="161"/>
      <c r="O150" s="159"/>
      <c r="P150" s="159"/>
      <c r="Q150" s="159"/>
      <c r="R150" s="159">
        <f t="shared" si="104"/>
        <v>0</v>
      </c>
      <c r="S150" s="138" t="str">
        <f t="shared" si="105"/>
        <v/>
      </c>
      <c r="T150" s="237"/>
      <c r="U150" s="146"/>
      <c r="V150" s="161"/>
      <c r="W150" s="114"/>
      <c r="X150" s="114"/>
      <c r="Y150" s="114"/>
      <c r="Z150" s="114">
        <f t="shared" si="106"/>
        <v>0</v>
      </c>
      <c r="AA150" s="138" t="str">
        <f t="shared" si="107"/>
        <v/>
      </c>
      <c r="AB150" s="237"/>
      <c r="AC150" s="146"/>
      <c r="AD150" s="161"/>
      <c r="AE150" s="114"/>
      <c r="AF150" s="114"/>
      <c r="AG150" s="114"/>
      <c r="AH150" s="114">
        <f t="shared" si="108"/>
        <v>0</v>
      </c>
      <c r="AI150" s="138" t="str">
        <f t="shared" si="109"/>
        <v/>
      </c>
      <c r="AJ150" s="238"/>
      <c r="AK150" s="146"/>
      <c r="AL150" s="161"/>
      <c r="AM150" s="114"/>
      <c r="AN150" s="114"/>
      <c r="AO150" s="114"/>
      <c r="AP150" s="114">
        <f t="shared" si="110"/>
        <v>0</v>
      </c>
      <c r="AQ150" s="138" t="str">
        <f t="shared" si="111"/>
        <v/>
      </c>
      <c r="AR150" s="142"/>
      <c r="AS150" s="146"/>
      <c r="AT150" s="161">
        <f t="shared" si="112"/>
        <v>0</v>
      </c>
      <c r="AU150" s="159">
        <f t="shared" si="113"/>
        <v>0</v>
      </c>
      <c r="AV150" s="143" t="str">
        <f t="shared" si="114"/>
        <v/>
      </c>
      <c r="AW150" s="144"/>
      <c r="AX150" s="81"/>
      <c r="AY150" s="59"/>
      <c r="AZ150" s="59"/>
      <c r="BA150" s="239"/>
      <c r="BB150" s="138" t="str">
        <f t="shared" si="115"/>
        <v/>
      </c>
      <c r="BC150" s="146"/>
      <c r="BD150" s="147"/>
      <c r="BE150" s="138" t="str">
        <f t="shared" si="116"/>
        <v/>
      </c>
      <c r="BF150" s="146"/>
      <c r="BG150" s="147"/>
      <c r="BH150" s="138" t="str">
        <f t="shared" si="117"/>
        <v/>
      </c>
      <c r="BI150" s="146"/>
      <c r="BJ150" s="148"/>
      <c r="BK150" s="138" t="str">
        <f t="shared" si="118"/>
        <v/>
      </c>
      <c r="BL150" s="149"/>
      <c r="BM150" s="150">
        <f t="shared" si="119"/>
        <v>0</v>
      </c>
      <c r="BN150" s="244" t="str">
        <f t="shared" si="120"/>
        <v/>
      </c>
    </row>
    <row r="151" spans="1:66" ht="15.75" hidden="1" customHeight="1" x14ac:dyDescent="0.25">
      <c r="A151" s="76"/>
      <c r="B151" s="68"/>
      <c r="C151" s="193"/>
      <c r="D151" s="160"/>
      <c r="E151" s="114"/>
      <c r="F151" s="134"/>
      <c r="G151" s="114"/>
      <c r="H151" s="114"/>
      <c r="I151" s="114"/>
      <c r="J151" s="114"/>
      <c r="K151" s="114"/>
      <c r="L151" s="135"/>
      <c r="M151" s="136"/>
      <c r="N151" s="137"/>
      <c r="O151" s="114"/>
      <c r="P151" s="114"/>
      <c r="Q151" s="114"/>
      <c r="R151" s="114">
        <f t="shared" si="104"/>
        <v>0</v>
      </c>
      <c r="S151" s="138" t="str">
        <f t="shared" si="105"/>
        <v/>
      </c>
      <c r="T151" s="237"/>
      <c r="U151" s="146"/>
      <c r="V151" s="137"/>
      <c r="W151" s="114"/>
      <c r="X151" s="114"/>
      <c r="Y151" s="114"/>
      <c r="Z151" s="114">
        <f t="shared" si="106"/>
        <v>0</v>
      </c>
      <c r="AA151" s="138" t="str">
        <f t="shared" si="107"/>
        <v/>
      </c>
      <c r="AB151" s="237"/>
      <c r="AC151" s="146"/>
      <c r="AD151" s="137"/>
      <c r="AE151" s="114"/>
      <c r="AF151" s="114"/>
      <c r="AG151" s="114"/>
      <c r="AH151" s="114">
        <f t="shared" si="108"/>
        <v>0</v>
      </c>
      <c r="AI151" s="138" t="str">
        <f t="shared" si="109"/>
        <v/>
      </c>
      <c r="AJ151" s="238"/>
      <c r="AK151" s="146"/>
      <c r="AL151" s="137"/>
      <c r="AM151" s="114"/>
      <c r="AN151" s="114"/>
      <c r="AO151" s="114"/>
      <c r="AP151" s="114">
        <f t="shared" si="110"/>
        <v>0</v>
      </c>
      <c r="AQ151" s="138" t="str">
        <f t="shared" si="111"/>
        <v/>
      </c>
      <c r="AR151" s="142"/>
      <c r="AS151" s="146"/>
      <c r="AT151" s="137">
        <f t="shared" si="112"/>
        <v>0</v>
      </c>
      <c r="AU151" s="114">
        <f t="shared" si="113"/>
        <v>0</v>
      </c>
      <c r="AV151" s="143" t="str">
        <f t="shared" si="114"/>
        <v/>
      </c>
      <c r="AW151" s="144"/>
      <c r="AX151" s="81"/>
      <c r="AY151" s="59"/>
      <c r="AZ151" s="59"/>
      <c r="BA151" s="239"/>
      <c r="BB151" s="138" t="str">
        <f t="shared" si="115"/>
        <v/>
      </c>
      <c r="BC151" s="146"/>
      <c r="BD151" s="147"/>
      <c r="BE151" s="138" t="str">
        <f t="shared" si="116"/>
        <v/>
      </c>
      <c r="BF151" s="146"/>
      <c r="BG151" s="147"/>
      <c r="BH151" s="138" t="str">
        <f t="shared" si="117"/>
        <v/>
      </c>
      <c r="BI151" s="146"/>
      <c r="BJ151" s="148"/>
      <c r="BK151" s="138" t="str">
        <f t="shared" si="118"/>
        <v/>
      </c>
      <c r="BL151" s="149"/>
      <c r="BM151" s="150">
        <f t="shared" si="119"/>
        <v>0</v>
      </c>
      <c r="BN151" s="244" t="str">
        <f t="shared" si="120"/>
        <v/>
      </c>
    </row>
    <row r="152" spans="1:66" ht="15.75" hidden="1" customHeight="1" x14ac:dyDescent="0.25">
      <c r="A152" s="76"/>
      <c r="B152" s="68"/>
      <c r="C152" s="193"/>
      <c r="D152" s="160"/>
      <c r="E152" s="114"/>
      <c r="F152" s="159"/>
      <c r="G152" s="114"/>
      <c r="H152" s="114"/>
      <c r="I152" s="114"/>
      <c r="J152" s="114"/>
      <c r="K152" s="141"/>
      <c r="L152" s="135"/>
      <c r="M152" s="136"/>
      <c r="N152" s="137"/>
      <c r="O152" s="114"/>
      <c r="P152" s="114"/>
      <c r="Q152" s="114"/>
      <c r="R152" s="114">
        <f t="shared" si="104"/>
        <v>0</v>
      </c>
      <c r="S152" s="138" t="str">
        <f t="shared" si="105"/>
        <v/>
      </c>
      <c r="T152" s="139"/>
      <c r="U152" s="140"/>
      <c r="V152" s="137"/>
      <c r="W152" s="114"/>
      <c r="X152" s="114"/>
      <c r="Y152" s="114"/>
      <c r="Z152" s="114">
        <f t="shared" si="106"/>
        <v>0</v>
      </c>
      <c r="AA152" s="138" t="str">
        <f t="shared" si="107"/>
        <v/>
      </c>
      <c r="AB152" s="139"/>
      <c r="AC152" s="140"/>
      <c r="AD152" s="137"/>
      <c r="AE152" s="114"/>
      <c r="AF152" s="114"/>
      <c r="AG152" s="114"/>
      <c r="AH152" s="114">
        <f t="shared" si="108"/>
        <v>0</v>
      </c>
      <c r="AI152" s="138" t="str">
        <f t="shared" si="109"/>
        <v/>
      </c>
      <c r="AJ152" s="141"/>
      <c r="AK152" s="140"/>
      <c r="AL152" s="137"/>
      <c r="AM152" s="114"/>
      <c r="AN152" s="114"/>
      <c r="AO152" s="114"/>
      <c r="AP152" s="114">
        <f t="shared" si="110"/>
        <v>0</v>
      </c>
      <c r="AQ152" s="138" t="str">
        <f t="shared" si="111"/>
        <v/>
      </c>
      <c r="AR152" s="142"/>
      <c r="AS152" s="140"/>
      <c r="AT152" s="137">
        <f t="shared" si="112"/>
        <v>0</v>
      </c>
      <c r="AU152" s="114">
        <f t="shared" si="113"/>
        <v>0</v>
      </c>
      <c r="AV152" s="143" t="str">
        <f t="shared" si="114"/>
        <v/>
      </c>
      <c r="AW152" s="144"/>
      <c r="AX152" s="81"/>
      <c r="AY152" s="59"/>
      <c r="AZ152" s="59"/>
      <c r="BA152" s="239"/>
      <c r="BB152" s="138" t="str">
        <f t="shared" si="115"/>
        <v/>
      </c>
      <c r="BC152" s="140"/>
      <c r="BD152" s="153"/>
      <c r="BE152" s="138" t="str">
        <f t="shared" si="116"/>
        <v/>
      </c>
      <c r="BF152" s="140"/>
      <c r="BG152" s="153"/>
      <c r="BH152" s="138" t="str">
        <f t="shared" si="117"/>
        <v/>
      </c>
      <c r="BI152" s="140"/>
      <c r="BJ152" s="154"/>
      <c r="BK152" s="138" t="str">
        <f t="shared" si="118"/>
        <v/>
      </c>
      <c r="BL152" s="155"/>
      <c r="BM152" s="150">
        <f t="shared" si="119"/>
        <v>0</v>
      </c>
      <c r="BN152" s="244" t="str">
        <f t="shared" si="120"/>
        <v/>
      </c>
    </row>
    <row r="153" spans="1:66" ht="15.75" hidden="1" customHeight="1" x14ac:dyDescent="0.25">
      <c r="A153" s="76"/>
      <c r="B153" s="68"/>
      <c r="C153" s="193"/>
      <c r="D153" s="160"/>
      <c r="E153" s="114"/>
      <c r="F153" s="134"/>
      <c r="G153" s="114"/>
      <c r="H153" s="114"/>
      <c r="I153" s="114"/>
      <c r="J153" s="114"/>
      <c r="K153" s="114"/>
      <c r="L153" s="135"/>
      <c r="M153" s="242"/>
      <c r="N153" s="137"/>
      <c r="O153" s="114"/>
      <c r="P153" s="114"/>
      <c r="Q153" s="114"/>
      <c r="R153" s="114">
        <f t="shared" si="104"/>
        <v>0</v>
      </c>
      <c r="S153" s="138" t="str">
        <f t="shared" si="105"/>
        <v/>
      </c>
      <c r="T153" s="139"/>
      <c r="U153" s="140"/>
      <c r="V153" s="137"/>
      <c r="W153" s="114"/>
      <c r="X153" s="114"/>
      <c r="Y153" s="114"/>
      <c r="Z153" s="114">
        <f t="shared" si="106"/>
        <v>0</v>
      </c>
      <c r="AA153" s="138" t="str">
        <f t="shared" si="107"/>
        <v/>
      </c>
      <c r="AB153" s="139"/>
      <c r="AC153" s="140"/>
      <c r="AD153" s="137"/>
      <c r="AE153" s="114"/>
      <c r="AF153" s="114"/>
      <c r="AG153" s="114"/>
      <c r="AH153" s="114">
        <f t="shared" si="108"/>
        <v>0</v>
      </c>
      <c r="AI153" s="138" t="str">
        <f t="shared" si="109"/>
        <v/>
      </c>
      <c r="AJ153" s="141"/>
      <c r="AK153" s="140"/>
      <c r="AL153" s="137"/>
      <c r="AM153" s="114"/>
      <c r="AN153" s="114"/>
      <c r="AO153" s="114"/>
      <c r="AP153" s="114">
        <f t="shared" si="110"/>
        <v>0</v>
      </c>
      <c r="AQ153" s="138" t="str">
        <f t="shared" si="111"/>
        <v/>
      </c>
      <c r="AR153" s="142"/>
      <c r="AS153" s="140"/>
      <c r="AT153" s="137">
        <f t="shared" si="112"/>
        <v>0</v>
      </c>
      <c r="AU153" s="114">
        <f t="shared" si="113"/>
        <v>0</v>
      </c>
      <c r="AV153" s="143" t="str">
        <f t="shared" si="114"/>
        <v/>
      </c>
      <c r="AW153" s="144"/>
      <c r="AX153" s="81"/>
      <c r="AY153" s="59"/>
      <c r="AZ153" s="59"/>
      <c r="BA153" s="239"/>
      <c r="BB153" s="138" t="str">
        <f t="shared" si="115"/>
        <v/>
      </c>
      <c r="BC153" s="140"/>
      <c r="BD153" s="153"/>
      <c r="BE153" s="138" t="str">
        <f t="shared" si="116"/>
        <v/>
      </c>
      <c r="BF153" s="140"/>
      <c r="BG153" s="153"/>
      <c r="BH153" s="138" t="str">
        <f t="shared" si="117"/>
        <v/>
      </c>
      <c r="BI153" s="140"/>
      <c r="BJ153" s="154"/>
      <c r="BK153" s="138" t="str">
        <f t="shared" si="118"/>
        <v/>
      </c>
      <c r="BL153" s="155"/>
      <c r="BM153" s="150">
        <f t="shared" si="119"/>
        <v>0</v>
      </c>
      <c r="BN153" s="244" t="str">
        <f t="shared" si="120"/>
        <v/>
      </c>
    </row>
    <row r="154" spans="1:66" ht="15.75" hidden="1" customHeight="1" x14ac:dyDescent="0.25">
      <c r="A154" s="76"/>
      <c r="B154" s="68"/>
      <c r="C154" s="193"/>
      <c r="D154" s="160"/>
      <c r="E154" s="114"/>
      <c r="F154" s="134"/>
      <c r="G154" s="114"/>
      <c r="H154" s="114"/>
      <c r="I154" s="114"/>
      <c r="J154" s="114"/>
      <c r="K154" s="114"/>
      <c r="L154" s="135"/>
      <c r="M154" s="136"/>
      <c r="N154" s="137"/>
      <c r="O154" s="114"/>
      <c r="P154" s="114"/>
      <c r="Q154" s="114"/>
      <c r="R154" s="114">
        <f t="shared" si="104"/>
        <v>0</v>
      </c>
      <c r="S154" s="138" t="str">
        <f t="shared" si="105"/>
        <v/>
      </c>
      <c r="T154" s="237"/>
      <c r="U154" s="146"/>
      <c r="V154" s="137"/>
      <c r="W154" s="114"/>
      <c r="X154" s="114"/>
      <c r="Y154" s="114"/>
      <c r="Z154" s="114">
        <f t="shared" si="106"/>
        <v>0</v>
      </c>
      <c r="AA154" s="138" t="str">
        <f t="shared" si="107"/>
        <v/>
      </c>
      <c r="AB154" s="237"/>
      <c r="AC154" s="146"/>
      <c r="AD154" s="137"/>
      <c r="AE154" s="114"/>
      <c r="AF154" s="114"/>
      <c r="AG154" s="114"/>
      <c r="AH154" s="114">
        <f t="shared" si="108"/>
        <v>0</v>
      </c>
      <c r="AI154" s="138" t="str">
        <f t="shared" si="109"/>
        <v/>
      </c>
      <c r="AJ154" s="141"/>
      <c r="AK154" s="146"/>
      <c r="AL154" s="137"/>
      <c r="AM154" s="114"/>
      <c r="AN154" s="114"/>
      <c r="AO154" s="114"/>
      <c r="AP154" s="114">
        <f t="shared" si="110"/>
        <v>0</v>
      </c>
      <c r="AQ154" s="138" t="str">
        <f t="shared" si="111"/>
        <v/>
      </c>
      <c r="AR154" s="142"/>
      <c r="AS154" s="146"/>
      <c r="AT154" s="137">
        <f t="shared" si="112"/>
        <v>0</v>
      </c>
      <c r="AU154" s="114">
        <f t="shared" si="113"/>
        <v>0</v>
      </c>
      <c r="AV154" s="143" t="str">
        <f t="shared" si="114"/>
        <v/>
      </c>
      <c r="AW154" s="144"/>
      <c r="AX154" s="81"/>
      <c r="AY154" s="59"/>
      <c r="AZ154" s="59"/>
      <c r="BA154" s="239"/>
      <c r="BB154" s="138" t="str">
        <f t="shared" si="115"/>
        <v/>
      </c>
      <c r="BC154" s="146"/>
      <c r="BD154" s="147"/>
      <c r="BE154" s="138" t="str">
        <f t="shared" si="116"/>
        <v/>
      </c>
      <c r="BF154" s="146"/>
      <c r="BG154" s="147"/>
      <c r="BH154" s="138" t="str">
        <f t="shared" si="117"/>
        <v/>
      </c>
      <c r="BI154" s="146"/>
      <c r="BJ154" s="148"/>
      <c r="BK154" s="138" t="str">
        <f t="shared" si="118"/>
        <v/>
      </c>
      <c r="BL154" s="149"/>
      <c r="BM154" s="150">
        <f t="shared" si="119"/>
        <v>0</v>
      </c>
      <c r="BN154" s="244" t="str">
        <f t="shared" si="120"/>
        <v/>
      </c>
    </row>
    <row r="155" spans="1:66" ht="15.75" hidden="1" customHeight="1" x14ac:dyDescent="0.25">
      <c r="A155" s="194"/>
      <c r="B155" s="68"/>
      <c r="C155" s="195"/>
      <c r="D155" s="196" t="s">
        <v>453</v>
      </c>
      <c r="E155" s="197"/>
      <c r="F155" s="198"/>
      <c r="G155" s="197"/>
      <c r="H155" s="197"/>
      <c r="I155" s="197"/>
      <c r="J155" s="197"/>
      <c r="K155" s="197"/>
      <c r="L155" s="199"/>
      <c r="M155" s="200"/>
      <c r="N155" s="201"/>
      <c r="O155" s="197"/>
      <c r="P155" s="197"/>
      <c r="Q155" s="197"/>
      <c r="R155" s="197"/>
      <c r="S155" s="202" t="str">
        <f t="shared" si="105"/>
        <v/>
      </c>
      <c r="T155" s="203"/>
      <c r="U155" s="204"/>
      <c r="V155" s="201"/>
      <c r="W155" s="197"/>
      <c r="X155" s="197"/>
      <c r="Y155" s="197"/>
      <c r="Z155" s="197"/>
      <c r="AA155" s="202" t="str">
        <f t="shared" si="107"/>
        <v/>
      </c>
      <c r="AB155" s="203"/>
      <c r="AC155" s="204"/>
      <c r="AD155" s="201"/>
      <c r="AE155" s="197"/>
      <c r="AF155" s="197"/>
      <c r="AG155" s="197"/>
      <c r="AH155" s="197"/>
      <c r="AI155" s="202" t="str">
        <f t="shared" si="109"/>
        <v/>
      </c>
      <c r="AJ155" s="205"/>
      <c r="AK155" s="204"/>
      <c r="AL155" s="201"/>
      <c r="AM155" s="197"/>
      <c r="AN155" s="197"/>
      <c r="AO155" s="197"/>
      <c r="AP155" s="197"/>
      <c r="AQ155" s="202" t="str">
        <f t="shared" si="111"/>
        <v/>
      </c>
      <c r="AR155" s="206"/>
      <c r="AS155" s="204"/>
      <c r="AT155" s="201">
        <f t="shared" si="112"/>
        <v>0</v>
      </c>
      <c r="AU155" s="207">
        <f t="shared" si="113"/>
        <v>0</v>
      </c>
      <c r="AV155" s="208" t="str">
        <f t="shared" si="114"/>
        <v/>
      </c>
      <c r="AW155" s="209"/>
      <c r="AX155" s="210"/>
      <c r="AY155" s="59"/>
      <c r="AZ155" s="59"/>
      <c r="BA155" s="241"/>
      <c r="BB155" s="202" t="str">
        <f t="shared" si="115"/>
        <v/>
      </c>
      <c r="BC155" s="204"/>
      <c r="BD155" s="212"/>
      <c r="BE155" s="202" t="str">
        <f t="shared" si="116"/>
        <v/>
      </c>
      <c r="BF155" s="204"/>
      <c r="BG155" s="212"/>
      <c r="BH155" s="202" t="str">
        <f t="shared" si="117"/>
        <v/>
      </c>
      <c r="BI155" s="204"/>
      <c r="BJ155" s="213"/>
      <c r="BK155" s="202" t="str">
        <f t="shared" si="118"/>
        <v/>
      </c>
      <c r="BL155" s="214"/>
      <c r="BM155" s="215"/>
      <c r="BN155" s="245" t="str">
        <f t="shared" si="120"/>
        <v/>
      </c>
    </row>
    <row r="156" spans="1:66" ht="15.75" hidden="1" customHeight="1" x14ac:dyDescent="0.25">
      <c r="A156" s="57"/>
      <c r="B156" s="68"/>
      <c r="C156" s="223"/>
      <c r="D156" s="223"/>
      <c r="E156" s="223"/>
      <c r="F156" s="224"/>
      <c r="G156" s="223"/>
      <c r="H156" s="223"/>
      <c r="I156" s="223"/>
      <c r="J156" s="223"/>
      <c r="K156" s="223"/>
      <c r="L156" s="223"/>
      <c r="M156" s="223"/>
      <c r="N156" s="223"/>
      <c r="O156" s="223"/>
      <c r="P156" s="223"/>
      <c r="Q156" s="223"/>
      <c r="R156" s="225"/>
      <c r="S156" s="225"/>
      <c r="T156" s="223"/>
      <c r="U156" s="223"/>
      <c r="V156" s="223"/>
      <c r="W156" s="226"/>
      <c r="X156" s="226"/>
      <c r="Y156" s="226"/>
      <c r="Z156" s="225"/>
      <c r="AA156" s="225"/>
      <c r="AB156" s="227"/>
      <c r="AC156" s="223"/>
      <c r="AD156" s="227"/>
      <c r="AE156" s="228"/>
      <c r="AF156" s="228"/>
      <c r="AG156" s="228"/>
      <c r="AH156" s="225"/>
      <c r="AI156" s="225"/>
      <c r="AJ156" s="227"/>
      <c r="AK156" s="223"/>
      <c r="AL156" s="227"/>
      <c r="AM156" s="228"/>
      <c r="AN156" s="228"/>
      <c r="AO156" s="228"/>
      <c r="AP156" s="225"/>
      <c r="AQ156" s="225"/>
      <c r="AR156" s="227"/>
      <c r="AS156" s="223"/>
      <c r="AT156" s="227"/>
      <c r="AU156" s="227"/>
      <c r="AV156" s="227"/>
      <c r="AW156" s="229"/>
      <c r="AX156" s="58"/>
      <c r="AY156" s="59"/>
      <c r="AZ156" s="59"/>
      <c r="BA156" s="229"/>
      <c r="BB156" s="229"/>
      <c r="BC156" s="229"/>
      <c r="BD156" s="229"/>
      <c r="BE156" s="229"/>
      <c r="BF156" s="229"/>
      <c r="BG156" s="229"/>
      <c r="BH156" s="229"/>
      <c r="BI156" s="229"/>
      <c r="BJ156" s="229"/>
      <c r="BK156" s="229"/>
      <c r="BL156" s="229"/>
      <c r="BM156" s="229"/>
      <c r="BN156" s="229"/>
    </row>
    <row r="157" spans="1:66" ht="15.75" hidden="1" customHeight="1" x14ac:dyDescent="0.25">
      <c r="A157" s="57"/>
      <c r="B157" s="68"/>
      <c r="C157" s="223"/>
      <c r="D157" s="223"/>
      <c r="E157" s="223"/>
      <c r="F157" s="224"/>
      <c r="G157" s="223"/>
      <c r="H157" s="223"/>
      <c r="I157" s="223"/>
      <c r="J157" s="223"/>
      <c r="K157" s="223"/>
      <c r="L157" s="223"/>
      <c r="M157" s="223"/>
      <c r="N157" s="223"/>
      <c r="O157" s="223"/>
      <c r="P157" s="223"/>
      <c r="Q157" s="223"/>
      <c r="R157" s="225"/>
      <c r="S157" s="225"/>
      <c r="T157" s="223"/>
      <c r="U157" s="223"/>
      <c r="V157" s="223"/>
      <c r="W157" s="226"/>
      <c r="X157" s="226"/>
      <c r="Y157" s="226"/>
      <c r="Z157" s="225"/>
      <c r="AA157" s="225"/>
      <c r="AB157" s="227"/>
      <c r="AC157" s="223"/>
      <c r="AD157" s="227"/>
      <c r="AE157" s="228"/>
      <c r="AF157" s="228"/>
      <c r="AG157" s="228"/>
      <c r="AH157" s="225"/>
      <c r="AI157" s="225"/>
      <c r="AJ157" s="227"/>
      <c r="AK157" s="223"/>
      <c r="AL157" s="227"/>
      <c r="AM157" s="228"/>
      <c r="AN157" s="228"/>
      <c r="AO157" s="228"/>
      <c r="AP157" s="225"/>
      <c r="AQ157" s="225"/>
      <c r="AR157" s="227"/>
      <c r="AS157" s="223"/>
      <c r="AT157" s="227"/>
      <c r="AU157" s="227"/>
      <c r="AV157" s="227"/>
      <c r="AW157" s="229"/>
      <c r="AX157" s="58"/>
      <c r="AY157" s="59"/>
      <c r="AZ157" s="59"/>
      <c r="BA157" s="229"/>
      <c r="BB157" s="229"/>
      <c r="BC157" s="229"/>
      <c r="BD157" s="229"/>
      <c r="BE157" s="229"/>
      <c r="BF157" s="229"/>
      <c r="BG157" s="229"/>
      <c r="BH157" s="229"/>
      <c r="BI157" s="229"/>
      <c r="BJ157" s="229"/>
      <c r="BK157" s="229"/>
      <c r="BL157" s="229"/>
      <c r="BM157" s="229"/>
      <c r="BN157" s="229"/>
    </row>
    <row r="158" spans="1:66" ht="21.75" hidden="1" customHeight="1" x14ac:dyDescent="0.25">
      <c r="A158" s="76"/>
      <c r="B158" s="68"/>
      <c r="C158" s="405" t="s">
        <v>181</v>
      </c>
      <c r="D158" s="406"/>
      <c r="E158" s="407"/>
      <c r="F158" s="408"/>
      <c r="G158" s="408"/>
      <c r="H158" s="408"/>
      <c r="I158" s="408"/>
      <c r="J158" s="408"/>
      <c r="K158" s="408"/>
      <c r="L158" s="408"/>
      <c r="M158" s="409"/>
      <c r="N158" s="230"/>
      <c r="O158" s="57"/>
      <c r="P158" s="57"/>
      <c r="Q158" s="57"/>
      <c r="R158" s="57"/>
      <c r="S158" s="57"/>
      <c r="T158" s="231"/>
      <c r="U158" s="76"/>
      <c r="V158" s="76"/>
      <c r="W158" s="76"/>
      <c r="X158" s="76"/>
      <c r="Y158" s="76"/>
      <c r="Z158" s="57"/>
      <c r="AA158" s="76"/>
      <c r="AB158" s="76"/>
      <c r="AC158" s="76"/>
      <c r="AD158" s="76"/>
      <c r="AE158" s="76"/>
      <c r="AF158" s="76"/>
      <c r="AG158" s="76"/>
      <c r="AH158" s="57"/>
      <c r="AI158" s="76"/>
      <c r="AJ158" s="86"/>
      <c r="AK158" s="76"/>
      <c r="AL158" s="76"/>
      <c r="AM158" s="76"/>
      <c r="AN158" s="76"/>
      <c r="AO158" s="76"/>
      <c r="AP158" s="57"/>
      <c r="AQ158" s="76"/>
      <c r="AR158" s="76"/>
      <c r="AS158" s="76"/>
      <c r="AT158" s="76"/>
      <c r="AU158" s="76"/>
      <c r="AV158" s="76"/>
      <c r="AW158" s="76"/>
      <c r="AX158" s="81"/>
      <c r="AY158" s="59"/>
      <c r="AZ158" s="59"/>
      <c r="BA158" s="76"/>
      <c r="BB158" s="76"/>
      <c r="BC158" s="76"/>
      <c r="BD158" s="76"/>
      <c r="BE158" s="76"/>
      <c r="BF158" s="76"/>
      <c r="BG158" s="76"/>
      <c r="BH158" s="76"/>
      <c r="BI158" s="76"/>
      <c r="BJ158" s="76"/>
      <c r="BK158" s="76"/>
      <c r="BL158" s="76"/>
      <c r="BM158" s="76"/>
      <c r="BN158" s="76"/>
    </row>
    <row r="159" spans="1:66" ht="21.75" hidden="1" customHeight="1" x14ac:dyDescent="0.25">
      <c r="A159" s="76"/>
      <c r="B159" s="68" t="e">
        <f>+VLOOKUP($E$158,LISTAS!$B$45:$D$63,2,FALSE)</f>
        <v>#N/A</v>
      </c>
      <c r="C159" s="391" t="s">
        <v>182</v>
      </c>
      <c r="D159" s="392"/>
      <c r="E159" s="393"/>
      <c r="F159" s="394"/>
      <c r="G159" s="394"/>
      <c r="H159" s="394"/>
      <c r="I159" s="394"/>
      <c r="J159" s="394"/>
      <c r="K159" s="394"/>
      <c r="L159" s="394"/>
      <c r="M159" s="395"/>
      <c r="N159" s="57"/>
      <c r="O159" s="57"/>
      <c r="P159" s="57"/>
      <c r="Q159" s="57"/>
      <c r="R159" s="57"/>
      <c r="S159" s="57"/>
      <c r="T159" s="79"/>
      <c r="U159" s="79"/>
      <c r="V159" s="79"/>
      <c r="W159" s="79"/>
      <c r="X159" s="79"/>
      <c r="Y159" s="79"/>
      <c r="Z159" s="57"/>
      <c r="AA159" s="79"/>
      <c r="AB159" s="79"/>
      <c r="AC159" s="79"/>
      <c r="AD159" s="79"/>
      <c r="AE159" s="79"/>
      <c r="AF159" s="79"/>
      <c r="AG159" s="79"/>
      <c r="AH159" s="57"/>
      <c r="AI159" s="79"/>
      <c r="AJ159" s="80"/>
      <c r="AK159" s="79"/>
      <c r="AL159" s="79"/>
      <c r="AM159" s="79"/>
      <c r="AN159" s="79"/>
      <c r="AO159" s="79"/>
      <c r="AP159" s="57"/>
      <c r="AQ159" s="79"/>
      <c r="AR159" s="79"/>
      <c r="AS159" s="79"/>
      <c r="AT159" s="79"/>
      <c r="AU159" s="79"/>
      <c r="AV159" s="79"/>
      <c r="AW159" s="79"/>
      <c r="AX159" s="81"/>
      <c r="AY159" s="59"/>
      <c r="AZ159" s="59"/>
      <c r="BA159" s="79"/>
      <c r="BB159" s="79"/>
      <c r="BC159" s="79"/>
      <c r="BD159" s="79"/>
      <c r="BE159" s="79"/>
      <c r="BF159" s="79"/>
      <c r="BG159" s="79"/>
      <c r="BH159" s="79"/>
      <c r="BI159" s="79"/>
      <c r="BJ159" s="79"/>
      <c r="BK159" s="79"/>
      <c r="BL159" s="79"/>
      <c r="BM159" s="79"/>
      <c r="BN159" s="79"/>
    </row>
    <row r="160" spans="1:66" ht="21.75" hidden="1" customHeight="1" x14ac:dyDescent="0.25">
      <c r="A160" s="76"/>
      <c r="B160" s="68" t="e">
        <f>+VLOOKUP($E$159,LISTAS!$B$110:$D$130,2,FALSE)</f>
        <v>#N/A</v>
      </c>
      <c r="C160" s="396" t="s">
        <v>184</v>
      </c>
      <c r="D160" s="397"/>
      <c r="E160" s="398"/>
      <c r="F160" s="399"/>
      <c r="G160" s="399"/>
      <c r="H160" s="399"/>
      <c r="I160" s="399"/>
      <c r="J160" s="399"/>
      <c r="K160" s="399"/>
      <c r="L160" s="399"/>
      <c r="M160" s="400"/>
      <c r="N160" s="57"/>
      <c r="O160" s="57"/>
      <c r="P160" s="57"/>
      <c r="Q160" s="57"/>
      <c r="R160" s="57"/>
      <c r="S160" s="57"/>
      <c r="T160" s="82"/>
      <c r="U160" s="79"/>
      <c r="V160" s="79"/>
      <c r="W160" s="79"/>
      <c r="X160" s="79"/>
      <c r="Y160" s="79"/>
      <c r="Z160" s="57"/>
      <c r="AA160" s="79"/>
      <c r="AB160" s="79"/>
      <c r="AC160" s="79"/>
      <c r="AD160" s="79"/>
      <c r="AE160" s="79"/>
      <c r="AF160" s="79"/>
      <c r="AG160" s="79"/>
      <c r="AH160" s="57"/>
      <c r="AI160" s="79"/>
      <c r="AJ160" s="80"/>
      <c r="AK160" s="79"/>
      <c r="AL160" s="79"/>
      <c r="AM160" s="79"/>
      <c r="AN160" s="79"/>
      <c r="AO160" s="79"/>
      <c r="AP160" s="57"/>
      <c r="AQ160" s="79"/>
      <c r="AR160" s="79"/>
      <c r="AS160" s="79"/>
      <c r="AT160" s="79"/>
      <c r="AU160" s="79"/>
      <c r="AV160" s="79"/>
      <c r="AW160" s="79"/>
      <c r="AX160" s="81"/>
      <c r="AY160" s="59"/>
      <c r="AZ160" s="59"/>
      <c r="BA160" s="79"/>
      <c r="BB160" s="79"/>
      <c r="BC160" s="79"/>
      <c r="BD160" s="79"/>
      <c r="BE160" s="79"/>
      <c r="BF160" s="79"/>
      <c r="BG160" s="79"/>
      <c r="BH160" s="79"/>
      <c r="BI160" s="79"/>
      <c r="BJ160" s="79"/>
      <c r="BK160" s="79"/>
      <c r="BL160" s="79"/>
      <c r="BM160" s="79"/>
      <c r="BN160" s="79"/>
    </row>
    <row r="161" spans="1:66" ht="15" hidden="1" customHeight="1" x14ac:dyDescent="0.25">
      <c r="A161" s="86"/>
      <c r="B161" s="68"/>
      <c r="C161" s="401" t="s">
        <v>185</v>
      </c>
      <c r="D161" s="389" t="s">
        <v>186</v>
      </c>
      <c r="E161" s="389" t="s">
        <v>482</v>
      </c>
      <c r="F161" s="389" t="s">
        <v>188</v>
      </c>
      <c r="G161" s="389" t="s">
        <v>189</v>
      </c>
      <c r="H161" s="389" t="s">
        <v>454</v>
      </c>
      <c r="I161" s="389" t="s">
        <v>191</v>
      </c>
      <c r="J161" s="389" t="s">
        <v>192</v>
      </c>
      <c r="K161" s="389" t="s">
        <v>193</v>
      </c>
      <c r="L161" s="403" t="s">
        <v>194</v>
      </c>
      <c r="M161" s="404"/>
      <c r="N161" s="89"/>
      <c r="O161" s="90"/>
      <c r="P161" s="90"/>
      <c r="Q161" s="90"/>
      <c r="R161" s="90"/>
      <c r="S161" s="90"/>
      <c r="T161" s="91" t="s">
        <v>195</v>
      </c>
      <c r="U161" s="92"/>
      <c r="V161" s="89"/>
      <c r="W161" s="90"/>
      <c r="X161" s="90"/>
      <c r="Y161" s="90"/>
      <c r="Z161" s="90"/>
      <c r="AA161" s="90"/>
      <c r="AB161" s="90" t="s">
        <v>196</v>
      </c>
      <c r="AC161" s="92"/>
      <c r="AD161" s="89"/>
      <c r="AE161" s="90"/>
      <c r="AF161" s="90"/>
      <c r="AG161" s="90"/>
      <c r="AH161" s="90"/>
      <c r="AI161" s="90"/>
      <c r="AJ161" s="91" t="s">
        <v>197</v>
      </c>
      <c r="AK161" s="92"/>
      <c r="AL161" s="90"/>
      <c r="AM161" s="90"/>
      <c r="AN161" s="90"/>
      <c r="AO161" s="90"/>
      <c r="AP161" s="90"/>
      <c r="AQ161" s="90"/>
      <c r="AR161" s="90" t="s">
        <v>198</v>
      </c>
      <c r="AS161" s="92"/>
      <c r="AT161" s="89"/>
      <c r="AU161" s="90"/>
      <c r="AV161" s="90" t="s">
        <v>199</v>
      </c>
      <c r="AW161" s="413" t="s">
        <v>200</v>
      </c>
      <c r="AX161" s="94"/>
      <c r="AY161" s="59"/>
      <c r="AZ161" s="59"/>
      <c r="BA161" s="410" t="s">
        <v>195</v>
      </c>
      <c r="BB161" s="411"/>
      <c r="BC161" s="412"/>
      <c r="BD161" s="410" t="s">
        <v>196</v>
      </c>
      <c r="BE161" s="411"/>
      <c r="BF161" s="412"/>
      <c r="BG161" s="410" t="s">
        <v>197</v>
      </c>
      <c r="BH161" s="411"/>
      <c r="BI161" s="412"/>
      <c r="BJ161" s="410" t="s">
        <v>198</v>
      </c>
      <c r="BK161" s="411"/>
      <c r="BL161" s="412"/>
      <c r="BM161" s="410" t="s">
        <v>199</v>
      </c>
      <c r="BN161" s="412"/>
    </row>
    <row r="162" spans="1:66" ht="15.75" hidden="1" customHeight="1" x14ac:dyDescent="0.25">
      <c r="A162" s="86"/>
      <c r="B162" s="68"/>
      <c r="C162" s="402"/>
      <c r="D162" s="390"/>
      <c r="E162" s="390"/>
      <c r="F162" s="390"/>
      <c r="G162" s="390"/>
      <c r="H162" s="390"/>
      <c r="I162" s="390"/>
      <c r="J162" s="390"/>
      <c r="K162" s="390"/>
      <c r="L162" s="97" t="s">
        <v>201</v>
      </c>
      <c r="M162" s="98" t="s">
        <v>202</v>
      </c>
      <c r="N162" s="99" t="s">
        <v>203</v>
      </c>
      <c r="O162" s="100" t="s">
        <v>204</v>
      </c>
      <c r="P162" s="100" t="s">
        <v>205</v>
      </c>
      <c r="Q162" s="100" t="s">
        <v>206</v>
      </c>
      <c r="R162" s="100" t="s">
        <v>207</v>
      </c>
      <c r="S162" s="100" t="s">
        <v>208</v>
      </c>
      <c r="T162" s="100" t="s">
        <v>209</v>
      </c>
      <c r="U162" s="101" t="s">
        <v>224</v>
      </c>
      <c r="V162" s="99" t="s">
        <v>203</v>
      </c>
      <c r="W162" s="100" t="s">
        <v>211</v>
      </c>
      <c r="X162" s="100" t="s">
        <v>212</v>
      </c>
      <c r="Y162" s="100" t="s">
        <v>213</v>
      </c>
      <c r="Z162" s="100" t="s">
        <v>207</v>
      </c>
      <c r="AA162" s="100" t="s">
        <v>208</v>
      </c>
      <c r="AB162" s="100" t="s">
        <v>209</v>
      </c>
      <c r="AC162" s="101" t="s">
        <v>210</v>
      </c>
      <c r="AD162" s="99" t="s">
        <v>203</v>
      </c>
      <c r="AE162" s="100" t="s">
        <v>214</v>
      </c>
      <c r="AF162" s="100" t="s">
        <v>215</v>
      </c>
      <c r="AG162" s="100" t="s">
        <v>216</v>
      </c>
      <c r="AH162" s="100" t="s">
        <v>207</v>
      </c>
      <c r="AI162" s="100" t="s">
        <v>208</v>
      </c>
      <c r="AJ162" s="100" t="s">
        <v>209</v>
      </c>
      <c r="AK162" s="101" t="s">
        <v>210</v>
      </c>
      <c r="AL162" s="103" t="s">
        <v>203</v>
      </c>
      <c r="AM162" s="100" t="s">
        <v>218</v>
      </c>
      <c r="AN162" s="100" t="s">
        <v>219</v>
      </c>
      <c r="AO162" s="100" t="s">
        <v>220</v>
      </c>
      <c r="AP162" s="100" t="s">
        <v>207</v>
      </c>
      <c r="AQ162" s="100" t="s">
        <v>208</v>
      </c>
      <c r="AR162" s="100" t="s">
        <v>209</v>
      </c>
      <c r="AS162" s="101" t="s">
        <v>210</v>
      </c>
      <c r="AT162" s="99" t="s">
        <v>203</v>
      </c>
      <c r="AU162" s="104" t="s">
        <v>207</v>
      </c>
      <c r="AV162" s="232" t="s">
        <v>221</v>
      </c>
      <c r="AW162" s="414"/>
      <c r="AX162" s="94"/>
      <c r="AY162" s="59"/>
      <c r="AZ162" s="59"/>
      <c r="BA162" s="100" t="s">
        <v>222</v>
      </c>
      <c r="BB162" s="100" t="s">
        <v>223</v>
      </c>
      <c r="BC162" s="101" t="s">
        <v>224</v>
      </c>
      <c r="BD162" s="100" t="s">
        <v>222</v>
      </c>
      <c r="BE162" s="100" t="s">
        <v>223</v>
      </c>
      <c r="BF162" s="101" t="s">
        <v>224</v>
      </c>
      <c r="BG162" s="100" t="s">
        <v>222</v>
      </c>
      <c r="BH162" s="100" t="s">
        <v>223</v>
      </c>
      <c r="BI162" s="101" t="s">
        <v>224</v>
      </c>
      <c r="BJ162" s="100" t="s">
        <v>222</v>
      </c>
      <c r="BK162" s="100" t="s">
        <v>223</v>
      </c>
      <c r="BL162" s="98" t="s">
        <v>224</v>
      </c>
      <c r="BM162" s="108" t="s">
        <v>222</v>
      </c>
      <c r="BN162" s="232" t="s">
        <v>225</v>
      </c>
    </row>
    <row r="163" spans="1:66" ht="15.75" hidden="1" customHeight="1" x14ac:dyDescent="0.25">
      <c r="A163" s="86"/>
      <c r="B163" s="68"/>
      <c r="C163" s="110"/>
      <c r="D163" s="111"/>
      <c r="E163" s="112"/>
      <c r="F163" s="112"/>
      <c r="G163" s="112"/>
      <c r="H163" s="112"/>
      <c r="I163" s="112"/>
      <c r="J163" s="112"/>
      <c r="K163" s="112"/>
      <c r="L163" s="115"/>
      <c r="M163" s="116"/>
      <c r="N163" s="117"/>
      <c r="O163" s="112"/>
      <c r="P163" s="112"/>
      <c r="Q163" s="112"/>
      <c r="R163" s="112">
        <f t="shared" ref="R163:R168" si="121">SUM(O163:Q163)</f>
        <v>0</v>
      </c>
      <c r="S163" s="118" t="str">
        <f t="shared" ref="S163:S169" si="122">IFERROR(R163/N163,"")</f>
        <v/>
      </c>
      <c r="T163" s="119"/>
      <c r="U163" s="120"/>
      <c r="V163" s="117"/>
      <c r="W163" s="112"/>
      <c r="X163" s="112"/>
      <c r="Y163" s="112"/>
      <c r="Z163" s="112">
        <f t="shared" ref="Z163:Z168" si="123">SUM(W163:Y163)</f>
        <v>0</v>
      </c>
      <c r="AA163" s="118" t="str">
        <f t="shared" ref="AA163:AA169" si="124">IFERROR(Z163/V163,"")</f>
        <v/>
      </c>
      <c r="AB163" s="121"/>
      <c r="AC163" s="120"/>
      <c r="AD163" s="117"/>
      <c r="AE163" s="112"/>
      <c r="AF163" s="112"/>
      <c r="AG163" s="112"/>
      <c r="AH163" s="112">
        <f t="shared" ref="AH163:AH168" si="125">SUM(AE163:AG163)</f>
        <v>0</v>
      </c>
      <c r="AI163" s="118" t="str">
        <f t="shared" ref="AI163:AI169" si="126">IFERROR(AH163/AD163,"")</f>
        <v/>
      </c>
      <c r="AJ163" s="122"/>
      <c r="AK163" s="120"/>
      <c r="AL163" s="117"/>
      <c r="AM163" s="112"/>
      <c r="AN163" s="112"/>
      <c r="AO163" s="112"/>
      <c r="AP163" s="112">
        <f t="shared" ref="AP163:AP168" si="127">SUM(AM163:AO163)</f>
        <v>0</v>
      </c>
      <c r="AQ163" s="118" t="str">
        <f t="shared" ref="AQ163:AQ169" si="128">IFERROR(AP163/AL163,"")</f>
        <v/>
      </c>
      <c r="AR163" s="123"/>
      <c r="AS163" s="120"/>
      <c r="AT163" s="117">
        <f t="shared" ref="AT163:AT169" si="129">+SUM(N163,V163,AD163,AL163)</f>
        <v>0</v>
      </c>
      <c r="AU163" s="112">
        <f t="shared" ref="AU163:AU169" si="130">+SUM(R163,Z163,AH163,AP163)</f>
        <v>0</v>
      </c>
      <c r="AV163" s="124" t="str">
        <f t="shared" ref="AV163:AV169" si="131">IFERROR(AU163/AT163,"")</f>
        <v/>
      </c>
      <c r="AW163" s="125"/>
      <c r="AX163" s="94"/>
      <c r="AY163" s="59"/>
      <c r="AZ163" s="59"/>
      <c r="BA163" s="127"/>
      <c r="BB163" s="118" t="str">
        <f t="shared" ref="BB163:BB169" si="132">IFERROR(BA163/AU163,"")</f>
        <v/>
      </c>
      <c r="BC163" s="120"/>
      <c r="BD163" s="127"/>
      <c r="BE163" s="118" t="str">
        <f t="shared" ref="BE163:BE169" si="133">IFERROR(BD163/#REF!,"")</f>
        <v/>
      </c>
      <c r="BF163" s="120"/>
      <c r="BG163" s="127"/>
      <c r="BH163" s="118" t="str">
        <f t="shared" ref="BH163:BH169" si="134">IFERROR(BG163/AY163,"")</f>
        <v/>
      </c>
      <c r="BI163" s="120"/>
      <c r="BJ163" s="128"/>
      <c r="BK163" s="118" t="str">
        <f t="shared" ref="BK163:BK169" si="135">IFERROR(BJ163/BB163,"")</f>
        <v/>
      </c>
      <c r="BL163" s="129"/>
      <c r="BM163" s="130">
        <f t="shared" ref="BM163:BM168" si="136">SUM(BA163,BD163,BG163,BJ163)</f>
        <v>0</v>
      </c>
      <c r="BN163" s="243" t="str">
        <f t="shared" ref="BN163:BN169" si="137">IFERROR(BM163/BJ163,"")</f>
        <v/>
      </c>
    </row>
    <row r="164" spans="1:66" ht="15.75" hidden="1" customHeight="1" x14ac:dyDescent="0.25">
      <c r="A164" s="76"/>
      <c r="B164" s="68"/>
      <c r="C164" s="193"/>
      <c r="D164" s="160"/>
      <c r="E164" s="114"/>
      <c r="F164" s="134"/>
      <c r="G164" s="114"/>
      <c r="H164" s="114"/>
      <c r="I164" s="114"/>
      <c r="J164" s="114"/>
      <c r="K164" s="114"/>
      <c r="L164" s="135"/>
      <c r="M164" s="136"/>
      <c r="N164" s="161"/>
      <c r="O164" s="159"/>
      <c r="P164" s="159"/>
      <c r="Q164" s="159"/>
      <c r="R164" s="159">
        <f t="shared" si="121"/>
        <v>0</v>
      </c>
      <c r="S164" s="138" t="str">
        <f t="shared" si="122"/>
        <v/>
      </c>
      <c r="T164" s="237"/>
      <c r="U164" s="146"/>
      <c r="V164" s="161"/>
      <c r="W164" s="114"/>
      <c r="X164" s="114"/>
      <c r="Y164" s="114"/>
      <c r="Z164" s="114">
        <f t="shared" si="123"/>
        <v>0</v>
      </c>
      <c r="AA164" s="138" t="str">
        <f t="shared" si="124"/>
        <v/>
      </c>
      <c r="AB164" s="237"/>
      <c r="AC164" s="146"/>
      <c r="AD164" s="161"/>
      <c r="AE164" s="114"/>
      <c r="AF164" s="114"/>
      <c r="AG164" s="114"/>
      <c r="AH164" s="114">
        <f t="shared" si="125"/>
        <v>0</v>
      </c>
      <c r="AI164" s="138" t="str">
        <f t="shared" si="126"/>
        <v/>
      </c>
      <c r="AJ164" s="238"/>
      <c r="AK164" s="146"/>
      <c r="AL164" s="161"/>
      <c r="AM164" s="114"/>
      <c r="AN164" s="114"/>
      <c r="AO164" s="114"/>
      <c r="AP164" s="114">
        <f t="shared" si="127"/>
        <v>0</v>
      </c>
      <c r="AQ164" s="138" t="str">
        <f t="shared" si="128"/>
        <v/>
      </c>
      <c r="AR164" s="142"/>
      <c r="AS164" s="146"/>
      <c r="AT164" s="161">
        <f t="shared" si="129"/>
        <v>0</v>
      </c>
      <c r="AU164" s="159">
        <f t="shared" si="130"/>
        <v>0</v>
      </c>
      <c r="AV164" s="143" t="str">
        <f t="shared" si="131"/>
        <v/>
      </c>
      <c r="AW164" s="144"/>
      <c r="AX164" s="81"/>
      <c r="AY164" s="59"/>
      <c r="AZ164" s="59"/>
      <c r="BA164" s="239"/>
      <c r="BB164" s="138" t="str">
        <f t="shared" si="132"/>
        <v/>
      </c>
      <c r="BC164" s="146"/>
      <c r="BD164" s="147"/>
      <c r="BE164" s="138" t="str">
        <f t="shared" si="133"/>
        <v/>
      </c>
      <c r="BF164" s="146"/>
      <c r="BG164" s="147"/>
      <c r="BH164" s="138" t="str">
        <f t="shared" si="134"/>
        <v/>
      </c>
      <c r="BI164" s="146"/>
      <c r="BJ164" s="148"/>
      <c r="BK164" s="138" t="str">
        <f t="shared" si="135"/>
        <v/>
      </c>
      <c r="BL164" s="149"/>
      <c r="BM164" s="150">
        <f t="shared" si="136"/>
        <v>0</v>
      </c>
      <c r="BN164" s="244" t="str">
        <f t="shared" si="137"/>
        <v/>
      </c>
    </row>
    <row r="165" spans="1:66" ht="15.75" hidden="1" customHeight="1" x14ac:dyDescent="0.25">
      <c r="A165" s="76"/>
      <c r="B165" s="68"/>
      <c r="C165" s="193"/>
      <c r="D165" s="160"/>
      <c r="E165" s="114"/>
      <c r="F165" s="134"/>
      <c r="G165" s="114"/>
      <c r="H165" s="114"/>
      <c r="I165" s="114"/>
      <c r="J165" s="114"/>
      <c r="K165" s="114"/>
      <c r="L165" s="135"/>
      <c r="M165" s="136"/>
      <c r="N165" s="137"/>
      <c r="O165" s="114"/>
      <c r="P165" s="114"/>
      <c r="Q165" s="114"/>
      <c r="R165" s="114">
        <f t="shared" si="121"/>
        <v>0</v>
      </c>
      <c r="S165" s="138" t="str">
        <f t="shared" si="122"/>
        <v/>
      </c>
      <c r="T165" s="237"/>
      <c r="U165" s="146"/>
      <c r="V165" s="137"/>
      <c r="W165" s="114"/>
      <c r="X165" s="114"/>
      <c r="Y165" s="114"/>
      <c r="Z165" s="114">
        <f t="shared" si="123"/>
        <v>0</v>
      </c>
      <c r="AA165" s="138" t="str">
        <f t="shared" si="124"/>
        <v/>
      </c>
      <c r="AB165" s="237"/>
      <c r="AC165" s="146"/>
      <c r="AD165" s="137"/>
      <c r="AE165" s="114"/>
      <c r="AF165" s="114"/>
      <c r="AG165" s="114"/>
      <c r="AH165" s="114">
        <f t="shared" si="125"/>
        <v>0</v>
      </c>
      <c r="AI165" s="138" t="str">
        <f t="shared" si="126"/>
        <v/>
      </c>
      <c r="AJ165" s="238"/>
      <c r="AK165" s="146"/>
      <c r="AL165" s="137"/>
      <c r="AM165" s="114"/>
      <c r="AN165" s="114"/>
      <c r="AO165" s="114"/>
      <c r="AP165" s="114">
        <f t="shared" si="127"/>
        <v>0</v>
      </c>
      <c r="AQ165" s="138" t="str">
        <f t="shared" si="128"/>
        <v/>
      </c>
      <c r="AR165" s="142"/>
      <c r="AS165" s="146"/>
      <c r="AT165" s="137">
        <f t="shared" si="129"/>
        <v>0</v>
      </c>
      <c r="AU165" s="114">
        <f t="shared" si="130"/>
        <v>0</v>
      </c>
      <c r="AV165" s="143" t="str">
        <f t="shared" si="131"/>
        <v/>
      </c>
      <c r="AW165" s="144"/>
      <c r="AX165" s="81"/>
      <c r="AY165" s="59"/>
      <c r="AZ165" s="59"/>
      <c r="BA165" s="239"/>
      <c r="BB165" s="138" t="str">
        <f t="shared" si="132"/>
        <v/>
      </c>
      <c r="BC165" s="146"/>
      <c r="BD165" s="147"/>
      <c r="BE165" s="138" t="str">
        <f t="shared" si="133"/>
        <v/>
      </c>
      <c r="BF165" s="146"/>
      <c r="BG165" s="147"/>
      <c r="BH165" s="138" t="str">
        <f t="shared" si="134"/>
        <v/>
      </c>
      <c r="BI165" s="146"/>
      <c r="BJ165" s="148"/>
      <c r="BK165" s="138" t="str">
        <f t="shared" si="135"/>
        <v/>
      </c>
      <c r="BL165" s="149"/>
      <c r="BM165" s="150">
        <f t="shared" si="136"/>
        <v>0</v>
      </c>
      <c r="BN165" s="244" t="str">
        <f t="shared" si="137"/>
        <v/>
      </c>
    </row>
    <row r="166" spans="1:66" ht="15.75" hidden="1" customHeight="1" x14ac:dyDescent="0.25">
      <c r="A166" s="76"/>
      <c r="B166" s="68"/>
      <c r="C166" s="193"/>
      <c r="D166" s="160"/>
      <c r="E166" s="114"/>
      <c r="F166" s="159"/>
      <c r="G166" s="114"/>
      <c r="H166" s="114"/>
      <c r="I166" s="114"/>
      <c r="J166" s="114"/>
      <c r="K166" s="141"/>
      <c r="L166" s="135"/>
      <c r="M166" s="136"/>
      <c r="N166" s="137"/>
      <c r="O166" s="114"/>
      <c r="P166" s="114"/>
      <c r="Q166" s="114"/>
      <c r="R166" s="114">
        <f t="shared" si="121"/>
        <v>0</v>
      </c>
      <c r="S166" s="138" t="str">
        <f t="shared" si="122"/>
        <v/>
      </c>
      <c r="T166" s="139"/>
      <c r="U166" s="140"/>
      <c r="V166" s="137"/>
      <c r="W166" s="114"/>
      <c r="X166" s="114"/>
      <c r="Y166" s="114"/>
      <c r="Z166" s="114">
        <f t="shared" si="123"/>
        <v>0</v>
      </c>
      <c r="AA166" s="138" t="str">
        <f t="shared" si="124"/>
        <v/>
      </c>
      <c r="AB166" s="139"/>
      <c r="AC166" s="140"/>
      <c r="AD166" s="137"/>
      <c r="AE166" s="114"/>
      <c r="AF166" s="114"/>
      <c r="AG166" s="114"/>
      <c r="AH166" s="114">
        <f t="shared" si="125"/>
        <v>0</v>
      </c>
      <c r="AI166" s="138" t="str">
        <f t="shared" si="126"/>
        <v/>
      </c>
      <c r="AJ166" s="141"/>
      <c r="AK166" s="140"/>
      <c r="AL166" s="137"/>
      <c r="AM166" s="114"/>
      <c r="AN166" s="114"/>
      <c r="AO166" s="114"/>
      <c r="AP166" s="114">
        <f t="shared" si="127"/>
        <v>0</v>
      </c>
      <c r="AQ166" s="138" t="str">
        <f t="shared" si="128"/>
        <v/>
      </c>
      <c r="AR166" s="142"/>
      <c r="AS166" s="140"/>
      <c r="AT166" s="137">
        <f t="shared" si="129"/>
        <v>0</v>
      </c>
      <c r="AU166" s="114">
        <f t="shared" si="130"/>
        <v>0</v>
      </c>
      <c r="AV166" s="143" t="str">
        <f t="shared" si="131"/>
        <v/>
      </c>
      <c r="AW166" s="144"/>
      <c r="AX166" s="81"/>
      <c r="AY166" s="59"/>
      <c r="AZ166" s="59"/>
      <c r="BA166" s="239"/>
      <c r="BB166" s="138" t="str">
        <f t="shared" si="132"/>
        <v/>
      </c>
      <c r="BC166" s="140"/>
      <c r="BD166" s="153"/>
      <c r="BE166" s="138" t="str">
        <f t="shared" si="133"/>
        <v/>
      </c>
      <c r="BF166" s="140"/>
      <c r="BG166" s="153"/>
      <c r="BH166" s="138" t="str">
        <f t="shared" si="134"/>
        <v/>
      </c>
      <c r="BI166" s="140"/>
      <c r="BJ166" s="154"/>
      <c r="BK166" s="138" t="str">
        <f t="shared" si="135"/>
        <v/>
      </c>
      <c r="BL166" s="155"/>
      <c r="BM166" s="150">
        <f t="shared" si="136"/>
        <v>0</v>
      </c>
      <c r="BN166" s="244" t="str">
        <f t="shared" si="137"/>
        <v/>
      </c>
    </row>
    <row r="167" spans="1:66" ht="15.75" hidden="1" customHeight="1" x14ac:dyDescent="0.25">
      <c r="A167" s="76"/>
      <c r="B167" s="68"/>
      <c r="C167" s="193"/>
      <c r="D167" s="160"/>
      <c r="E167" s="114"/>
      <c r="F167" s="134"/>
      <c r="G167" s="114"/>
      <c r="H167" s="114"/>
      <c r="I167" s="114"/>
      <c r="J167" s="114"/>
      <c r="K167" s="114"/>
      <c r="L167" s="135"/>
      <c r="M167" s="242"/>
      <c r="N167" s="137"/>
      <c r="O167" s="114"/>
      <c r="P167" s="114"/>
      <c r="Q167" s="114"/>
      <c r="R167" s="114">
        <f t="shared" si="121"/>
        <v>0</v>
      </c>
      <c r="S167" s="138" t="str">
        <f t="shared" si="122"/>
        <v/>
      </c>
      <c r="T167" s="139"/>
      <c r="U167" s="140"/>
      <c r="V167" s="137"/>
      <c r="W167" s="114"/>
      <c r="X167" s="114"/>
      <c r="Y167" s="114"/>
      <c r="Z167" s="114">
        <f t="shared" si="123"/>
        <v>0</v>
      </c>
      <c r="AA167" s="138" t="str">
        <f t="shared" si="124"/>
        <v/>
      </c>
      <c r="AB167" s="139"/>
      <c r="AC167" s="140"/>
      <c r="AD167" s="137"/>
      <c r="AE167" s="114"/>
      <c r="AF167" s="114"/>
      <c r="AG167" s="114"/>
      <c r="AH167" s="114">
        <f t="shared" si="125"/>
        <v>0</v>
      </c>
      <c r="AI167" s="138" t="str">
        <f t="shared" si="126"/>
        <v/>
      </c>
      <c r="AJ167" s="141"/>
      <c r="AK167" s="140"/>
      <c r="AL167" s="137"/>
      <c r="AM167" s="114"/>
      <c r="AN167" s="114"/>
      <c r="AO167" s="114"/>
      <c r="AP167" s="114">
        <f t="shared" si="127"/>
        <v>0</v>
      </c>
      <c r="AQ167" s="138" t="str">
        <f t="shared" si="128"/>
        <v/>
      </c>
      <c r="AR167" s="142"/>
      <c r="AS167" s="140"/>
      <c r="AT167" s="137">
        <f t="shared" si="129"/>
        <v>0</v>
      </c>
      <c r="AU167" s="114">
        <f t="shared" si="130"/>
        <v>0</v>
      </c>
      <c r="AV167" s="143" t="str">
        <f t="shared" si="131"/>
        <v/>
      </c>
      <c r="AW167" s="144"/>
      <c r="AX167" s="81"/>
      <c r="AY167" s="59"/>
      <c r="AZ167" s="59"/>
      <c r="BA167" s="239"/>
      <c r="BB167" s="138" t="str">
        <f t="shared" si="132"/>
        <v/>
      </c>
      <c r="BC167" s="140"/>
      <c r="BD167" s="153"/>
      <c r="BE167" s="138" t="str">
        <f t="shared" si="133"/>
        <v/>
      </c>
      <c r="BF167" s="140"/>
      <c r="BG167" s="153"/>
      <c r="BH167" s="138" t="str">
        <f t="shared" si="134"/>
        <v/>
      </c>
      <c r="BI167" s="140"/>
      <c r="BJ167" s="154"/>
      <c r="BK167" s="138" t="str">
        <f t="shared" si="135"/>
        <v/>
      </c>
      <c r="BL167" s="155"/>
      <c r="BM167" s="150">
        <f t="shared" si="136"/>
        <v>0</v>
      </c>
      <c r="BN167" s="244" t="str">
        <f t="shared" si="137"/>
        <v/>
      </c>
    </row>
    <row r="168" spans="1:66" ht="15.75" hidden="1" customHeight="1" x14ac:dyDescent="0.25">
      <c r="A168" s="76"/>
      <c r="B168" s="68"/>
      <c r="C168" s="193"/>
      <c r="D168" s="160"/>
      <c r="E168" s="114"/>
      <c r="F168" s="134"/>
      <c r="G168" s="114"/>
      <c r="H168" s="114"/>
      <c r="I168" s="114"/>
      <c r="J168" s="114"/>
      <c r="K168" s="114"/>
      <c r="L168" s="135"/>
      <c r="M168" s="136"/>
      <c r="N168" s="137"/>
      <c r="O168" s="114"/>
      <c r="P168" s="114"/>
      <c r="Q168" s="114"/>
      <c r="R168" s="114">
        <f t="shared" si="121"/>
        <v>0</v>
      </c>
      <c r="S168" s="138" t="str">
        <f t="shared" si="122"/>
        <v/>
      </c>
      <c r="T168" s="237"/>
      <c r="U168" s="146"/>
      <c r="V168" s="137"/>
      <c r="W168" s="114"/>
      <c r="X168" s="114"/>
      <c r="Y168" s="114"/>
      <c r="Z168" s="114">
        <f t="shared" si="123"/>
        <v>0</v>
      </c>
      <c r="AA168" s="138" t="str">
        <f t="shared" si="124"/>
        <v/>
      </c>
      <c r="AB168" s="237"/>
      <c r="AC168" s="146"/>
      <c r="AD168" s="137"/>
      <c r="AE168" s="114"/>
      <c r="AF168" s="114"/>
      <c r="AG168" s="114"/>
      <c r="AH168" s="114">
        <f t="shared" si="125"/>
        <v>0</v>
      </c>
      <c r="AI168" s="138" t="str">
        <f t="shared" si="126"/>
        <v/>
      </c>
      <c r="AJ168" s="141"/>
      <c r="AK168" s="146"/>
      <c r="AL168" s="137"/>
      <c r="AM168" s="114"/>
      <c r="AN168" s="114"/>
      <c r="AO168" s="114"/>
      <c r="AP168" s="114">
        <f t="shared" si="127"/>
        <v>0</v>
      </c>
      <c r="AQ168" s="138" t="str">
        <f t="shared" si="128"/>
        <v/>
      </c>
      <c r="AR168" s="142"/>
      <c r="AS168" s="146"/>
      <c r="AT168" s="137">
        <f t="shared" si="129"/>
        <v>0</v>
      </c>
      <c r="AU168" s="114">
        <f t="shared" si="130"/>
        <v>0</v>
      </c>
      <c r="AV168" s="143" t="str">
        <f t="shared" si="131"/>
        <v/>
      </c>
      <c r="AW168" s="144"/>
      <c r="AX168" s="81"/>
      <c r="AY168" s="59"/>
      <c r="AZ168" s="59"/>
      <c r="BA168" s="239"/>
      <c r="BB168" s="138" t="str">
        <f t="shared" si="132"/>
        <v/>
      </c>
      <c r="BC168" s="146"/>
      <c r="BD168" s="147"/>
      <c r="BE168" s="138" t="str">
        <f t="shared" si="133"/>
        <v/>
      </c>
      <c r="BF168" s="146"/>
      <c r="BG168" s="147"/>
      <c r="BH168" s="138" t="str">
        <f t="shared" si="134"/>
        <v/>
      </c>
      <c r="BI168" s="146"/>
      <c r="BJ168" s="148"/>
      <c r="BK168" s="138" t="str">
        <f t="shared" si="135"/>
        <v/>
      </c>
      <c r="BL168" s="149"/>
      <c r="BM168" s="150">
        <f t="shared" si="136"/>
        <v>0</v>
      </c>
      <c r="BN168" s="244" t="str">
        <f t="shared" si="137"/>
        <v/>
      </c>
    </row>
    <row r="169" spans="1:66" ht="15.75" hidden="1" customHeight="1" x14ac:dyDescent="0.25">
      <c r="A169" s="194"/>
      <c r="B169" s="68"/>
      <c r="C169" s="195"/>
      <c r="D169" s="196" t="s">
        <v>453</v>
      </c>
      <c r="E169" s="197"/>
      <c r="F169" s="198"/>
      <c r="G169" s="197"/>
      <c r="H169" s="197"/>
      <c r="I169" s="197"/>
      <c r="J169" s="197"/>
      <c r="K169" s="197"/>
      <c r="L169" s="199"/>
      <c r="M169" s="200"/>
      <c r="N169" s="201"/>
      <c r="O169" s="197"/>
      <c r="P169" s="197"/>
      <c r="Q169" s="197"/>
      <c r="R169" s="197"/>
      <c r="S169" s="202" t="str">
        <f t="shared" si="122"/>
        <v/>
      </c>
      <c r="T169" s="203"/>
      <c r="U169" s="204"/>
      <c r="V169" s="201"/>
      <c r="W169" s="197"/>
      <c r="X169" s="197"/>
      <c r="Y169" s="197"/>
      <c r="Z169" s="197"/>
      <c r="AA169" s="202" t="str">
        <f t="shared" si="124"/>
        <v/>
      </c>
      <c r="AB169" s="203"/>
      <c r="AC169" s="204"/>
      <c r="AD169" s="201"/>
      <c r="AE169" s="197"/>
      <c r="AF169" s="197"/>
      <c r="AG169" s="197"/>
      <c r="AH169" s="197"/>
      <c r="AI169" s="202" t="str">
        <f t="shared" si="126"/>
        <v/>
      </c>
      <c r="AJ169" s="205"/>
      <c r="AK169" s="204"/>
      <c r="AL169" s="201"/>
      <c r="AM169" s="197"/>
      <c r="AN169" s="197"/>
      <c r="AO169" s="197"/>
      <c r="AP169" s="197"/>
      <c r="AQ169" s="202" t="str">
        <f t="shared" si="128"/>
        <v/>
      </c>
      <c r="AR169" s="206"/>
      <c r="AS169" s="204"/>
      <c r="AT169" s="201">
        <f t="shared" si="129"/>
        <v>0</v>
      </c>
      <c r="AU169" s="207">
        <f t="shared" si="130"/>
        <v>0</v>
      </c>
      <c r="AV169" s="208" t="str">
        <f t="shared" si="131"/>
        <v/>
      </c>
      <c r="AW169" s="209"/>
      <c r="AX169" s="210"/>
      <c r="AY169" s="59"/>
      <c r="AZ169" s="59"/>
      <c r="BA169" s="241"/>
      <c r="BB169" s="202" t="str">
        <f t="shared" si="132"/>
        <v/>
      </c>
      <c r="BC169" s="204"/>
      <c r="BD169" s="212"/>
      <c r="BE169" s="202" t="str">
        <f t="shared" si="133"/>
        <v/>
      </c>
      <c r="BF169" s="204"/>
      <c r="BG169" s="212"/>
      <c r="BH169" s="202" t="str">
        <f t="shared" si="134"/>
        <v/>
      </c>
      <c r="BI169" s="204"/>
      <c r="BJ169" s="213"/>
      <c r="BK169" s="202" t="str">
        <f t="shared" si="135"/>
        <v/>
      </c>
      <c r="BL169" s="214"/>
      <c r="BM169" s="215"/>
      <c r="BN169" s="245" t="str">
        <f t="shared" si="137"/>
        <v/>
      </c>
    </row>
    <row r="170" spans="1:66" ht="15.75" hidden="1" customHeight="1" x14ac:dyDescent="0.25">
      <c r="A170" s="57"/>
      <c r="B170" s="68"/>
      <c r="C170" s="59"/>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69"/>
      <c r="AK170" s="57"/>
      <c r="AL170" s="57"/>
      <c r="AM170" s="57"/>
      <c r="AN170" s="57"/>
      <c r="AO170" s="57"/>
      <c r="AP170" s="57"/>
      <c r="AQ170" s="57"/>
      <c r="AR170" s="57"/>
      <c r="AS170" s="57"/>
      <c r="AT170" s="57"/>
      <c r="AU170" s="57"/>
      <c r="AV170" s="57"/>
      <c r="AW170" s="57"/>
      <c r="AX170" s="58"/>
      <c r="AY170" s="59"/>
      <c r="AZ170" s="59"/>
      <c r="BA170" s="229"/>
      <c r="BB170" s="229"/>
      <c r="BC170" s="229"/>
      <c r="BD170" s="229"/>
      <c r="BE170" s="229"/>
      <c r="BF170" s="229"/>
      <c r="BG170" s="229"/>
      <c r="BH170" s="229"/>
      <c r="BI170" s="229"/>
      <c r="BJ170" s="229"/>
      <c r="BK170" s="229"/>
      <c r="BL170" s="229"/>
      <c r="BM170" s="229"/>
      <c r="BN170" s="229"/>
    </row>
    <row r="171" spans="1:66" ht="15.75" hidden="1" customHeight="1" x14ac:dyDescent="0.25">
      <c r="A171" s="57"/>
      <c r="B171" s="68"/>
      <c r="C171" s="223"/>
      <c r="D171" s="223"/>
      <c r="E171" s="223"/>
      <c r="F171" s="224"/>
      <c r="G171" s="223"/>
      <c r="H171" s="223"/>
      <c r="I171" s="223"/>
      <c r="J171" s="223"/>
      <c r="K171" s="223"/>
      <c r="L171" s="223"/>
      <c r="M171" s="223"/>
      <c r="N171" s="223"/>
      <c r="O171" s="223"/>
      <c r="P171" s="223"/>
      <c r="Q171" s="223"/>
      <c r="R171" s="225"/>
      <c r="S171" s="225"/>
      <c r="T171" s="223"/>
      <c r="U171" s="223"/>
      <c r="V171" s="223"/>
      <c r="W171" s="226"/>
      <c r="X171" s="226"/>
      <c r="Y171" s="226"/>
      <c r="Z171" s="225"/>
      <c r="AA171" s="225"/>
      <c r="AB171" s="227"/>
      <c r="AC171" s="223"/>
      <c r="AD171" s="227"/>
      <c r="AE171" s="228"/>
      <c r="AF171" s="228"/>
      <c r="AG171" s="228"/>
      <c r="AH171" s="225"/>
      <c r="AI171" s="225"/>
      <c r="AJ171" s="227"/>
      <c r="AK171" s="223"/>
      <c r="AL171" s="227"/>
      <c r="AM171" s="228"/>
      <c r="AN171" s="228"/>
      <c r="AO171" s="228"/>
      <c r="AP171" s="225"/>
      <c r="AQ171" s="225"/>
      <c r="AR171" s="227"/>
      <c r="AS171" s="223"/>
      <c r="AT171" s="227"/>
      <c r="AU171" s="227"/>
      <c r="AV171" s="227"/>
      <c r="AW171" s="229"/>
      <c r="AX171" s="58"/>
      <c r="AY171" s="59"/>
      <c r="AZ171" s="59"/>
      <c r="BA171" s="229"/>
      <c r="BB171" s="229"/>
      <c r="BC171" s="229"/>
      <c r="BD171" s="229"/>
      <c r="BE171" s="229"/>
      <c r="BF171" s="229"/>
      <c r="BG171" s="229"/>
      <c r="BH171" s="229"/>
      <c r="BI171" s="229"/>
      <c r="BJ171" s="229"/>
      <c r="BK171" s="229"/>
      <c r="BL171" s="229"/>
      <c r="BM171" s="229"/>
      <c r="BN171" s="229"/>
    </row>
    <row r="172" spans="1:66" ht="21.75" hidden="1" customHeight="1" x14ac:dyDescent="0.25">
      <c r="A172" s="76"/>
      <c r="B172" s="68"/>
      <c r="C172" s="405" t="s">
        <v>181</v>
      </c>
      <c r="D172" s="406"/>
      <c r="E172" s="407"/>
      <c r="F172" s="408"/>
      <c r="G172" s="408"/>
      <c r="H172" s="408"/>
      <c r="I172" s="408"/>
      <c r="J172" s="408"/>
      <c r="K172" s="408"/>
      <c r="L172" s="408"/>
      <c r="M172" s="409"/>
      <c r="N172" s="230"/>
      <c r="O172" s="57"/>
      <c r="P172" s="57"/>
      <c r="Q172" s="57"/>
      <c r="R172" s="57"/>
      <c r="S172" s="57"/>
      <c r="T172" s="231"/>
      <c r="U172" s="76"/>
      <c r="V172" s="76"/>
      <c r="W172" s="76"/>
      <c r="X172" s="76"/>
      <c r="Y172" s="76"/>
      <c r="Z172" s="57"/>
      <c r="AA172" s="76"/>
      <c r="AB172" s="76"/>
      <c r="AC172" s="76"/>
      <c r="AD172" s="76"/>
      <c r="AE172" s="76"/>
      <c r="AF172" s="76"/>
      <c r="AG172" s="76"/>
      <c r="AH172" s="57"/>
      <c r="AI172" s="76"/>
      <c r="AJ172" s="86"/>
      <c r="AK172" s="76"/>
      <c r="AL172" s="76"/>
      <c r="AM172" s="76"/>
      <c r="AN172" s="76"/>
      <c r="AO172" s="76"/>
      <c r="AP172" s="57"/>
      <c r="AQ172" s="76"/>
      <c r="AR172" s="76"/>
      <c r="AS172" s="76"/>
      <c r="AT172" s="76"/>
      <c r="AU172" s="76"/>
      <c r="AV172" s="76"/>
      <c r="AW172" s="76"/>
      <c r="AX172" s="81"/>
      <c r="AY172" s="59"/>
      <c r="AZ172" s="59"/>
      <c r="BA172" s="76"/>
      <c r="BB172" s="76"/>
      <c r="BC172" s="76"/>
      <c r="BD172" s="76"/>
      <c r="BE172" s="76"/>
      <c r="BF172" s="76"/>
      <c r="BG172" s="76"/>
      <c r="BH172" s="76"/>
      <c r="BI172" s="76"/>
      <c r="BJ172" s="76"/>
      <c r="BK172" s="76"/>
      <c r="BL172" s="76"/>
      <c r="BM172" s="76"/>
      <c r="BN172" s="76"/>
    </row>
    <row r="173" spans="1:66" ht="21.75" hidden="1" customHeight="1" x14ac:dyDescent="0.25">
      <c r="A173" s="76"/>
      <c r="B173" s="68" t="e">
        <f>+VLOOKUP($E$172,LISTAS!$B$45:$D$63,2,FALSE)</f>
        <v>#N/A</v>
      </c>
      <c r="C173" s="391" t="s">
        <v>182</v>
      </c>
      <c r="D173" s="392"/>
      <c r="E173" s="393"/>
      <c r="F173" s="394"/>
      <c r="G173" s="394"/>
      <c r="H173" s="394"/>
      <c r="I173" s="394"/>
      <c r="J173" s="394"/>
      <c r="K173" s="394"/>
      <c r="L173" s="394"/>
      <c r="M173" s="395"/>
      <c r="N173" s="57"/>
      <c r="O173" s="57"/>
      <c r="P173" s="57"/>
      <c r="Q173" s="57"/>
      <c r="R173" s="57"/>
      <c r="S173" s="57"/>
      <c r="T173" s="79"/>
      <c r="U173" s="79"/>
      <c r="V173" s="79"/>
      <c r="W173" s="79"/>
      <c r="X173" s="79"/>
      <c r="Y173" s="79"/>
      <c r="Z173" s="57"/>
      <c r="AA173" s="79"/>
      <c r="AB173" s="79"/>
      <c r="AC173" s="79"/>
      <c r="AD173" s="79"/>
      <c r="AE173" s="79"/>
      <c r="AF173" s="79"/>
      <c r="AG173" s="79"/>
      <c r="AH173" s="57"/>
      <c r="AI173" s="79"/>
      <c r="AJ173" s="80"/>
      <c r="AK173" s="79"/>
      <c r="AL173" s="79"/>
      <c r="AM173" s="79"/>
      <c r="AN173" s="79"/>
      <c r="AO173" s="79"/>
      <c r="AP173" s="57"/>
      <c r="AQ173" s="79"/>
      <c r="AR173" s="79"/>
      <c r="AS173" s="79"/>
      <c r="AT173" s="79"/>
      <c r="AU173" s="79"/>
      <c r="AV173" s="79"/>
      <c r="AW173" s="79"/>
      <c r="AX173" s="81"/>
      <c r="AY173" s="59"/>
      <c r="AZ173" s="59"/>
      <c r="BA173" s="79"/>
      <c r="BB173" s="79"/>
      <c r="BC173" s="79"/>
      <c r="BD173" s="79"/>
      <c r="BE173" s="79"/>
      <c r="BF173" s="79"/>
      <c r="BG173" s="79"/>
      <c r="BH173" s="79"/>
      <c r="BI173" s="79"/>
      <c r="BJ173" s="79"/>
      <c r="BK173" s="79"/>
      <c r="BL173" s="79"/>
      <c r="BM173" s="79"/>
      <c r="BN173" s="79"/>
    </row>
    <row r="174" spans="1:66" ht="21.75" hidden="1" customHeight="1" x14ac:dyDescent="0.25">
      <c r="A174" s="76"/>
      <c r="B174" s="68" t="e">
        <f>+VLOOKUP($E$173,LISTAS!$B$110:$D$130,2,FALSE)</f>
        <v>#N/A</v>
      </c>
      <c r="C174" s="396" t="s">
        <v>184</v>
      </c>
      <c r="D174" s="397"/>
      <c r="E174" s="398"/>
      <c r="F174" s="399"/>
      <c r="G174" s="399"/>
      <c r="H174" s="399"/>
      <c r="I174" s="399"/>
      <c r="J174" s="399"/>
      <c r="K174" s="399"/>
      <c r="L174" s="399"/>
      <c r="M174" s="400"/>
      <c r="N174" s="57"/>
      <c r="O174" s="57"/>
      <c r="P174" s="57"/>
      <c r="Q174" s="57"/>
      <c r="R174" s="57"/>
      <c r="S174" s="57"/>
      <c r="T174" s="82"/>
      <c r="U174" s="79"/>
      <c r="V174" s="79"/>
      <c r="W174" s="79"/>
      <c r="X174" s="79"/>
      <c r="Y174" s="79"/>
      <c r="Z174" s="57"/>
      <c r="AA174" s="79"/>
      <c r="AB174" s="79"/>
      <c r="AC174" s="79"/>
      <c r="AD174" s="79"/>
      <c r="AE174" s="79"/>
      <c r="AF174" s="79"/>
      <c r="AG174" s="79"/>
      <c r="AH174" s="57"/>
      <c r="AI174" s="79"/>
      <c r="AJ174" s="80"/>
      <c r="AK174" s="79"/>
      <c r="AL174" s="79"/>
      <c r="AM174" s="79"/>
      <c r="AN174" s="79"/>
      <c r="AO174" s="79"/>
      <c r="AP174" s="57"/>
      <c r="AQ174" s="79"/>
      <c r="AR174" s="79"/>
      <c r="AS174" s="79"/>
      <c r="AT174" s="79"/>
      <c r="AU174" s="79"/>
      <c r="AV174" s="79"/>
      <c r="AW174" s="79"/>
      <c r="AX174" s="81"/>
      <c r="AY174" s="59"/>
      <c r="AZ174" s="59"/>
      <c r="BA174" s="79"/>
      <c r="BB174" s="79"/>
      <c r="BC174" s="79"/>
      <c r="BD174" s="79"/>
      <c r="BE174" s="79"/>
      <c r="BF174" s="79"/>
      <c r="BG174" s="79"/>
      <c r="BH174" s="79"/>
      <c r="BI174" s="79"/>
      <c r="BJ174" s="79"/>
      <c r="BK174" s="79"/>
      <c r="BL174" s="79"/>
      <c r="BM174" s="79"/>
      <c r="BN174" s="79"/>
    </row>
    <row r="175" spans="1:66" ht="15" hidden="1" customHeight="1" x14ac:dyDescent="0.25">
      <c r="A175" s="86"/>
      <c r="B175" s="68"/>
      <c r="C175" s="401" t="s">
        <v>185</v>
      </c>
      <c r="D175" s="389" t="s">
        <v>186</v>
      </c>
      <c r="E175" s="389" t="s">
        <v>482</v>
      </c>
      <c r="F175" s="389" t="s">
        <v>188</v>
      </c>
      <c r="G175" s="389" t="s">
        <v>189</v>
      </c>
      <c r="H175" s="389" t="s">
        <v>454</v>
      </c>
      <c r="I175" s="389" t="s">
        <v>191</v>
      </c>
      <c r="J175" s="389" t="s">
        <v>192</v>
      </c>
      <c r="K175" s="389" t="s">
        <v>193</v>
      </c>
      <c r="L175" s="403" t="s">
        <v>194</v>
      </c>
      <c r="M175" s="404"/>
      <c r="N175" s="89"/>
      <c r="O175" s="90"/>
      <c r="P175" s="90"/>
      <c r="Q175" s="90"/>
      <c r="R175" s="90"/>
      <c r="S175" s="90"/>
      <c r="T175" s="91" t="s">
        <v>195</v>
      </c>
      <c r="U175" s="92"/>
      <c r="V175" s="89"/>
      <c r="W175" s="90"/>
      <c r="X175" s="90"/>
      <c r="Y175" s="90"/>
      <c r="Z175" s="90"/>
      <c r="AA175" s="90"/>
      <c r="AB175" s="90" t="s">
        <v>196</v>
      </c>
      <c r="AC175" s="92"/>
      <c r="AD175" s="89"/>
      <c r="AE175" s="90"/>
      <c r="AF175" s="90"/>
      <c r="AG175" s="90"/>
      <c r="AH175" s="90"/>
      <c r="AI175" s="90"/>
      <c r="AJ175" s="91" t="s">
        <v>197</v>
      </c>
      <c r="AK175" s="92"/>
      <c r="AL175" s="90"/>
      <c r="AM175" s="90"/>
      <c r="AN175" s="90"/>
      <c r="AO175" s="90"/>
      <c r="AP175" s="90"/>
      <c r="AQ175" s="90"/>
      <c r="AR175" s="90" t="s">
        <v>198</v>
      </c>
      <c r="AS175" s="92"/>
      <c r="AT175" s="89"/>
      <c r="AU175" s="90"/>
      <c r="AV175" s="90" t="s">
        <v>199</v>
      </c>
      <c r="AW175" s="413" t="s">
        <v>200</v>
      </c>
      <c r="AX175" s="94"/>
      <c r="AY175" s="59"/>
      <c r="AZ175" s="59"/>
      <c r="BA175" s="410" t="s">
        <v>195</v>
      </c>
      <c r="BB175" s="411"/>
      <c r="BC175" s="412"/>
      <c r="BD175" s="410" t="s">
        <v>196</v>
      </c>
      <c r="BE175" s="411"/>
      <c r="BF175" s="412"/>
      <c r="BG175" s="410" t="s">
        <v>197</v>
      </c>
      <c r="BH175" s="411"/>
      <c r="BI175" s="412"/>
      <c r="BJ175" s="410" t="s">
        <v>198</v>
      </c>
      <c r="BK175" s="411"/>
      <c r="BL175" s="412"/>
      <c r="BM175" s="410" t="s">
        <v>199</v>
      </c>
      <c r="BN175" s="412"/>
    </row>
    <row r="176" spans="1:66" ht="15.75" hidden="1" customHeight="1" x14ac:dyDescent="0.25">
      <c r="A176" s="86"/>
      <c r="B176" s="68"/>
      <c r="C176" s="402"/>
      <c r="D176" s="390"/>
      <c r="E176" s="390"/>
      <c r="F176" s="390"/>
      <c r="G176" s="390"/>
      <c r="H176" s="390"/>
      <c r="I176" s="390"/>
      <c r="J176" s="390"/>
      <c r="K176" s="390"/>
      <c r="L176" s="97" t="s">
        <v>201</v>
      </c>
      <c r="M176" s="98" t="s">
        <v>202</v>
      </c>
      <c r="N176" s="99" t="s">
        <v>203</v>
      </c>
      <c r="O176" s="100" t="s">
        <v>204</v>
      </c>
      <c r="P176" s="100" t="s">
        <v>205</v>
      </c>
      <c r="Q176" s="100" t="s">
        <v>206</v>
      </c>
      <c r="R176" s="100" t="s">
        <v>207</v>
      </c>
      <c r="S176" s="100" t="s">
        <v>208</v>
      </c>
      <c r="T176" s="100" t="s">
        <v>209</v>
      </c>
      <c r="U176" s="101" t="s">
        <v>224</v>
      </c>
      <c r="V176" s="99" t="s">
        <v>203</v>
      </c>
      <c r="W176" s="100" t="s">
        <v>211</v>
      </c>
      <c r="X176" s="100" t="s">
        <v>212</v>
      </c>
      <c r="Y176" s="100" t="s">
        <v>213</v>
      </c>
      <c r="Z176" s="100" t="s">
        <v>207</v>
      </c>
      <c r="AA176" s="100" t="s">
        <v>208</v>
      </c>
      <c r="AB176" s="100" t="s">
        <v>209</v>
      </c>
      <c r="AC176" s="101" t="s">
        <v>210</v>
      </c>
      <c r="AD176" s="99" t="s">
        <v>203</v>
      </c>
      <c r="AE176" s="100" t="s">
        <v>214</v>
      </c>
      <c r="AF176" s="100" t="s">
        <v>215</v>
      </c>
      <c r="AG176" s="100" t="s">
        <v>216</v>
      </c>
      <c r="AH176" s="100" t="s">
        <v>207</v>
      </c>
      <c r="AI176" s="100" t="s">
        <v>208</v>
      </c>
      <c r="AJ176" s="100" t="s">
        <v>209</v>
      </c>
      <c r="AK176" s="101" t="s">
        <v>210</v>
      </c>
      <c r="AL176" s="103" t="s">
        <v>203</v>
      </c>
      <c r="AM176" s="100" t="s">
        <v>218</v>
      </c>
      <c r="AN176" s="100" t="s">
        <v>219</v>
      </c>
      <c r="AO176" s="100" t="s">
        <v>220</v>
      </c>
      <c r="AP176" s="100" t="s">
        <v>207</v>
      </c>
      <c r="AQ176" s="100" t="s">
        <v>208</v>
      </c>
      <c r="AR176" s="100" t="s">
        <v>209</v>
      </c>
      <c r="AS176" s="101" t="s">
        <v>210</v>
      </c>
      <c r="AT176" s="99" t="s">
        <v>203</v>
      </c>
      <c r="AU176" s="104" t="s">
        <v>207</v>
      </c>
      <c r="AV176" s="232" t="s">
        <v>221</v>
      </c>
      <c r="AW176" s="414"/>
      <c r="AX176" s="94"/>
      <c r="AY176" s="59"/>
      <c r="AZ176" s="59"/>
      <c r="BA176" s="100" t="s">
        <v>222</v>
      </c>
      <c r="BB176" s="100" t="s">
        <v>223</v>
      </c>
      <c r="BC176" s="101" t="s">
        <v>224</v>
      </c>
      <c r="BD176" s="100" t="s">
        <v>222</v>
      </c>
      <c r="BE176" s="100" t="s">
        <v>223</v>
      </c>
      <c r="BF176" s="101" t="s">
        <v>224</v>
      </c>
      <c r="BG176" s="100" t="s">
        <v>222</v>
      </c>
      <c r="BH176" s="100" t="s">
        <v>223</v>
      </c>
      <c r="BI176" s="101" t="s">
        <v>224</v>
      </c>
      <c r="BJ176" s="100" t="s">
        <v>222</v>
      </c>
      <c r="BK176" s="100" t="s">
        <v>223</v>
      </c>
      <c r="BL176" s="98" t="s">
        <v>224</v>
      </c>
      <c r="BM176" s="108" t="s">
        <v>222</v>
      </c>
      <c r="BN176" s="232" t="s">
        <v>225</v>
      </c>
    </row>
    <row r="177" spans="1:66" ht="15.75" hidden="1" customHeight="1" x14ac:dyDescent="0.25">
      <c r="A177" s="86"/>
      <c r="B177" s="68"/>
      <c r="C177" s="110"/>
      <c r="D177" s="111"/>
      <c r="E177" s="112"/>
      <c r="F177" s="112"/>
      <c r="G177" s="112"/>
      <c r="H177" s="112"/>
      <c r="I177" s="112"/>
      <c r="J177" s="112"/>
      <c r="K177" s="112"/>
      <c r="L177" s="115"/>
      <c r="M177" s="116"/>
      <c r="N177" s="117"/>
      <c r="O177" s="112"/>
      <c r="P177" s="112"/>
      <c r="Q177" s="112"/>
      <c r="R177" s="112">
        <f t="shared" ref="R177:R182" si="138">SUM(O177:Q177)</f>
        <v>0</v>
      </c>
      <c r="S177" s="118" t="str">
        <f t="shared" ref="S177:S183" si="139">IFERROR(R177/N177,"")</f>
        <v/>
      </c>
      <c r="T177" s="119"/>
      <c r="U177" s="120"/>
      <c r="V177" s="117"/>
      <c r="W177" s="112"/>
      <c r="X177" s="112"/>
      <c r="Y177" s="112"/>
      <c r="Z177" s="112">
        <f t="shared" ref="Z177:Z182" si="140">SUM(W177:Y177)</f>
        <v>0</v>
      </c>
      <c r="AA177" s="118" t="str">
        <f t="shared" ref="AA177:AA183" si="141">IFERROR(Z177/V177,"")</f>
        <v/>
      </c>
      <c r="AB177" s="121"/>
      <c r="AC177" s="120"/>
      <c r="AD177" s="117"/>
      <c r="AE177" s="112"/>
      <c r="AF177" s="112"/>
      <c r="AG177" s="112"/>
      <c r="AH177" s="112">
        <f t="shared" ref="AH177:AH182" si="142">SUM(AE177:AG177)</f>
        <v>0</v>
      </c>
      <c r="AI177" s="118" t="str">
        <f t="shared" ref="AI177:AI183" si="143">IFERROR(AH177/AD177,"")</f>
        <v/>
      </c>
      <c r="AJ177" s="122"/>
      <c r="AK177" s="120"/>
      <c r="AL177" s="117"/>
      <c r="AM177" s="112"/>
      <c r="AN177" s="112"/>
      <c r="AO177" s="112"/>
      <c r="AP177" s="112">
        <f t="shared" ref="AP177:AP182" si="144">SUM(AM177:AO177)</f>
        <v>0</v>
      </c>
      <c r="AQ177" s="118" t="str">
        <f t="shared" ref="AQ177:AQ183" si="145">IFERROR(AP177/AL177,"")</f>
        <v/>
      </c>
      <c r="AR177" s="123"/>
      <c r="AS177" s="120"/>
      <c r="AT177" s="117">
        <f t="shared" ref="AT177:AT183" si="146">+SUM(N177,V177,AD177,AL177)</f>
        <v>0</v>
      </c>
      <c r="AU177" s="112">
        <f t="shared" ref="AU177:AU183" si="147">+SUM(R177,Z177,AH177,AP177)</f>
        <v>0</v>
      </c>
      <c r="AV177" s="124" t="str">
        <f t="shared" ref="AV177:AV183" si="148">IFERROR(AU177/AT177,"")</f>
        <v/>
      </c>
      <c r="AW177" s="125"/>
      <c r="AX177" s="94"/>
      <c r="AY177" s="59"/>
      <c r="AZ177" s="59"/>
      <c r="BA177" s="127"/>
      <c r="BB177" s="118" t="str">
        <f t="shared" ref="BB177:BB183" si="149">IFERROR(BA177/AU177,"")</f>
        <v/>
      </c>
      <c r="BC177" s="120"/>
      <c r="BD177" s="127"/>
      <c r="BE177" s="118" t="str">
        <f t="shared" ref="BE177:BE183" si="150">IFERROR(BD177/#REF!,"")</f>
        <v/>
      </c>
      <c r="BF177" s="120"/>
      <c r="BG177" s="127"/>
      <c r="BH177" s="118" t="str">
        <f t="shared" ref="BH177:BH183" si="151">IFERROR(BG177/AY177,"")</f>
        <v/>
      </c>
      <c r="BI177" s="120"/>
      <c r="BJ177" s="128"/>
      <c r="BK177" s="118" t="str">
        <f t="shared" ref="BK177:BK183" si="152">IFERROR(BJ177/BB177,"")</f>
        <v/>
      </c>
      <c r="BL177" s="129"/>
      <c r="BM177" s="130">
        <f t="shared" ref="BM177:BM182" si="153">SUM(BA177,BD177,BG177,BJ177)</f>
        <v>0</v>
      </c>
      <c r="BN177" s="243" t="str">
        <f t="shared" ref="BN177:BN183" si="154">IFERROR(BM177/BJ177,"")</f>
        <v/>
      </c>
    </row>
    <row r="178" spans="1:66" ht="15.75" hidden="1" customHeight="1" x14ac:dyDescent="0.25">
      <c r="A178" s="76"/>
      <c r="B178" s="68"/>
      <c r="C178" s="193"/>
      <c r="D178" s="160"/>
      <c r="E178" s="114"/>
      <c r="F178" s="134"/>
      <c r="G178" s="114"/>
      <c r="H178" s="114"/>
      <c r="I178" s="114"/>
      <c r="J178" s="114"/>
      <c r="K178" s="114"/>
      <c r="L178" s="135"/>
      <c r="M178" s="136"/>
      <c r="N178" s="161"/>
      <c r="O178" s="159"/>
      <c r="P178" s="159"/>
      <c r="Q178" s="159"/>
      <c r="R178" s="159">
        <f t="shared" si="138"/>
        <v>0</v>
      </c>
      <c r="S178" s="138" t="str">
        <f t="shared" si="139"/>
        <v/>
      </c>
      <c r="T178" s="237"/>
      <c r="U178" s="146"/>
      <c r="V178" s="161"/>
      <c r="W178" s="114"/>
      <c r="X178" s="114"/>
      <c r="Y178" s="114"/>
      <c r="Z178" s="114">
        <f t="shared" si="140"/>
        <v>0</v>
      </c>
      <c r="AA178" s="138" t="str">
        <f t="shared" si="141"/>
        <v/>
      </c>
      <c r="AB178" s="237"/>
      <c r="AC178" s="146"/>
      <c r="AD178" s="161"/>
      <c r="AE178" s="114"/>
      <c r="AF178" s="114"/>
      <c r="AG178" s="114"/>
      <c r="AH178" s="114">
        <f t="shared" si="142"/>
        <v>0</v>
      </c>
      <c r="AI178" s="138" t="str">
        <f t="shared" si="143"/>
        <v/>
      </c>
      <c r="AJ178" s="238"/>
      <c r="AK178" s="146"/>
      <c r="AL178" s="161"/>
      <c r="AM178" s="114"/>
      <c r="AN178" s="114"/>
      <c r="AO178" s="114"/>
      <c r="AP178" s="114">
        <f t="shared" si="144"/>
        <v>0</v>
      </c>
      <c r="AQ178" s="138" t="str">
        <f t="shared" si="145"/>
        <v/>
      </c>
      <c r="AR178" s="142"/>
      <c r="AS178" s="146"/>
      <c r="AT178" s="161">
        <f t="shared" si="146"/>
        <v>0</v>
      </c>
      <c r="AU178" s="159">
        <f t="shared" si="147"/>
        <v>0</v>
      </c>
      <c r="AV178" s="143" t="str">
        <f t="shared" si="148"/>
        <v/>
      </c>
      <c r="AW178" s="144"/>
      <c r="AX178" s="81"/>
      <c r="AY178" s="59"/>
      <c r="AZ178" s="59"/>
      <c r="BA178" s="239"/>
      <c r="BB178" s="138" t="str">
        <f t="shared" si="149"/>
        <v/>
      </c>
      <c r="BC178" s="146"/>
      <c r="BD178" s="147"/>
      <c r="BE178" s="138" t="str">
        <f t="shared" si="150"/>
        <v/>
      </c>
      <c r="BF178" s="146"/>
      <c r="BG178" s="147"/>
      <c r="BH178" s="138" t="str">
        <f t="shared" si="151"/>
        <v/>
      </c>
      <c r="BI178" s="146"/>
      <c r="BJ178" s="148"/>
      <c r="BK178" s="138" t="str">
        <f t="shared" si="152"/>
        <v/>
      </c>
      <c r="BL178" s="149"/>
      <c r="BM178" s="150">
        <f t="shared" si="153"/>
        <v>0</v>
      </c>
      <c r="BN178" s="244" t="str">
        <f t="shared" si="154"/>
        <v/>
      </c>
    </row>
    <row r="179" spans="1:66" ht="15.75" hidden="1" customHeight="1" x14ac:dyDescent="0.25">
      <c r="A179" s="76"/>
      <c r="B179" s="68"/>
      <c r="C179" s="193"/>
      <c r="D179" s="160"/>
      <c r="E179" s="114"/>
      <c r="F179" s="134"/>
      <c r="G179" s="114"/>
      <c r="H179" s="114"/>
      <c r="I179" s="114"/>
      <c r="J179" s="114"/>
      <c r="K179" s="114"/>
      <c r="L179" s="135"/>
      <c r="M179" s="136"/>
      <c r="N179" s="137"/>
      <c r="O179" s="114"/>
      <c r="P179" s="114"/>
      <c r="Q179" s="114"/>
      <c r="R179" s="114">
        <f t="shared" si="138"/>
        <v>0</v>
      </c>
      <c r="S179" s="138" t="str">
        <f t="shared" si="139"/>
        <v/>
      </c>
      <c r="T179" s="237"/>
      <c r="U179" s="146"/>
      <c r="V179" s="137"/>
      <c r="W179" s="114"/>
      <c r="X179" s="114"/>
      <c r="Y179" s="114"/>
      <c r="Z179" s="114">
        <f t="shared" si="140"/>
        <v>0</v>
      </c>
      <c r="AA179" s="138" t="str">
        <f t="shared" si="141"/>
        <v/>
      </c>
      <c r="AB179" s="237"/>
      <c r="AC179" s="146"/>
      <c r="AD179" s="137"/>
      <c r="AE179" s="114"/>
      <c r="AF179" s="114"/>
      <c r="AG179" s="114"/>
      <c r="AH179" s="114">
        <f t="shared" si="142"/>
        <v>0</v>
      </c>
      <c r="AI179" s="138" t="str">
        <f t="shared" si="143"/>
        <v/>
      </c>
      <c r="AJ179" s="238"/>
      <c r="AK179" s="146"/>
      <c r="AL179" s="137"/>
      <c r="AM179" s="114"/>
      <c r="AN179" s="114"/>
      <c r="AO179" s="114"/>
      <c r="AP179" s="114">
        <f t="shared" si="144"/>
        <v>0</v>
      </c>
      <c r="AQ179" s="138" t="str">
        <f t="shared" si="145"/>
        <v/>
      </c>
      <c r="AR179" s="142"/>
      <c r="AS179" s="146"/>
      <c r="AT179" s="137">
        <f t="shared" si="146"/>
        <v>0</v>
      </c>
      <c r="AU179" s="114">
        <f t="shared" si="147"/>
        <v>0</v>
      </c>
      <c r="AV179" s="143" t="str">
        <f t="shared" si="148"/>
        <v/>
      </c>
      <c r="AW179" s="144"/>
      <c r="AX179" s="81"/>
      <c r="AY179" s="59"/>
      <c r="AZ179" s="59"/>
      <c r="BA179" s="239"/>
      <c r="BB179" s="138" t="str">
        <f t="shared" si="149"/>
        <v/>
      </c>
      <c r="BC179" s="146"/>
      <c r="BD179" s="147"/>
      <c r="BE179" s="138" t="str">
        <f t="shared" si="150"/>
        <v/>
      </c>
      <c r="BF179" s="146"/>
      <c r="BG179" s="147"/>
      <c r="BH179" s="138" t="str">
        <f t="shared" si="151"/>
        <v/>
      </c>
      <c r="BI179" s="146"/>
      <c r="BJ179" s="148"/>
      <c r="BK179" s="138" t="str">
        <f t="shared" si="152"/>
        <v/>
      </c>
      <c r="BL179" s="149"/>
      <c r="BM179" s="150">
        <f t="shared" si="153"/>
        <v>0</v>
      </c>
      <c r="BN179" s="244" t="str">
        <f t="shared" si="154"/>
        <v/>
      </c>
    </row>
    <row r="180" spans="1:66" ht="15.75" hidden="1" customHeight="1" x14ac:dyDescent="0.25">
      <c r="A180" s="76"/>
      <c r="B180" s="68"/>
      <c r="C180" s="193"/>
      <c r="D180" s="160"/>
      <c r="E180" s="114"/>
      <c r="F180" s="159"/>
      <c r="G180" s="114"/>
      <c r="H180" s="114"/>
      <c r="I180" s="114"/>
      <c r="J180" s="114"/>
      <c r="K180" s="141"/>
      <c r="L180" s="135"/>
      <c r="M180" s="136"/>
      <c r="N180" s="137"/>
      <c r="O180" s="114"/>
      <c r="P180" s="114"/>
      <c r="Q180" s="114"/>
      <c r="R180" s="114">
        <f t="shared" si="138"/>
        <v>0</v>
      </c>
      <c r="S180" s="138" t="str">
        <f t="shared" si="139"/>
        <v/>
      </c>
      <c r="T180" s="139"/>
      <c r="U180" s="140"/>
      <c r="V180" s="137"/>
      <c r="W180" s="114"/>
      <c r="X180" s="114"/>
      <c r="Y180" s="114"/>
      <c r="Z180" s="114">
        <f t="shared" si="140"/>
        <v>0</v>
      </c>
      <c r="AA180" s="138" t="str">
        <f t="shared" si="141"/>
        <v/>
      </c>
      <c r="AB180" s="139"/>
      <c r="AC180" s="140"/>
      <c r="AD180" s="137"/>
      <c r="AE180" s="114"/>
      <c r="AF180" s="114"/>
      <c r="AG180" s="114"/>
      <c r="AH180" s="114">
        <f t="shared" si="142"/>
        <v>0</v>
      </c>
      <c r="AI180" s="138" t="str">
        <f t="shared" si="143"/>
        <v/>
      </c>
      <c r="AJ180" s="141"/>
      <c r="AK180" s="140"/>
      <c r="AL180" s="137"/>
      <c r="AM180" s="114"/>
      <c r="AN180" s="114"/>
      <c r="AO180" s="114"/>
      <c r="AP180" s="114">
        <f t="shared" si="144"/>
        <v>0</v>
      </c>
      <c r="AQ180" s="138" t="str">
        <f t="shared" si="145"/>
        <v/>
      </c>
      <c r="AR180" s="142"/>
      <c r="AS180" s="140"/>
      <c r="AT180" s="137">
        <f t="shared" si="146"/>
        <v>0</v>
      </c>
      <c r="AU180" s="114">
        <f t="shared" si="147"/>
        <v>0</v>
      </c>
      <c r="AV180" s="143" t="str">
        <f t="shared" si="148"/>
        <v/>
      </c>
      <c r="AW180" s="144"/>
      <c r="AX180" s="81"/>
      <c r="AY180" s="59"/>
      <c r="AZ180" s="59"/>
      <c r="BA180" s="239"/>
      <c r="BB180" s="138" t="str">
        <f t="shared" si="149"/>
        <v/>
      </c>
      <c r="BC180" s="140"/>
      <c r="BD180" s="153"/>
      <c r="BE180" s="138" t="str">
        <f t="shared" si="150"/>
        <v/>
      </c>
      <c r="BF180" s="140"/>
      <c r="BG180" s="153"/>
      <c r="BH180" s="138" t="str">
        <f t="shared" si="151"/>
        <v/>
      </c>
      <c r="BI180" s="140"/>
      <c r="BJ180" s="154"/>
      <c r="BK180" s="138" t="str">
        <f t="shared" si="152"/>
        <v/>
      </c>
      <c r="BL180" s="155"/>
      <c r="BM180" s="150">
        <f t="shared" si="153"/>
        <v>0</v>
      </c>
      <c r="BN180" s="244" t="str">
        <f t="shared" si="154"/>
        <v/>
      </c>
    </row>
    <row r="181" spans="1:66" ht="15.75" hidden="1" customHeight="1" x14ac:dyDescent="0.25">
      <c r="A181" s="76"/>
      <c r="B181" s="68"/>
      <c r="C181" s="193"/>
      <c r="D181" s="160"/>
      <c r="E181" s="114"/>
      <c r="F181" s="134"/>
      <c r="G181" s="114"/>
      <c r="H181" s="114"/>
      <c r="I181" s="114"/>
      <c r="J181" s="114"/>
      <c r="K181" s="114"/>
      <c r="L181" s="135"/>
      <c r="M181" s="242"/>
      <c r="N181" s="137"/>
      <c r="O181" s="114"/>
      <c r="P181" s="114"/>
      <c r="Q181" s="114"/>
      <c r="R181" s="114">
        <f t="shared" si="138"/>
        <v>0</v>
      </c>
      <c r="S181" s="138" t="str">
        <f t="shared" si="139"/>
        <v/>
      </c>
      <c r="T181" s="139"/>
      <c r="U181" s="140"/>
      <c r="V181" s="137"/>
      <c r="W181" s="114"/>
      <c r="X181" s="114"/>
      <c r="Y181" s="114"/>
      <c r="Z181" s="114">
        <f t="shared" si="140"/>
        <v>0</v>
      </c>
      <c r="AA181" s="138" t="str">
        <f t="shared" si="141"/>
        <v/>
      </c>
      <c r="AB181" s="139"/>
      <c r="AC181" s="140"/>
      <c r="AD181" s="137"/>
      <c r="AE181" s="114"/>
      <c r="AF181" s="114"/>
      <c r="AG181" s="114"/>
      <c r="AH181" s="114">
        <f t="shared" si="142"/>
        <v>0</v>
      </c>
      <c r="AI181" s="138" t="str">
        <f t="shared" si="143"/>
        <v/>
      </c>
      <c r="AJ181" s="141"/>
      <c r="AK181" s="140"/>
      <c r="AL181" s="137"/>
      <c r="AM181" s="114"/>
      <c r="AN181" s="114"/>
      <c r="AO181" s="114"/>
      <c r="AP181" s="114">
        <f t="shared" si="144"/>
        <v>0</v>
      </c>
      <c r="AQ181" s="138" t="str">
        <f t="shared" si="145"/>
        <v/>
      </c>
      <c r="AR181" s="142"/>
      <c r="AS181" s="140"/>
      <c r="AT181" s="137">
        <f t="shared" si="146"/>
        <v>0</v>
      </c>
      <c r="AU181" s="114">
        <f t="shared" si="147"/>
        <v>0</v>
      </c>
      <c r="AV181" s="143" t="str">
        <f t="shared" si="148"/>
        <v/>
      </c>
      <c r="AW181" s="144"/>
      <c r="AX181" s="81"/>
      <c r="AY181" s="59"/>
      <c r="AZ181" s="59"/>
      <c r="BA181" s="239"/>
      <c r="BB181" s="138" t="str">
        <f t="shared" si="149"/>
        <v/>
      </c>
      <c r="BC181" s="140"/>
      <c r="BD181" s="153"/>
      <c r="BE181" s="138" t="str">
        <f t="shared" si="150"/>
        <v/>
      </c>
      <c r="BF181" s="140"/>
      <c r="BG181" s="153"/>
      <c r="BH181" s="138" t="str">
        <f t="shared" si="151"/>
        <v/>
      </c>
      <c r="BI181" s="140"/>
      <c r="BJ181" s="154"/>
      <c r="BK181" s="138" t="str">
        <f t="shared" si="152"/>
        <v/>
      </c>
      <c r="BL181" s="155"/>
      <c r="BM181" s="150">
        <f t="shared" si="153"/>
        <v>0</v>
      </c>
      <c r="BN181" s="244" t="str">
        <f t="shared" si="154"/>
        <v/>
      </c>
    </row>
    <row r="182" spans="1:66" ht="15.75" hidden="1" customHeight="1" x14ac:dyDescent="0.25">
      <c r="A182" s="76"/>
      <c r="B182" s="68"/>
      <c r="C182" s="193"/>
      <c r="D182" s="160"/>
      <c r="E182" s="114"/>
      <c r="F182" s="134"/>
      <c r="G182" s="114"/>
      <c r="H182" s="114"/>
      <c r="I182" s="114"/>
      <c r="J182" s="114"/>
      <c r="K182" s="114"/>
      <c r="L182" s="135"/>
      <c r="M182" s="136"/>
      <c r="N182" s="137"/>
      <c r="O182" s="114"/>
      <c r="P182" s="114"/>
      <c r="Q182" s="114"/>
      <c r="R182" s="114">
        <f t="shared" si="138"/>
        <v>0</v>
      </c>
      <c r="S182" s="138" t="str">
        <f t="shared" si="139"/>
        <v/>
      </c>
      <c r="T182" s="237"/>
      <c r="U182" s="146"/>
      <c r="V182" s="137"/>
      <c r="W182" s="114"/>
      <c r="X182" s="114"/>
      <c r="Y182" s="114"/>
      <c r="Z182" s="114">
        <f t="shared" si="140"/>
        <v>0</v>
      </c>
      <c r="AA182" s="138" t="str">
        <f t="shared" si="141"/>
        <v/>
      </c>
      <c r="AB182" s="237"/>
      <c r="AC182" s="146"/>
      <c r="AD182" s="137"/>
      <c r="AE182" s="114"/>
      <c r="AF182" s="114"/>
      <c r="AG182" s="114"/>
      <c r="AH182" s="114">
        <f t="shared" si="142"/>
        <v>0</v>
      </c>
      <c r="AI182" s="138" t="str">
        <f t="shared" si="143"/>
        <v/>
      </c>
      <c r="AJ182" s="141"/>
      <c r="AK182" s="146"/>
      <c r="AL182" s="137"/>
      <c r="AM182" s="114"/>
      <c r="AN182" s="114"/>
      <c r="AO182" s="114"/>
      <c r="AP182" s="114">
        <f t="shared" si="144"/>
        <v>0</v>
      </c>
      <c r="AQ182" s="138" t="str">
        <f t="shared" si="145"/>
        <v/>
      </c>
      <c r="AR182" s="142"/>
      <c r="AS182" s="146"/>
      <c r="AT182" s="137">
        <f t="shared" si="146"/>
        <v>0</v>
      </c>
      <c r="AU182" s="114">
        <f t="shared" si="147"/>
        <v>0</v>
      </c>
      <c r="AV182" s="143" t="str">
        <f t="shared" si="148"/>
        <v/>
      </c>
      <c r="AW182" s="144"/>
      <c r="AX182" s="81"/>
      <c r="AY182" s="59"/>
      <c r="AZ182" s="59"/>
      <c r="BA182" s="239"/>
      <c r="BB182" s="138" t="str">
        <f t="shared" si="149"/>
        <v/>
      </c>
      <c r="BC182" s="146"/>
      <c r="BD182" s="147"/>
      <c r="BE182" s="138" t="str">
        <f t="shared" si="150"/>
        <v/>
      </c>
      <c r="BF182" s="146"/>
      <c r="BG182" s="147"/>
      <c r="BH182" s="138" t="str">
        <f t="shared" si="151"/>
        <v/>
      </c>
      <c r="BI182" s="146"/>
      <c r="BJ182" s="148"/>
      <c r="BK182" s="138" t="str">
        <f t="shared" si="152"/>
        <v/>
      </c>
      <c r="BL182" s="149"/>
      <c r="BM182" s="150">
        <f t="shared" si="153"/>
        <v>0</v>
      </c>
      <c r="BN182" s="244" t="str">
        <f t="shared" si="154"/>
        <v/>
      </c>
    </row>
    <row r="183" spans="1:66" ht="15.75" hidden="1" customHeight="1" x14ac:dyDescent="0.25">
      <c r="A183" s="194"/>
      <c r="B183" s="68"/>
      <c r="C183" s="195"/>
      <c r="D183" s="196" t="s">
        <v>453</v>
      </c>
      <c r="E183" s="197"/>
      <c r="F183" s="198"/>
      <c r="G183" s="197"/>
      <c r="H183" s="197"/>
      <c r="I183" s="197"/>
      <c r="J183" s="197"/>
      <c r="K183" s="197"/>
      <c r="L183" s="199"/>
      <c r="M183" s="200"/>
      <c r="N183" s="201"/>
      <c r="O183" s="197"/>
      <c r="P183" s="197"/>
      <c r="Q183" s="197"/>
      <c r="R183" s="197"/>
      <c r="S183" s="202" t="str">
        <f t="shared" si="139"/>
        <v/>
      </c>
      <c r="T183" s="203"/>
      <c r="U183" s="204"/>
      <c r="V183" s="201"/>
      <c r="W183" s="197"/>
      <c r="X183" s="197"/>
      <c r="Y183" s="197"/>
      <c r="Z183" s="197"/>
      <c r="AA183" s="202" t="str">
        <f t="shared" si="141"/>
        <v/>
      </c>
      <c r="AB183" s="203"/>
      <c r="AC183" s="204"/>
      <c r="AD183" s="201"/>
      <c r="AE183" s="197"/>
      <c r="AF183" s="197"/>
      <c r="AG183" s="197"/>
      <c r="AH183" s="197"/>
      <c r="AI183" s="202" t="str">
        <f t="shared" si="143"/>
        <v/>
      </c>
      <c r="AJ183" s="205"/>
      <c r="AK183" s="204"/>
      <c r="AL183" s="201"/>
      <c r="AM183" s="197"/>
      <c r="AN183" s="197"/>
      <c r="AO183" s="197"/>
      <c r="AP183" s="197"/>
      <c r="AQ183" s="202" t="str">
        <f t="shared" si="145"/>
        <v/>
      </c>
      <c r="AR183" s="206"/>
      <c r="AS183" s="204"/>
      <c r="AT183" s="201">
        <f t="shared" si="146"/>
        <v>0</v>
      </c>
      <c r="AU183" s="207">
        <f t="shared" si="147"/>
        <v>0</v>
      </c>
      <c r="AV183" s="208" t="str">
        <f t="shared" si="148"/>
        <v/>
      </c>
      <c r="AW183" s="209"/>
      <c r="AX183" s="210"/>
      <c r="AY183" s="59"/>
      <c r="AZ183" s="59"/>
      <c r="BA183" s="241"/>
      <c r="BB183" s="202" t="str">
        <f t="shared" si="149"/>
        <v/>
      </c>
      <c r="BC183" s="204"/>
      <c r="BD183" s="212"/>
      <c r="BE183" s="202" t="str">
        <f t="shared" si="150"/>
        <v/>
      </c>
      <c r="BF183" s="204"/>
      <c r="BG183" s="212"/>
      <c r="BH183" s="202" t="str">
        <f t="shared" si="151"/>
        <v/>
      </c>
      <c r="BI183" s="204"/>
      <c r="BJ183" s="213"/>
      <c r="BK183" s="202" t="str">
        <f t="shared" si="152"/>
        <v/>
      </c>
      <c r="BL183" s="214"/>
      <c r="BM183" s="215"/>
      <c r="BN183" s="245" t="str">
        <f t="shared" si="154"/>
        <v/>
      </c>
    </row>
    <row r="184" spans="1:66" ht="15.75" hidden="1" customHeight="1" x14ac:dyDescent="0.25">
      <c r="A184" s="57"/>
      <c r="B184" s="68"/>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69"/>
      <c r="AK184" s="57"/>
      <c r="AL184" s="57"/>
      <c r="AM184" s="57"/>
      <c r="AN184" s="57"/>
      <c r="AO184" s="57"/>
      <c r="AP184" s="57"/>
      <c r="AQ184" s="57"/>
      <c r="AR184" s="57"/>
      <c r="AS184" s="57"/>
      <c r="AT184" s="57"/>
      <c r="AU184" s="57"/>
      <c r="AV184" s="57"/>
      <c r="AW184" s="57"/>
      <c r="AX184" s="58"/>
      <c r="AY184" s="59"/>
      <c r="AZ184" s="59"/>
      <c r="BA184" s="57"/>
      <c r="BB184" s="57"/>
      <c r="BC184" s="57"/>
      <c r="BD184" s="57"/>
      <c r="BE184" s="57"/>
      <c r="BF184" s="57"/>
      <c r="BG184" s="57"/>
      <c r="BH184" s="57"/>
      <c r="BI184" s="57"/>
      <c r="BJ184" s="57"/>
      <c r="BK184" s="57"/>
      <c r="BL184" s="57"/>
      <c r="BM184" s="57"/>
      <c r="BN184" s="57"/>
    </row>
    <row r="185" spans="1:66" ht="15.75" hidden="1" customHeight="1" x14ac:dyDescent="0.25">
      <c r="A185" s="57"/>
      <c r="B185" s="68"/>
      <c r="C185" s="223"/>
      <c r="D185" s="223"/>
      <c r="E185" s="223"/>
      <c r="F185" s="224"/>
      <c r="G185" s="223"/>
      <c r="H185" s="223"/>
      <c r="I185" s="223"/>
      <c r="J185" s="223"/>
      <c r="K185" s="223"/>
      <c r="L185" s="223"/>
      <c r="M185" s="223"/>
      <c r="N185" s="223"/>
      <c r="O185" s="223"/>
      <c r="P185" s="223"/>
      <c r="Q185" s="223"/>
      <c r="R185" s="225"/>
      <c r="S185" s="225"/>
      <c r="T185" s="223"/>
      <c r="U185" s="223"/>
      <c r="V185" s="223"/>
      <c r="W185" s="226"/>
      <c r="X185" s="226"/>
      <c r="Y185" s="226"/>
      <c r="Z185" s="225"/>
      <c r="AA185" s="225"/>
      <c r="AB185" s="227"/>
      <c r="AC185" s="223"/>
      <c r="AD185" s="227"/>
      <c r="AE185" s="228"/>
      <c r="AF185" s="228"/>
      <c r="AG185" s="228"/>
      <c r="AH185" s="225"/>
      <c r="AI185" s="225"/>
      <c r="AJ185" s="227"/>
      <c r="AK185" s="223"/>
      <c r="AL185" s="227"/>
      <c r="AM185" s="228"/>
      <c r="AN185" s="228"/>
      <c r="AO185" s="228"/>
      <c r="AP185" s="225"/>
      <c r="AQ185" s="225"/>
      <c r="AR185" s="227"/>
      <c r="AS185" s="223"/>
      <c r="AT185" s="227"/>
      <c r="AU185" s="227"/>
      <c r="AV185" s="227"/>
      <c r="AW185" s="229"/>
      <c r="AX185" s="58"/>
      <c r="AY185" s="59"/>
      <c r="AZ185" s="59"/>
      <c r="BA185" s="229"/>
      <c r="BB185" s="229"/>
      <c r="BC185" s="229"/>
      <c r="BD185" s="229"/>
      <c r="BE185" s="229"/>
      <c r="BF185" s="229"/>
      <c r="BG185" s="229"/>
      <c r="BH185" s="229"/>
      <c r="BI185" s="229"/>
      <c r="BJ185" s="229"/>
      <c r="BK185" s="229"/>
      <c r="BL185" s="229"/>
      <c r="BM185" s="229"/>
      <c r="BN185" s="229"/>
    </row>
    <row r="186" spans="1:66" ht="21.75" hidden="1" customHeight="1" x14ac:dyDescent="0.25">
      <c r="A186" s="76"/>
      <c r="B186" s="68"/>
      <c r="C186" s="405" t="s">
        <v>181</v>
      </c>
      <c r="D186" s="406"/>
      <c r="E186" s="407"/>
      <c r="F186" s="408"/>
      <c r="G186" s="408"/>
      <c r="H186" s="408"/>
      <c r="I186" s="408"/>
      <c r="J186" s="408"/>
      <c r="K186" s="408"/>
      <c r="L186" s="408"/>
      <c r="M186" s="409"/>
      <c r="N186" s="230"/>
      <c r="O186" s="57"/>
      <c r="P186" s="57"/>
      <c r="Q186" s="57"/>
      <c r="R186" s="57"/>
      <c r="S186" s="57"/>
      <c r="T186" s="231"/>
      <c r="U186" s="76"/>
      <c r="V186" s="76"/>
      <c r="W186" s="76"/>
      <c r="X186" s="76"/>
      <c r="Y186" s="76"/>
      <c r="Z186" s="57"/>
      <c r="AA186" s="76"/>
      <c r="AB186" s="76"/>
      <c r="AC186" s="76"/>
      <c r="AD186" s="76"/>
      <c r="AE186" s="76"/>
      <c r="AF186" s="76"/>
      <c r="AG186" s="76"/>
      <c r="AH186" s="57"/>
      <c r="AI186" s="76"/>
      <c r="AJ186" s="86"/>
      <c r="AK186" s="76"/>
      <c r="AL186" s="76"/>
      <c r="AM186" s="76"/>
      <c r="AN186" s="76"/>
      <c r="AO186" s="76"/>
      <c r="AP186" s="57"/>
      <c r="AQ186" s="76"/>
      <c r="AR186" s="76"/>
      <c r="AS186" s="76"/>
      <c r="AT186" s="76"/>
      <c r="AU186" s="76"/>
      <c r="AV186" s="76"/>
      <c r="AW186" s="76"/>
      <c r="AX186" s="81"/>
      <c r="AY186" s="59"/>
      <c r="AZ186" s="59"/>
      <c r="BA186" s="76"/>
      <c r="BB186" s="76"/>
      <c r="BC186" s="76"/>
      <c r="BD186" s="76"/>
      <c r="BE186" s="76"/>
      <c r="BF186" s="76"/>
      <c r="BG186" s="76"/>
      <c r="BH186" s="76"/>
      <c r="BI186" s="76"/>
      <c r="BJ186" s="76"/>
      <c r="BK186" s="76"/>
      <c r="BL186" s="76"/>
      <c r="BM186" s="76"/>
      <c r="BN186" s="76"/>
    </row>
    <row r="187" spans="1:66" ht="21.75" hidden="1" customHeight="1" x14ac:dyDescent="0.25">
      <c r="A187" s="76"/>
      <c r="B187" s="68" t="e">
        <f>+VLOOKUP($E$186,LISTAS!$B$45:$D$63,2,FALSE)</f>
        <v>#N/A</v>
      </c>
      <c r="C187" s="391" t="s">
        <v>182</v>
      </c>
      <c r="D187" s="392"/>
      <c r="E187" s="393"/>
      <c r="F187" s="394"/>
      <c r="G187" s="394"/>
      <c r="H187" s="394"/>
      <c r="I187" s="394"/>
      <c r="J187" s="394"/>
      <c r="K187" s="394"/>
      <c r="L187" s="394"/>
      <c r="M187" s="395"/>
      <c r="N187" s="57"/>
      <c r="O187" s="57"/>
      <c r="P187" s="57"/>
      <c r="Q187" s="57"/>
      <c r="R187" s="57"/>
      <c r="S187" s="57"/>
      <c r="T187" s="79"/>
      <c r="U187" s="79"/>
      <c r="V187" s="79"/>
      <c r="W187" s="79"/>
      <c r="X187" s="79"/>
      <c r="Y187" s="79"/>
      <c r="Z187" s="57"/>
      <c r="AA187" s="79"/>
      <c r="AB187" s="79"/>
      <c r="AC187" s="79"/>
      <c r="AD187" s="79"/>
      <c r="AE187" s="79"/>
      <c r="AF187" s="79"/>
      <c r="AG187" s="79"/>
      <c r="AH187" s="57"/>
      <c r="AI187" s="79"/>
      <c r="AJ187" s="80"/>
      <c r="AK187" s="79"/>
      <c r="AL187" s="79"/>
      <c r="AM187" s="79"/>
      <c r="AN187" s="79"/>
      <c r="AO187" s="79"/>
      <c r="AP187" s="57"/>
      <c r="AQ187" s="79"/>
      <c r="AR187" s="79"/>
      <c r="AS187" s="79"/>
      <c r="AT187" s="79"/>
      <c r="AU187" s="79"/>
      <c r="AV187" s="79"/>
      <c r="AW187" s="79"/>
      <c r="AX187" s="81"/>
      <c r="AY187" s="59"/>
      <c r="AZ187" s="59"/>
      <c r="BA187" s="79"/>
      <c r="BB187" s="79"/>
      <c r="BC187" s="79"/>
      <c r="BD187" s="79"/>
      <c r="BE187" s="79"/>
      <c r="BF187" s="79"/>
      <c r="BG187" s="79"/>
      <c r="BH187" s="79"/>
      <c r="BI187" s="79"/>
      <c r="BJ187" s="79"/>
      <c r="BK187" s="79"/>
      <c r="BL187" s="79"/>
      <c r="BM187" s="79"/>
      <c r="BN187" s="79"/>
    </row>
    <row r="188" spans="1:66" ht="21.75" hidden="1" customHeight="1" x14ac:dyDescent="0.25">
      <c r="A188" s="76"/>
      <c r="B188" s="68" t="e">
        <f>+VLOOKUP($E$187,LISTAS!$B$110:$D$130,2,FALSE)</f>
        <v>#N/A</v>
      </c>
      <c r="C188" s="396" t="s">
        <v>184</v>
      </c>
      <c r="D188" s="397"/>
      <c r="E188" s="398"/>
      <c r="F188" s="399"/>
      <c r="G188" s="399"/>
      <c r="H188" s="399"/>
      <c r="I188" s="399"/>
      <c r="J188" s="399"/>
      <c r="K188" s="399"/>
      <c r="L188" s="399"/>
      <c r="M188" s="400"/>
      <c r="N188" s="57"/>
      <c r="O188" s="57"/>
      <c r="P188" s="57"/>
      <c r="Q188" s="57"/>
      <c r="R188" s="57"/>
      <c r="S188" s="57"/>
      <c r="T188" s="82"/>
      <c r="U188" s="79"/>
      <c r="V188" s="79"/>
      <c r="W188" s="79"/>
      <c r="X188" s="79"/>
      <c r="Y188" s="79"/>
      <c r="Z188" s="57"/>
      <c r="AA188" s="79"/>
      <c r="AB188" s="79"/>
      <c r="AC188" s="79"/>
      <c r="AD188" s="79"/>
      <c r="AE188" s="79"/>
      <c r="AF188" s="79"/>
      <c r="AG188" s="79"/>
      <c r="AH188" s="57"/>
      <c r="AI188" s="79"/>
      <c r="AJ188" s="80"/>
      <c r="AK188" s="79"/>
      <c r="AL188" s="79"/>
      <c r="AM188" s="79"/>
      <c r="AN188" s="79"/>
      <c r="AO188" s="79"/>
      <c r="AP188" s="57"/>
      <c r="AQ188" s="79"/>
      <c r="AR188" s="79"/>
      <c r="AS188" s="79"/>
      <c r="AT188" s="79"/>
      <c r="AU188" s="79"/>
      <c r="AV188" s="79"/>
      <c r="AW188" s="79"/>
      <c r="AX188" s="81"/>
      <c r="AY188" s="59"/>
      <c r="AZ188" s="59"/>
      <c r="BA188" s="79"/>
      <c r="BB188" s="79"/>
      <c r="BC188" s="79"/>
      <c r="BD188" s="79"/>
      <c r="BE188" s="79"/>
      <c r="BF188" s="79"/>
      <c r="BG188" s="79"/>
      <c r="BH188" s="79"/>
      <c r="BI188" s="79"/>
      <c r="BJ188" s="79"/>
      <c r="BK188" s="79"/>
      <c r="BL188" s="79"/>
      <c r="BM188" s="79"/>
      <c r="BN188" s="79"/>
    </row>
    <row r="189" spans="1:66" ht="15" hidden="1" customHeight="1" x14ac:dyDescent="0.25">
      <c r="A189" s="86"/>
      <c r="B189" s="68"/>
      <c r="C189" s="401" t="s">
        <v>185</v>
      </c>
      <c r="D189" s="389" t="s">
        <v>186</v>
      </c>
      <c r="E189" s="389" t="s">
        <v>482</v>
      </c>
      <c r="F189" s="389" t="s">
        <v>188</v>
      </c>
      <c r="G189" s="389" t="s">
        <v>189</v>
      </c>
      <c r="H189" s="389" t="s">
        <v>454</v>
      </c>
      <c r="I189" s="389" t="s">
        <v>191</v>
      </c>
      <c r="J189" s="389" t="s">
        <v>192</v>
      </c>
      <c r="K189" s="389" t="s">
        <v>193</v>
      </c>
      <c r="L189" s="403" t="s">
        <v>194</v>
      </c>
      <c r="M189" s="404"/>
      <c r="N189" s="89"/>
      <c r="O189" s="90"/>
      <c r="P189" s="90"/>
      <c r="Q189" s="90"/>
      <c r="R189" s="90"/>
      <c r="S189" s="90"/>
      <c r="T189" s="91" t="s">
        <v>195</v>
      </c>
      <c r="U189" s="92"/>
      <c r="V189" s="89"/>
      <c r="W189" s="90"/>
      <c r="X189" s="90"/>
      <c r="Y189" s="90"/>
      <c r="Z189" s="90"/>
      <c r="AA189" s="90"/>
      <c r="AB189" s="90" t="s">
        <v>196</v>
      </c>
      <c r="AC189" s="92"/>
      <c r="AD189" s="89"/>
      <c r="AE189" s="90"/>
      <c r="AF189" s="90"/>
      <c r="AG189" s="90"/>
      <c r="AH189" s="90"/>
      <c r="AI189" s="90"/>
      <c r="AJ189" s="91" t="s">
        <v>197</v>
      </c>
      <c r="AK189" s="92"/>
      <c r="AL189" s="90"/>
      <c r="AM189" s="90"/>
      <c r="AN189" s="90"/>
      <c r="AO189" s="90"/>
      <c r="AP189" s="90"/>
      <c r="AQ189" s="90"/>
      <c r="AR189" s="90" t="s">
        <v>198</v>
      </c>
      <c r="AS189" s="92"/>
      <c r="AT189" s="89"/>
      <c r="AU189" s="90"/>
      <c r="AV189" s="90" t="s">
        <v>199</v>
      </c>
      <c r="AW189" s="413" t="s">
        <v>200</v>
      </c>
      <c r="AX189" s="94"/>
      <c r="AY189" s="59"/>
      <c r="AZ189" s="59"/>
      <c r="BA189" s="410" t="s">
        <v>195</v>
      </c>
      <c r="BB189" s="411"/>
      <c r="BC189" s="412"/>
      <c r="BD189" s="410" t="s">
        <v>196</v>
      </c>
      <c r="BE189" s="411"/>
      <c r="BF189" s="412"/>
      <c r="BG189" s="410" t="s">
        <v>197</v>
      </c>
      <c r="BH189" s="411"/>
      <c r="BI189" s="412"/>
      <c r="BJ189" s="410" t="s">
        <v>198</v>
      </c>
      <c r="BK189" s="411"/>
      <c r="BL189" s="412"/>
      <c r="BM189" s="410" t="s">
        <v>199</v>
      </c>
      <c r="BN189" s="412"/>
    </row>
    <row r="190" spans="1:66" ht="15.75" hidden="1" customHeight="1" x14ac:dyDescent="0.25">
      <c r="A190" s="86"/>
      <c r="B190" s="68"/>
      <c r="C190" s="402"/>
      <c r="D190" s="390"/>
      <c r="E190" s="390"/>
      <c r="F190" s="390"/>
      <c r="G190" s="390"/>
      <c r="H190" s="390"/>
      <c r="I190" s="390"/>
      <c r="J190" s="390"/>
      <c r="K190" s="390"/>
      <c r="L190" s="97" t="s">
        <v>201</v>
      </c>
      <c r="M190" s="98" t="s">
        <v>202</v>
      </c>
      <c r="N190" s="99" t="s">
        <v>203</v>
      </c>
      <c r="O190" s="100" t="s">
        <v>204</v>
      </c>
      <c r="P190" s="100" t="s">
        <v>205</v>
      </c>
      <c r="Q190" s="100" t="s">
        <v>206</v>
      </c>
      <c r="R190" s="100" t="s">
        <v>207</v>
      </c>
      <c r="S190" s="100" t="s">
        <v>208</v>
      </c>
      <c r="T190" s="100" t="s">
        <v>209</v>
      </c>
      <c r="U190" s="101" t="s">
        <v>224</v>
      </c>
      <c r="V190" s="99" t="s">
        <v>203</v>
      </c>
      <c r="W190" s="100" t="s">
        <v>211</v>
      </c>
      <c r="X190" s="100" t="s">
        <v>212</v>
      </c>
      <c r="Y190" s="100" t="s">
        <v>213</v>
      </c>
      <c r="Z190" s="100" t="s">
        <v>207</v>
      </c>
      <c r="AA190" s="100" t="s">
        <v>208</v>
      </c>
      <c r="AB190" s="100" t="s">
        <v>209</v>
      </c>
      <c r="AC190" s="101" t="s">
        <v>210</v>
      </c>
      <c r="AD190" s="99" t="s">
        <v>203</v>
      </c>
      <c r="AE190" s="100" t="s">
        <v>214</v>
      </c>
      <c r="AF190" s="100" t="s">
        <v>215</v>
      </c>
      <c r="AG190" s="100" t="s">
        <v>216</v>
      </c>
      <c r="AH190" s="100" t="s">
        <v>207</v>
      </c>
      <c r="AI190" s="100" t="s">
        <v>208</v>
      </c>
      <c r="AJ190" s="100" t="s">
        <v>209</v>
      </c>
      <c r="AK190" s="101" t="s">
        <v>210</v>
      </c>
      <c r="AL190" s="103" t="s">
        <v>203</v>
      </c>
      <c r="AM190" s="100" t="s">
        <v>218</v>
      </c>
      <c r="AN190" s="100" t="s">
        <v>219</v>
      </c>
      <c r="AO190" s="100" t="s">
        <v>220</v>
      </c>
      <c r="AP190" s="100" t="s">
        <v>207</v>
      </c>
      <c r="AQ190" s="100" t="s">
        <v>208</v>
      </c>
      <c r="AR190" s="100" t="s">
        <v>209</v>
      </c>
      <c r="AS190" s="101" t="s">
        <v>210</v>
      </c>
      <c r="AT190" s="99" t="s">
        <v>203</v>
      </c>
      <c r="AU190" s="104" t="s">
        <v>207</v>
      </c>
      <c r="AV190" s="232" t="s">
        <v>221</v>
      </c>
      <c r="AW190" s="414"/>
      <c r="AX190" s="94"/>
      <c r="AY190" s="59"/>
      <c r="AZ190" s="59"/>
      <c r="BA190" s="100" t="s">
        <v>222</v>
      </c>
      <c r="BB190" s="100" t="s">
        <v>223</v>
      </c>
      <c r="BC190" s="101" t="s">
        <v>224</v>
      </c>
      <c r="BD190" s="100" t="s">
        <v>222</v>
      </c>
      <c r="BE190" s="100" t="s">
        <v>223</v>
      </c>
      <c r="BF190" s="101" t="s">
        <v>224</v>
      </c>
      <c r="BG190" s="100" t="s">
        <v>222</v>
      </c>
      <c r="BH190" s="100" t="s">
        <v>223</v>
      </c>
      <c r="BI190" s="101" t="s">
        <v>224</v>
      </c>
      <c r="BJ190" s="100" t="s">
        <v>222</v>
      </c>
      <c r="BK190" s="100" t="s">
        <v>223</v>
      </c>
      <c r="BL190" s="98" t="s">
        <v>224</v>
      </c>
      <c r="BM190" s="108" t="s">
        <v>222</v>
      </c>
      <c r="BN190" s="232" t="s">
        <v>225</v>
      </c>
    </row>
    <row r="191" spans="1:66" ht="15.75" hidden="1" customHeight="1" x14ac:dyDescent="0.25">
      <c r="A191" s="86"/>
      <c r="B191" s="68"/>
      <c r="C191" s="110"/>
      <c r="D191" s="111"/>
      <c r="E191" s="112"/>
      <c r="F191" s="112"/>
      <c r="G191" s="112"/>
      <c r="H191" s="112"/>
      <c r="I191" s="112"/>
      <c r="J191" s="112"/>
      <c r="K191" s="112"/>
      <c r="L191" s="115"/>
      <c r="M191" s="116"/>
      <c r="N191" s="117"/>
      <c r="O191" s="112"/>
      <c r="P191" s="112"/>
      <c r="Q191" s="112"/>
      <c r="R191" s="112">
        <f t="shared" ref="R191:R196" si="155">SUM(O191:Q191)</f>
        <v>0</v>
      </c>
      <c r="S191" s="118" t="str">
        <f t="shared" ref="S191:S197" si="156">IFERROR(R191/N191,"")</f>
        <v/>
      </c>
      <c r="T191" s="119"/>
      <c r="U191" s="120"/>
      <c r="V191" s="117"/>
      <c r="W191" s="112"/>
      <c r="X191" s="112"/>
      <c r="Y191" s="112"/>
      <c r="Z191" s="112">
        <f t="shared" ref="Z191:Z196" si="157">SUM(W191:Y191)</f>
        <v>0</v>
      </c>
      <c r="AA191" s="118" t="str">
        <f t="shared" ref="AA191:AA197" si="158">IFERROR(Z191/V191,"")</f>
        <v/>
      </c>
      <c r="AB191" s="121"/>
      <c r="AC191" s="120"/>
      <c r="AD191" s="117"/>
      <c r="AE191" s="112"/>
      <c r="AF191" s="112"/>
      <c r="AG191" s="112"/>
      <c r="AH191" s="112">
        <f t="shared" ref="AH191:AH196" si="159">SUM(AE191:AG191)</f>
        <v>0</v>
      </c>
      <c r="AI191" s="118" t="str">
        <f t="shared" ref="AI191:AI197" si="160">IFERROR(AH191/AD191,"")</f>
        <v/>
      </c>
      <c r="AJ191" s="122"/>
      <c r="AK191" s="120"/>
      <c r="AL191" s="117"/>
      <c r="AM191" s="112"/>
      <c r="AN191" s="112"/>
      <c r="AO191" s="112"/>
      <c r="AP191" s="112">
        <f t="shared" ref="AP191:AP196" si="161">SUM(AM191:AO191)</f>
        <v>0</v>
      </c>
      <c r="AQ191" s="118" t="str">
        <f t="shared" ref="AQ191:AQ197" si="162">IFERROR(AP191/AL191,"")</f>
        <v/>
      </c>
      <c r="AR191" s="123"/>
      <c r="AS191" s="120"/>
      <c r="AT191" s="117">
        <f t="shared" ref="AT191:AT197" si="163">+SUM(N191,V191,AD191,AL191)</f>
        <v>0</v>
      </c>
      <c r="AU191" s="112">
        <f t="shared" ref="AU191:AU197" si="164">+SUM(R191,Z191,AH191,AP191)</f>
        <v>0</v>
      </c>
      <c r="AV191" s="124" t="str">
        <f t="shared" ref="AV191:AV197" si="165">IFERROR(AU191/AT191,"")</f>
        <v/>
      </c>
      <c r="AW191" s="125"/>
      <c r="AX191" s="94"/>
      <c r="AY191" s="59"/>
      <c r="AZ191" s="59"/>
      <c r="BA191" s="127"/>
      <c r="BB191" s="118" t="str">
        <f t="shared" ref="BB191:BB197" si="166">IFERROR(BA191/AU191,"")</f>
        <v/>
      </c>
      <c r="BC191" s="120"/>
      <c r="BD191" s="127"/>
      <c r="BE191" s="118" t="str">
        <f t="shared" ref="BE191:BE197" si="167">IFERROR(BD191/#REF!,"")</f>
        <v/>
      </c>
      <c r="BF191" s="120"/>
      <c r="BG191" s="127"/>
      <c r="BH191" s="118" t="str">
        <f t="shared" ref="BH191:BH197" si="168">IFERROR(BG191/AY191,"")</f>
        <v/>
      </c>
      <c r="BI191" s="120"/>
      <c r="BJ191" s="128"/>
      <c r="BK191" s="118" t="str">
        <f t="shared" ref="BK191:BK197" si="169">IFERROR(BJ191/BB191,"")</f>
        <v/>
      </c>
      <c r="BL191" s="129"/>
      <c r="BM191" s="130">
        <f t="shared" ref="BM191:BM196" si="170">SUM(BA191,BD191,BG191,BJ191)</f>
        <v>0</v>
      </c>
      <c r="BN191" s="243" t="str">
        <f t="shared" ref="BN191:BN197" si="171">IFERROR(BM191/BJ191,"")</f>
        <v/>
      </c>
    </row>
    <row r="192" spans="1:66" ht="15.75" hidden="1" customHeight="1" x14ac:dyDescent="0.25">
      <c r="A192" s="76"/>
      <c r="B192" s="68"/>
      <c r="C192" s="193"/>
      <c r="D192" s="160"/>
      <c r="E192" s="114"/>
      <c r="F192" s="134"/>
      <c r="G192" s="114"/>
      <c r="H192" s="114"/>
      <c r="I192" s="114"/>
      <c r="J192" s="114"/>
      <c r="K192" s="114"/>
      <c r="L192" s="135"/>
      <c r="M192" s="136"/>
      <c r="N192" s="161"/>
      <c r="O192" s="159"/>
      <c r="P192" s="159"/>
      <c r="Q192" s="159"/>
      <c r="R192" s="159">
        <f t="shared" si="155"/>
        <v>0</v>
      </c>
      <c r="S192" s="138" t="str">
        <f t="shared" si="156"/>
        <v/>
      </c>
      <c r="T192" s="237"/>
      <c r="U192" s="146"/>
      <c r="V192" s="161"/>
      <c r="W192" s="114"/>
      <c r="X192" s="114"/>
      <c r="Y192" s="114"/>
      <c r="Z192" s="114">
        <f t="shared" si="157"/>
        <v>0</v>
      </c>
      <c r="AA192" s="138" t="str">
        <f t="shared" si="158"/>
        <v/>
      </c>
      <c r="AB192" s="237"/>
      <c r="AC192" s="146"/>
      <c r="AD192" s="161"/>
      <c r="AE192" s="114"/>
      <c r="AF192" s="114"/>
      <c r="AG192" s="114"/>
      <c r="AH192" s="114">
        <f t="shared" si="159"/>
        <v>0</v>
      </c>
      <c r="AI192" s="138" t="str">
        <f t="shared" si="160"/>
        <v/>
      </c>
      <c r="AJ192" s="238"/>
      <c r="AK192" s="146"/>
      <c r="AL192" s="161"/>
      <c r="AM192" s="114"/>
      <c r="AN192" s="114"/>
      <c r="AO192" s="114"/>
      <c r="AP192" s="114">
        <f t="shared" si="161"/>
        <v>0</v>
      </c>
      <c r="AQ192" s="138" t="str">
        <f t="shared" si="162"/>
        <v/>
      </c>
      <c r="AR192" s="142"/>
      <c r="AS192" s="146"/>
      <c r="AT192" s="161">
        <f t="shared" si="163"/>
        <v>0</v>
      </c>
      <c r="AU192" s="159">
        <f t="shared" si="164"/>
        <v>0</v>
      </c>
      <c r="AV192" s="143" t="str">
        <f t="shared" si="165"/>
        <v/>
      </c>
      <c r="AW192" s="144"/>
      <c r="AX192" s="81"/>
      <c r="AY192" s="59"/>
      <c r="AZ192" s="59"/>
      <c r="BA192" s="239"/>
      <c r="BB192" s="138" t="str">
        <f t="shared" si="166"/>
        <v/>
      </c>
      <c r="BC192" s="146"/>
      <c r="BD192" s="147"/>
      <c r="BE192" s="138" t="str">
        <f t="shared" si="167"/>
        <v/>
      </c>
      <c r="BF192" s="146"/>
      <c r="BG192" s="147"/>
      <c r="BH192" s="138" t="str">
        <f t="shared" si="168"/>
        <v/>
      </c>
      <c r="BI192" s="146"/>
      <c r="BJ192" s="148"/>
      <c r="BK192" s="138" t="str">
        <f t="shared" si="169"/>
        <v/>
      </c>
      <c r="BL192" s="149"/>
      <c r="BM192" s="150">
        <f t="shared" si="170"/>
        <v>0</v>
      </c>
      <c r="BN192" s="244" t="str">
        <f t="shared" si="171"/>
        <v/>
      </c>
    </row>
    <row r="193" spans="1:66" ht="15.75" hidden="1" customHeight="1" x14ac:dyDescent="0.25">
      <c r="A193" s="76"/>
      <c r="B193" s="68"/>
      <c r="C193" s="193"/>
      <c r="D193" s="160"/>
      <c r="E193" s="114"/>
      <c r="F193" s="134"/>
      <c r="G193" s="114"/>
      <c r="H193" s="114"/>
      <c r="I193" s="114"/>
      <c r="J193" s="114"/>
      <c r="K193" s="114"/>
      <c r="L193" s="135"/>
      <c r="M193" s="136"/>
      <c r="N193" s="137"/>
      <c r="O193" s="114"/>
      <c r="P193" s="114"/>
      <c r="Q193" s="114"/>
      <c r="R193" s="114">
        <f t="shared" si="155"/>
        <v>0</v>
      </c>
      <c r="S193" s="138" t="str">
        <f t="shared" si="156"/>
        <v/>
      </c>
      <c r="T193" s="237"/>
      <c r="U193" s="146"/>
      <c r="V193" s="137"/>
      <c r="W193" s="114"/>
      <c r="X193" s="114"/>
      <c r="Y193" s="114"/>
      <c r="Z193" s="114">
        <f t="shared" si="157"/>
        <v>0</v>
      </c>
      <c r="AA193" s="138" t="str">
        <f t="shared" si="158"/>
        <v/>
      </c>
      <c r="AB193" s="237"/>
      <c r="AC193" s="146"/>
      <c r="AD193" s="137"/>
      <c r="AE193" s="114"/>
      <c r="AF193" s="114"/>
      <c r="AG193" s="114"/>
      <c r="AH193" s="114">
        <f t="shared" si="159"/>
        <v>0</v>
      </c>
      <c r="AI193" s="138" t="str">
        <f t="shared" si="160"/>
        <v/>
      </c>
      <c r="AJ193" s="238"/>
      <c r="AK193" s="146"/>
      <c r="AL193" s="137"/>
      <c r="AM193" s="114"/>
      <c r="AN193" s="114"/>
      <c r="AO193" s="114"/>
      <c r="AP193" s="114">
        <f t="shared" si="161"/>
        <v>0</v>
      </c>
      <c r="AQ193" s="138" t="str">
        <f t="shared" si="162"/>
        <v/>
      </c>
      <c r="AR193" s="142"/>
      <c r="AS193" s="146"/>
      <c r="AT193" s="137">
        <f t="shared" si="163"/>
        <v>0</v>
      </c>
      <c r="AU193" s="114">
        <f t="shared" si="164"/>
        <v>0</v>
      </c>
      <c r="AV193" s="143" t="str">
        <f t="shared" si="165"/>
        <v/>
      </c>
      <c r="AW193" s="144"/>
      <c r="AX193" s="81"/>
      <c r="AY193" s="59"/>
      <c r="AZ193" s="59"/>
      <c r="BA193" s="239"/>
      <c r="BB193" s="138" t="str">
        <f t="shared" si="166"/>
        <v/>
      </c>
      <c r="BC193" s="146"/>
      <c r="BD193" s="147"/>
      <c r="BE193" s="138" t="str">
        <f t="shared" si="167"/>
        <v/>
      </c>
      <c r="BF193" s="146"/>
      <c r="BG193" s="147"/>
      <c r="BH193" s="138" t="str">
        <f t="shared" si="168"/>
        <v/>
      </c>
      <c r="BI193" s="146"/>
      <c r="BJ193" s="148"/>
      <c r="BK193" s="138" t="str">
        <f t="shared" si="169"/>
        <v/>
      </c>
      <c r="BL193" s="149"/>
      <c r="BM193" s="150">
        <f t="shared" si="170"/>
        <v>0</v>
      </c>
      <c r="BN193" s="244" t="str">
        <f t="shared" si="171"/>
        <v/>
      </c>
    </row>
    <row r="194" spans="1:66" ht="15.75" hidden="1" customHeight="1" x14ac:dyDescent="0.25">
      <c r="A194" s="76"/>
      <c r="B194" s="68"/>
      <c r="C194" s="193"/>
      <c r="D194" s="160"/>
      <c r="E194" s="114"/>
      <c r="F194" s="159"/>
      <c r="G194" s="114"/>
      <c r="H194" s="114"/>
      <c r="I194" s="114"/>
      <c r="J194" s="114"/>
      <c r="K194" s="141"/>
      <c r="L194" s="135"/>
      <c r="M194" s="136"/>
      <c r="N194" s="137"/>
      <c r="O194" s="114"/>
      <c r="P194" s="114"/>
      <c r="Q194" s="114"/>
      <c r="R194" s="114">
        <f t="shared" si="155"/>
        <v>0</v>
      </c>
      <c r="S194" s="138" t="str">
        <f t="shared" si="156"/>
        <v/>
      </c>
      <c r="T194" s="139"/>
      <c r="U194" s="140"/>
      <c r="V194" s="137"/>
      <c r="W194" s="114"/>
      <c r="X194" s="114"/>
      <c r="Y194" s="114"/>
      <c r="Z194" s="114">
        <f t="shared" si="157"/>
        <v>0</v>
      </c>
      <c r="AA194" s="138" t="str">
        <f t="shared" si="158"/>
        <v/>
      </c>
      <c r="AB194" s="139"/>
      <c r="AC194" s="140"/>
      <c r="AD194" s="137"/>
      <c r="AE194" s="114"/>
      <c r="AF194" s="114"/>
      <c r="AG194" s="114"/>
      <c r="AH194" s="114">
        <f t="shared" si="159"/>
        <v>0</v>
      </c>
      <c r="AI194" s="138" t="str">
        <f t="shared" si="160"/>
        <v/>
      </c>
      <c r="AJ194" s="141"/>
      <c r="AK194" s="140"/>
      <c r="AL194" s="137"/>
      <c r="AM194" s="114"/>
      <c r="AN194" s="114"/>
      <c r="AO194" s="114"/>
      <c r="AP194" s="114">
        <f t="shared" si="161"/>
        <v>0</v>
      </c>
      <c r="AQ194" s="138" t="str">
        <f t="shared" si="162"/>
        <v/>
      </c>
      <c r="AR194" s="142"/>
      <c r="AS194" s="140"/>
      <c r="AT194" s="137">
        <f t="shared" si="163"/>
        <v>0</v>
      </c>
      <c r="AU194" s="114">
        <f t="shared" si="164"/>
        <v>0</v>
      </c>
      <c r="AV194" s="143" t="str">
        <f t="shared" si="165"/>
        <v/>
      </c>
      <c r="AW194" s="144"/>
      <c r="AX194" s="81"/>
      <c r="AY194" s="59"/>
      <c r="AZ194" s="59"/>
      <c r="BA194" s="239"/>
      <c r="BB194" s="138" t="str">
        <f t="shared" si="166"/>
        <v/>
      </c>
      <c r="BC194" s="140"/>
      <c r="BD194" s="153"/>
      <c r="BE194" s="138" t="str">
        <f t="shared" si="167"/>
        <v/>
      </c>
      <c r="BF194" s="140"/>
      <c r="BG194" s="153"/>
      <c r="BH194" s="138" t="str">
        <f t="shared" si="168"/>
        <v/>
      </c>
      <c r="BI194" s="140"/>
      <c r="BJ194" s="154"/>
      <c r="BK194" s="138" t="str">
        <f t="shared" si="169"/>
        <v/>
      </c>
      <c r="BL194" s="155"/>
      <c r="BM194" s="150">
        <f t="shared" si="170"/>
        <v>0</v>
      </c>
      <c r="BN194" s="244" t="str">
        <f t="shared" si="171"/>
        <v/>
      </c>
    </row>
    <row r="195" spans="1:66" ht="15.75" hidden="1" customHeight="1" x14ac:dyDescent="0.25">
      <c r="A195" s="76"/>
      <c r="B195" s="68"/>
      <c r="C195" s="193"/>
      <c r="D195" s="160"/>
      <c r="E195" s="114"/>
      <c r="F195" s="134"/>
      <c r="G195" s="114"/>
      <c r="H195" s="114"/>
      <c r="I195" s="114"/>
      <c r="J195" s="114"/>
      <c r="K195" s="114"/>
      <c r="L195" s="135"/>
      <c r="M195" s="242"/>
      <c r="N195" s="137"/>
      <c r="O195" s="114"/>
      <c r="P195" s="114"/>
      <c r="Q195" s="114"/>
      <c r="R195" s="114">
        <f t="shared" si="155"/>
        <v>0</v>
      </c>
      <c r="S195" s="138" t="str">
        <f t="shared" si="156"/>
        <v/>
      </c>
      <c r="T195" s="139"/>
      <c r="U195" s="140"/>
      <c r="V195" s="137"/>
      <c r="W195" s="114"/>
      <c r="X195" s="114"/>
      <c r="Y195" s="114"/>
      <c r="Z195" s="114">
        <f t="shared" si="157"/>
        <v>0</v>
      </c>
      <c r="AA195" s="138" t="str">
        <f t="shared" si="158"/>
        <v/>
      </c>
      <c r="AB195" s="139"/>
      <c r="AC195" s="140"/>
      <c r="AD195" s="137"/>
      <c r="AE195" s="114"/>
      <c r="AF195" s="114"/>
      <c r="AG195" s="114"/>
      <c r="AH195" s="114">
        <f t="shared" si="159"/>
        <v>0</v>
      </c>
      <c r="AI195" s="138" t="str">
        <f t="shared" si="160"/>
        <v/>
      </c>
      <c r="AJ195" s="141"/>
      <c r="AK195" s="140"/>
      <c r="AL195" s="137"/>
      <c r="AM195" s="114"/>
      <c r="AN195" s="114"/>
      <c r="AO195" s="114"/>
      <c r="AP195" s="114">
        <f t="shared" si="161"/>
        <v>0</v>
      </c>
      <c r="AQ195" s="138" t="str">
        <f t="shared" si="162"/>
        <v/>
      </c>
      <c r="AR195" s="142"/>
      <c r="AS195" s="140"/>
      <c r="AT195" s="137">
        <f t="shared" si="163"/>
        <v>0</v>
      </c>
      <c r="AU195" s="114">
        <f t="shared" si="164"/>
        <v>0</v>
      </c>
      <c r="AV195" s="143" t="str">
        <f t="shared" si="165"/>
        <v/>
      </c>
      <c r="AW195" s="144"/>
      <c r="AX195" s="81"/>
      <c r="AY195" s="59"/>
      <c r="AZ195" s="59"/>
      <c r="BA195" s="239"/>
      <c r="BB195" s="138" t="str">
        <f t="shared" si="166"/>
        <v/>
      </c>
      <c r="BC195" s="140"/>
      <c r="BD195" s="153"/>
      <c r="BE195" s="138" t="str">
        <f t="shared" si="167"/>
        <v/>
      </c>
      <c r="BF195" s="140"/>
      <c r="BG195" s="153"/>
      <c r="BH195" s="138" t="str">
        <f t="shared" si="168"/>
        <v/>
      </c>
      <c r="BI195" s="140"/>
      <c r="BJ195" s="154"/>
      <c r="BK195" s="138" t="str">
        <f t="shared" si="169"/>
        <v/>
      </c>
      <c r="BL195" s="155"/>
      <c r="BM195" s="150">
        <f t="shared" si="170"/>
        <v>0</v>
      </c>
      <c r="BN195" s="244" t="str">
        <f t="shared" si="171"/>
        <v/>
      </c>
    </row>
    <row r="196" spans="1:66" ht="15.75" hidden="1" customHeight="1" x14ac:dyDescent="0.25">
      <c r="A196" s="76"/>
      <c r="B196" s="68"/>
      <c r="C196" s="193"/>
      <c r="D196" s="160"/>
      <c r="E196" s="114"/>
      <c r="F196" s="134"/>
      <c r="G196" s="114"/>
      <c r="H196" s="114"/>
      <c r="I196" s="114"/>
      <c r="J196" s="114"/>
      <c r="K196" s="114"/>
      <c r="L196" s="135"/>
      <c r="M196" s="136"/>
      <c r="N196" s="137"/>
      <c r="O196" s="114"/>
      <c r="P196" s="114"/>
      <c r="Q196" s="114"/>
      <c r="R196" s="114">
        <f t="shared" si="155"/>
        <v>0</v>
      </c>
      <c r="S196" s="138" t="str">
        <f t="shared" si="156"/>
        <v/>
      </c>
      <c r="T196" s="237"/>
      <c r="U196" s="146"/>
      <c r="V196" s="137"/>
      <c r="W196" s="114"/>
      <c r="X196" s="114"/>
      <c r="Y196" s="114"/>
      <c r="Z196" s="114">
        <f t="shared" si="157"/>
        <v>0</v>
      </c>
      <c r="AA196" s="138" t="str">
        <f t="shared" si="158"/>
        <v/>
      </c>
      <c r="AB196" s="237"/>
      <c r="AC196" s="146"/>
      <c r="AD196" s="137"/>
      <c r="AE196" s="114"/>
      <c r="AF196" s="114"/>
      <c r="AG196" s="114"/>
      <c r="AH196" s="114">
        <f t="shared" si="159"/>
        <v>0</v>
      </c>
      <c r="AI196" s="138" t="str">
        <f t="shared" si="160"/>
        <v/>
      </c>
      <c r="AJ196" s="141"/>
      <c r="AK196" s="146"/>
      <c r="AL196" s="137"/>
      <c r="AM196" s="114"/>
      <c r="AN196" s="114"/>
      <c r="AO196" s="114"/>
      <c r="AP196" s="114">
        <f t="shared" si="161"/>
        <v>0</v>
      </c>
      <c r="AQ196" s="138" t="str">
        <f t="shared" si="162"/>
        <v/>
      </c>
      <c r="AR196" s="142"/>
      <c r="AS196" s="146"/>
      <c r="AT196" s="137">
        <f t="shared" si="163"/>
        <v>0</v>
      </c>
      <c r="AU196" s="114">
        <f t="shared" si="164"/>
        <v>0</v>
      </c>
      <c r="AV196" s="143" t="str">
        <f t="shared" si="165"/>
        <v/>
      </c>
      <c r="AW196" s="144"/>
      <c r="AX196" s="81"/>
      <c r="AY196" s="59"/>
      <c r="AZ196" s="59"/>
      <c r="BA196" s="239"/>
      <c r="BB196" s="138" t="str">
        <f t="shared" si="166"/>
        <v/>
      </c>
      <c r="BC196" s="146"/>
      <c r="BD196" s="147"/>
      <c r="BE196" s="138" t="str">
        <f t="shared" si="167"/>
        <v/>
      </c>
      <c r="BF196" s="146"/>
      <c r="BG196" s="147"/>
      <c r="BH196" s="138" t="str">
        <f t="shared" si="168"/>
        <v/>
      </c>
      <c r="BI196" s="146"/>
      <c r="BJ196" s="148"/>
      <c r="BK196" s="138" t="str">
        <f t="shared" si="169"/>
        <v/>
      </c>
      <c r="BL196" s="149"/>
      <c r="BM196" s="150">
        <f t="shared" si="170"/>
        <v>0</v>
      </c>
      <c r="BN196" s="244" t="str">
        <f t="shared" si="171"/>
        <v/>
      </c>
    </row>
    <row r="197" spans="1:66" ht="15.75" hidden="1" customHeight="1" x14ac:dyDescent="0.25">
      <c r="A197" s="194"/>
      <c r="B197" s="68"/>
      <c r="C197" s="195"/>
      <c r="D197" s="196" t="s">
        <v>453</v>
      </c>
      <c r="E197" s="197"/>
      <c r="F197" s="198"/>
      <c r="G197" s="197"/>
      <c r="H197" s="197"/>
      <c r="I197" s="197"/>
      <c r="J197" s="197"/>
      <c r="K197" s="197"/>
      <c r="L197" s="199"/>
      <c r="M197" s="200"/>
      <c r="N197" s="201"/>
      <c r="O197" s="197"/>
      <c r="P197" s="197"/>
      <c r="Q197" s="197"/>
      <c r="R197" s="197"/>
      <c r="S197" s="202" t="str">
        <f t="shared" si="156"/>
        <v/>
      </c>
      <c r="T197" s="203"/>
      <c r="U197" s="204"/>
      <c r="V197" s="201"/>
      <c r="W197" s="197"/>
      <c r="X197" s="197"/>
      <c r="Y197" s="197"/>
      <c r="Z197" s="197"/>
      <c r="AA197" s="202" t="str">
        <f t="shared" si="158"/>
        <v/>
      </c>
      <c r="AB197" s="203"/>
      <c r="AC197" s="204"/>
      <c r="AD197" s="201"/>
      <c r="AE197" s="197"/>
      <c r="AF197" s="197"/>
      <c r="AG197" s="197"/>
      <c r="AH197" s="197"/>
      <c r="AI197" s="202" t="str">
        <f t="shared" si="160"/>
        <v/>
      </c>
      <c r="AJ197" s="205"/>
      <c r="AK197" s="204"/>
      <c r="AL197" s="201"/>
      <c r="AM197" s="197"/>
      <c r="AN197" s="197"/>
      <c r="AO197" s="197"/>
      <c r="AP197" s="197"/>
      <c r="AQ197" s="202" t="str">
        <f t="shared" si="162"/>
        <v/>
      </c>
      <c r="AR197" s="206"/>
      <c r="AS197" s="204"/>
      <c r="AT197" s="201">
        <f t="shared" si="163"/>
        <v>0</v>
      </c>
      <c r="AU197" s="207">
        <f t="shared" si="164"/>
        <v>0</v>
      </c>
      <c r="AV197" s="208" t="str">
        <f t="shared" si="165"/>
        <v/>
      </c>
      <c r="AW197" s="209"/>
      <c r="AX197" s="210"/>
      <c r="AY197" s="59"/>
      <c r="AZ197" s="59"/>
      <c r="BA197" s="241"/>
      <c r="BB197" s="202" t="str">
        <f t="shared" si="166"/>
        <v/>
      </c>
      <c r="BC197" s="204"/>
      <c r="BD197" s="212"/>
      <c r="BE197" s="202" t="str">
        <f t="shared" si="167"/>
        <v/>
      </c>
      <c r="BF197" s="204"/>
      <c r="BG197" s="212"/>
      <c r="BH197" s="202" t="str">
        <f t="shared" si="168"/>
        <v/>
      </c>
      <c r="BI197" s="204"/>
      <c r="BJ197" s="213"/>
      <c r="BK197" s="202" t="str">
        <f t="shared" si="169"/>
        <v/>
      </c>
      <c r="BL197" s="214"/>
      <c r="BM197" s="215"/>
      <c r="BN197" s="245" t="str">
        <f t="shared" si="171"/>
        <v/>
      </c>
    </row>
    <row r="198" spans="1:66" ht="15.75" hidden="1" customHeight="1" x14ac:dyDescent="0.25">
      <c r="A198" s="57"/>
      <c r="B198" s="68"/>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69"/>
      <c r="AK198" s="57"/>
      <c r="AL198" s="57"/>
      <c r="AM198" s="57"/>
      <c r="AN198" s="57"/>
      <c r="AO198" s="57"/>
      <c r="AP198" s="57"/>
      <c r="AQ198" s="57"/>
      <c r="AR198" s="57"/>
      <c r="AS198" s="57"/>
      <c r="AT198" s="57"/>
      <c r="AU198" s="57"/>
      <c r="AV198" s="57"/>
      <c r="AW198" s="57"/>
      <c r="AX198" s="58"/>
      <c r="AY198" s="59"/>
      <c r="AZ198" s="59"/>
      <c r="BA198" s="57"/>
      <c r="BB198" s="57"/>
      <c r="BC198" s="57"/>
      <c r="BD198" s="57"/>
      <c r="BE198" s="57"/>
      <c r="BF198" s="57"/>
      <c r="BG198" s="57"/>
      <c r="BH198" s="57"/>
      <c r="BI198" s="57"/>
      <c r="BJ198" s="57"/>
      <c r="BK198" s="57"/>
      <c r="BL198" s="57"/>
      <c r="BM198" s="57"/>
      <c r="BN198" s="57"/>
    </row>
    <row r="199" spans="1:66" ht="15.75" customHeight="1" x14ac:dyDescent="0.25">
      <c r="A199" s="57"/>
      <c r="B199" s="68"/>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69"/>
      <c r="AK199" s="57"/>
      <c r="AL199" s="57"/>
      <c r="AM199" s="57"/>
      <c r="AN199" s="57"/>
      <c r="AO199" s="57"/>
      <c r="AP199" s="57"/>
      <c r="AQ199" s="57"/>
      <c r="AR199" s="57"/>
      <c r="AS199" s="57"/>
      <c r="AT199" s="57"/>
      <c r="AU199" s="57"/>
      <c r="AV199" s="57"/>
      <c r="AW199" s="57"/>
      <c r="AX199" s="58"/>
      <c r="AY199" s="59"/>
      <c r="AZ199" s="59"/>
      <c r="BA199" s="57"/>
      <c r="BB199" s="57"/>
      <c r="BC199" s="57"/>
      <c r="BD199" s="57"/>
      <c r="BE199" s="57"/>
      <c r="BF199" s="57"/>
      <c r="BG199" s="57"/>
      <c r="BH199" s="57"/>
      <c r="BI199" s="57"/>
      <c r="BJ199" s="57"/>
      <c r="BK199" s="57"/>
      <c r="BL199" s="57"/>
      <c r="BM199" s="57"/>
      <c r="BN199" s="57"/>
    </row>
    <row r="200" spans="1:66" ht="15.75" customHeight="1" x14ac:dyDescent="0.25">
      <c r="A200" s="57"/>
      <c r="B200" s="68"/>
      <c r="C200" s="246" t="s">
        <v>483</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69"/>
      <c r="AK200" s="57"/>
      <c r="AL200" s="57"/>
      <c r="AM200" s="57"/>
      <c r="AN200" s="57"/>
      <c r="AO200" s="57"/>
      <c r="AP200" s="57"/>
      <c r="AQ200" s="57"/>
      <c r="AR200" s="57"/>
      <c r="AS200" s="57"/>
      <c r="AT200" s="57"/>
      <c r="AU200" s="57"/>
      <c r="AV200" s="57"/>
      <c r="AW200" s="57"/>
      <c r="AX200" s="58"/>
      <c r="AY200" s="59"/>
      <c r="AZ200" s="59"/>
      <c r="BA200" s="57"/>
      <c r="BB200" s="57"/>
      <c r="BC200" s="57"/>
      <c r="BD200" s="57"/>
      <c r="BE200" s="57"/>
      <c r="BF200" s="57"/>
      <c r="BG200" s="57"/>
      <c r="BH200" s="57"/>
      <c r="BI200" s="57"/>
      <c r="BJ200" s="57"/>
      <c r="BK200" s="57"/>
      <c r="BL200" s="57"/>
      <c r="BM200" s="57"/>
      <c r="BN200" s="57"/>
    </row>
    <row r="201" spans="1:66" ht="15.75" customHeight="1" x14ac:dyDescent="0.25">
      <c r="A201" s="57"/>
      <c r="B201" s="24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69"/>
      <c r="AK201" s="57"/>
      <c r="AL201" s="57"/>
      <c r="AM201" s="57"/>
      <c r="AN201" s="57"/>
      <c r="AO201" s="57"/>
      <c r="AP201" s="57"/>
      <c r="AQ201" s="57"/>
      <c r="AR201" s="57"/>
      <c r="AS201" s="57"/>
      <c r="AT201" s="57"/>
      <c r="AU201" s="57"/>
      <c r="AV201" s="57"/>
      <c r="AW201" s="57"/>
      <c r="AX201" s="58"/>
      <c r="AY201" s="59"/>
      <c r="AZ201" s="59"/>
      <c r="BA201" s="57"/>
      <c r="BB201" s="57"/>
      <c r="BC201" s="57"/>
      <c r="BD201" s="57"/>
      <c r="BE201" s="57"/>
      <c r="BF201" s="57"/>
      <c r="BG201" s="57"/>
      <c r="BH201" s="57"/>
      <c r="BI201" s="57"/>
      <c r="BJ201" s="57"/>
      <c r="BK201" s="57"/>
      <c r="BL201" s="57"/>
      <c r="BM201" s="57"/>
      <c r="BN201" s="57"/>
    </row>
    <row r="202" spans="1:66" ht="15.75" customHeight="1" x14ac:dyDescent="0.25">
      <c r="A202" s="57"/>
      <c r="B202" s="24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69"/>
      <c r="AK202" s="57"/>
      <c r="AL202" s="57"/>
      <c r="AM202" s="57"/>
      <c r="AN202" s="57"/>
      <c r="AO202" s="57"/>
      <c r="AP202" s="57"/>
      <c r="AQ202" s="57"/>
      <c r="AR202" s="57"/>
      <c r="AS202" s="57"/>
      <c r="AT202" s="57"/>
      <c r="AU202" s="57"/>
      <c r="AV202" s="57"/>
      <c r="AW202" s="57"/>
      <c r="AX202" s="58"/>
      <c r="AY202" s="59"/>
      <c r="AZ202" s="59"/>
      <c r="BA202" s="57"/>
      <c r="BB202" s="57"/>
      <c r="BC202" s="57"/>
      <c r="BD202" s="57"/>
      <c r="BE202" s="57"/>
      <c r="BF202" s="57"/>
      <c r="BG202" s="57"/>
      <c r="BH202" s="57"/>
      <c r="BI202" s="57"/>
      <c r="BJ202" s="57"/>
      <c r="BK202" s="57"/>
      <c r="BL202" s="57"/>
      <c r="BM202" s="57"/>
      <c r="BN202" s="57"/>
    </row>
    <row r="203" spans="1:66" ht="15.75" customHeight="1" x14ac:dyDescent="0.25">
      <c r="A203" s="57"/>
      <c r="B203" s="24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69"/>
      <c r="AK203" s="57"/>
      <c r="AL203" s="57"/>
      <c r="AM203" s="57"/>
      <c r="AN203" s="57"/>
      <c r="AO203" s="57"/>
      <c r="AP203" s="57"/>
      <c r="AQ203" s="57"/>
      <c r="AR203" s="57"/>
      <c r="AS203" s="57"/>
      <c r="AT203" s="57"/>
      <c r="AU203" s="57"/>
      <c r="AV203" s="57"/>
      <c r="AW203" s="57"/>
      <c r="AX203" s="58"/>
      <c r="AY203" s="59"/>
      <c r="AZ203" s="59"/>
      <c r="BA203" s="57"/>
      <c r="BB203" s="57"/>
      <c r="BC203" s="57"/>
      <c r="BD203" s="57"/>
      <c r="BE203" s="57"/>
      <c r="BF203" s="57"/>
      <c r="BG203" s="57"/>
      <c r="BH203" s="57"/>
      <c r="BI203" s="57"/>
      <c r="BJ203" s="57"/>
      <c r="BK203" s="57"/>
      <c r="BL203" s="57"/>
      <c r="BM203" s="57"/>
      <c r="BN203" s="57"/>
    </row>
    <row r="204" spans="1:66" ht="15.75" customHeight="1" x14ac:dyDescent="0.25">
      <c r="A204" s="57"/>
      <c r="B204" s="24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69"/>
      <c r="AK204" s="57"/>
      <c r="AL204" s="57"/>
      <c r="AM204" s="57"/>
      <c r="AN204" s="57"/>
      <c r="AO204" s="57"/>
      <c r="AP204" s="57"/>
      <c r="AQ204" s="57"/>
      <c r="AR204" s="57"/>
      <c r="AS204" s="57"/>
      <c r="AT204" s="57"/>
      <c r="AU204" s="57"/>
      <c r="AV204" s="57"/>
      <c r="AW204" s="57"/>
      <c r="AX204" s="58"/>
      <c r="AY204" s="59"/>
      <c r="AZ204" s="59"/>
      <c r="BA204" s="57"/>
      <c r="BB204" s="57"/>
      <c r="BC204" s="57"/>
      <c r="BD204" s="57"/>
      <c r="BE204" s="57"/>
      <c r="BF204" s="57"/>
      <c r="BG204" s="57"/>
      <c r="BH204" s="57"/>
      <c r="BI204" s="57"/>
      <c r="BJ204" s="57"/>
      <c r="BK204" s="57"/>
      <c r="BL204" s="57"/>
      <c r="BM204" s="57"/>
      <c r="BN204" s="57"/>
    </row>
    <row r="205" spans="1:66" ht="15.75" customHeight="1" x14ac:dyDescent="0.25">
      <c r="A205" s="57"/>
      <c r="B205" s="24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69"/>
      <c r="AK205" s="57"/>
      <c r="AL205" s="57"/>
      <c r="AM205" s="57"/>
      <c r="AN205" s="57"/>
      <c r="AO205" s="57"/>
      <c r="AP205" s="57"/>
      <c r="AQ205" s="57"/>
      <c r="AR205" s="57"/>
      <c r="AS205" s="57"/>
      <c r="AT205" s="57"/>
      <c r="AU205" s="57"/>
      <c r="AV205" s="57"/>
      <c r="AW205" s="57"/>
      <c r="AX205" s="58"/>
      <c r="AY205" s="59"/>
      <c r="AZ205" s="59"/>
      <c r="BA205" s="57"/>
      <c r="BB205" s="57"/>
      <c r="BC205" s="57"/>
      <c r="BD205" s="57"/>
      <c r="BE205" s="57"/>
      <c r="BF205" s="57"/>
      <c r="BG205" s="57"/>
      <c r="BH205" s="57"/>
      <c r="BI205" s="57"/>
      <c r="BJ205" s="57"/>
      <c r="BK205" s="57"/>
      <c r="BL205" s="57"/>
      <c r="BM205" s="57"/>
      <c r="BN205" s="57"/>
    </row>
    <row r="206" spans="1:66" ht="15.75" customHeight="1" x14ac:dyDescent="0.25">
      <c r="A206" s="57"/>
      <c r="B206" s="24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69"/>
      <c r="AK206" s="57"/>
      <c r="AL206" s="57"/>
      <c r="AM206" s="57"/>
      <c r="AN206" s="57"/>
      <c r="AO206" s="57"/>
      <c r="AP206" s="57"/>
      <c r="AQ206" s="57"/>
      <c r="AR206" s="57"/>
      <c r="AS206" s="57"/>
      <c r="AT206" s="57"/>
      <c r="AU206" s="57"/>
      <c r="AV206" s="57"/>
      <c r="AW206" s="57"/>
      <c r="AX206" s="58"/>
      <c r="AY206" s="59"/>
      <c r="AZ206" s="59"/>
      <c r="BA206" s="57"/>
      <c r="BB206" s="57"/>
      <c r="BC206" s="57"/>
      <c r="BD206" s="57"/>
      <c r="BE206" s="57"/>
      <c r="BF206" s="57"/>
      <c r="BG206" s="57"/>
      <c r="BH206" s="57"/>
      <c r="BI206" s="57"/>
      <c r="BJ206" s="57"/>
      <c r="BK206" s="57"/>
      <c r="BL206" s="57"/>
      <c r="BM206" s="57"/>
      <c r="BN206" s="57"/>
    </row>
    <row r="207" spans="1:66" ht="15.75" customHeight="1" x14ac:dyDescent="0.25">
      <c r="A207" s="57"/>
      <c r="B207" s="24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69"/>
      <c r="AK207" s="57"/>
      <c r="AL207" s="57"/>
      <c r="AM207" s="57"/>
      <c r="AN207" s="57"/>
      <c r="AO207" s="57"/>
      <c r="AP207" s="57"/>
      <c r="AQ207" s="57"/>
      <c r="AR207" s="57"/>
      <c r="AS207" s="57"/>
      <c r="AT207" s="57"/>
      <c r="AU207" s="57"/>
      <c r="AV207" s="57"/>
      <c r="AW207" s="57"/>
      <c r="AX207" s="58"/>
      <c r="AY207" s="59"/>
      <c r="AZ207" s="59"/>
      <c r="BA207" s="57"/>
      <c r="BB207" s="57"/>
      <c r="BC207" s="57"/>
      <c r="BD207" s="57"/>
      <c r="BE207" s="57"/>
      <c r="BF207" s="57"/>
      <c r="BG207" s="57"/>
      <c r="BH207" s="57"/>
      <c r="BI207" s="57"/>
      <c r="BJ207" s="57"/>
      <c r="BK207" s="57"/>
      <c r="BL207" s="57"/>
      <c r="BM207" s="57"/>
      <c r="BN207" s="57"/>
    </row>
    <row r="208" spans="1:66" ht="15.75" customHeight="1" x14ac:dyDescent="0.25">
      <c r="A208" s="57"/>
      <c r="B208" s="24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69"/>
      <c r="AK208" s="57"/>
      <c r="AL208" s="57"/>
      <c r="AM208" s="57"/>
      <c r="AN208" s="57"/>
      <c r="AO208" s="57"/>
      <c r="AP208" s="57"/>
      <c r="AQ208" s="57"/>
      <c r="AR208" s="57"/>
      <c r="AS208" s="57"/>
      <c r="AT208" s="57"/>
      <c r="AU208" s="57"/>
      <c r="AV208" s="57"/>
      <c r="AW208" s="57"/>
      <c r="AX208" s="58"/>
      <c r="AY208" s="59"/>
      <c r="AZ208" s="59"/>
      <c r="BA208" s="57"/>
      <c r="BB208" s="57"/>
      <c r="BC208" s="57"/>
      <c r="BD208" s="57"/>
      <c r="BE208" s="57"/>
      <c r="BF208" s="57"/>
      <c r="BG208" s="57"/>
      <c r="BH208" s="57"/>
      <c r="BI208" s="57"/>
      <c r="BJ208" s="57"/>
      <c r="BK208" s="57"/>
      <c r="BL208" s="57"/>
      <c r="BM208" s="57"/>
      <c r="BN208" s="57"/>
    </row>
    <row r="209" spans="1:66" ht="15.75" customHeight="1" x14ac:dyDescent="0.25">
      <c r="A209" s="57"/>
      <c r="B209" s="24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69"/>
      <c r="AK209" s="57"/>
      <c r="AL209" s="57"/>
      <c r="AM209" s="57"/>
      <c r="AN209" s="57"/>
      <c r="AO209" s="57"/>
      <c r="AP209" s="57"/>
      <c r="AQ209" s="57"/>
      <c r="AR209" s="57"/>
      <c r="AS209" s="57"/>
      <c r="AT209" s="57"/>
      <c r="AU209" s="57"/>
      <c r="AV209" s="57"/>
      <c r="AW209" s="57"/>
      <c r="AX209" s="58"/>
      <c r="AY209" s="59"/>
      <c r="AZ209" s="59"/>
      <c r="BA209" s="57"/>
      <c r="BB209" s="57"/>
      <c r="BC209" s="57"/>
      <c r="BD209" s="57"/>
      <c r="BE209" s="57"/>
      <c r="BF209" s="57"/>
      <c r="BG209" s="57"/>
      <c r="BH209" s="57"/>
      <c r="BI209" s="57"/>
      <c r="BJ209" s="57"/>
      <c r="BK209" s="57"/>
      <c r="BL209" s="57"/>
      <c r="BM209" s="57"/>
      <c r="BN209" s="57"/>
    </row>
    <row r="210" spans="1:66" ht="15.75" customHeight="1" x14ac:dyDescent="0.25">
      <c r="A210" s="57"/>
      <c r="B210" s="24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69"/>
      <c r="AK210" s="57"/>
      <c r="AL210" s="57"/>
      <c r="AM210" s="57"/>
      <c r="AN210" s="57"/>
      <c r="AO210" s="57"/>
      <c r="AP210" s="57"/>
      <c r="AQ210" s="57"/>
      <c r="AR210" s="57"/>
      <c r="AS210" s="57"/>
      <c r="AT210" s="57"/>
      <c r="AU210" s="57"/>
      <c r="AV210" s="57"/>
      <c r="AW210" s="57"/>
      <c r="AX210" s="58"/>
      <c r="AY210" s="59"/>
      <c r="AZ210" s="59"/>
      <c r="BA210" s="57"/>
      <c r="BB210" s="57"/>
      <c r="BC210" s="57"/>
      <c r="BD210" s="57"/>
      <c r="BE210" s="57"/>
      <c r="BF210" s="57"/>
      <c r="BG210" s="57"/>
      <c r="BH210" s="57"/>
      <c r="BI210" s="57"/>
      <c r="BJ210" s="57"/>
      <c r="BK210" s="57"/>
      <c r="BL210" s="57"/>
      <c r="BM210" s="57"/>
      <c r="BN210" s="57"/>
    </row>
    <row r="211" spans="1:66" ht="15.75" customHeight="1" x14ac:dyDescent="0.25">
      <c r="A211" s="57"/>
      <c r="B211" s="24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69"/>
      <c r="AK211" s="57"/>
      <c r="AL211" s="57"/>
      <c r="AM211" s="57"/>
      <c r="AN211" s="57"/>
      <c r="AO211" s="57"/>
      <c r="AP211" s="57"/>
      <c r="AQ211" s="57"/>
      <c r="AR211" s="57"/>
      <c r="AS211" s="57"/>
      <c r="AT211" s="57"/>
      <c r="AU211" s="57"/>
      <c r="AV211" s="57"/>
      <c r="AW211" s="57"/>
      <c r="AX211" s="58"/>
      <c r="AY211" s="59"/>
      <c r="AZ211" s="59"/>
      <c r="BA211" s="57"/>
      <c r="BB211" s="57"/>
      <c r="BC211" s="57"/>
      <c r="BD211" s="57"/>
      <c r="BE211" s="57"/>
      <c r="BF211" s="57"/>
      <c r="BG211" s="57"/>
      <c r="BH211" s="57"/>
      <c r="BI211" s="57"/>
      <c r="BJ211" s="57"/>
      <c r="BK211" s="57"/>
      <c r="BL211" s="57"/>
      <c r="BM211" s="57"/>
      <c r="BN211" s="57"/>
    </row>
    <row r="212" spans="1:66" ht="15.75" customHeight="1" x14ac:dyDescent="0.25">
      <c r="A212" s="57"/>
      <c r="B212" s="24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69"/>
      <c r="AK212" s="57"/>
      <c r="AL212" s="57"/>
      <c r="AM212" s="57"/>
      <c r="AN212" s="57"/>
      <c r="AO212" s="57"/>
      <c r="AP212" s="57"/>
      <c r="AQ212" s="57"/>
      <c r="AR212" s="57"/>
      <c r="AS212" s="57"/>
      <c r="AT212" s="57"/>
      <c r="AU212" s="57"/>
      <c r="AV212" s="57"/>
      <c r="AW212" s="57"/>
      <c r="AX212" s="58"/>
      <c r="AY212" s="59"/>
      <c r="AZ212" s="59"/>
      <c r="BA212" s="57"/>
      <c r="BB212" s="57"/>
      <c r="BC212" s="57"/>
      <c r="BD212" s="57"/>
      <c r="BE212" s="57"/>
      <c r="BF212" s="57"/>
      <c r="BG212" s="57"/>
      <c r="BH212" s="57"/>
      <c r="BI212" s="57"/>
      <c r="BJ212" s="57"/>
      <c r="BK212" s="57"/>
      <c r="BL212" s="57"/>
      <c r="BM212" s="57"/>
      <c r="BN212" s="57"/>
    </row>
    <row r="213" spans="1:66" ht="15.75" customHeight="1" x14ac:dyDescent="0.25">
      <c r="A213" s="57"/>
      <c r="B213" s="24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69"/>
      <c r="AK213" s="57"/>
      <c r="AL213" s="57"/>
      <c r="AM213" s="57"/>
      <c r="AN213" s="57"/>
      <c r="AO213" s="57"/>
      <c r="AP213" s="57"/>
      <c r="AQ213" s="57"/>
      <c r="AR213" s="57"/>
      <c r="AS213" s="57"/>
      <c r="AT213" s="57"/>
      <c r="AU213" s="57"/>
      <c r="AV213" s="57"/>
      <c r="AW213" s="57"/>
      <c r="AX213" s="58"/>
      <c r="AY213" s="59"/>
      <c r="AZ213" s="59"/>
      <c r="BA213" s="57"/>
      <c r="BB213" s="57"/>
      <c r="BC213" s="57"/>
      <c r="BD213" s="57"/>
      <c r="BE213" s="57"/>
      <c r="BF213" s="57"/>
      <c r="BG213" s="57"/>
      <c r="BH213" s="57"/>
      <c r="BI213" s="57"/>
      <c r="BJ213" s="57"/>
      <c r="BK213" s="57"/>
      <c r="BL213" s="57"/>
      <c r="BM213" s="57"/>
      <c r="BN213" s="57"/>
    </row>
    <row r="214" spans="1:66" ht="15.75" customHeight="1" x14ac:dyDescent="0.25">
      <c r="A214" s="57"/>
      <c r="B214" s="24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69"/>
      <c r="AK214" s="57"/>
      <c r="AL214" s="57"/>
      <c r="AM214" s="57"/>
      <c r="AN214" s="57"/>
      <c r="AO214" s="57"/>
      <c r="AP214" s="57"/>
      <c r="AQ214" s="57"/>
      <c r="AR214" s="57"/>
      <c r="AS214" s="57"/>
      <c r="AT214" s="57"/>
      <c r="AU214" s="57"/>
      <c r="AV214" s="57"/>
      <c r="AW214" s="57"/>
      <c r="AX214" s="58"/>
      <c r="AY214" s="59"/>
      <c r="AZ214" s="59"/>
      <c r="BA214" s="57"/>
      <c r="BB214" s="57"/>
      <c r="BC214" s="57"/>
      <c r="BD214" s="57"/>
      <c r="BE214" s="57"/>
      <c r="BF214" s="57"/>
      <c r="BG214" s="57"/>
      <c r="BH214" s="57"/>
      <c r="BI214" s="57"/>
      <c r="BJ214" s="57"/>
      <c r="BK214" s="57"/>
      <c r="BL214" s="57"/>
      <c r="BM214" s="57"/>
      <c r="BN214" s="57"/>
    </row>
    <row r="215" spans="1:66" ht="15.75" customHeight="1" x14ac:dyDescent="0.25">
      <c r="A215" s="58"/>
      <c r="B215" s="248"/>
      <c r="C215" s="58"/>
      <c r="D215" s="58"/>
      <c r="E215" s="58"/>
      <c r="F215" s="58"/>
      <c r="G215" s="58"/>
      <c r="H215" s="58"/>
      <c r="I215" s="58"/>
      <c r="J215" s="58"/>
      <c r="K215" s="58"/>
      <c r="L215" s="58"/>
      <c r="M215" s="249"/>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250"/>
      <c r="AK215" s="58"/>
      <c r="AL215" s="58"/>
      <c r="AM215" s="58"/>
      <c r="AN215" s="58"/>
      <c r="AO215" s="58"/>
      <c r="AP215" s="58"/>
      <c r="AQ215" s="58"/>
      <c r="AR215" s="58"/>
      <c r="AS215" s="58"/>
      <c r="AT215" s="58"/>
      <c r="AU215" s="58"/>
      <c r="AV215" s="58"/>
      <c r="AW215" s="58"/>
      <c r="AX215" s="58"/>
      <c r="AY215" s="59"/>
      <c r="AZ215" s="59"/>
      <c r="BA215" s="58"/>
      <c r="BB215" s="58"/>
      <c r="BC215" s="58"/>
      <c r="BD215" s="58"/>
      <c r="BE215" s="58"/>
      <c r="BF215" s="58"/>
      <c r="BG215" s="58"/>
      <c r="BH215" s="58"/>
      <c r="BI215" s="58"/>
      <c r="BJ215" s="58"/>
      <c r="BK215" s="58"/>
      <c r="BL215" s="58"/>
      <c r="BM215" s="58"/>
      <c r="BN215" s="58"/>
    </row>
    <row r="216" spans="1:66" ht="15.75" customHeight="1" x14ac:dyDescent="0.25">
      <c r="A216" s="57"/>
      <c r="B216" s="24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69"/>
      <c r="AK216" s="57"/>
      <c r="AL216" s="57"/>
      <c r="AM216" s="57"/>
      <c r="AN216" s="57"/>
      <c r="AO216" s="57"/>
      <c r="AP216" s="57"/>
      <c r="AQ216" s="57"/>
      <c r="AR216" s="57"/>
      <c r="AS216" s="57"/>
      <c r="AT216" s="58"/>
      <c r="AU216" s="58"/>
      <c r="AV216" s="58"/>
      <c r="AW216" s="58"/>
      <c r="AX216" s="58"/>
      <c r="AY216" s="59"/>
      <c r="AZ216" s="59"/>
      <c r="BA216" s="57"/>
      <c r="BB216" s="57"/>
      <c r="BC216" s="57"/>
      <c r="BD216" s="57"/>
      <c r="BE216" s="57"/>
      <c r="BF216" s="57"/>
      <c r="BG216" s="57"/>
      <c r="BH216" s="57"/>
      <c r="BI216" s="57"/>
      <c r="BJ216" s="57"/>
      <c r="BK216" s="57"/>
      <c r="BL216" s="57"/>
      <c r="BM216" s="58"/>
      <c r="BN216" s="58"/>
    </row>
    <row r="217" spans="1:66" ht="15.75" customHeight="1" x14ac:dyDescent="0.25">
      <c r="A217" s="57"/>
      <c r="B217" s="24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69"/>
      <c r="AK217" s="57"/>
      <c r="AL217" s="57"/>
      <c r="AM217" s="57"/>
      <c r="AN217" s="57"/>
      <c r="AO217" s="57"/>
      <c r="AP217" s="57"/>
      <c r="AQ217" s="57"/>
      <c r="AR217" s="57"/>
      <c r="AS217" s="57"/>
      <c r="AT217" s="57"/>
      <c r="AU217" s="57"/>
      <c r="AV217" s="57"/>
      <c r="AW217" s="57"/>
      <c r="AX217" s="58"/>
      <c r="AY217" s="59"/>
      <c r="AZ217" s="59"/>
      <c r="BA217" s="57"/>
      <c r="BB217" s="57"/>
      <c r="BC217" s="57"/>
      <c r="BD217" s="57"/>
      <c r="BE217" s="57"/>
      <c r="BF217" s="57"/>
      <c r="BG217" s="57"/>
      <c r="BH217" s="57"/>
      <c r="BI217" s="57"/>
      <c r="BJ217" s="57"/>
      <c r="BK217" s="57"/>
      <c r="BL217" s="57"/>
      <c r="BM217" s="57"/>
      <c r="BN217" s="57"/>
    </row>
    <row r="218" spans="1:66" ht="15.75" customHeight="1" x14ac:dyDescent="0.25">
      <c r="A218" s="57"/>
      <c r="B218" s="24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69"/>
      <c r="AK218" s="57"/>
      <c r="AL218" s="57"/>
      <c r="AM218" s="57"/>
      <c r="AN218" s="57"/>
      <c r="AO218" s="57"/>
      <c r="AP218" s="57"/>
      <c r="AQ218" s="57"/>
      <c r="AR218" s="57"/>
      <c r="AS218" s="57"/>
      <c r="AT218" s="57"/>
      <c r="AU218" s="57"/>
      <c r="AV218" s="57"/>
      <c r="AW218" s="57"/>
      <c r="AX218" s="58"/>
      <c r="AY218" s="59"/>
      <c r="AZ218" s="59"/>
      <c r="BA218" s="57"/>
      <c r="BB218" s="57"/>
      <c r="BC218" s="57"/>
      <c r="BD218" s="57"/>
      <c r="BE218" s="57"/>
      <c r="BF218" s="57"/>
      <c r="BG218" s="57"/>
      <c r="BH218" s="57"/>
      <c r="BI218" s="57"/>
      <c r="BJ218" s="57"/>
      <c r="BK218" s="57"/>
      <c r="BL218" s="57"/>
      <c r="BM218" s="57"/>
      <c r="BN218" s="57"/>
    </row>
    <row r="219" spans="1:66" ht="15.75" customHeight="1" x14ac:dyDescent="0.25">
      <c r="A219" s="57"/>
      <c r="B219" s="24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69"/>
      <c r="AK219" s="57"/>
      <c r="AL219" s="57"/>
      <c r="AM219" s="57"/>
      <c r="AN219" s="57"/>
      <c r="AO219" s="57"/>
      <c r="AP219" s="57"/>
      <c r="AQ219" s="57"/>
      <c r="AR219" s="57"/>
      <c r="AS219" s="57"/>
      <c r="AT219" s="57"/>
      <c r="AU219" s="57"/>
      <c r="AV219" s="57"/>
      <c r="AW219" s="57"/>
      <c r="AX219" s="58"/>
      <c r="AY219" s="59"/>
      <c r="AZ219" s="59"/>
      <c r="BA219" s="57"/>
      <c r="BB219" s="57"/>
      <c r="BC219" s="57"/>
      <c r="BD219" s="57"/>
      <c r="BE219" s="57"/>
      <c r="BF219" s="57"/>
      <c r="BG219" s="57"/>
      <c r="BH219" s="57"/>
      <c r="BI219" s="57"/>
      <c r="BJ219" s="57"/>
      <c r="BK219" s="57"/>
      <c r="BL219" s="57"/>
      <c r="BM219" s="57"/>
      <c r="BN219" s="57"/>
    </row>
    <row r="220" spans="1:66" ht="15.75" customHeight="1" x14ac:dyDescent="0.25">
      <c r="A220" s="57"/>
      <c r="B220" s="24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69"/>
      <c r="AK220" s="57"/>
      <c r="AL220" s="57"/>
      <c r="AM220" s="57"/>
      <c r="AN220" s="57"/>
      <c r="AO220" s="57"/>
      <c r="AP220" s="57"/>
      <c r="AQ220" s="57"/>
      <c r="AR220" s="57"/>
      <c r="AS220" s="57"/>
      <c r="AT220" s="57"/>
      <c r="AU220" s="57"/>
      <c r="AV220" s="57"/>
      <c r="AW220" s="57"/>
      <c r="AX220" s="58"/>
      <c r="AY220" s="59"/>
      <c r="AZ220" s="59"/>
      <c r="BA220" s="57"/>
      <c r="BB220" s="57"/>
      <c r="BC220" s="57"/>
      <c r="BD220" s="57"/>
      <c r="BE220" s="57"/>
      <c r="BF220" s="57"/>
      <c r="BG220" s="57"/>
      <c r="BH220" s="57"/>
      <c r="BI220" s="57"/>
      <c r="BJ220" s="57"/>
      <c r="BK220" s="57"/>
      <c r="BL220" s="57"/>
      <c r="BM220" s="57"/>
      <c r="BN220" s="57"/>
    </row>
    <row r="221" spans="1:66" ht="15.75" customHeight="1" x14ac:dyDescent="0.25">
      <c r="A221" s="57"/>
      <c r="B221" s="24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69"/>
      <c r="AK221" s="57"/>
      <c r="AL221" s="57"/>
      <c r="AM221" s="57"/>
      <c r="AN221" s="57"/>
      <c r="AO221" s="57"/>
      <c r="AP221" s="57"/>
      <c r="AQ221" s="57"/>
      <c r="AR221" s="57"/>
      <c r="AS221" s="57"/>
      <c r="AT221" s="57"/>
      <c r="AU221" s="57"/>
      <c r="AV221" s="57"/>
      <c r="AW221" s="57"/>
      <c r="AX221" s="58"/>
      <c r="AY221" s="59"/>
      <c r="AZ221" s="59"/>
      <c r="BA221" s="57"/>
      <c r="BB221" s="57"/>
      <c r="BC221" s="57"/>
      <c r="BD221" s="57"/>
      <c r="BE221" s="57"/>
      <c r="BF221" s="57"/>
      <c r="BG221" s="57"/>
      <c r="BH221" s="57"/>
      <c r="BI221" s="57"/>
      <c r="BJ221" s="57"/>
      <c r="BK221" s="57"/>
      <c r="BL221" s="57"/>
      <c r="BM221" s="57"/>
      <c r="BN221" s="57"/>
    </row>
    <row r="222" spans="1:66" ht="15.75" customHeight="1" x14ac:dyDescent="0.25">
      <c r="A222" s="57"/>
      <c r="B222" s="24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69"/>
      <c r="AK222" s="57"/>
      <c r="AL222" s="57"/>
      <c r="AM222" s="57"/>
      <c r="AN222" s="57"/>
      <c r="AO222" s="57"/>
      <c r="AP222" s="57"/>
      <c r="AQ222" s="57"/>
      <c r="AR222" s="57"/>
      <c r="AS222" s="57"/>
      <c r="AT222" s="57"/>
      <c r="AU222" s="57"/>
      <c r="AV222" s="57"/>
      <c r="AW222" s="57"/>
      <c r="AX222" s="58"/>
      <c r="AY222" s="59"/>
      <c r="AZ222" s="59"/>
      <c r="BA222" s="57"/>
      <c r="BB222" s="57"/>
      <c r="BC222" s="57"/>
      <c r="BD222" s="57"/>
      <c r="BE222" s="57"/>
      <c r="BF222" s="57"/>
      <c r="BG222" s="57"/>
      <c r="BH222" s="57"/>
      <c r="BI222" s="57"/>
      <c r="BJ222" s="57"/>
      <c r="BK222" s="57"/>
      <c r="BL222" s="57"/>
      <c r="BM222" s="57"/>
      <c r="BN222" s="57"/>
    </row>
    <row r="223" spans="1:66" ht="15.75" customHeight="1" x14ac:dyDescent="0.25">
      <c r="A223" s="57"/>
      <c r="B223" s="24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69"/>
      <c r="AK223" s="57"/>
      <c r="AL223" s="57"/>
      <c r="AM223" s="57"/>
      <c r="AN223" s="57"/>
      <c r="AO223" s="57"/>
      <c r="AP223" s="57"/>
      <c r="AQ223" s="57"/>
      <c r="AR223" s="57"/>
      <c r="AS223" s="57"/>
      <c r="AT223" s="57"/>
      <c r="AU223" s="57"/>
      <c r="AV223" s="57"/>
      <c r="AW223" s="57"/>
      <c r="AX223" s="58"/>
      <c r="AY223" s="59"/>
      <c r="AZ223" s="59"/>
      <c r="BA223" s="57"/>
      <c r="BB223" s="57"/>
      <c r="BC223" s="57"/>
      <c r="BD223" s="57"/>
      <c r="BE223" s="57"/>
      <c r="BF223" s="57"/>
      <c r="BG223" s="57"/>
      <c r="BH223" s="57"/>
      <c r="BI223" s="57"/>
      <c r="BJ223" s="57"/>
      <c r="BK223" s="57"/>
      <c r="BL223" s="57"/>
      <c r="BM223" s="57"/>
      <c r="BN223" s="57"/>
    </row>
    <row r="224" spans="1:66" ht="15.75" customHeight="1" x14ac:dyDescent="0.25">
      <c r="A224" s="57"/>
      <c r="B224" s="24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69"/>
      <c r="AK224" s="57"/>
      <c r="AL224" s="57"/>
      <c r="AM224" s="57"/>
      <c r="AN224" s="57"/>
      <c r="AO224" s="57"/>
      <c r="AP224" s="57"/>
      <c r="AQ224" s="57"/>
      <c r="AR224" s="57"/>
      <c r="AS224" s="57"/>
      <c r="AT224" s="57"/>
      <c r="AU224" s="57"/>
      <c r="AV224" s="57"/>
      <c r="AW224" s="57"/>
      <c r="AX224" s="58"/>
      <c r="AY224" s="59"/>
      <c r="AZ224" s="59"/>
      <c r="BA224" s="57"/>
      <c r="BB224" s="57"/>
      <c r="BC224" s="57"/>
      <c r="BD224" s="57"/>
      <c r="BE224" s="57"/>
      <c r="BF224" s="57"/>
      <c r="BG224" s="57"/>
      <c r="BH224" s="57"/>
      <c r="BI224" s="57"/>
      <c r="BJ224" s="57"/>
      <c r="BK224" s="57"/>
      <c r="BL224" s="57"/>
      <c r="BM224" s="57"/>
      <c r="BN224" s="57"/>
    </row>
    <row r="225" spans="1:66" ht="15.75" customHeight="1" x14ac:dyDescent="0.25">
      <c r="A225" s="57"/>
      <c r="B225" s="24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69"/>
      <c r="AK225" s="57"/>
      <c r="AL225" s="57"/>
      <c r="AM225" s="57"/>
      <c r="AN225" s="57"/>
      <c r="AO225" s="57"/>
      <c r="AP225" s="57"/>
      <c r="AQ225" s="57"/>
      <c r="AR225" s="57"/>
      <c r="AS225" s="57"/>
      <c r="AT225" s="57"/>
      <c r="AU225" s="57"/>
      <c r="AV225" s="57"/>
      <c r="AW225" s="57"/>
      <c r="AX225" s="58"/>
      <c r="AY225" s="59"/>
      <c r="AZ225" s="59"/>
      <c r="BA225" s="57"/>
      <c r="BB225" s="57"/>
      <c r="BC225" s="57"/>
      <c r="BD225" s="57"/>
      <c r="BE225" s="57"/>
      <c r="BF225" s="57"/>
      <c r="BG225" s="57"/>
      <c r="BH225" s="57"/>
      <c r="BI225" s="57"/>
      <c r="BJ225" s="57"/>
      <c r="BK225" s="57"/>
      <c r="BL225" s="57"/>
      <c r="BM225" s="57"/>
      <c r="BN225" s="57"/>
    </row>
    <row r="226" spans="1:66" ht="15.75" customHeight="1" x14ac:dyDescent="0.25">
      <c r="A226" s="57"/>
      <c r="B226" s="24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69"/>
      <c r="AK226" s="57"/>
      <c r="AL226" s="57"/>
      <c r="AM226" s="57"/>
      <c r="AN226" s="57"/>
      <c r="AO226" s="57"/>
      <c r="AP226" s="57"/>
      <c r="AQ226" s="57"/>
      <c r="AR226" s="57"/>
      <c r="AS226" s="57"/>
      <c r="AT226" s="57"/>
      <c r="AU226" s="57"/>
      <c r="AV226" s="57"/>
      <c r="AW226" s="57"/>
      <c r="AX226" s="58"/>
      <c r="AY226" s="59"/>
      <c r="AZ226" s="59"/>
      <c r="BA226" s="57"/>
      <c r="BB226" s="57"/>
      <c r="BC226" s="57"/>
      <c r="BD226" s="57"/>
      <c r="BE226" s="57"/>
      <c r="BF226" s="57"/>
      <c r="BG226" s="57"/>
      <c r="BH226" s="57"/>
      <c r="BI226" s="57"/>
      <c r="BJ226" s="57"/>
      <c r="BK226" s="57"/>
      <c r="BL226" s="57"/>
      <c r="BM226" s="57"/>
      <c r="BN226" s="57"/>
    </row>
    <row r="227" spans="1:66" ht="15.75" customHeight="1" x14ac:dyDescent="0.25">
      <c r="A227" s="57"/>
      <c r="B227" s="24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69"/>
      <c r="AK227" s="57"/>
      <c r="AL227" s="57"/>
      <c r="AM227" s="57"/>
      <c r="AN227" s="57"/>
      <c r="AO227" s="57"/>
      <c r="AP227" s="57"/>
      <c r="AQ227" s="57"/>
      <c r="AR227" s="57"/>
      <c r="AS227" s="57"/>
      <c r="AT227" s="57"/>
      <c r="AU227" s="57"/>
      <c r="AV227" s="57"/>
      <c r="AW227" s="57"/>
      <c r="AX227" s="58"/>
      <c r="AY227" s="59"/>
      <c r="AZ227" s="59"/>
      <c r="BA227" s="57"/>
      <c r="BB227" s="57"/>
      <c r="BC227" s="57"/>
      <c r="BD227" s="57"/>
      <c r="BE227" s="57"/>
      <c r="BF227" s="57"/>
      <c r="BG227" s="57"/>
      <c r="BH227" s="57"/>
      <c r="BI227" s="57"/>
      <c r="BJ227" s="57"/>
      <c r="BK227" s="57"/>
      <c r="BL227" s="57"/>
      <c r="BM227" s="57"/>
      <c r="BN227" s="57"/>
    </row>
    <row r="228" spans="1:66" ht="15.75" customHeight="1" x14ac:dyDescent="0.25">
      <c r="A228" s="57"/>
      <c r="B228" s="24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69"/>
      <c r="AK228" s="57"/>
      <c r="AL228" s="57"/>
      <c r="AM228" s="57"/>
      <c r="AN228" s="57"/>
      <c r="AO228" s="57"/>
      <c r="AP228" s="57"/>
      <c r="AQ228" s="57"/>
      <c r="AR228" s="57"/>
      <c r="AS228" s="57"/>
      <c r="AT228" s="57"/>
      <c r="AU228" s="57"/>
      <c r="AV228" s="57"/>
      <c r="AW228" s="57"/>
      <c r="AX228" s="58"/>
      <c r="AY228" s="59"/>
      <c r="AZ228" s="59"/>
      <c r="BA228" s="57"/>
      <c r="BB228" s="57"/>
      <c r="BC228" s="57"/>
      <c r="BD228" s="57"/>
      <c r="BE228" s="57"/>
      <c r="BF228" s="57"/>
      <c r="BG228" s="57"/>
      <c r="BH228" s="57"/>
      <c r="BI228" s="57"/>
      <c r="BJ228" s="57"/>
      <c r="BK228" s="57"/>
      <c r="BL228" s="57"/>
      <c r="BM228" s="57"/>
      <c r="BN228" s="57"/>
    </row>
    <row r="229" spans="1:66" ht="15.75" customHeight="1" x14ac:dyDescent="0.25">
      <c r="A229" s="57"/>
      <c r="B229" s="24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69"/>
      <c r="AK229" s="57"/>
      <c r="AL229" s="57"/>
      <c r="AM229" s="57"/>
      <c r="AN229" s="57"/>
      <c r="AO229" s="57"/>
      <c r="AP229" s="57"/>
      <c r="AQ229" s="57"/>
      <c r="AR229" s="57"/>
      <c r="AS229" s="57"/>
      <c r="AT229" s="57"/>
      <c r="AU229" s="57"/>
      <c r="AV229" s="57"/>
      <c r="AW229" s="57"/>
      <c r="AX229" s="58"/>
      <c r="AY229" s="59"/>
      <c r="AZ229" s="59"/>
      <c r="BA229" s="57"/>
      <c r="BB229" s="57"/>
      <c r="BC229" s="57"/>
      <c r="BD229" s="57"/>
      <c r="BE229" s="57"/>
      <c r="BF229" s="57"/>
      <c r="BG229" s="57"/>
      <c r="BH229" s="57"/>
      <c r="BI229" s="57"/>
      <c r="BJ229" s="57"/>
      <c r="BK229" s="57"/>
      <c r="BL229" s="57"/>
      <c r="BM229" s="57"/>
      <c r="BN229" s="57"/>
    </row>
    <row r="230" spans="1:66" ht="15.75" customHeight="1" x14ac:dyDescent="0.25">
      <c r="A230" s="57"/>
      <c r="B230" s="24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69"/>
      <c r="AK230" s="57"/>
      <c r="AL230" s="57"/>
      <c r="AM230" s="57"/>
      <c r="AN230" s="57"/>
      <c r="AO230" s="57"/>
      <c r="AP230" s="57"/>
      <c r="AQ230" s="57"/>
      <c r="AR230" s="57"/>
      <c r="AS230" s="57"/>
      <c r="AT230" s="57"/>
      <c r="AU230" s="57"/>
      <c r="AV230" s="57"/>
      <c r="AW230" s="57"/>
      <c r="AX230" s="58"/>
      <c r="AY230" s="59"/>
      <c r="AZ230" s="59"/>
      <c r="BA230" s="57"/>
      <c r="BB230" s="57"/>
      <c r="BC230" s="57"/>
      <c r="BD230" s="57"/>
      <c r="BE230" s="57"/>
      <c r="BF230" s="57"/>
      <c r="BG230" s="57"/>
      <c r="BH230" s="57"/>
      <c r="BI230" s="57"/>
      <c r="BJ230" s="57"/>
      <c r="BK230" s="57"/>
      <c r="BL230" s="57"/>
      <c r="BM230" s="57"/>
      <c r="BN230" s="57"/>
    </row>
    <row r="231" spans="1:66" ht="15.75" customHeight="1" x14ac:dyDescent="0.25">
      <c r="A231" s="57"/>
      <c r="B231" s="24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69"/>
      <c r="AK231" s="57"/>
      <c r="AL231" s="57"/>
      <c r="AM231" s="57"/>
      <c r="AN231" s="57"/>
      <c r="AO231" s="57"/>
      <c r="AP231" s="57"/>
      <c r="AQ231" s="57"/>
      <c r="AR231" s="57"/>
      <c r="AS231" s="57"/>
      <c r="AT231" s="57"/>
      <c r="AU231" s="57"/>
      <c r="AV231" s="57"/>
      <c r="AW231" s="57"/>
      <c r="AX231" s="58"/>
      <c r="AY231" s="59"/>
      <c r="AZ231" s="59"/>
      <c r="BA231" s="57"/>
      <c r="BB231" s="57"/>
      <c r="BC231" s="57"/>
      <c r="BD231" s="57"/>
      <c r="BE231" s="57"/>
      <c r="BF231" s="57"/>
      <c r="BG231" s="57"/>
      <c r="BH231" s="57"/>
      <c r="BI231" s="57"/>
      <c r="BJ231" s="57"/>
      <c r="BK231" s="57"/>
      <c r="BL231" s="57"/>
      <c r="BM231" s="57"/>
      <c r="BN231" s="57"/>
    </row>
    <row r="232" spans="1:66" ht="15.75" customHeight="1" x14ac:dyDescent="0.25">
      <c r="A232" s="57"/>
      <c r="B232" s="24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69"/>
      <c r="AK232" s="57"/>
      <c r="AL232" s="57"/>
      <c r="AM232" s="57"/>
      <c r="AN232" s="57"/>
      <c r="AO232" s="57"/>
      <c r="AP232" s="57"/>
      <c r="AQ232" s="57"/>
      <c r="AR232" s="57"/>
      <c r="AS232" s="57"/>
      <c r="AT232" s="57"/>
      <c r="AU232" s="57"/>
      <c r="AV232" s="57"/>
      <c r="AW232" s="57"/>
      <c r="AX232" s="58"/>
      <c r="AY232" s="59"/>
      <c r="AZ232" s="59"/>
      <c r="BA232" s="57"/>
      <c r="BB232" s="57"/>
      <c r="BC232" s="57"/>
      <c r="BD232" s="57"/>
      <c r="BE232" s="57"/>
      <c r="BF232" s="57"/>
      <c r="BG232" s="57"/>
      <c r="BH232" s="57"/>
      <c r="BI232" s="57"/>
      <c r="BJ232" s="57"/>
      <c r="BK232" s="57"/>
      <c r="BL232" s="57"/>
      <c r="BM232" s="57"/>
      <c r="BN232" s="57"/>
    </row>
    <row r="233" spans="1:66" ht="15.75" customHeight="1" x14ac:dyDescent="0.25">
      <c r="A233" s="57"/>
      <c r="B233" s="24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69"/>
      <c r="AK233" s="57"/>
      <c r="AL233" s="57"/>
      <c r="AM233" s="57"/>
      <c r="AN233" s="57"/>
      <c r="AO233" s="57"/>
      <c r="AP233" s="57"/>
      <c r="AQ233" s="57"/>
      <c r="AR233" s="57"/>
      <c r="AS233" s="57"/>
      <c r="AT233" s="57"/>
      <c r="AU233" s="57"/>
      <c r="AV233" s="57"/>
      <c r="AW233" s="57"/>
      <c r="AX233" s="58"/>
      <c r="AY233" s="59"/>
      <c r="AZ233" s="59"/>
      <c r="BA233" s="57"/>
      <c r="BB233" s="57"/>
      <c r="BC233" s="57"/>
      <c r="BD233" s="57"/>
      <c r="BE233" s="57"/>
      <c r="BF233" s="57"/>
      <c r="BG233" s="57"/>
      <c r="BH233" s="57"/>
      <c r="BI233" s="57"/>
      <c r="BJ233" s="57"/>
      <c r="BK233" s="57"/>
      <c r="BL233" s="57"/>
      <c r="BM233" s="57"/>
      <c r="BN233" s="57"/>
    </row>
    <row r="234" spans="1:66" ht="15.75" customHeight="1" x14ac:dyDescent="0.25">
      <c r="A234" s="57"/>
      <c r="B234" s="24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69"/>
      <c r="AK234" s="57"/>
      <c r="AL234" s="57"/>
      <c r="AM234" s="57"/>
      <c r="AN234" s="57"/>
      <c r="AO234" s="57"/>
      <c r="AP234" s="57"/>
      <c r="AQ234" s="57"/>
      <c r="AR234" s="57"/>
      <c r="AS234" s="57"/>
      <c r="AT234" s="57"/>
      <c r="AU234" s="57"/>
      <c r="AV234" s="57"/>
      <c r="AW234" s="57"/>
      <c r="AX234" s="58"/>
      <c r="AY234" s="59"/>
      <c r="AZ234" s="59"/>
      <c r="BA234" s="57"/>
      <c r="BB234" s="57"/>
      <c r="BC234" s="57"/>
      <c r="BD234" s="57"/>
      <c r="BE234" s="57"/>
      <c r="BF234" s="57"/>
      <c r="BG234" s="57"/>
      <c r="BH234" s="57"/>
      <c r="BI234" s="57"/>
      <c r="BJ234" s="57"/>
      <c r="BK234" s="57"/>
      <c r="BL234" s="57"/>
      <c r="BM234" s="57"/>
      <c r="BN234" s="57"/>
    </row>
    <row r="235" spans="1:66" ht="15.75" customHeight="1" x14ac:dyDescent="0.25">
      <c r="A235" s="57"/>
      <c r="B235" s="24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69"/>
      <c r="AK235" s="57"/>
      <c r="AL235" s="57"/>
      <c r="AM235" s="57"/>
      <c r="AN235" s="57"/>
      <c r="AO235" s="57"/>
      <c r="AP235" s="57"/>
      <c r="AQ235" s="57"/>
      <c r="AR235" s="57"/>
      <c r="AS235" s="57"/>
      <c r="AT235" s="57"/>
      <c r="AU235" s="57"/>
      <c r="AV235" s="57"/>
      <c r="AW235" s="57"/>
      <c r="AX235" s="58"/>
      <c r="AY235" s="59"/>
      <c r="AZ235" s="59"/>
      <c r="BA235" s="57"/>
      <c r="BB235" s="57"/>
      <c r="BC235" s="57"/>
      <c r="BD235" s="57"/>
      <c r="BE235" s="57"/>
      <c r="BF235" s="57"/>
      <c r="BG235" s="57"/>
      <c r="BH235" s="57"/>
      <c r="BI235" s="57"/>
      <c r="BJ235" s="57"/>
      <c r="BK235" s="57"/>
      <c r="BL235" s="57"/>
      <c r="BM235" s="57"/>
      <c r="BN235" s="57"/>
    </row>
    <row r="236" spans="1:66" ht="15.75" customHeight="1" x14ac:dyDescent="0.25">
      <c r="A236" s="57"/>
      <c r="B236" s="24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69"/>
      <c r="AK236" s="57"/>
      <c r="AL236" s="57"/>
      <c r="AM236" s="57"/>
      <c r="AN236" s="57"/>
      <c r="AO236" s="57"/>
      <c r="AP236" s="57"/>
      <c r="AQ236" s="57"/>
      <c r="AR236" s="57"/>
      <c r="AS236" s="57"/>
      <c r="AT236" s="57"/>
      <c r="AU236" s="57"/>
      <c r="AV236" s="57"/>
      <c r="AW236" s="57"/>
      <c r="AX236" s="58"/>
      <c r="AY236" s="59"/>
      <c r="AZ236" s="59"/>
      <c r="BA236" s="57"/>
      <c r="BB236" s="57"/>
      <c r="BC236" s="57"/>
      <c r="BD236" s="57"/>
      <c r="BE236" s="57"/>
      <c r="BF236" s="57"/>
      <c r="BG236" s="57"/>
      <c r="BH236" s="57"/>
      <c r="BI236" s="57"/>
      <c r="BJ236" s="57"/>
      <c r="BK236" s="57"/>
      <c r="BL236" s="57"/>
      <c r="BM236" s="57"/>
      <c r="BN236" s="57"/>
    </row>
    <row r="237" spans="1:66" ht="15.75" customHeight="1" x14ac:dyDescent="0.25">
      <c r="A237" s="57"/>
      <c r="B237" s="24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69"/>
      <c r="AK237" s="57"/>
      <c r="AL237" s="57"/>
      <c r="AM237" s="57"/>
      <c r="AN237" s="57"/>
      <c r="AO237" s="57"/>
      <c r="AP237" s="57"/>
      <c r="AQ237" s="57"/>
      <c r="AR237" s="57"/>
      <c r="AS237" s="57"/>
      <c r="AT237" s="57"/>
      <c r="AU237" s="57"/>
      <c r="AV237" s="57"/>
      <c r="AW237" s="57"/>
      <c r="AX237" s="58"/>
      <c r="AY237" s="59"/>
      <c r="AZ237" s="59"/>
      <c r="BA237" s="57"/>
      <c r="BB237" s="57"/>
      <c r="BC237" s="57"/>
      <c r="BD237" s="57"/>
      <c r="BE237" s="57"/>
      <c r="BF237" s="57"/>
      <c r="BG237" s="57"/>
      <c r="BH237" s="57"/>
      <c r="BI237" s="57"/>
      <c r="BJ237" s="57"/>
      <c r="BK237" s="57"/>
      <c r="BL237" s="57"/>
      <c r="BM237" s="57"/>
      <c r="BN237" s="57"/>
    </row>
    <row r="238" spans="1:66" ht="15.75" customHeight="1" x14ac:dyDescent="0.25">
      <c r="A238" s="60"/>
      <c r="B238" s="24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69"/>
      <c r="AK238" s="57"/>
      <c r="AL238" s="57"/>
      <c r="AM238" s="57"/>
      <c r="AN238" s="57"/>
      <c r="AO238" s="57"/>
      <c r="AP238" s="57"/>
      <c r="AQ238" s="57"/>
      <c r="AR238" s="57"/>
      <c r="AS238" s="57"/>
      <c r="AT238" s="57"/>
      <c r="AU238" s="57"/>
      <c r="AV238" s="57"/>
      <c r="AW238" s="57"/>
      <c r="AX238" s="67"/>
      <c r="AY238" s="59"/>
      <c r="AZ238" s="59"/>
      <c r="BA238" s="57"/>
      <c r="BB238" s="57"/>
      <c r="BC238" s="57"/>
      <c r="BD238" s="57"/>
      <c r="BE238" s="57"/>
      <c r="BF238" s="57"/>
      <c r="BG238" s="57"/>
      <c r="BH238" s="57"/>
      <c r="BI238" s="57"/>
      <c r="BJ238" s="57"/>
      <c r="BK238" s="57"/>
      <c r="BL238" s="57"/>
      <c r="BM238" s="57"/>
      <c r="BN238" s="57"/>
    </row>
    <row r="239" spans="1:66" ht="15.75" customHeight="1" x14ac:dyDescent="0.25">
      <c r="A239" s="57"/>
      <c r="B239" s="24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69"/>
      <c r="AK239" s="57"/>
      <c r="AL239" s="57"/>
      <c r="AM239" s="57"/>
      <c r="AN239" s="57"/>
      <c r="AO239" s="57"/>
      <c r="AP239" s="57"/>
      <c r="AQ239" s="57"/>
      <c r="AR239" s="57"/>
      <c r="AS239" s="57"/>
      <c r="AT239" s="57"/>
      <c r="AU239" s="57"/>
      <c r="AV239" s="57"/>
      <c r="AW239" s="57"/>
      <c r="AX239" s="58"/>
      <c r="AY239" s="59"/>
      <c r="AZ239" s="59"/>
      <c r="BA239" s="57"/>
      <c r="BB239" s="57"/>
      <c r="BC239" s="57"/>
      <c r="BD239" s="57"/>
      <c r="BE239" s="57"/>
      <c r="BF239" s="57"/>
      <c r="BG239" s="57"/>
      <c r="BH239" s="57"/>
      <c r="BI239" s="57"/>
      <c r="BJ239" s="57"/>
      <c r="BK239" s="57"/>
      <c r="BL239" s="57"/>
      <c r="BM239" s="57"/>
      <c r="BN239" s="57"/>
    </row>
    <row r="240" spans="1:66" ht="15.75" customHeight="1" x14ac:dyDescent="0.25">
      <c r="A240" s="57"/>
      <c r="B240" s="24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69"/>
      <c r="AK240" s="57"/>
      <c r="AL240" s="57"/>
      <c r="AM240" s="57"/>
      <c r="AN240" s="57"/>
      <c r="AO240" s="57"/>
      <c r="AP240" s="57"/>
      <c r="AQ240" s="57"/>
      <c r="AR240" s="57"/>
      <c r="AS240" s="57"/>
      <c r="AT240" s="57"/>
      <c r="AU240" s="57"/>
      <c r="AV240" s="57"/>
      <c r="AW240" s="57"/>
      <c r="AX240" s="58"/>
      <c r="AY240" s="59"/>
      <c r="AZ240" s="59"/>
      <c r="BA240" s="57"/>
      <c r="BB240" s="57"/>
      <c r="BC240" s="57"/>
      <c r="BD240" s="57"/>
      <c r="BE240" s="57"/>
      <c r="BF240" s="57"/>
      <c r="BG240" s="57"/>
      <c r="BH240" s="57"/>
      <c r="BI240" s="57"/>
      <c r="BJ240" s="57"/>
      <c r="BK240" s="57"/>
      <c r="BL240" s="57"/>
      <c r="BM240" s="57"/>
      <c r="BN240" s="57"/>
    </row>
    <row r="241" spans="1:66" ht="15.75" customHeight="1" x14ac:dyDescent="0.25">
      <c r="A241" s="57"/>
      <c r="B241" s="24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69"/>
      <c r="AK241" s="57"/>
      <c r="AL241" s="57"/>
      <c r="AM241" s="57"/>
      <c r="AN241" s="57"/>
      <c r="AO241" s="57"/>
      <c r="AP241" s="57"/>
      <c r="AQ241" s="57"/>
      <c r="AR241" s="57"/>
      <c r="AS241" s="57"/>
      <c r="AT241" s="57"/>
      <c r="AU241" s="57"/>
      <c r="AV241" s="57"/>
      <c r="AW241" s="57"/>
      <c r="AX241" s="58"/>
      <c r="AY241" s="59"/>
      <c r="AZ241" s="59"/>
      <c r="BA241" s="57"/>
      <c r="BB241" s="57"/>
      <c r="BC241" s="57"/>
      <c r="BD241" s="57"/>
      <c r="BE241" s="57"/>
      <c r="BF241" s="57"/>
      <c r="BG241" s="57"/>
      <c r="BH241" s="57"/>
      <c r="BI241" s="57"/>
      <c r="BJ241" s="57"/>
      <c r="BK241" s="57"/>
      <c r="BL241" s="57"/>
      <c r="BM241" s="57"/>
      <c r="BN241" s="57"/>
    </row>
    <row r="242" spans="1:66" ht="15.75" customHeight="1" x14ac:dyDescent="0.25">
      <c r="A242" s="57"/>
      <c r="B242" s="24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69"/>
      <c r="AK242" s="57"/>
      <c r="AL242" s="57"/>
      <c r="AM242" s="57"/>
      <c r="AN242" s="57"/>
      <c r="AO242" s="57"/>
      <c r="AP242" s="57"/>
      <c r="AQ242" s="57"/>
      <c r="AR242" s="57"/>
      <c r="AS242" s="57"/>
      <c r="AT242" s="57"/>
      <c r="AU242" s="57"/>
      <c r="AV242" s="57"/>
      <c r="AW242" s="57"/>
      <c r="AX242" s="58"/>
      <c r="AY242" s="59"/>
      <c r="AZ242" s="59"/>
      <c r="BA242" s="57"/>
      <c r="BB242" s="57"/>
      <c r="BC242" s="57"/>
      <c r="BD242" s="57"/>
      <c r="BE242" s="57"/>
      <c r="BF242" s="57"/>
      <c r="BG242" s="57"/>
      <c r="BH242" s="57"/>
      <c r="BI242" s="57"/>
      <c r="BJ242" s="57"/>
      <c r="BK242" s="57"/>
      <c r="BL242" s="57"/>
      <c r="BM242" s="57"/>
      <c r="BN242" s="57"/>
    </row>
    <row r="243" spans="1:66" ht="15.75" customHeight="1" x14ac:dyDescent="0.25">
      <c r="A243" s="57"/>
      <c r="B243" s="24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69"/>
      <c r="AK243" s="57"/>
      <c r="AL243" s="57"/>
      <c r="AM243" s="57"/>
      <c r="AN243" s="57"/>
      <c r="AO243" s="57"/>
      <c r="AP243" s="57"/>
      <c r="AQ243" s="57"/>
      <c r="AR243" s="57"/>
      <c r="AS243" s="57"/>
      <c r="AT243" s="57"/>
      <c r="AU243" s="57"/>
      <c r="AV243" s="57"/>
      <c r="AW243" s="57"/>
      <c r="AX243" s="58"/>
      <c r="AY243" s="59"/>
      <c r="AZ243" s="59"/>
      <c r="BA243" s="57"/>
      <c r="BB243" s="57"/>
      <c r="BC243" s="57"/>
      <c r="BD243" s="57"/>
      <c r="BE243" s="57"/>
      <c r="BF243" s="57"/>
      <c r="BG243" s="57"/>
      <c r="BH243" s="57"/>
      <c r="BI243" s="57"/>
      <c r="BJ243" s="57"/>
      <c r="BK243" s="57"/>
      <c r="BL243" s="57"/>
      <c r="BM243" s="57"/>
      <c r="BN243" s="57"/>
    </row>
    <row r="244" spans="1:66" ht="15.75" customHeight="1" x14ac:dyDescent="0.25">
      <c r="A244" s="57"/>
      <c r="B244" s="24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69"/>
      <c r="AK244" s="57"/>
      <c r="AL244" s="57"/>
      <c r="AM244" s="57"/>
      <c r="AN244" s="57"/>
      <c r="AO244" s="57"/>
      <c r="AP244" s="57"/>
      <c r="AQ244" s="57"/>
      <c r="AR244" s="57"/>
      <c r="AS244" s="57"/>
      <c r="AT244" s="57"/>
      <c r="AU244" s="57"/>
      <c r="AV244" s="57"/>
      <c r="AW244" s="57"/>
      <c r="AX244" s="58"/>
      <c r="AY244" s="59"/>
      <c r="AZ244" s="59"/>
      <c r="BA244" s="57"/>
      <c r="BB244" s="57"/>
      <c r="BC244" s="57"/>
      <c r="BD244" s="57"/>
      <c r="BE244" s="57"/>
      <c r="BF244" s="57"/>
      <c r="BG244" s="57"/>
      <c r="BH244" s="57"/>
      <c r="BI244" s="57"/>
      <c r="BJ244" s="57"/>
      <c r="BK244" s="57"/>
      <c r="BL244" s="57"/>
      <c r="BM244" s="57"/>
      <c r="BN244" s="57"/>
    </row>
    <row r="245" spans="1:66" ht="15.75" customHeight="1" x14ac:dyDescent="0.25">
      <c r="A245" s="57"/>
      <c r="B245" s="24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69"/>
      <c r="AK245" s="57"/>
      <c r="AL245" s="57"/>
      <c r="AM245" s="57"/>
      <c r="AN245" s="57"/>
      <c r="AO245" s="57"/>
      <c r="AP245" s="57"/>
      <c r="AQ245" s="57"/>
      <c r="AR245" s="57"/>
      <c r="AS245" s="57"/>
      <c r="AT245" s="57"/>
      <c r="AU245" s="57"/>
      <c r="AV245" s="57"/>
      <c r="AW245" s="57"/>
      <c r="AX245" s="58"/>
      <c r="AY245" s="59"/>
      <c r="AZ245" s="59"/>
      <c r="BA245" s="57"/>
      <c r="BB245" s="57"/>
      <c r="BC245" s="57"/>
      <c r="BD245" s="57"/>
      <c r="BE245" s="57"/>
      <c r="BF245" s="57"/>
      <c r="BG245" s="57"/>
      <c r="BH245" s="57"/>
      <c r="BI245" s="57"/>
      <c r="BJ245" s="57"/>
      <c r="BK245" s="57"/>
      <c r="BL245" s="57"/>
      <c r="BM245" s="57"/>
      <c r="BN245" s="57"/>
    </row>
    <row r="246" spans="1:66" ht="15.75" customHeight="1" x14ac:dyDescent="0.25">
      <c r="A246" s="60"/>
      <c r="B246" s="24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69"/>
      <c r="AK246" s="57"/>
      <c r="AL246" s="57"/>
      <c r="AM246" s="57"/>
      <c r="AN246" s="57"/>
      <c r="AO246" s="57"/>
      <c r="AP246" s="57"/>
      <c r="AQ246" s="57"/>
      <c r="AR246" s="57"/>
      <c r="AS246" s="57"/>
      <c r="AT246" s="57"/>
      <c r="AU246" s="57"/>
      <c r="AV246" s="57"/>
      <c r="AW246" s="57"/>
      <c r="AX246" s="67"/>
      <c r="AY246" s="59"/>
      <c r="AZ246" s="59"/>
      <c r="BA246" s="57"/>
      <c r="BB246" s="57"/>
      <c r="BC246" s="57"/>
      <c r="BD246" s="57"/>
      <c r="BE246" s="57"/>
      <c r="BF246" s="57"/>
      <c r="BG246" s="57"/>
      <c r="BH246" s="57"/>
      <c r="BI246" s="57"/>
      <c r="BJ246" s="57"/>
      <c r="BK246" s="57"/>
      <c r="BL246" s="57"/>
      <c r="BM246" s="57"/>
      <c r="BN246" s="57"/>
    </row>
    <row r="247" spans="1:66" ht="15.75" customHeight="1" x14ac:dyDescent="0.25">
      <c r="A247" s="60"/>
      <c r="B247" s="24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69"/>
      <c r="AK247" s="57"/>
      <c r="AL247" s="57"/>
      <c r="AM247" s="57"/>
      <c r="AN247" s="57"/>
      <c r="AO247" s="57"/>
      <c r="AP247" s="57"/>
      <c r="AQ247" s="57"/>
      <c r="AR247" s="57"/>
      <c r="AS247" s="57"/>
      <c r="AT247" s="57"/>
      <c r="AU247" s="57"/>
      <c r="AV247" s="57"/>
      <c r="AW247" s="57"/>
      <c r="AX247" s="67"/>
      <c r="AY247" s="59"/>
      <c r="AZ247" s="59"/>
      <c r="BA247" s="57"/>
      <c r="BB247" s="57"/>
      <c r="BC247" s="57"/>
      <c r="BD247" s="57"/>
      <c r="BE247" s="57"/>
      <c r="BF247" s="57"/>
      <c r="BG247" s="57"/>
      <c r="BH247" s="57"/>
      <c r="BI247" s="57"/>
      <c r="BJ247" s="57"/>
      <c r="BK247" s="57"/>
      <c r="BL247" s="57"/>
      <c r="BM247" s="57"/>
      <c r="BN247" s="57"/>
    </row>
    <row r="248" spans="1:66" ht="15.75" customHeight="1" x14ac:dyDescent="0.25">
      <c r="A248" s="60"/>
      <c r="B248" s="24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69"/>
      <c r="AK248" s="57"/>
      <c r="AL248" s="57"/>
      <c r="AM248" s="57"/>
      <c r="AN248" s="57"/>
      <c r="AO248" s="57"/>
      <c r="AP248" s="57"/>
      <c r="AQ248" s="57"/>
      <c r="AR248" s="57"/>
      <c r="AS248" s="57"/>
      <c r="AT248" s="57"/>
      <c r="AU248" s="57"/>
      <c r="AV248" s="57"/>
      <c r="AW248" s="57"/>
      <c r="AX248" s="67"/>
      <c r="AY248" s="59"/>
      <c r="AZ248" s="59"/>
      <c r="BA248" s="57"/>
      <c r="BB248" s="57"/>
      <c r="BC248" s="57"/>
      <c r="BD248" s="57"/>
      <c r="BE248" s="57"/>
      <c r="BF248" s="57"/>
      <c r="BG248" s="57"/>
      <c r="BH248" s="57"/>
      <c r="BI248" s="57"/>
      <c r="BJ248" s="57"/>
      <c r="BK248" s="57"/>
      <c r="BL248" s="57"/>
      <c r="BM248" s="57"/>
      <c r="BN248" s="57"/>
    </row>
    <row r="249" spans="1:66" ht="15.75" customHeight="1" x14ac:dyDescent="0.25">
      <c r="A249" s="60"/>
      <c r="B249" s="24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69"/>
      <c r="AK249" s="57"/>
      <c r="AL249" s="57"/>
      <c r="AM249" s="57"/>
      <c r="AN249" s="57"/>
      <c r="AO249" s="57"/>
      <c r="AP249" s="57"/>
      <c r="AQ249" s="57"/>
      <c r="AR249" s="57"/>
      <c r="AS249" s="57"/>
      <c r="AT249" s="57"/>
      <c r="AU249" s="57"/>
      <c r="AV249" s="57"/>
      <c r="AW249" s="57"/>
      <c r="AX249" s="67"/>
      <c r="AY249" s="59"/>
      <c r="AZ249" s="59"/>
      <c r="BA249" s="57"/>
      <c r="BB249" s="57"/>
      <c r="BC249" s="57"/>
      <c r="BD249" s="57"/>
      <c r="BE249" s="57"/>
      <c r="BF249" s="57"/>
      <c r="BG249" s="57"/>
      <c r="BH249" s="57"/>
      <c r="BI249" s="57"/>
      <c r="BJ249" s="57"/>
      <c r="BK249" s="57"/>
      <c r="BL249" s="57"/>
      <c r="BM249" s="57"/>
      <c r="BN249" s="57"/>
    </row>
    <row r="250" spans="1:66" ht="15.75" customHeight="1" x14ac:dyDescent="0.25">
      <c r="A250" s="60"/>
      <c r="B250" s="24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69"/>
      <c r="AK250" s="57"/>
      <c r="AL250" s="57"/>
      <c r="AM250" s="57"/>
      <c r="AN250" s="57"/>
      <c r="AO250" s="57"/>
      <c r="AP250" s="57"/>
      <c r="AQ250" s="57"/>
      <c r="AR250" s="57"/>
      <c r="AS250" s="57"/>
      <c r="AT250" s="57"/>
      <c r="AU250" s="57"/>
      <c r="AV250" s="57"/>
      <c r="AW250" s="57"/>
      <c r="AX250" s="67"/>
      <c r="AY250" s="59"/>
      <c r="AZ250" s="59"/>
      <c r="BA250" s="57"/>
      <c r="BB250" s="57"/>
      <c r="BC250" s="57"/>
      <c r="BD250" s="57"/>
      <c r="BE250" s="57"/>
      <c r="BF250" s="57"/>
      <c r="BG250" s="57"/>
      <c r="BH250" s="57"/>
      <c r="BI250" s="57"/>
      <c r="BJ250" s="57"/>
      <c r="BK250" s="57"/>
      <c r="BL250" s="57"/>
      <c r="BM250" s="57"/>
      <c r="BN250" s="57"/>
    </row>
    <row r="251" spans="1:66" ht="15.75" customHeight="1" x14ac:dyDescent="0.25">
      <c r="A251" s="60"/>
      <c r="B251" s="24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69"/>
      <c r="AK251" s="57"/>
      <c r="AL251" s="57"/>
      <c r="AM251" s="57"/>
      <c r="AN251" s="57"/>
      <c r="AO251" s="57"/>
      <c r="AP251" s="57"/>
      <c r="AQ251" s="57"/>
      <c r="AR251" s="57"/>
      <c r="AS251" s="57"/>
      <c r="AT251" s="57"/>
      <c r="AU251" s="57"/>
      <c r="AV251" s="57"/>
      <c r="AW251" s="57"/>
      <c r="AX251" s="67"/>
      <c r="AY251" s="59"/>
      <c r="AZ251" s="59"/>
      <c r="BA251" s="57"/>
      <c r="BB251" s="57"/>
      <c r="BC251" s="57"/>
      <c r="BD251" s="57"/>
      <c r="BE251" s="57"/>
      <c r="BF251" s="57"/>
      <c r="BG251" s="57"/>
      <c r="BH251" s="57"/>
      <c r="BI251" s="57"/>
      <c r="BJ251" s="57"/>
      <c r="BK251" s="57"/>
      <c r="BL251" s="57"/>
      <c r="BM251" s="57"/>
      <c r="BN251" s="57"/>
    </row>
    <row r="252" spans="1:66" ht="15.75" customHeight="1" x14ac:dyDescent="0.25">
      <c r="A252" s="60"/>
      <c r="B252" s="24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69"/>
      <c r="AK252" s="57"/>
      <c r="AL252" s="57"/>
      <c r="AM252" s="57"/>
      <c r="AN252" s="57"/>
      <c r="AO252" s="57"/>
      <c r="AP252" s="57"/>
      <c r="AQ252" s="57"/>
      <c r="AR252" s="57"/>
      <c r="AS252" s="57"/>
      <c r="AT252" s="57"/>
      <c r="AU252" s="57"/>
      <c r="AV252" s="57"/>
      <c r="AW252" s="57"/>
      <c r="AX252" s="67"/>
      <c r="AY252" s="59"/>
      <c r="AZ252" s="59"/>
      <c r="BA252" s="57"/>
      <c r="BB252" s="57"/>
      <c r="BC252" s="57"/>
      <c r="BD252" s="57"/>
      <c r="BE252" s="57"/>
      <c r="BF252" s="57"/>
      <c r="BG252" s="57"/>
      <c r="BH252" s="57"/>
      <c r="BI252" s="57"/>
      <c r="BJ252" s="57"/>
      <c r="BK252" s="57"/>
      <c r="BL252" s="57"/>
      <c r="BM252" s="57"/>
      <c r="BN252" s="57"/>
    </row>
    <row r="253" spans="1:66" ht="15.75" customHeight="1" x14ac:dyDescent="0.25">
      <c r="A253" s="60"/>
      <c r="B253" s="251"/>
      <c r="C253" s="252"/>
      <c r="D253" s="252"/>
      <c r="E253" s="252"/>
      <c r="F253" s="253"/>
      <c r="G253" s="252"/>
      <c r="H253" s="252"/>
      <c r="I253" s="252"/>
      <c r="J253" s="252"/>
      <c r="K253" s="252"/>
      <c r="L253" s="252"/>
      <c r="M253" s="252"/>
      <c r="N253" s="252"/>
      <c r="O253" s="252"/>
      <c r="P253" s="252"/>
      <c r="Q253" s="252"/>
      <c r="R253" s="252"/>
      <c r="S253" s="252"/>
      <c r="T253" s="252"/>
      <c r="U253" s="252"/>
      <c r="V253" s="252"/>
      <c r="W253" s="254"/>
      <c r="X253" s="254"/>
      <c r="Y253" s="254"/>
      <c r="Z253" s="252"/>
      <c r="AA253" s="252"/>
      <c r="AB253" s="255"/>
      <c r="AC253" s="252"/>
      <c r="AD253" s="255"/>
      <c r="AE253" s="256"/>
      <c r="AF253" s="256"/>
      <c r="AG253" s="256"/>
      <c r="AH253" s="252"/>
      <c r="AI253" s="252"/>
      <c r="AJ253" s="255"/>
      <c r="AK253" s="252"/>
      <c r="AL253" s="255"/>
      <c r="AM253" s="256"/>
      <c r="AN253" s="256"/>
      <c r="AO253" s="256"/>
      <c r="AP253" s="252"/>
      <c r="AQ253" s="252"/>
      <c r="AR253" s="255"/>
      <c r="AS253" s="252"/>
      <c r="AT253" s="255"/>
      <c r="AU253" s="255"/>
      <c r="AV253" s="255"/>
      <c r="AW253" s="257"/>
      <c r="AX253" s="67"/>
      <c r="AY253" s="59"/>
      <c r="AZ253" s="59"/>
      <c r="BA253" s="252"/>
      <c r="BB253" s="252"/>
      <c r="BC253" s="252"/>
      <c r="BD253" s="252"/>
      <c r="BE253" s="252"/>
      <c r="BF253" s="252"/>
      <c r="BG253" s="252"/>
      <c r="BH253" s="252"/>
      <c r="BI253" s="252"/>
      <c r="BJ253" s="252"/>
      <c r="BK253" s="252"/>
      <c r="BL253" s="252"/>
      <c r="BM253" s="255"/>
      <c r="BN253" s="255"/>
    </row>
    <row r="254" spans="1:66" ht="15.75" customHeight="1" x14ac:dyDescent="0.25">
      <c r="A254" s="60"/>
      <c r="B254" s="251"/>
      <c r="C254" s="252"/>
      <c r="D254" s="252"/>
      <c r="E254" s="60"/>
      <c r="F254" s="60"/>
      <c r="G254" s="60"/>
      <c r="H254" s="60"/>
      <c r="I254" s="60"/>
      <c r="J254" s="60"/>
      <c r="K254" s="60"/>
      <c r="L254" s="60"/>
      <c r="M254" s="60"/>
      <c r="N254" s="60"/>
      <c r="O254" s="60"/>
      <c r="P254" s="60"/>
      <c r="Q254" s="60"/>
      <c r="R254" s="60"/>
      <c r="S254" s="60"/>
      <c r="T254" s="60"/>
      <c r="U254" s="60"/>
      <c r="V254" s="60"/>
      <c r="W254" s="258"/>
      <c r="X254" s="258"/>
      <c r="Y254" s="258"/>
      <c r="Z254" s="60"/>
      <c r="AA254" s="60"/>
      <c r="AB254" s="60"/>
      <c r="AC254" s="60"/>
      <c r="AD254" s="60"/>
      <c r="AE254" s="258"/>
      <c r="AF254" s="258"/>
      <c r="AG254" s="258"/>
      <c r="AH254" s="60"/>
      <c r="AI254" s="60"/>
      <c r="AJ254" s="255"/>
      <c r="AK254" s="60"/>
      <c r="AL254" s="255"/>
      <c r="AM254" s="256"/>
      <c r="AN254" s="256"/>
      <c r="AO254" s="256"/>
      <c r="AP254" s="60"/>
      <c r="AQ254" s="60"/>
      <c r="AR254" s="255"/>
      <c r="AS254" s="60"/>
      <c r="AT254" s="255"/>
      <c r="AU254" s="255"/>
      <c r="AV254" s="255"/>
      <c r="AW254" s="257"/>
      <c r="AX254" s="67"/>
      <c r="AY254" s="59"/>
      <c r="AZ254" s="59"/>
      <c r="BA254" s="60"/>
      <c r="BB254" s="60"/>
      <c r="BC254" s="60"/>
      <c r="BD254" s="60"/>
      <c r="BE254" s="60"/>
      <c r="BF254" s="60"/>
      <c r="BG254" s="60"/>
      <c r="BH254" s="60"/>
      <c r="BI254" s="60"/>
      <c r="BJ254" s="60"/>
      <c r="BK254" s="60"/>
      <c r="BL254" s="60"/>
      <c r="BM254" s="255"/>
      <c r="BN254" s="255"/>
    </row>
    <row r="255" spans="1:66" ht="15.75" customHeight="1" x14ac:dyDescent="0.25">
      <c r="A255" s="60"/>
      <c r="B255" s="251"/>
      <c r="C255" s="252"/>
      <c r="D255" s="252"/>
      <c r="E255" s="252"/>
      <c r="F255" s="253"/>
      <c r="G255" s="252"/>
      <c r="H255" s="252"/>
      <c r="I255" s="252"/>
      <c r="J255" s="252"/>
      <c r="K255" s="252"/>
      <c r="L255" s="252"/>
      <c r="M255" s="252"/>
      <c r="N255" s="252"/>
      <c r="O255" s="252"/>
      <c r="P255" s="252"/>
      <c r="Q255" s="252"/>
      <c r="R255" s="252"/>
      <c r="S255" s="252"/>
      <c r="T255" s="252"/>
      <c r="U255" s="252"/>
      <c r="V255" s="252"/>
      <c r="W255" s="254"/>
      <c r="X255" s="254"/>
      <c r="Y255" s="254"/>
      <c r="Z255" s="252"/>
      <c r="AA255" s="252"/>
      <c r="AB255" s="255"/>
      <c r="AC255" s="252"/>
      <c r="AD255" s="255"/>
      <c r="AE255" s="256"/>
      <c r="AF255" s="256"/>
      <c r="AG255" s="256"/>
      <c r="AH255" s="252"/>
      <c r="AI255" s="252"/>
      <c r="AJ255" s="255"/>
      <c r="AK255" s="252"/>
      <c r="AL255" s="255"/>
      <c r="AM255" s="256"/>
      <c r="AN255" s="256"/>
      <c r="AO255" s="256"/>
      <c r="AP255" s="252"/>
      <c r="AQ255" s="252"/>
      <c r="AR255" s="255"/>
      <c r="AS255" s="252"/>
      <c r="AT255" s="255"/>
      <c r="AU255" s="255"/>
      <c r="AV255" s="255"/>
      <c r="AW255" s="257"/>
      <c r="AX255" s="67"/>
      <c r="AY255" s="59"/>
      <c r="AZ255" s="59"/>
      <c r="BA255" s="252"/>
      <c r="BB255" s="252"/>
      <c r="BC255" s="252"/>
      <c r="BD255" s="252"/>
      <c r="BE255" s="252"/>
      <c r="BF255" s="252"/>
      <c r="BG255" s="252"/>
      <c r="BH255" s="252"/>
      <c r="BI255" s="252"/>
      <c r="BJ255" s="252"/>
      <c r="BK255" s="252"/>
      <c r="BL255" s="252"/>
      <c r="BM255" s="255"/>
      <c r="BN255" s="255"/>
    </row>
    <row r="256" spans="1:66" ht="15.75" customHeight="1" x14ac:dyDescent="0.25">
      <c r="A256" s="60"/>
      <c r="B256" s="251"/>
      <c r="C256" s="252"/>
      <c r="D256" s="252"/>
      <c r="E256" s="252"/>
      <c r="F256" s="253"/>
      <c r="G256" s="252"/>
      <c r="H256" s="252"/>
      <c r="I256" s="252"/>
      <c r="J256" s="252"/>
      <c r="K256" s="252"/>
      <c r="L256" s="252"/>
      <c r="M256" s="252"/>
      <c r="N256" s="252"/>
      <c r="O256" s="252"/>
      <c r="P256" s="252"/>
      <c r="Q256" s="252"/>
      <c r="R256" s="252"/>
      <c r="S256" s="252"/>
      <c r="T256" s="252"/>
      <c r="U256" s="252"/>
      <c r="V256" s="252"/>
      <c r="W256" s="254"/>
      <c r="X256" s="254"/>
      <c r="Y256" s="254"/>
      <c r="Z256" s="252"/>
      <c r="AA256" s="252"/>
      <c r="AB256" s="255"/>
      <c r="AC256" s="252"/>
      <c r="AD256" s="255"/>
      <c r="AE256" s="256"/>
      <c r="AF256" s="256"/>
      <c r="AG256" s="256"/>
      <c r="AH256" s="252"/>
      <c r="AI256" s="252"/>
      <c r="AJ256" s="255"/>
      <c r="AK256" s="252"/>
      <c r="AL256" s="255"/>
      <c r="AM256" s="256"/>
      <c r="AN256" s="256"/>
      <c r="AO256" s="256"/>
      <c r="AP256" s="252"/>
      <c r="AQ256" s="252"/>
      <c r="AR256" s="255"/>
      <c r="AS256" s="252"/>
      <c r="AT256" s="255"/>
      <c r="AU256" s="255"/>
      <c r="AV256" s="255"/>
      <c r="AW256" s="257"/>
      <c r="AX256" s="67"/>
      <c r="AY256" s="59"/>
      <c r="AZ256" s="59"/>
      <c r="BA256" s="252"/>
      <c r="BB256" s="252"/>
      <c r="BC256" s="252"/>
      <c r="BD256" s="252"/>
      <c r="BE256" s="252"/>
      <c r="BF256" s="252"/>
      <c r="BG256" s="252"/>
      <c r="BH256" s="252"/>
      <c r="BI256" s="252"/>
      <c r="BJ256" s="252"/>
      <c r="BK256" s="252"/>
      <c r="BL256" s="252"/>
      <c r="BM256" s="255"/>
      <c r="BN256" s="255"/>
    </row>
    <row r="257" spans="1:66" ht="15.75" customHeight="1" x14ac:dyDescent="0.25">
      <c r="A257" s="60"/>
      <c r="B257" s="251"/>
      <c r="C257" s="252"/>
      <c r="D257" s="252"/>
      <c r="E257" s="252"/>
      <c r="F257" s="253"/>
      <c r="G257" s="252"/>
      <c r="H257" s="252"/>
      <c r="I257" s="252"/>
      <c r="J257" s="252"/>
      <c r="K257" s="252"/>
      <c r="L257" s="252"/>
      <c r="M257" s="252"/>
      <c r="N257" s="252"/>
      <c r="O257" s="252"/>
      <c r="P257" s="252"/>
      <c r="Q257" s="252"/>
      <c r="R257" s="252"/>
      <c r="S257" s="252"/>
      <c r="T257" s="252"/>
      <c r="U257" s="252"/>
      <c r="V257" s="252"/>
      <c r="W257" s="254"/>
      <c r="X257" s="254"/>
      <c r="Y257" s="254"/>
      <c r="Z257" s="252"/>
      <c r="AA257" s="252"/>
      <c r="AB257" s="255"/>
      <c r="AC257" s="252"/>
      <c r="AD257" s="255"/>
      <c r="AE257" s="256"/>
      <c r="AF257" s="256"/>
      <c r="AG257" s="256"/>
      <c r="AH257" s="252"/>
      <c r="AI257" s="252"/>
      <c r="AJ257" s="255"/>
      <c r="AK257" s="252"/>
      <c r="AL257" s="255"/>
      <c r="AM257" s="256"/>
      <c r="AN257" s="256"/>
      <c r="AO257" s="256"/>
      <c r="AP257" s="252"/>
      <c r="AQ257" s="252"/>
      <c r="AR257" s="255"/>
      <c r="AS257" s="252"/>
      <c r="AT257" s="255"/>
      <c r="AU257" s="255"/>
      <c r="AV257" s="255"/>
      <c r="AW257" s="257"/>
      <c r="AX257" s="67"/>
      <c r="AY257" s="59"/>
      <c r="AZ257" s="59"/>
      <c r="BA257" s="252"/>
      <c r="BB257" s="252"/>
      <c r="BC257" s="252"/>
      <c r="BD257" s="252"/>
      <c r="BE257" s="252"/>
      <c r="BF257" s="252"/>
      <c r="BG257" s="252"/>
      <c r="BH257" s="252"/>
      <c r="BI257" s="252"/>
      <c r="BJ257" s="252"/>
      <c r="BK257" s="252"/>
      <c r="BL257" s="252"/>
      <c r="BM257" s="255"/>
      <c r="BN257" s="255"/>
    </row>
    <row r="258" spans="1:66" ht="15.75" customHeight="1" x14ac:dyDescent="0.25">
      <c r="A258" s="57"/>
      <c r="B258" s="259"/>
      <c r="C258" s="69"/>
      <c r="D258" s="69"/>
      <c r="E258" s="69"/>
      <c r="F258" s="219"/>
      <c r="G258" s="69"/>
      <c r="H258" s="69"/>
      <c r="I258" s="69"/>
      <c r="J258" s="69"/>
      <c r="K258" s="69"/>
      <c r="L258" s="69"/>
      <c r="M258" s="69"/>
      <c r="N258" s="69"/>
      <c r="O258" s="69"/>
      <c r="P258" s="69"/>
      <c r="Q258" s="69"/>
      <c r="R258" s="69"/>
      <c r="S258" s="69"/>
      <c r="T258" s="69"/>
      <c r="U258" s="69"/>
      <c r="V258" s="69"/>
      <c r="W258" s="70"/>
      <c r="X258" s="70"/>
      <c r="Y258" s="70"/>
      <c r="Z258" s="69"/>
      <c r="AA258" s="69"/>
      <c r="AB258" s="250"/>
      <c r="AC258" s="69"/>
      <c r="AD258" s="250"/>
      <c r="AE258" s="72"/>
      <c r="AF258" s="72"/>
      <c r="AG258" s="72"/>
      <c r="AH258" s="69"/>
      <c r="AI258" s="69"/>
      <c r="AJ258" s="250"/>
      <c r="AK258" s="69"/>
      <c r="AL258" s="250"/>
      <c r="AM258" s="72"/>
      <c r="AN258" s="72"/>
      <c r="AO258" s="72"/>
      <c r="AP258" s="69"/>
      <c r="AQ258" s="69"/>
      <c r="AR258" s="250"/>
      <c r="AS258" s="69"/>
      <c r="AT258" s="250"/>
      <c r="AU258" s="250"/>
      <c r="AV258" s="250"/>
      <c r="AW258" s="222"/>
      <c r="AX258" s="58"/>
      <c r="AY258" s="59"/>
      <c r="AZ258" s="59"/>
      <c r="BA258" s="69"/>
      <c r="BB258" s="69"/>
      <c r="BC258" s="69"/>
      <c r="BD258" s="69"/>
      <c r="BE258" s="69"/>
      <c r="BF258" s="69"/>
      <c r="BG258" s="69"/>
      <c r="BH258" s="69"/>
      <c r="BI258" s="69"/>
      <c r="BJ258" s="69"/>
      <c r="BK258" s="69"/>
      <c r="BL258" s="69"/>
      <c r="BM258" s="250"/>
      <c r="BN258" s="250"/>
    </row>
    <row r="259" spans="1:66" ht="15.75" customHeight="1" x14ac:dyDescent="0.25">
      <c r="A259" s="57"/>
      <c r="B259" s="259"/>
      <c r="C259" s="69"/>
      <c r="D259" s="69"/>
      <c r="E259" s="69"/>
      <c r="F259" s="219"/>
      <c r="G259" s="69"/>
      <c r="H259" s="69"/>
      <c r="I259" s="69"/>
      <c r="J259" s="69"/>
      <c r="K259" s="69"/>
      <c r="L259" s="69"/>
      <c r="M259" s="69"/>
      <c r="N259" s="69"/>
      <c r="O259" s="69"/>
      <c r="P259" s="69"/>
      <c r="Q259" s="69"/>
      <c r="R259" s="69"/>
      <c r="S259" s="69"/>
      <c r="T259" s="69"/>
      <c r="U259" s="69"/>
      <c r="V259" s="69"/>
      <c r="W259" s="70"/>
      <c r="X259" s="70"/>
      <c r="Y259" s="70"/>
      <c r="Z259" s="69"/>
      <c r="AA259" s="69"/>
      <c r="AB259" s="250"/>
      <c r="AC259" s="69"/>
      <c r="AD259" s="250"/>
      <c r="AE259" s="72"/>
      <c r="AF259" s="72"/>
      <c r="AG259" s="72"/>
      <c r="AH259" s="69"/>
      <c r="AI259" s="69"/>
      <c r="AJ259" s="250"/>
      <c r="AK259" s="69"/>
      <c r="AL259" s="250"/>
      <c r="AM259" s="72"/>
      <c r="AN259" s="72"/>
      <c r="AO259" s="72"/>
      <c r="AP259" s="69"/>
      <c r="AQ259" s="69"/>
      <c r="AR259" s="250"/>
      <c r="AS259" s="69"/>
      <c r="AT259" s="250"/>
      <c r="AU259" s="250"/>
      <c r="AV259" s="250"/>
      <c r="AW259" s="222"/>
      <c r="AX259" s="58"/>
      <c r="AY259" s="59"/>
      <c r="AZ259" s="59"/>
      <c r="BA259" s="69"/>
      <c r="BB259" s="69"/>
      <c r="BC259" s="69"/>
      <c r="BD259" s="69"/>
      <c r="BE259" s="69"/>
      <c r="BF259" s="69"/>
      <c r="BG259" s="69"/>
      <c r="BH259" s="69"/>
      <c r="BI259" s="69"/>
      <c r="BJ259" s="69"/>
      <c r="BK259" s="69"/>
      <c r="BL259" s="69"/>
      <c r="BM259" s="250"/>
      <c r="BN259" s="250"/>
    </row>
    <row r="260" spans="1:66" ht="15.75" customHeight="1" x14ac:dyDescent="0.25">
      <c r="A260" s="57"/>
      <c r="B260" s="259"/>
      <c r="C260" s="69"/>
      <c r="D260" s="69"/>
      <c r="E260" s="69"/>
      <c r="F260" s="219"/>
      <c r="G260" s="69"/>
      <c r="H260" s="69"/>
      <c r="I260" s="69"/>
      <c r="J260" s="69"/>
      <c r="K260" s="69"/>
      <c r="L260" s="69"/>
      <c r="M260" s="69"/>
      <c r="N260" s="69"/>
      <c r="O260" s="69"/>
      <c r="P260" s="69"/>
      <c r="Q260" s="69"/>
      <c r="R260" s="69"/>
      <c r="S260" s="69"/>
      <c r="T260" s="69"/>
      <c r="U260" s="69"/>
      <c r="V260" s="69"/>
      <c r="W260" s="70"/>
      <c r="X260" s="70"/>
      <c r="Y260" s="70"/>
      <c r="Z260" s="69"/>
      <c r="AA260" s="69"/>
      <c r="AB260" s="250"/>
      <c r="AC260" s="69"/>
      <c r="AD260" s="250"/>
      <c r="AE260" s="72"/>
      <c r="AF260" s="72"/>
      <c r="AG260" s="72"/>
      <c r="AH260" s="69"/>
      <c r="AI260" s="69"/>
      <c r="AJ260" s="250"/>
      <c r="AK260" s="69"/>
      <c r="AL260" s="250"/>
      <c r="AM260" s="72"/>
      <c r="AN260" s="72"/>
      <c r="AO260" s="72"/>
      <c r="AP260" s="69"/>
      <c r="AQ260" s="69"/>
      <c r="AR260" s="250"/>
      <c r="AS260" s="69"/>
      <c r="AT260" s="250"/>
      <c r="AU260" s="250"/>
      <c r="AV260" s="250"/>
      <c r="AW260" s="222"/>
      <c r="AX260" s="58"/>
      <c r="AY260" s="59"/>
      <c r="AZ260" s="59"/>
      <c r="BA260" s="69"/>
      <c r="BB260" s="69"/>
      <c r="BC260" s="69"/>
      <c r="BD260" s="69"/>
      <c r="BE260" s="69"/>
      <c r="BF260" s="69"/>
      <c r="BG260" s="69"/>
      <c r="BH260" s="69"/>
      <c r="BI260" s="69"/>
      <c r="BJ260" s="69"/>
      <c r="BK260" s="69"/>
      <c r="BL260" s="69"/>
      <c r="BM260" s="250"/>
      <c r="BN260" s="250"/>
    </row>
    <row r="261" spans="1:66" ht="15.75" customHeight="1" x14ac:dyDescent="0.25">
      <c r="A261" s="57"/>
      <c r="B261" s="259"/>
      <c r="C261" s="69"/>
      <c r="D261" s="69"/>
      <c r="E261" s="69"/>
      <c r="F261" s="219"/>
      <c r="G261" s="69"/>
      <c r="H261" s="69"/>
      <c r="I261" s="69"/>
      <c r="J261" s="69"/>
      <c r="K261" s="69"/>
      <c r="L261" s="69"/>
      <c r="M261" s="69"/>
      <c r="N261" s="69"/>
      <c r="O261" s="69"/>
      <c r="P261" s="69"/>
      <c r="Q261" s="69"/>
      <c r="R261" s="69"/>
      <c r="S261" s="69"/>
      <c r="T261" s="69"/>
      <c r="U261" s="69"/>
      <c r="V261" s="69"/>
      <c r="W261" s="70"/>
      <c r="X261" s="70"/>
      <c r="Y261" s="70"/>
      <c r="Z261" s="69"/>
      <c r="AA261" s="69"/>
      <c r="AB261" s="250"/>
      <c r="AC261" s="69"/>
      <c r="AD261" s="250"/>
      <c r="AE261" s="72"/>
      <c r="AF261" s="72"/>
      <c r="AG261" s="72"/>
      <c r="AH261" s="69"/>
      <c r="AI261" s="69"/>
      <c r="AJ261" s="250"/>
      <c r="AK261" s="69"/>
      <c r="AL261" s="250"/>
      <c r="AM261" s="72"/>
      <c r="AN261" s="72"/>
      <c r="AO261" s="72"/>
      <c r="AP261" s="69"/>
      <c r="AQ261" s="69"/>
      <c r="AR261" s="250"/>
      <c r="AS261" s="69"/>
      <c r="AT261" s="250"/>
      <c r="AU261" s="250"/>
      <c r="AV261" s="250"/>
      <c r="AW261" s="222"/>
      <c r="AX261" s="58"/>
      <c r="AY261" s="59"/>
      <c r="AZ261" s="59"/>
      <c r="BA261" s="69"/>
      <c r="BB261" s="69"/>
      <c r="BC261" s="69"/>
      <c r="BD261" s="69"/>
      <c r="BE261" s="69"/>
      <c r="BF261" s="69"/>
      <c r="BG261" s="69"/>
      <c r="BH261" s="69"/>
      <c r="BI261" s="69"/>
      <c r="BJ261" s="69"/>
      <c r="BK261" s="69"/>
      <c r="BL261" s="69"/>
      <c r="BM261" s="250"/>
      <c r="BN261" s="250"/>
    </row>
    <row r="262" spans="1:66" ht="15.75" customHeight="1" x14ac:dyDescent="0.25">
      <c r="A262" s="57"/>
      <c r="B262" s="259"/>
      <c r="C262" s="69"/>
      <c r="D262" s="69"/>
      <c r="E262" s="69"/>
      <c r="F262" s="219"/>
      <c r="G262" s="69"/>
      <c r="H262" s="69"/>
      <c r="I262" s="69"/>
      <c r="J262" s="69"/>
      <c r="K262" s="69"/>
      <c r="L262" s="69"/>
      <c r="M262" s="69"/>
      <c r="N262" s="69"/>
      <c r="O262" s="69"/>
      <c r="P262" s="69"/>
      <c r="Q262" s="69"/>
      <c r="R262" s="69"/>
      <c r="S262" s="69"/>
      <c r="T262" s="69"/>
      <c r="U262" s="69"/>
      <c r="V262" s="69"/>
      <c r="W262" s="70"/>
      <c r="X262" s="70"/>
      <c r="Y262" s="70"/>
      <c r="Z262" s="69"/>
      <c r="AA262" s="69"/>
      <c r="AB262" s="250"/>
      <c r="AC262" s="69"/>
      <c r="AD262" s="250"/>
      <c r="AE262" s="72"/>
      <c r="AF262" s="72"/>
      <c r="AG262" s="72"/>
      <c r="AH262" s="69"/>
      <c r="AI262" s="69"/>
      <c r="AJ262" s="250"/>
      <c r="AK262" s="69"/>
      <c r="AL262" s="250"/>
      <c r="AM262" s="72"/>
      <c r="AN262" s="72"/>
      <c r="AO262" s="72"/>
      <c r="AP262" s="69"/>
      <c r="AQ262" s="69"/>
      <c r="AR262" s="250"/>
      <c r="AS262" s="69"/>
      <c r="AT262" s="250"/>
      <c r="AU262" s="250"/>
      <c r="AV262" s="250"/>
      <c r="AW262" s="222"/>
      <c r="AX262" s="58"/>
      <c r="AY262" s="59"/>
      <c r="AZ262" s="59"/>
      <c r="BA262" s="69"/>
      <c r="BB262" s="69"/>
      <c r="BC262" s="69"/>
      <c r="BD262" s="69"/>
      <c r="BE262" s="69"/>
      <c r="BF262" s="69"/>
      <c r="BG262" s="69"/>
      <c r="BH262" s="69"/>
      <c r="BI262" s="69"/>
      <c r="BJ262" s="69"/>
      <c r="BK262" s="69"/>
      <c r="BL262" s="69"/>
      <c r="BM262" s="250"/>
      <c r="BN262" s="250"/>
    </row>
    <row r="263" spans="1:66" ht="15.75" customHeight="1" x14ac:dyDescent="0.25">
      <c r="A263" s="57"/>
      <c r="B263" s="259"/>
      <c r="C263" s="69"/>
      <c r="D263" s="69"/>
      <c r="E263" s="69"/>
      <c r="F263" s="219"/>
      <c r="G263" s="69"/>
      <c r="H263" s="69"/>
      <c r="I263" s="69"/>
      <c r="J263" s="69"/>
      <c r="K263" s="69"/>
      <c r="L263" s="69"/>
      <c r="M263" s="69"/>
      <c r="N263" s="69"/>
      <c r="O263" s="69"/>
      <c r="P263" s="69"/>
      <c r="Q263" s="69"/>
      <c r="R263" s="69"/>
      <c r="S263" s="69"/>
      <c r="T263" s="69"/>
      <c r="U263" s="69"/>
      <c r="V263" s="69"/>
      <c r="W263" s="70"/>
      <c r="X263" s="70"/>
      <c r="Y263" s="70"/>
      <c r="Z263" s="69"/>
      <c r="AA263" s="69"/>
      <c r="AB263" s="250"/>
      <c r="AC263" s="69"/>
      <c r="AD263" s="250"/>
      <c r="AE263" s="72"/>
      <c r="AF263" s="72"/>
      <c r="AG263" s="72"/>
      <c r="AH263" s="69"/>
      <c r="AI263" s="69"/>
      <c r="AJ263" s="250"/>
      <c r="AK263" s="69"/>
      <c r="AL263" s="250"/>
      <c r="AM263" s="72"/>
      <c r="AN263" s="72"/>
      <c r="AO263" s="72"/>
      <c r="AP263" s="69"/>
      <c r="AQ263" s="69"/>
      <c r="AR263" s="250"/>
      <c r="AS263" s="69"/>
      <c r="AT263" s="250"/>
      <c r="AU263" s="250"/>
      <c r="AV263" s="250"/>
      <c r="AW263" s="222"/>
      <c r="AX263" s="58"/>
      <c r="AY263" s="59"/>
      <c r="AZ263" s="59"/>
      <c r="BA263" s="69"/>
      <c r="BB263" s="69"/>
      <c r="BC263" s="69"/>
      <c r="BD263" s="69"/>
      <c r="BE263" s="69"/>
      <c r="BF263" s="69"/>
      <c r="BG263" s="69"/>
      <c r="BH263" s="69"/>
      <c r="BI263" s="69"/>
      <c r="BJ263" s="69"/>
      <c r="BK263" s="69"/>
      <c r="BL263" s="69"/>
      <c r="BM263" s="250"/>
      <c r="BN263" s="250"/>
    </row>
    <row r="264" spans="1:66" ht="15.75" customHeight="1" x14ac:dyDescent="0.25">
      <c r="A264" s="57"/>
      <c r="B264" s="259"/>
      <c r="C264" s="69"/>
      <c r="D264" s="69"/>
      <c r="E264" s="69"/>
      <c r="F264" s="219"/>
      <c r="G264" s="69"/>
      <c r="H264" s="69"/>
      <c r="I264" s="69"/>
      <c r="J264" s="69"/>
      <c r="K264" s="69"/>
      <c r="L264" s="69"/>
      <c r="M264" s="69"/>
      <c r="N264" s="69"/>
      <c r="O264" s="69"/>
      <c r="P264" s="69"/>
      <c r="Q264" s="69"/>
      <c r="R264" s="69"/>
      <c r="S264" s="69"/>
      <c r="T264" s="69"/>
      <c r="U264" s="69"/>
      <c r="V264" s="69"/>
      <c r="W264" s="70"/>
      <c r="X264" s="70"/>
      <c r="Y264" s="70"/>
      <c r="Z264" s="69"/>
      <c r="AA264" s="69"/>
      <c r="AB264" s="250"/>
      <c r="AC264" s="69"/>
      <c r="AD264" s="250"/>
      <c r="AE264" s="72"/>
      <c r="AF264" s="72"/>
      <c r="AG264" s="72"/>
      <c r="AH264" s="69"/>
      <c r="AI264" s="69"/>
      <c r="AJ264" s="250"/>
      <c r="AK264" s="69"/>
      <c r="AL264" s="250"/>
      <c r="AM264" s="72"/>
      <c r="AN264" s="72"/>
      <c r="AO264" s="72"/>
      <c r="AP264" s="69"/>
      <c r="AQ264" s="69"/>
      <c r="AR264" s="250"/>
      <c r="AS264" s="69"/>
      <c r="AT264" s="250"/>
      <c r="AU264" s="250"/>
      <c r="AV264" s="250"/>
      <c r="AW264" s="222"/>
      <c r="AX264" s="58"/>
      <c r="AY264" s="59"/>
      <c r="AZ264" s="59"/>
      <c r="BA264" s="69"/>
      <c r="BB264" s="69"/>
      <c r="BC264" s="69"/>
      <c r="BD264" s="69"/>
      <c r="BE264" s="69"/>
      <c r="BF264" s="69"/>
      <c r="BG264" s="69"/>
      <c r="BH264" s="69"/>
      <c r="BI264" s="69"/>
      <c r="BJ264" s="69"/>
      <c r="BK264" s="69"/>
      <c r="BL264" s="69"/>
      <c r="BM264" s="250"/>
      <c r="BN264" s="250"/>
    </row>
    <row r="265" spans="1:66" ht="15.75" customHeight="1" x14ac:dyDescent="0.25">
      <c r="A265" s="57"/>
      <c r="B265" s="259"/>
      <c r="C265" s="69"/>
      <c r="D265" s="69"/>
      <c r="E265" s="69"/>
      <c r="F265" s="219"/>
      <c r="G265" s="69"/>
      <c r="H265" s="69"/>
      <c r="I265" s="69"/>
      <c r="J265" s="69"/>
      <c r="K265" s="69"/>
      <c r="L265" s="69"/>
      <c r="M265" s="69"/>
      <c r="N265" s="69"/>
      <c r="O265" s="69"/>
      <c r="P265" s="69"/>
      <c r="Q265" s="69"/>
      <c r="R265" s="69"/>
      <c r="S265" s="69"/>
      <c r="T265" s="69"/>
      <c r="U265" s="69"/>
      <c r="V265" s="69"/>
      <c r="W265" s="70"/>
      <c r="X265" s="70"/>
      <c r="Y265" s="70"/>
      <c r="Z265" s="69"/>
      <c r="AA265" s="69"/>
      <c r="AB265" s="250"/>
      <c r="AC265" s="69"/>
      <c r="AD265" s="250"/>
      <c r="AE265" s="72"/>
      <c r="AF265" s="72"/>
      <c r="AG265" s="72"/>
      <c r="AH265" s="69"/>
      <c r="AI265" s="69"/>
      <c r="AJ265" s="250"/>
      <c r="AK265" s="69"/>
      <c r="AL265" s="250"/>
      <c r="AM265" s="72"/>
      <c r="AN265" s="72"/>
      <c r="AO265" s="72"/>
      <c r="AP265" s="69"/>
      <c r="AQ265" s="69"/>
      <c r="AR265" s="250"/>
      <c r="AS265" s="69"/>
      <c r="AT265" s="250"/>
      <c r="AU265" s="250"/>
      <c r="AV265" s="250"/>
      <c r="AW265" s="222"/>
      <c r="AX265" s="58"/>
      <c r="AY265" s="59"/>
      <c r="AZ265" s="59"/>
      <c r="BA265" s="69"/>
      <c r="BB265" s="69"/>
      <c r="BC265" s="69"/>
      <c r="BD265" s="69"/>
      <c r="BE265" s="69"/>
      <c r="BF265" s="69"/>
      <c r="BG265" s="69"/>
      <c r="BH265" s="69"/>
      <c r="BI265" s="69"/>
      <c r="BJ265" s="69"/>
      <c r="BK265" s="69"/>
      <c r="BL265" s="69"/>
      <c r="BM265" s="250"/>
      <c r="BN265" s="250"/>
    </row>
    <row r="266" spans="1:66" ht="15.75" customHeight="1" x14ac:dyDescent="0.25">
      <c r="A266" s="57"/>
      <c r="B266" s="259"/>
      <c r="C266" s="69"/>
      <c r="D266" s="69"/>
      <c r="E266" s="69"/>
      <c r="F266" s="219"/>
      <c r="G266" s="69"/>
      <c r="H266" s="69"/>
      <c r="I266" s="69"/>
      <c r="J266" s="69"/>
      <c r="K266" s="69"/>
      <c r="L266" s="69"/>
      <c r="M266" s="69"/>
      <c r="N266" s="69"/>
      <c r="O266" s="69"/>
      <c r="P266" s="69"/>
      <c r="Q266" s="69"/>
      <c r="R266" s="69"/>
      <c r="S266" s="69"/>
      <c r="T266" s="69"/>
      <c r="U266" s="69"/>
      <c r="V266" s="69"/>
      <c r="W266" s="70"/>
      <c r="X266" s="70"/>
      <c r="Y266" s="70"/>
      <c r="Z266" s="69"/>
      <c r="AA266" s="69"/>
      <c r="AB266" s="250"/>
      <c r="AC266" s="69"/>
      <c r="AD266" s="250"/>
      <c r="AE266" s="72"/>
      <c r="AF266" s="72"/>
      <c r="AG266" s="72"/>
      <c r="AH266" s="69"/>
      <c r="AI266" s="69"/>
      <c r="AJ266" s="250"/>
      <c r="AK266" s="69"/>
      <c r="AL266" s="250"/>
      <c r="AM266" s="72"/>
      <c r="AN266" s="72"/>
      <c r="AO266" s="72"/>
      <c r="AP266" s="69"/>
      <c r="AQ266" s="69"/>
      <c r="AR266" s="250"/>
      <c r="AS266" s="69"/>
      <c r="AT266" s="250"/>
      <c r="AU266" s="250"/>
      <c r="AV266" s="250"/>
      <c r="AW266" s="222"/>
      <c r="AX266" s="58"/>
      <c r="AY266" s="59"/>
      <c r="AZ266" s="59"/>
      <c r="BA266" s="69"/>
      <c r="BB266" s="69"/>
      <c r="BC266" s="69"/>
      <c r="BD266" s="69"/>
      <c r="BE266" s="69"/>
      <c r="BF266" s="69"/>
      <c r="BG266" s="69"/>
      <c r="BH266" s="69"/>
      <c r="BI266" s="69"/>
      <c r="BJ266" s="69"/>
      <c r="BK266" s="69"/>
      <c r="BL266" s="69"/>
      <c r="BM266" s="250"/>
      <c r="BN266" s="250"/>
    </row>
    <row r="267" spans="1:66" ht="15.75" customHeight="1" x14ac:dyDescent="0.25">
      <c r="A267" s="57"/>
      <c r="B267" s="259"/>
      <c r="C267" s="69"/>
      <c r="D267" s="69"/>
      <c r="E267" s="69"/>
      <c r="F267" s="219"/>
      <c r="G267" s="69"/>
      <c r="H267" s="69"/>
      <c r="I267" s="69"/>
      <c r="J267" s="69"/>
      <c r="K267" s="69"/>
      <c r="L267" s="69"/>
      <c r="M267" s="69"/>
      <c r="N267" s="69"/>
      <c r="O267" s="69"/>
      <c r="P267" s="69"/>
      <c r="Q267" s="69"/>
      <c r="R267" s="69"/>
      <c r="S267" s="69"/>
      <c r="T267" s="69"/>
      <c r="U267" s="69"/>
      <c r="V267" s="69"/>
      <c r="W267" s="70"/>
      <c r="X267" s="70"/>
      <c r="Y267" s="70"/>
      <c r="Z267" s="69"/>
      <c r="AA267" s="69"/>
      <c r="AB267" s="250"/>
      <c r="AC267" s="69"/>
      <c r="AD267" s="250"/>
      <c r="AE267" s="72"/>
      <c r="AF267" s="72"/>
      <c r="AG267" s="72"/>
      <c r="AH267" s="69"/>
      <c r="AI267" s="69"/>
      <c r="AJ267" s="250"/>
      <c r="AK267" s="69"/>
      <c r="AL267" s="250"/>
      <c r="AM267" s="72"/>
      <c r="AN267" s="72"/>
      <c r="AO267" s="72"/>
      <c r="AP267" s="69"/>
      <c r="AQ267" s="69"/>
      <c r="AR267" s="250"/>
      <c r="AS267" s="69"/>
      <c r="AT267" s="250"/>
      <c r="AU267" s="250"/>
      <c r="AV267" s="250"/>
      <c r="AW267" s="222"/>
      <c r="AX267" s="58"/>
      <c r="AY267" s="59"/>
      <c r="AZ267" s="59"/>
      <c r="BA267" s="69"/>
      <c r="BB267" s="69"/>
      <c r="BC267" s="69"/>
      <c r="BD267" s="69"/>
      <c r="BE267" s="69"/>
      <c r="BF267" s="69"/>
      <c r="BG267" s="69"/>
      <c r="BH267" s="69"/>
      <c r="BI267" s="69"/>
      <c r="BJ267" s="69"/>
      <c r="BK267" s="69"/>
      <c r="BL267" s="69"/>
      <c r="BM267" s="250"/>
      <c r="BN267" s="250"/>
    </row>
    <row r="268" spans="1:66" ht="15.75" customHeight="1" x14ac:dyDescent="0.25">
      <c r="A268" s="57"/>
      <c r="B268" s="259"/>
      <c r="C268" s="69"/>
      <c r="D268" s="69"/>
      <c r="E268" s="69"/>
      <c r="F268" s="219"/>
      <c r="G268" s="69"/>
      <c r="H268" s="69"/>
      <c r="I268" s="69"/>
      <c r="J268" s="69"/>
      <c r="K268" s="69"/>
      <c r="L268" s="69"/>
      <c r="M268" s="69"/>
      <c r="N268" s="69"/>
      <c r="O268" s="69"/>
      <c r="P268" s="69"/>
      <c r="Q268" s="69"/>
      <c r="R268" s="69"/>
      <c r="S268" s="69"/>
      <c r="T268" s="69"/>
      <c r="U268" s="69"/>
      <c r="V268" s="69"/>
      <c r="W268" s="70"/>
      <c r="X268" s="70"/>
      <c r="Y268" s="70"/>
      <c r="Z268" s="69"/>
      <c r="AA268" s="69"/>
      <c r="AB268" s="250"/>
      <c r="AC268" s="69"/>
      <c r="AD268" s="250"/>
      <c r="AE268" s="72"/>
      <c r="AF268" s="72"/>
      <c r="AG268" s="72"/>
      <c r="AH268" s="69"/>
      <c r="AI268" s="69"/>
      <c r="AJ268" s="250"/>
      <c r="AK268" s="69"/>
      <c r="AL268" s="250"/>
      <c r="AM268" s="72"/>
      <c r="AN268" s="72"/>
      <c r="AO268" s="72"/>
      <c r="AP268" s="69"/>
      <c r="AQ268" s="69"/>
      <c r="AR268" s="250"/>
      <c r="AS268" s="69"/>
      <c r="AT268" s="250"/>
      <c r="AU268" s="250"/>
      <c r="AV268" s="250"/>
      <c r="AW268" s="222"/>
      <c r="AX268" s="58"/>
      <c r="AY268" s="59"/>
      <c r="AZ268" s="59"/>
      <c r="BA268" s="69"/>
      <c r="BB268" s="69"/>
      <c r="BC268" s="69"/>
      <c r="BD268" s="69"/>
      <c r="BE268" s="69"/>
      <c r="BF268" s="69"/>
      <c r="BG268" s="69"/>
      <c r="BH268" s="69"/>
      <c r="BI268" s="69"/>
      <c r="BJ268" s="69"/>
      <c r="BK268" s="69"/>
      <c r="BL268" s="69"/>
      <c r="BM268" s="250"/>
      <c r="BN268" s="250"/>
    </row>
    <row r="269" spans="1:66" ht="15.75" customHeight="1" x14ac:dyDescent="0.25">
      <c r="A269" s="57"/>
      <c r="B269" s="259"/>
      <c r="C269" s="69"/>
      <c r="D269" s="69"/>
      <c r="E269" s="69"/>
      <c r="F269" s="219"/>
      <c r="G269" s="69"/>
      <c r="H269" s="69"/>
      <c r="I269" s="69"/>
      <c r="J269" s="69"/>
      <c r="K269" s="69"/>
      <c r="L269" s="69"/>
      <c r="M269" s="69"/>
      <c r="N269" s="69"/>
      <c r="O269" s="69"/>
      <c r="P269" s="69"/>
      <c r="Q269" s="69"/>
      <c r="R269" s="69"/>
      <c r="S269" s="69"/>
      <c r="T269" s="69"/>
      <c r="U269" s="69"/>
      <c r="V269" s="69"/>
      <c r="W269" s="70"/>
      <c r="X269" s="70"/>
      <c r="Y269" s="70"/>
      <c r="Z269" s="69"/>
      <c r="AA269" s="69"/>
      <c r="AB269" s="250"/>
      <c r="AC269" s="69"/>
      <c r="AD269" s="250"/>
      <c r="AE269" s="72"/>
      <c r="AF269" s="72"/>
      <c r="AG269" s="72"/>
      <c r="AH269" s="69"/>
      <c r="AI269" s="69"/>
      <c r="AJ269" s="250"/>
      <c r="AK269" s="69"/>
      <c r="AL269" s="250"/>
      <c r="AM269" s="72"/>
      <c r="AN269" s="72"/>
      <c r="AO269" s="72"/>
      <c r="AP269" s="69"/>
      <c r="AQ269" s="69"/>
      <c r="AR269" s="250"/>
      <c r="AS269" s="69"/>
      <c r="AT269" s="250"/>
      <c r="AU269" s="250"/>
      <c r="AV269" s="250"/>
      <c r="AW269" s="222"/>
      <c r="AX269" s="58"/>
      <c r="AY269" s="59"/>
      <c r="AZ269" s="59"/>
      <c r="BA269" s="69"/>
      <c r="BB269" s="69"/>
      <c r="BC269" s="69"/>
      <c r="BD269" s="69"/>
      <c r="BE269" s="69"/>
      <c r="BF269" s="69"/>
      <c r="BG269" s="69"/>
      <c r="BH269" s="69"/>
      <c r="BI269" s="69"/>
      <c r="BJ269" s="69"/>
      <c r="BK269" s="69"/>
      <c r="BL269" s="69"/>
      <c r="BM269" s="250"/>
      <c r="BN269" s="250"/>
    </row>
    <row r="270" spans="1:66" ht="15.75" customHeight="1" x14ac:dyDescent="0.25">
      <c r="A270" s="57"/>
      <c r="B270" s="259"/>
      <c r="C270" s="69"/>
      <c r="D270" s="69"/>
      <c r="E270" s="69"/>
      <c r="F270" s="219"/>
      <c r="G270" s="69"/>
      <c r="H270" s="69"/>
      <c r="I270" s="69"/>
      <c r="J270" s="69"/>
      <c r="K270" s="69"/>
      <c r="L270" s="69"/>
      <c r="M270" s="69"/>
      <c r="N270" s="69"/>
      <c r="O270" s="69"/>
      <c r="P270" s="69"/>
      <c r="Q270" s="69"/>
      <c r="R270" s="69"/>
      <c r="S270" s="69"/>
      <c r="T270" s="69"/>
      <c r="U270" s="69"/>
      <c r="V270" s="69"/>
      <c r="W270" s="70"/>
      <c r="X270" s="70"/>
      <c r="Y270" s="70"/>
      <c r="Z270" s="69"/>
      <c r="AA270" s="69"/>
      <c r="AB270" s="250"/>
      <c r="AC270" s="69"/>
      <c r="AD270" s="250"/>
      <c r="AE270" s="72"/>
      <c r="AF270" s="72"/>
      <c r="AG270" s="72"/>
      <c r="AH270" s="69"/>
      <c r="AI270" s="69"/>
      <c r="AJ270" s="250"/>
      <c r="AK270" s="69"/>
      <c r="AL270" s="250"/>
      <c r="AM270" s="72"/>
      <c r="AN270" s="72"/>
      <c r="AO270" s="72"/>
      <c r="AP270" s="69"/>
      <c r="AQ270" s="69"/>
      <c r="AR270" s="250"/>
      <c r="AS270" s="69"/>
      <c r="AT270" s="250"/>
      <c r="AU270" s="250"/>
      <c r="AV270" s="250"/>
      <c r="AW270" s="222"/>
      <c r="AX270" s="58"/>
      <c r="AY270" s="59"/>
      <c r="AZ270" s="59"/>
      <c r="BA270" s="69"/>
      <c r="BB270" s="69"/>
      <c r="BC270" s="69"/>
      <c r="BD270" s="69"/>
      <c r="BE270" s="69"/>
      <c r="BF270" s="69"/>
      <c r="BG270" s="69"/>
      <c r="BH270" s="69"/>
      <c r="BI270" s="69"/>
      <c r="BJ270" s="69"/>
      <c r="BK270" s="69"/>
      <c r="BL270" s="69"/>
      <c r="BM270" s="250"/>
      <c r="BN270" s="250"/>
    </row>
    <row r="271" spans="1:66" ht="15.75" customHeight="1" x14ac:dyDescent="0.25">
      <c r="A271" s="57"/>
      <c r="B271" s="259"/>
      <c r="C271" s="69"/>
      <c r="D271" s="69"/>
      <c r="E271" s="69"/>
      <c r="F271" s="219"/>
      <c r="G271" s="69"/>
      <c r="H271" s="69"/>
      <c r="I271" s="69"/>
      <c r="J271" s="69"/>
      <c r="K271" s="69"/>
      <c r="L271" s="69"/>
      <c r="M271" s="69"/>
      <c r="N271" s="69"/>
      <c r="O271" s="69"/>
      <c r="P271" s="69"/>
      <c r="Q271" s="69"/>
      <c r="R271" s="69"/>
      <c r="S271" s="69"/>
      <c r="T271" s="69"/>
      <c r="U271" s="69"/>
      <c r="V271" s="69"/>
      <c r="W271" s="70"/>
      <c r="X271" s="70"/>
      <c r="Y271" s="70"/>
      <c r="Z271" s="69"/>
      <c r="AA271" s="69"/>
      <c r="AB271" s="250"/>
      <c r="AC271" s="69"/>
      <c r="AD271" s="250"/>
      <c r="AE271" s="72"/>
      <c r="AF271" s="72"/>
      <c r="AG271" s="72"/>
      <c r="AH271" s="69"/>
      <c r="AI271" s="69"/>
      <c r="AJ271" s="250"/>
      <c r="AK271" s="69"/>
      <c r="AL271" s="250"/>
      <c r="AM271" s="72"/>
      <c r="AN271" s="72"/>
      <c r="AO271" s="72"/>
      <c r="AP271" s="69"/>
      <c r="AQ271" s="69"/>
      <c r="AR271" s="250"/>
      <c r="AS271" s="69"/>
      <c r="AT271" s="250"/>
      <c r="AU271" s="250"/>
      <c r="AV271" s="250"/>
      <c r="AW271" s="222"/>
      <c r="AX271" s="58"/>
      <c r="AY271" s="59"/>
      <c r="AZ271" s="59"/>
      <c r="BA271" s="69"/>
      <c r="BB271" s="69"/>
      <c r="BC271" s="69"/>
      <c r="BD271" s="69"/>
      <c r="BE271" s="69"/>
      <c r="BF271" s="69"/>
      <c r="BG271" s="69"/>
      <c r="BH271" s="69"/>
      <c r="BI271" s="69"/>
      <c r="BJ271" s="69"/>
      <c r="BK271" s="69"/>
      <c r="BL271" s="69"/>
      <c r="BM271" s="250"/>
      <c r="BN271" s="250"/>
    </row>
    <row r="272" spans="1:66" ht="15.75" customHeight="1" x14ac:dyDescent="0.25">
      <c r="A272" s="57"/>
      <c r="B272" s="259"/>
      <c r="C272" s="69"/>
      <c r="D272" s="69"/>
      <c r="E272" s="69"/>
      <c r="F272" s="219"/>
      <c r="G272" s="69"/>
      <c r="H272" s="69"/>
      <c r="I272" s="69"/>
      <c r="J272" s="69"/>
      <c r="K272" s="69"/>
      <c r="L272" s="69"/>
      <c r="M272" s="69"/>
      <c r="N272" s="69"/>
      <c r="O272" s="69"/>
      <c r="P272" s="69"/>
      <c r="Q272" s="69"/>
      <c r="R272" s="69"/>
      <c r="S272" s="69"/>
      <c r="T272" s="69"/>
      <c r="U272" s="69"/>
      <c r="V272" s="69"/>
      <c r="W272" s="70"/>
      <c r="X272" s="70"/>
      <c r="Y272" s="70"/>
      <c r="Z272" s="69"/>
      <c r="AA272" s="69"/>
      <c r="AB272" s="250"/>
      <c r="AC272" s="69"/>
      <c r="AD272" s="250"/>
      <c r="AE272" s="72"/>
      <c r="AF272" s="72"/>
      <c r="AG272" s="72"/>
      <c r="AH272" s="69"/>
      <c r="AI272" s="69"/>
      <c r="AJ272" s="250"/>
      <c r="AK272" s="69"/>
      <c r="AL272" s="250"/>
      <c r="AM272" s="72"/>
      <c r="AN272" s="72"/>
      <c r="AO272" s="72"/>
      <c r="AP272" s="69"/>
      <c r="AQ272" s="69"/>
      <c r="AR272" s="250"/>
      <c r="AS272" s="69"/>
      <c r="AT272" s="250"/>
      <c r="AU272" s="250"/>
      <c r="AV272" s="250"/>
      <c r="AW272" s="222"/>
      <c r="AX272" s="58"/>
      <c r="AY272" s="59"/>
      <c r="AZ272" s="59"/>
      <c r="BA272" s="69"/>
      <c r="BB272" s="69"/>
      <c r="BC272" s="69"/>
      <c r="BD272" s="69"/>
      <c r="BE272" s="69"/>
      <c r="BF272" s="69"/>
      <c r="BG272" s="69"/>
      <c r="BH272" s="69"/>
      <c r="BI272" s="69"/>
      <c r="BJ272" s="69"/>
      <c r="BK272" s="69"/>
      <c r="BL272" s="69"/>
      <c r="BM272" s="250"/>
      <c r="BN272" s="250"/>
    </row>
    <row r="273" spans="1:66" ht="15.75" customHeight="1" x14ac:dyDescent="0.25">
      <c r="A273" s="57"/>
      <c r="B273" s="259"/>
      <c r="C273" s="69"/>
      <c r="D273" s="69"/>
      <c r="E273" s="69"/>
      <c r="F273" s="219"/>
      <c r="G273" s="69"/>
      <c r="H273" s="69"/>
      <c r="I273" s="69"/>
      <c r="J273" s="69"/>
      <c r="K273" s="69"/>
      <c r="L273" s="69"/>
      <c r="M273" s="69"/>
      <c r="N273" s="69"/>
      <c r="O273" s="69"/>
      <c r="P273" s="69"/>
      <c r="Q273" s="69"/>
      <c r="R273" s="69"/>
      <c r="S273" s="69"/>
      <c r="T273" s="69"/>
      <c r="U273" s="69"/>
      <c r="V273" s="69"/>
      <c r="W273" s="70"/>
      <c r="X273" s="70"/>
      <c r="Y273" s="70"/>
      <c r="Z273" s="69"/>
      <c r="AA273" s="69"/>
      <c r="AB273" s="250"/>
      <c r="AC273" s="69"/>
      <c r="AD273" s="250"/>
      <c r="AE273" s="72"/>
      <c r="AF273" s="72"/>
      <c r="AG273" s="72"/>
      <c r="AH273" s="69"/>
      <c r="AI273" s="69"/>
      <c r="AJ273" s="250"/>
      <c r="AK273" s="69"/>
      <c r="AL273" s="250"/>
      <c r="AM273" s="72"/>
      <c r="AN273" s="72"/>
      <c r="AO273" s="72"/>
      <c r="AP273" s="69"/>
      <c r="AQ273" s="69"/>
      <c r="AR273" s="250"/>
      <c r="AS273" s="69"/>
      <c r="AT273" s="250"/>
      <c r="AU273" s="250"/>
      <c r="AV273" s="250"/>
      <c r="AW273" s="222"/>
      <c r="AX273" s="58"/>
      <c r="AY273" s="59"/>
      <c r="AZ273" s="59"/>
      <c r="BA273" s="69"/>
      <c r="BB273" s="69"/>
      <c r="BC273" s="69"/>
      <c r="BD273" s="69"/>
      <c r="BE273" s="69"/>
      <c r="BF273" s="69"/>
      <c r="BG273" s="69"/>
      <c r="BH273" s="69"/>
      <c r="BI273" s="69"/>
      <c r="BJ273" s="69"/>
      <c r="BK273" s="69"/>
      <c r="BL273" s="69"/>
      <c r="BM273" s="250"/>
      <c r="BN273" s="250"/>
    </row>
    <row r="274" spans="1:66" ht="15.75" customHeight="1" x14ac:dyDescent="0.25">
      <c r="A274" s="57"/>
      <c r="B274" s="259"/>
      <c r="C274" s="69"/>
      <c r="D274" s="69"/>
      <c r="E274" s="69"/>
      <c r="F274" s="219"/>
      <c r="G274" s="69"/>
      <c r="H274" s="69"/>
      <c r="I274" s="69"/>
      <c r="J274" s="69"/>
      <c r="K274" s="69"/>
      <c r="L274" s="69"/>
      <c r="M274" s="69"/>
      <c r="N274" s="69"/>
      <c r="O274" s="69"/>
      <c r="P274" s="69"/>
      <c r="Q274" s="69"/>
      <c r="R274" s="69"/>
      <c r="S274" s="69"/>
      <c r="T274" s="69"/>
      <c r="U274" s="69"/>
      <c r="V274" s="69"/>
      <c r="W274" s="70"/>
      <c r="X274" s="70"/>
      <c r="Y274" s="70"/>
      <c r="Z274" s="69"/>
      <c r="AA274" s="69"/>
      <c r="AB274" s="250"/>
      <c r="AC274" s="69"/>
      <c r="AD274" s="250"/>
      <c r="AE274" s="72"/>
      <c r="AF274" s="72"/>
      <c r="AG274" s="72"/>
      <c r="AH274" s="69"/>
      <c r="AI274" s="69"/>
      <c r="AJ274" s="250"/>
      <c r="AK274" s="69"/>
      <c r="AL274" s="250"/>
      <c r="AM274" s="72"/>
      <c r="AN274" s="72"/>
      <c r="AO274" s="72"/>
      <c r="AP274" s="69"/>
      <c r="AQ274" s="69"/>
      <c r="AR274" s="250"/>
      <c r="AS274" s="69"/>
      <c r="AT274" s="250"/>
      <c r="AU274" s="250"/>
      <c r="AV274" s="250"/>
      <c r="AW274" s="222"/>
      <c r="AX274" s="58"/>
      <c r="AY274" s="59"/>
      <c r="AZ274" s="59"/>
      <c r="BA274" s="69"/>
      <c r="BB274" s="69"/>
      <c r="BC274" s="69"/>
      <c r="BD274" s="69"/>
      <c r="BE274" s="69"/>
      <c r="BF274" s="69"/>
      <c r="BG274" s="69"/>
      <c r="BH274" s="69"/>
      <c r="BI274" s="69"/>
      <c r="BJ274" s="69"/>
      <c r="BK274" s="69"/>
      <c r="BL274" s="69"/>
      <c r="BM274" s="250"/>
      <c r="BN274" s="250"/>
    </row>
    <row r="275" spans="1:66" ht="15.75" customHeight="1" x14ac:dyDescent="0.25">
      <c r="A275" s="57"/>
      <c r="B275" s="259"/>
      <c r="C275" s="69"/>
      <c r="D275" s="69"/>
      <c r="E275" s="69"/>
      <c r="F275" s="219"/>
      <c r="G275" s="69"/>
      <c r="H275" s="69"/>
      <c r="I275" s="69"/>
      <c r="J275" s="69"/>
      <c r="K275" s="69"/>
      <c r="L275" s="69"/>
      <c r="M275" s="69"/>
      <c r="N275" s="69"/>
      <c r="O275" s="69"/>
      <c r="P275" s="69"/>
      <c r="Q275" s="69"/>
      <c r="R275" s="69"/>
      <c r="S275" s="69"/>
      <c r="T275" s="69"/>
      <c r="U275" s="69"/>
      <c r="V275" s="69"/>
      <c r="W275" s="70"/>
      <c r="X275" s="70"/>
      <c r="Y275" s="70"/>
      <c r="Z275" s="69"/>
      <c r="AA275" s="69"/>
      <c r="AB275" s="250"/>
      <c r="AC275" s="69"/>
      <c r="AD275" s="250"/>
      <c r="AE275" s="72"/>
      <c r="AF275" s="72"/>
      <c r="AG275" s="72"/>
      <c r="AH275" s="69"/>
      <c r="AI275" s="69"/>
      <c r="AJ275" s="250"/>
      <c r="AK275" s="69"/>
      <c r="AL275" s="250"/>
      <c r="AM275" s="72"/>
      <c r="AN275" s="72"/>
      <c r="AO275" s="72"/>
      <c r="AP275" s="69"/>
      <c r="AQ275" s="69"/>
      <c r="AR275" s="250"/>
      <c r="AS275" s="69"/>
      <c r="AT275" s="250"/>
      <c r="AU275" s="250"/>
      <c r="AV275" s="250"/>
      <c r="AW275" s="222"/>
      <c r="AX275" s="58"/>
      <c r="AY275" s="59"/>
      <c r="AZ275" s="59"/>
      <c r="BA275" s="69"/>
      <c r="BB275" s="69"/>
      <c r="BC275" s="69"/>
      <c r="BD275" s="69"/>
      <c r="BE275" s="69"/>
      <c r="BF275" s="69"/>
      <c r="BG275" s="69"/>
      <c r="BH275" s="69"/>
      <c r="BI275" s="69"/>
      <c r="BJ275" s="69"/>
      <c r="BK275" s="69"/>
      <c r="BL275" s="69"/>
      <c r="BM275" s="250"/>
      <c r="BN275" s="250"/>
    </row>
    <row r="276" spans="1:66" ht="15.75" customHeight="1" x14ac:dyDescent="0.25">
      <c r="A276" s="57"/>
      <c r="B276" s="259"/>
      <c r="C276" s="69"/>
      <c r="D276" s="69"/>
      <c r="E276" s="69"/>
      <c r="F276" s="219"/>
      <c r="G276" s="69"/>
      <c r="H276" s="69"/>
      <c r="I276" s="69"/>
      <c r="J276" s="69"/>
      <c r="K276" s="69"/>
      <c r="L276" s="69"/>
      <c r="M276" s="69"/>
      <c r="N276" s="69"/>
      <c r="O276" s="69"/>
      <c r="P276" s="69"/>
      <c r="Q276" s="69"/>
      <c r="R276" s="69"/>
      <c r="S276" s="69"/>
      <c r="T276" s="69"/>
      <c r="U276" s="69"/>
      <c r="V276" s="69"/>
      <c r="W276" s="70"/>
      <c r="X276" s="70"/>
      <c r="Y276" s="70"/>
      <c r="Z276" s="69"/>
      <c r="AA276" s="69"/>
      <c r="AB276" s="250"/>
      <c r="AC276" s="69"/>
      <c r="AD276" s="250"/>
      <c r="AE276" s="72"/>
      <c r="AF276" s="72"/>
      <c r="AG276" s="72"/>
      <c r="AH276" s="69"/>
      <c r="AI276" s="69"/>
      <c r="AJ276" s="250"/>
      <c r="AK276" s="69"/>
      <c r="AL276" s="250"/>
      <c r="AM276" s="72"/>
      <c r="AN276" s="72"/>
      <c r="AO276" s="72"/>
      <c r="AP276" s="69"/>
      <c r="AQ276" s="69"/>
      <c r="AR276" s="250"/>
      <c r="AS276" s="69"/>
      <c r="AT276" s="250"/>
      <c r="AU276" s="250"/>
      <c r="AV276" s="250"/>
      <c r="AW276" s="222"/>
      <c r="AX276" s="58"/>
      <c r="AY276" s="59"/>
      <c r="AZ276" s="59"/>
      <c r="BA276" s="69"/>
      <c r="BB276" s="69"/>
      <c r="BC276" s="69"/>
      <c r="BD276" s="69"/>
      <c r="BE276" s="69"/>
      <c r="BF276" s="69"/>
      <c r="BG276" s="69"/>
      <c r="BH276" s="69"/>
      <c r="BI276" s="69"/>
      <c r="BJ276" s="69"/>
      <c r="BK276" s="69"/>
      <c r="BL276" s="69"/>
      <c r="BM276" s="250"/>
      <c r="BN276" s="250"/>
    </row>
    <row r="277" spans="1:66" ht="15.75" customHeight="1" x14ac:dyDescent="0.25">
      <c r="A277" s="57"/>
      <c r="B277" s="259"/>
      <c r="C277" s="69"/>
      <c r="D277" s="69"/>
      <c r="E277" s="69"/>
      <c r="F277" s="219"/>
      <c r="G277" s="69"/>
      <c r="H277" s="69"/>
      <c r="I277" s="69"/>
      <c r="J277" s="69"/>
      <c r="K277" s="69"/>
      <c r="L277" s="69"/>
      <c r="M277" s="69"/>
      <c r="N277" s="69"/>
      <c r="O277" s="69"/>
      <c r="P277" s="69"/>
      <c r="Q277" s="69"/>
      <c r="R277" s="69"/>
      <c r="S277" s="69"/>
      <c r="T277" s="69"/>
      <c r="U277" s="69"/>
      <c r="V277" s="69"/>
      <c r="W277" s="70"/>
      <c r="X277" s="70"/>
      <c r="Y277" s="70"/>
      <c r="Z277" s="69"/>
      <c r="AA277" s="69"/>
      <c r="AB277" s="250"/>
      <c r="AC277" s="69"/>
      <c r="AD277" s="250"/>
      <c r="AE277" s="72"/>
      <c r="AF277" s="72"/>
      <c r="AG277" s="72"/>
      <c r="AH277" s="69"/>
      <c r="AI277" s="69"/>
      <c r="AJ277" s="250"/>
      <c r="AK277" s="69"/>
      <c r="AL277" s="250"/>
      <c r="AM277" s="72"/>
      <c r="AN277" s="72"/>
      <c r="AO277" s="72"/>
      <c r="AP277" s="69"/>
      <c r="AQ277" s="69"/>
      <c r="AR277" s="250"/>
      <c r="AS277" s="69"/>
      <c r="AT277" s="250"/>
      <c r="AU277" s="250"/>
      <c r="AV277" s="250"/>
      <c r="AW277" s="222"/>
      <c r="AX277" s="58"/>
      <c r="AY277" s="59"/>
      <c r="AZ277" s="59"/>
      <c r="BA277" s="69"/>
      <c r="BB277" s="69"/>
      <c r="BC277" s="69"/>
      <c r="BD277" s="69"/>
      <c r="BE277" s="69"/>
      <c r="BF277" s="69"/>
      <c r="BG277" s="69"/>
      <c r="BH277" s="69"/>
      <c r="BI277" s="69"/>
      <c r="BJ277" s="69"/>
      <c r="BK277" s="69"/>
      <c r="BL277" s="69"/>
      <c r="BM277" s="250"/>
      <c r="BN277" s="250"/>
    </row>
    <row r="278" spans="1:66" ht="15.75" customHeight="1" x14ac:dyDescent="0.25">
      <c r="A278" s="57"/>
      <c r="B278" s="259"/>
      <c r="C278" s="69"/>
      <c r="D278" s="69"/>
      <c r="E278" s="69"/>
      <c r="F278" s="219"/>
      <c r="G278" s="69"/>
      <c r="H278" s="69"/>
      <c r="I278" s="69"/>
      <c r="J278" s="69"/>
      <c r="K278" s="69"/>
      <c r="L278" s="69"/>
      <c r="M278" s="69"/>
      <c r="N278" s="69"/>
      <c r="O278" s="69"/>
      <c r="P278" s="69"/>
      <c r="Q278" s="69"/>
      <c r="R278" s="69"/>
      <c r="S278" s="69"/>
      <c r="T278" s="69"/>
      <c r="U278" s="69"/>
      <c r="V278" s="69"/>
      <c r="W278" s="70"/>
      <c r="X278" s="70"/>
      <c r="Y278" s="70"/>
      <c r="Z278" s="69"/>
      <c r="AA278" s="69"/>
      <c r="AB278" s="250"/>
      <c r="AC278" s="69"/>
      <c r="AD278" s="250"/>
      <c r="AE278" s="72"/>
      <c r="AF278" s="72"/>
      <c r="AG278" s="72"/>
      <c r="AH278" s="69"/>
      <c r="AI278" s="69"/>
      <c r="AJ278" s="250"/>
      <c r="AK278" s="69"/>
      <c r="AL278" s="250"/>
      <c r="AM278" s="72"/>
      <c r="AN278" s="72"/>
      <c r="AO278" s="72"/>
      <c r="AP278" s="69"/>
      <c r="AQ278" s="69"/>
      <c r="AR278" s="250"/>
      <c r="AS278" s="69"/>
      <c r="AT278" s="250"/>
      <c r="AU278" s="250"/>
      <c r="AV278" s="250"/>
      <c r="AW278" s="222"/>
      <c r="AX278" s="58"/>
      <c r="AY278" s="59"/>
      <c r="AZ278" s="59"/>
      <c r="BA278" s="69"/>
      <c r="BB278" s="69"/>
      <c r="BC278" s="69"/>
      <c r="BD278" s="69"/>
      <c r="BE278" s="69"/>
      <c r="BF278" s="69"/>
      <c r="BG278" s="69"/>
      <c r="BH278" s="69"/>
      <c r="BI278" s="69"/>
      <c r="BJ278" s="69"/>
      <c r="BK278" s="69"/>
      <c r="BL278" s="69"/>
      <c r="BM278" s="250"/>
      <c r="BN278" s="250"/>
    </row>
    <row r="279" spans="1:66" ht="15.75" customHeight="1" x14ac:dyDescent="0.25">
      <c r="A279" s="57"/>
      <c r="B279" s="259"/>
      <c r="C279" s="69"/>
      <c r="D279" s="69"/>
      <c r="E279" s="69"/>
      <c r="F279" s="219"/>
      <c r="G279" s="69"/>
      <c r="H279" s="69"/>
      <c r="I279" s="69"/>
      <c r="J279" s="69"/>
      <c r="K279" s="69"/>
      <c r="L279" s="69"/>
      <c r="M279" s="69"/>
      <c r="N279" s="69"/>
      <c r="O279" s="69"/>
      <c r="P279" s="69"/>
      <c r="Q279" s="69"/>
      <c r="R279" s="69"/>
      <c r="S279" s="69"/>
      <c r="T279" s="69"/>
      <c r="U279" s="69"/>
      <c r="V279" s="69"/>
      <c r="W279" s="70"/>
      <c r="X279" s="70"/>
      <c r="Y279" s="70"/>
      <c r="Z279" s="69"/>
      <c r="AA279" s="69"/>
      <c r="AB279" s="250"/>
      <c r="AC279" s="69"/>
      <c r="AD279" s="250"/>
      <c r="AE279" s="72"/>
      <c r="AF279" s="72"/>
      <c r="AG279" s="72"/>
      <c r="AH279" s="69"/>
      <c r="AI279" s="69"/>
      <c r="AJ279" s="250"/>
      <c r="AK279" s="69"/>
      <c r="AL279" s="250"/>
      <c r="AM279" s="72"/>
      <c r="AN279" s="72"/>
      <c r="AO279" s="72"/>
      <c r="AP279" s="69"/>
      <c r="AQ279" s="69"/>
      <c r="AR279" s="250"/>
      <c r="AS279" s="69"/>
      <c r="AT279" s="250"/>
      <c r="AU279" s="250"/>
      <c r="AV279" s="250"/>
      <c r="AW279" s="222"/>
      <c r="AX279" s="58"/>
      <c r="AY279" s="59"/>
      <c r="AZ279" s="59"/>
      <c r="BA279" s="69"/>
      <c r="BB279" s="69"/>
      <c r="BC279" s="69"/>
      <c r="BD279" s="69"/>
      <c r="BE279" s="69"/>
      <c r="BF279" s="69"/>
      <c r="BG279" s="69"/>
      <c r="BH279" s="69"/>
      <c r="BI279" s="69"/>
      <c r="BJ279" s="69"/>
      <c r="BK279" s="69"/>
      <c r="BL279" s="69"/>
      <c r="BM279" s="250"/>
      <c r="BN279" s="250"/>
    </row>
    <row r="280" spans="1:66" ht="15.75" customHeight="1" x14ac:dyDescent="0.25">
      <c r="A280" s="57"/>
      <c r="B280" s="259"/>
      <c r="C280" s="69"/>
      <c r="D280" s="69"/>
      <c r="E280" s="69"/>
      <c r="F280" s="219"/>
      <c r="G280" s="69"/>
      <c r="H280" s="69"/>
      <c r="I280" s="69"/>
      <c r="J280" s="69"/>
      <c r="K280" s="69"/>
      <c r="L280" s="69"/>
      <c r="M280" s="69"/>
      <c r="N280" s="69"/>
      <c r="O280" s="69"/>
      <c r="P280" s="69"/>
      <c r="Q280" s="69"/>
      <c r="R280" s="69"/>
      <c r="S280" s="69"/>
      <c r="T280" s="69"/>
      <c r="U280" s="69"/>
      <c r="V280" s="69"/>
      <c r="W280" s="70"/>
      <c r="X280" s="70"/>
      <c r="Y280" s="70"/>
      <c r="Z280" s="69"/>
      <c r="AA280" s="69"/>
      <c r="AB280" s="250"/>
      <c r="AC280" s="69"/>
      <c r="AD280" s="250"/>
      <c r="AE280" s="72"/>
      <c r="AF280" s="72"/>
      <c r="AG280" s="72"/>
      <c r="AH280" s="69"/>
      <c r="AI280" s="69"/>
      <c r="AJ280" s="250"/>
      <c r="AK280" s="69"/>
      <c r="AL280" s="250"/>
      <c r="AM280" s="72"/>
      <c r="AN280" s="72"/>
      <c r="AO280" s="72"/>
      <c r="AP280" s="69"/>
      <c r="AQ280" s="69"/>
      <c r="AR280" s="250"/>
      <c r="AS280" s="69"/>
      <c r="AT280" s="250"/>
      <c r="AU280" s="250"/>
      <c r="AV280" s="250"/>
      <c r="AW280" s="222"/>
      <c r="AX280" s="58"/>
      <c r="AY280" s="59"/>
      <c r="AZ280" s="59"/>
      <c r="BA280" s="69"/>
      <c r="BB280" s="69"/>
      <c r="BC280" s="69"/>
      <c r="BD280" s="69"/>
      <c r="BE280" s="69"/>
      <c r="BF280" s="69"/>
      <c r="BG280" s="69"/>
      <c r="BH280" s="69"/>
      <c r="BI280" s="69"/>
      <c r="BJ280" s="69"/>
      <c r="BK280" s="69"/>
      <c r="BL280" s="69"/>
      <c r="BM280" s="250"/>
      <c r="BN280" s="250"/>
    </row>
    <row r="281" spans="1:66" ht="15.75" customHeight="1" x14ac:dyDescent="0.25">
      <c r="A281" s="57"/>
      <c r="B281" s="259"/>
      <c r="C281" s="69"/>
      <c r="D281" s="69"/>
      <c r="E281" s="69"/>
      <c r="F281" s="219"/>
      <c r="G281" s="69"/>
      <c r="H281" s="69"/>
      <c r="I281" s="69"/>
      <c r="J281" s="69"/>
      <c r="K281" s="69"/>
      <c r="L281" s="69"/>
      <c r="M281" s="69"/>
      <c r="N281" s="69"/>
      <c r="O281" s="69"/>
      <c r="P281" s="69"/>
      <c r="Q281" s="69"/>
      <c r="R281" s="69"/>
      <c r="S281" s="69"/>
      <c r="T281" s="69"/>
      <c r="U281" s="69"/>
      <c r="V281" s="69"/>
      <c r="W281" s="70"/>
      <c r="X281" s="70"/>
      <c r="Y281" s="70"/>
      <c r="Z281" s="69"/>
      <c r="AA281" s="69"/>
      <c r="AB281" s="250"/>
      <c r="AC281" s="69"/>
      <c r="AD281" s="250"/>
      <c r="AE281" s="72"/>
      <c r="AF281" s="72"/>
      <c r="AG281" s="72"/>
      <c r="AH281" s="69"/>
      <c r="AI281" s="69"/>
      <c r="AJ281" s="250"/>
      <c r="AK281" s="69"/>
      <c r="AL281" s="250"/>
      <c r="AM281" s="72"/>
      <c r="AN281" s="72"/>
      <c r="AO281" s="72"/>
      <c r="AP281" s="69"/>
      <c r="AQ281" s="69"/>
      <c r="AR281" s="250"/>
      <c r="AS281" s="69"/>
      <c r="AT281" s="250"/>
      <c r="AU281" s="250"/>
      <c r="AV281" s="250"/>
      <c r="AW281" s="222"/>
      <c r="AX281" s="58"/>
      <c r="AY281" s="59"/>
      <c r="AZ281" s="59"/>
      <c r="BA281" s="69"/>
      <c r="BB281" s="69"/>
      <c r="BC281" s="69"/>
      <c r="BD281" s="69"/>
      <c r="BE281" s="69"/>
      <c r="BF281" s="69"/>
      <c r="BG281" s="69"/>
      <c r="BH281" s="69"/>
      <c r="BI281" s="69"/>
      <c r="BJ281" s="69"/>
      <c r="BK281" s="69"/>
      <c r="BL281" s="69"/>
      <c r="BM281" s="250"/>
      <c r="BN281" s="250"/>
    </row>
    <row r="282" spans="1:66" ht="15.75" customHeight="1" x14ac:dyDescent="0.25">
      <c r="A282" s="57"/>
      <c r="B282" s="259"/>
      <c r="C282" s="69"/>
      <c r="D282" s="69"/>
      <c r="E282" s="69"/>
      <c r="F282" s="219"/>
      <c r="G282" s="69"/>
      <c r="H282" s="69"/>
      <c r="I282" s="69"/>
      <c r="J282" s="69"/>
      <c r="K282" s="69"/>
      <c r="L282" s="69"/>
      <c r="M282" s="69"/>
      <c r="N282" s="69"/>
      <c r="O282" s="69"/>
      <c r="P282" s="69"/>
      <c r="Q282" s="69"/>
      <c r="R282" s="69"/>
      <c r="S282" s="69"/>
      <c r="T282" s="69"/>
      <c r="U282" s="69"/>
      <c r="V282" s="69"/>
      <c r="W282" s="70"/>
      <c r="X282" s="70"/>
      <c r="Y282" s="70"/>
      <c r="Z282" s="69"/>
      <c r="AA282" s="69"/>
      <c r="AB282" s="250"/>
      <c r="AC282" s="69"/>
      <c r="AD282" s="250"/>
      <c r="AE282" s="72"/>
      <c r="AF282" s="72"/>
      <c r="AG282" s="72"/>
      <c r="AH282" s="69"/>
      <c r="AI282" s="69"/>
      <c r="AJ282" s="250"/>
      <c r="AK282" s="69"/>
      <c r="AL282" s="250"/>
      <c r="AM282" s="72"/>
      <c r="AN282" s="72"/>
      <c r="AO282" s="72"/>
      <c r="AP282" s="69"/>
      <c r="AQ282" s="69"/>
      <c r="AR282" s="250"/>
      <c r="AS282" s="69"/>
      <c r="AT282" s="250"/>
      <c r="AU282" s="250"/>
      <c r="AV282" s="250"/>
      <c r="AW282" s="222"/>
      <c r="AX282" s="58"/>
      <c r="AY282" s="59"/>
      <c r="AZ282" s="59"/>
      <c r="BA282" s="69"/>
      <c r="BB282" s="69"/>
      <c r="BC282" s="69"/>
      <c r="BD282" s="69"/>
      <c r="BE282" s="69"/>
      <c r="BF282" s="69"/>
      <c r="BG282" s="69"/>
      <c r="BH282" s="69"/>
      <c r="BI282" s="69"/>
      <c r="BJ282" s="69"/>
      <c r="BK282" s="69"/>
      <c r="BL282" s="69"/>
      <c r="BM282" s="250"/>
      <c r="BN282" s="250"/>
    </row>
    <row r="283" spans="1:66" ht="15.75" customHeight="1" x14ac:dyDescent="0.25">
      <c r="A283" s="57"/>
      <c r="B283" s="259"/>
      <c r="C283" s="69"/>
      <c r="D283" s="69"/>
      <c r="E283" s="69"/>
      <c r="F283" s="219"/>
      <c r="G283" s="69"/>
      <c r="H283" s="69"/>
      <c r="I283" s="69"/>
      <c r="J283" s="69"/>
      <c r="K283" s="69"/>
      <c r="L283" s="69"/>
      <c r="M283" s="69"/>
      <c r="N283" s="69"/>
      <c r="O283" s="69"/>
      <c r="P283" s="69"/>
      <c r="Q283" s="69"/>
      <c r="R283" s="69"/>
      <c r="S283" s="69"/>
      <c r="T283" s="69"/>
      <c r="U283" s="69"/>
      <c r="V283" s="69"/>
      <c r="W283" s="70"/>
      <c r="X283" s="70"/>
      <c r="Y283" s="70"/>
      <c r="Z283" s="69"/>
      <c r="AA283" s="69"/>
      <c r="AB283" s="250"/>
      <c r="AC283" s="69"/>
      <c r="AD283" s="250"/>
      <c r="AE283" s="72"/>
      <c r="AF283" s="72"/>
      <c r="AG283" s="72"/>
      <c r="AH283" s="69"/>
      <c r="AI283" s="69"/>
      <c r="AJ283" s="250"/>
      <c r="AK283" s="69"/>
      <c r="AL283" s="250"/>
      <c r="AM283" s="72"/>
      <c r="AN283" s="72"/>
      <c r="AO283" s="72"/>
      <c r="AP283" s="69"/>
      <c r="AQ283" s="69"/>
      <c r="AR283" s="250"/>
      <c r="AS283" s="69"/>
      <c r="AT283" s="250"/>
      <c r="AU283" s="250"/>
      <c r="AV283" s="250"/>
      <c r="AW283" s="222"/>
      <c r="AX283" s="58"/>
      <c r="AY283" s="59"/>
      <c r="AZ283" s="59"/>
      <c r="BA283" s="69"/>
      <c r="BB283" s="69"/>
      <c r="BC283" s="69"/>
      <c r="BD283" s="69"/>
      <c r="BE283" s="69"/>
      <c r="BF283" s="69"/>
      <c r="BG283" s="69"/>
      <c r="BH283" s="69"/>
      <c r="BI283" s="69"/>
      <c r="BJ283" s="69"/>
      <c r="BK283" s="69"/>
      <c r="BL283" s="69"/>
      <c r="BM283" s="250"/>
      <c r="BN283" s="250"/>
    </row>
    <row r="284" spans="1:66" ht="15.75" customHeight="1" x14ac:dyDescent="0.25">
      <c r="A284" s="57"/>
      <c r="B284" s="259"/>
      <c r="C284" s="69"/>
      <c r="D284" s="69"/>
      <c r="E284" s="69"/>
      <c r="F284" s="219"/>
      <c r="G284" s="69"/>
      <c r="H284" s="69"/>
      <c r="I284" s="69"/>
      <c r="J284" s="69"/>
      <c r="K284" s="69"/>
      <c r="L284" s="69"/>
      <c r="M284" s="69"/>
      <c r="N284" s="69"/>
      <c r="O284" s="69"/>
      <c r="P284" s="69"/>
      <c r="Q284" s="69"/>
      <c r="R284" s="69"/>
      <c r="S284" s="69"/>
      <c r="T284" s="69"/>
      <c r="U284" s="69"/>
      <c r="V284" s="69"/>
      <c r="W284" s="70"/>
      <c r="X284" s="70"/>
      <c r="Y284" s="70"/>
      <c r="Z284" s="69"/>
      <c r="AA284" s="69"/>
      <c r="AB284" s="250"/>
      <c r="AC284" s="69"/>
      <c r="AD284" s="250"/>
      <c r="AE284" s="72"/>
      <c r="AF284" s="72"/>
      <c r="AG284" s="72"/>
      <c r="AH284" s="69"/>
      <c r="AI284" s="69"/>
      <c r="AJ284" s="250"/>
      <c r="AK284" s="69"/>
      <c r="AL284" s="250"/>
      <c r="AM284" s="72"/>
      <c r="AN284" s="72"/>
      <c r="AO284" s="72"/>
      <c r="AP284" s="69"/>
      <c r="AQ284" s="69"/>
      <c r="AR284" s="250"/>
      <c r="AS284" s="69"/>
      <c r="AT284" s="250"/>
      <c r="AU284" s="250"/>
      <c r="AV284" s="250"/>
      <c r="AW284" s="222"/>
      <c r="AX284" s="58"/>
      <c r="AY284" s="59"/>
      <c r="AZ284" s="59"/>
      <c r="BA284" s="69"/>
      <c r="BB284" s="69"/>
      <c r="BC284" s="69"/>
      <c r="BD284" s="69"/>
      <c r="BE284" s="69"/>
      <c r="BF284" s="69"/>
      <c r="BG284" s="69"/>
      <c r="BH284" s="69"/>
      <c r="BI284" s="69"/>
      <c r="BJ284" s="69"/>
      <c r="BK284" s="69"/>
      <c r="BL284" s="69"/>
      <c r="BM284" s="250"/>
      <c r="BN284" s="250"/>
    </row>
    <row r="285" spans="1:66" ht="15.75" customHeight="1" x14ac:dyDescent="0.25">
      <c r="A285" s="57"/>
      <c r="B285" s="259"/>
      <c r="C285" s="69"/>
      <c r="D285" s="69"/>
      <c r="E285" s="69"/>
      <c r="F285" s="219"/>
      <c r="G285" s="69"/>
      <c r="H285" s="69"/>
      <c r="I285" s="69"/>
      <c r="J285" s="69"/>
      <c r="K285" s="69"/>
      <c r="L285" s="69"/>
      <c r="M285" s="69"/>
      <c r="N285" s="69"/>
      <c r="O285" s="69"/>
      <c r="P285" s="69"/>
      <c r="Q285" s="69"/>
      <c r="R285" s="69"/>
      <c r="S285" s="69"/>
      <c r="T285" s="69"/>
      <c r="U285" s="69"/>
      <c r="V285" s="69"/>
      <c r="W285" s="70"/>
      <c r="X285" s="70"/>
      <c r="Y285" s="70"/>
      <c r="Z285" s="69"/>
      <c r="AA285" s="69"/>
      <c r="AB285" s="250"/>
      <c r="AC285" s="69"/>
      <c r="AD285" s="250"/>
      <c r="AE285" s="72"/>
      <c r="AF285" s="72"/>
      <c r="AG285" s="72"/>
      <c r="AH285" s="69"/>
      <c r="AI285" s="69"/>
      <c r="AJ285" s="250"/>
      <c r="AK285" s="69"/>
      <c r="AL285" s="250"/>
      <c r="AM285" s="72"/>
      <c r="AN285" s="72"/>
      <c r="AO285" s="72"/>
      <c r="AP285" s="69"/>
      <c r="AQ285" s="69"/>
      <c r="AR285" s="250"/>
      <c r="AS285" s="69"/>
      <c r="AT285" s="250"/>
      <c r="AU285" s="250"/>
      <c r="AV285" s="250"/>
      <c r="AW285" s="222"/>
      <c r="AX285" s="58"/>
      <c r="AY285" s="59"/>
      <c r="AZ285" s="59"/>
      <c r="BA285" s="69"/>
      <c r="BB285" s="69"/>
      <c r="BC285" s="69"/>
      <c r="BD285" s="69"/>
      <c r="BE285" s="69"/>
      <c r="BF285" s="69"/>
      <c r="BG285" s="69"/>
      <c r="BH285" s="69"/>
      <c r="BI285" s="69"/>
      <c r="BJ285" s="69"/>
      <c r="BK285" s="69"/>
      <c r="BL285" s="69"/>
      <c r="BM285" s="250"/>
      <c r="BN285" s="250"/>
    </row>
    <row r="286" spans="1:66" ht="15.75" customHeight="1" x14ac:dyDescent="0.25">
      <c r="A286" s="57"/>
      <c r="B286" s="259"/>
      <c r="C286" s="69"/>
      <c r="D286" s="69"/>
      <c r="E286" s="69"/>
      <c r="F286" s="219"/>
      <c r="G286" s="69"/>
      <c r="H286" s="69"/>
      <c r="I286" s="69"/>
      <c r="J286" s="69"/>
      <c r="K286" s="69"/>
      <c r="L286" s="69"/>
      <c r="M286" s="69"/>
      <c r="N286" s="69"/>
      <c r="O286" s="69"/>
      <c r="P286" s="69"/>
      <c r="Q286" s="69"/>
      <c r="R286" s="69"/>
      <c r="S286" s="69"/>
      <c r="T286" s="69"/>
      <c r="U286" s="69"/>
      <c r="V286" s="69"/>
      <c r="W286" s="70"/>
      <c r="X286" s="70"/>
      <c r="Y286" s="70"/>
      <c r="Z286" s="69"/>
      <c r="AA286" s="69"/>
      <c r="AB286" s="250"/>
      <c r="AC286" s="69"/>
      <c r="AD286" s="250"/>
      <c r="AE286" s="72"/>
      <c r="AF286" s="72"/>
      <c r="AG286" s="72"/>
      <c r="AH286" s="69"/>
      <c r="AI286" s="69"/>
      <c r="AJ286" s="250"/>
      <c r="AK286" s="69"/>
      <c r="AL286" s="250"/>
      <c r="AM286" s="72"/>
      <c r="AN286" s="72"/>
      <c r="AO286" s="72"/>
      <c r="AP286" s="69"/>
      <c r="AQ286" s="69"/>
      <c r="AR286" s="250"/>
      <c r="AS286" s="69"/>
      <c r="AT286" s="250"/>
      <c r="AU286" s="250"/>
      <c r="AV286" s="250"/>
      <c r="AW286" s="222"/>
      <c r="AX286" s="58"/>
      <c r="AY286" s="59"/>
      <c r="AZ286" s="59"/>
      <c r="BA286" s="69"/>
      <c r="BB286" s="69"/>
      <c r="BC286" s="69"/>
      <c r="BD286" s="69"/>
      <c r="BE286" s="69"/>
      <c r="BF286" s="69"/>
      <c r="BG286" s="69"/>
      <c r="BH286" s="69"/>
      <c r="BI286" s="69"/>
      <c r="BJ286" s="69"/>
      <c r="BK286" s="69"/>
      <c r="BL286" s="69"/>
      <c r="BM286" s="250"/>
      <c r="BN286" s="250"/>
    </row>
    <row r="287" spans="1:66" ht="15.75" customHeight="1" x14ac:dyDescent="0.25">
      <c r="A287" s="57"/>
      <c r="B287" s="259"/>
      <c r="C287" s="69"/>
      <c r="D287" s="69"/>
      <c r="E287" s="69"/>
      <c r="F287" s="219"/>
      <c r="G287" s="69"/>
      <c r="H287" s="69"/>
      <c r="I287" s="69"/>
      <c r="J287" s="69"/>
      <c r="K287" s="69"/>
      <c r="L287" s="69"/>
      <c r="M287" s="69"/>
      <c r="N287" s="69"/>
      <c r="O287" s="69"/>
      <c r="P287" s="69"/>
      <c r="Q287" s="69"/>
      <c r="R287" s="69"/>
      <c r="S287" s="69"/>
      <c r="T287" s="69"/>
      <c r="U287" s="69"/>
      <c r="V287" s="69"/>
      <c r="W287" s="70"/>
      <c r="X287" s="70"/>
      <c r="Y287" s="70"/>
      <c r="Z287" s="69"/>
      <c r="AA287" s="69"/>
      <c r="AB287" s="250"/>
      <c r="AC287" s="69"/>
      <c r="AD287" s="250"/>
      <c r="AE287" s="72"/>
      <c r="AF287" s="72"/>
      <c r="AG287" s="72"/>
      <c r="AH287" s="69"/>
      <c r="AI287" s="69"/>
      <c r="AJ287" s="250"/>
      <c r="AK287" s="69"/>
      <c r="AL287" s="250"/>
      <c r="AM287" s="72"/>
      <c r="AN287" s="72"/>
      <c r="AO287" s="72"/>
      <c r="AP287" s="69"/>
      <c r="AQ287" s="69"/>
      <c r="AR287" s="250"/>
      <c r="AS287" s="69"/>
      <c r="AT287" s="250"/>
      <c r="AU287" s="250"/>
      <c r="AV287" s="250"/>
      <c r="AW287" s="222"/>
      <c r="AX287" s="58"/>
      <c r="AY287" s="59"/>
      <c r="AZ287" s="59"/>
      <c r="BA287" s="69"/>
      <c r="BB287" s="69"/>
      <c r="BC287" s="69"/>
      <c r="BD287" s="69"/>
      <c r="BE287" s="69"/>
      <c r="BF287" s="69"/>
      <c r="BG287" s="69"/>
      <c r="BH287" s="69"/>
      <c r="BI287" s="69"/>
      <c r="BJ287" s="69"/>
      <c r="BK287" s="69"/>
      <c r="BL287" s="69"/>
      <c r="BM287" s="250"/>
      <c r="BN287" s="250"/>
    </row>
    <row r="288" spans="1:66" ht="15.75" customHeight="1" x14ac:dyDescent="0.25">
      <c r="A288" s="57"/>
      <c r="B288" s="259"/>
      <c r="C288" s="69"/>
      <c r="D288" s="69"/>
      <c r="E288" s="69"/>
      <c r="F288" s="219"/>
      <c r="G288" s="69"/>
      <c r="H288" s="69"/>
      <c r="I288" s="69"/>
      <c r="J288" s="69"/>
      <c r="K288" s="69"/>
      <c r="L288" s="69"/>
      <c r="M288" s="69"/>
      <c r="N288" s="69"/>
      <c r="O288" s="69"/>
      <c r="P288" s="69"/>
      <c r="Q288" s="69"/>
      <c r="R288" s="69"/>
      <c r="S288" s="69"/>
      <c r="T288" s="69"/>
      <c r="U288" s="69"/>
      <c r="V288" s="69"/>
      <c r="W288" s="70"/>
      <c r="X288" s="70"/>
      <c r="Y288" s="70"/>
      <c r="Z288" s="69"/>
      <c r="AA288" s="69"/>
      <c r="AB288" s="250"/>
      <c r="AC288" s="69"/>
      <c r="AD288" s="250"/>
      <c r="AE288" s="72"/>
      <c r="AF288" s="72"/>
      <c r="AG288" s="72"/>
      <c r="AH288" s="69"/>
      <c r="AI288" s="69"/>
      <c r="AJ288" s="250"/>
      <c r="AK288" s="69"/>
      <c r="AL288" s="250"/>
      <c r="AM288" s="72"/>
      <c r="AN288" s="72"/>
      <c r="AO288" s="72"/>
      <c r="AP288" s="69"/>
      <c r="AQ288" s="69"/>
      <c r="AR288" s="250"/>
      <c r="AS288" s="69"/>
      <c r="AT288" s="250"/>
      <c r="AU288" s="250"/>
      <c r="AV288" s="250"/>
      <c r="AW288" s="222"/>
      <c r="AX288" s="58"/>
      <c r="AY288" s="59"/>
      <c r="AZ288" s="59"/>
      <c r="BA288" s="69"/>
      <c r="BB288" s="69"/>
      <c r="BC288" s="69"/>
      <c r="BD288" s="69"/>
      <c r="BE288" s="69"/>
      <c r="BF288" s="69"/>
      <c r="BG288" s="69"/>
      <c r="BH288" s="69"/>
      <c r="BI288" s="69"/>
      <c r="BJ288" s="69"/>
      <c r="BK288" s="69"/>
      <c r="BL288" s="69"/>
      <c r="BM288" s="250"/>
      <c r="BN288" s="250"/>
    </row>
    <row r="289" spans="1:66" ht="15.75" customHeight="1" x14ac:dyDescent="0.25">
      <c r="A289" s="57"/>
      <c r="B289" s="259"/>
      <c r="C289" s="69"/>
      <c r="D289" s="69"/>
      <c r="E289" s="69"/>
      <c r="F289" s="219"/>
      <c r="G289" s="69"/>
      <c r="H289" s="69"/>
      <c r="I289" s="69"/>
      <c r="J289" s="69"/>
      <c r="K289" s="69"/>
      <c r="L289" s="69"/>
      <c r="M289" s="69"/>
      <c r="N289" s="69"/>
      <c r="O289" s="69"/>
      <c r="P289" s="69"/>
      <c r="Q289" s="69"/>
      <c r="R289" s="69"/>
      <c r="S289" s="69"/>
      <c r="T289" s="69"/>
      <c r="U289" s="69"/>
      <c r="V289" s="69"/>
      <c r="W289" s="70"/>
      <c r="X289" s="70"/>
      <c r="Y289" s="70"/>
      <c r="Z289" s="69"/>
      <c r="AA289" s="69"/>
      <c r="AB289" s="250"/>
      <c r="AC289" s="69"/>
      <c r="AD289" s="250"/>
      <c r="AE289" s="72"/>
      <c r="AF289" s="72"/>
      <c r="AG289" s="72"/>
      <c r="AH289" s="69"/>
      <c r="AI289" s="69"/>
      <c r="AJ289" s="250"/>
      <c r="AK289" s="69"/>
      <c r="AL289" s="250"/>
      <c r="AM289" s="72"/>
      <c r="AN289" s="72"/>
      <c r="AO289" s="72"/>
      <c r="AP289" s="69"/>
      <c r="AQ289" s="69"/>
      <c r="AR289" s="250"/>
      <c r="AS289" s="69"/>
      <c r="AT289" s="250"/>
      <c r="AU289" s="250"/>
      <c r="AV289" s="250"/>
      <c r="AW289" s="222"/>
      <c r="AX289" s="58"/>
      <c r="AY289" s="59"/>
      <c r="AZ289" s="59"/>
      <c r="BA289" s="69"/>
      <c r="BB289" s="69"/>
      <c r="BC289" s="69"/>
      <c r="BD289" s="69"/>
      <c r="BE289" s="69"/>
      <c r="BF289" s="69"/>
      <c r="BG289" s="69"/>
      <c r="BH289" s="69"/>
      <c r="BI289" s="69"/>
      <c r="BJ289" s="69"/>
      <c r="BK289" s="69"/>
      <c r="BL289" s="69"/>
      <c r="BM289" s="250"/>
      <c r="BN289" s="250"/>
    </row>
    <row r="290" spans="1:66" ht="15.75" customHeight="1" x14ac:dyDescent="0.25">
      <c r="A290" s="57"/>
      <c r="B290" s="259"/>
      <c r="C290" s="69"/>
      <c r="D290" s="69"/>
      <c r="E290" s="69"/>
      <c r="F290" s="219"/>
      <c r="G290" s="69"/>
      <c r="H290" s="69"/>
      <c r="I290" s="69"/>
      <c r="J290" s="69"/>
      <c r="K290" s="69"/>
      <c r="L290" s="69"/>
      <c r="M290" s="69"/>
      <c r="N290" s="69"/>
      <c r="O290" s="69"/>
      <c r="P290" s="69"/>
      <c r="Q290" s="69"/>
      <c r="R290" s="69"/>
      <c r="S290" s="69"/>
      <c r="T290" s="69"/>
      <c r="U290" s="69"/>
      <c r="V290" s="69"/>
      <c r="W290" s="70"/>
      <c r="X290" s="70"/>
      <c r="Y290" s="70"/>
      <c r="Z290" s="69"/>
      <c r="AA290" s="69"/>
      <c r="AB290" s="250"/>
      <c r="AC290" s="69"/>
      <c r="AD290" s="250"/>
      <c r="AE290" s="72"/>
      <c r="AF290" s="72"/>
      <c r="AG290" s="72"/>
      <c r="AH290" s="69"/>
      <c r="AI290" s="69"/>
      <c r="AJ290" s="250"/>
      <c r="AK290" s="69"/>
      <c r="AL290" s="250"/>
      <c r="AM290" s="72"/>
      <c r="AN290" s="72"/>
      <c r="AO290" s="72"/>
      <c r="AP290" s="69"/>
      <c r="AQ290" s="69"/>
      <c r="AR290" s="250"/>
      <c r="AS290" s="69"/>
      <c r="AT290" s="250"/>
      <c r="AU290" s="250"/>
      <c r="AV290" s="250"/>
      <c r="AW290" s="222"/>
      <c r="AX290" s="58"/>
      <c r="AY290" s="59"/>
      <c r="AZ290" s="59"/>
      <c r="BA290" s="69"/>
      <c r="BB290" s="69"/>
      <c r="BC290" s="69"/>
      <c r="BD290" s="69"/>
      <c r="BE290" s="69"/>
      <c r="BF290" s="69"/>
      <c r="BG290" s="69"/>
      <c r="BH290" s="69"/>
      <c r="BI290" s="69"/>
      <c r="BJ290" s="69"/>
      <c r="BK290" s="69"/>
      <c r="BL290" s="69"/>
      <c r="BM290" s="250"/>
      <c r="BN290" s="250"/>
    </row>
    <row r="291" spans="1:66" ht="15.75" customHeight="1" x14ac:dyDescent="0.25">
      <c r="A291" s="57"/>
      <c r="B291" s="259"/>
      <c r="C291" s="69"/>
      <c r="D291" s="69"/>
      <c r="E291" s="69"/>
      <c r="F291" s="219"/>
      <c r="G291" s="69"/>
      <c r="H291" s="69"/>
      <c r="I291" s="69"/>
      <c r="J291" s="69"/>
      <c r="K291" s="69"/>
      <c r="L291" s="69"/>
      <c r="M291" s="69"/>
      <c r="N291" s="69"/>
      <c r="O291" s="69"/>
      <c r="P291" s="69"/>
      <c r="Q291" s="69"/>
      <c r="R291" s="69"/>
      <c r="S291" s="69"/>
      <c r="T291" s="69"/>
      <c r="U291" s="69"/>
      <c r="V291" s="69"/>
      <c r="W291" s="70"/>
      <c r="X291" s="70"/>
      <c r="Y291" s="70"/>
      <c r="Z291" s="69"/>
      <c r="AA291" s="69"/>
      <c r="AB291" s="250"/>
      <c r="AC291" s="69"/>
      <c r="AD291" s="250"/>
      <c r="AE291" s="72"/>
      <c r="AF291" s="72"/>
      <c r="AG291" s="72"/>
      <c r="AH291" s="69"/>
      <c r="AI291" s="69"/>
      <c r="AJ291" s="250"/>
      <c r="AK291" s="69"/>
      <c r="AL291" s="250"/>
      <c r="AM291" s="72"/>
      <c r="AN291" s="72"/>
      <c r="AO291" s="72"/>
      <c r="AP291" s="69"/>
      <c r="AQ291" s="69"/>
      <c r="AR291" s="250"/>
      <c r="AS291" s="69"/>
      <c r="AT291" s="250"/>
      <c r="AU291" s="250"/>
      <c r="AV291" s="250"/>
      <c r="AW291" s="222"/>
      <c r="AX291" s="58"/>
      <c r="AY291" s="59"/>
      <c r="AZ291" s="59"/>
      <c r="BA291" s="69"/>
      <c r="BB291" s="69"/>
      <c r="BC291" s="69"/>
      <c r="BD291" s="69"/>
      <c r="BE291" s="69"/>
      <c r="BF291" s="69"/>
      <c r="BG291" s="69"/>
      <c r="BH291" s="69"/>
      <c r="BI291" s="69"/>
      <c r="BJ291" s="69"/>
      <c r="BK291" s="69"/>
      <c r="BL291" s="69"/>
      <c r="BM291" s="250"/>
      <c r="BN291" s="250"/>
    </row>
    <row r="292" spans="1:66" ht="15.75" customHeight="1" x14ac:dyDescent="0.25">
      <c r="A292" s="57"/>
      <c r="B292" s="259"/>
      <c r="C292" s="69"/>
      <c r="D292" s="69"/>
      <c r="E292" s="69"/>
      <c r="F292" s="219"/>
      <c r="G292" s="69"/>
      <c r="H292" s="69"/>
      <c r="I292" s="69"/>
      <c r="J292" s="69"/>
      <c r="K292" s="69"/>
      <c r="L292" s="69"/>
      <c r="M292" s="69"/>
      <c r="N292" s="69"/>
      <c r="O292" s="69"/>
      <c r="P292" s="69"/>
      <c r="Q292" s="69"/>
      <c r="R292" s="69"/>
      <c r="S292" s="69"/>
      <c r="T292" s="69"/>
      <c r="U292" s="69"/>
      <c r="V292" s="69"/>
      <c r="W292" s="70"/>
      <c r="X292" s="70"/>
      <c r="Y292" s="70"/>
      <c r="Z292" s="69"/>
      <c r="AA292" s="69"/>
      <c r="AB292" s="250"/>
      <c r="AC292" s="69"/>
      <c r="AD292" s="250"/>
      <c r="AE292" s="72"/>
      <c r="AF292" s="72"/>
      <c r="AG292" s="72"/>
      <c r="AH292" s="69"/>
      <c r="AI292" s="69"/>
      <c r="AJ292" s="250"/>
      <c r="AK292" s="69"/>
      <c r="AL292" s="250"/>
      <c r="AM292" s="72"/>
      <c r="AN292" s="72"/>
      <c r="AO292" s="72"/>
      <c r="AP292" s="69"/>
      <c r="AQ292" s="69"/>
      <c r="AR292" s="250"/>
      <c r="AS292" s="69"/>
      <c r="AT292" s="250"/>
      <c r="AU292" s="250"/>
      <c r="AV292" s="250"/>
      <c r="AW292" s="222"/>
      <c r="AX292" s="58"/>
      <c r="AY292" s="59"/>
      <c r="AZ292" s="59"/>
      <c r="BA292" s="69"/>
      <c r="BB292" s="69"/>
      <c r="BC292" s="69"/>
      <c r="BD292" s="69"/>
      <c r="BE292" s="69"/>
      <c r="BF292" s="69"/>
      <c r="BG292" s="69"/>
      <c r="BH292" s="69"/>
      <c r="BI292" s="69"/>
      <c r="BJ292" s="69"/>
      <c r="BK292" s="69"/>
      <c r="BL292" s="69"/>
      <c r="BM292" s="250"/>
      <c r="BN292" s="250"/>
    </row>
    <row r="293" spans="1:66" ht="15.75" customHeight="1" x14ac:dyDescent="0.25">
      <c r="A293" s="57"/>
      <c r="B293" s="259"/>
      <c r="C293" s="69"/>
      <c r="D293" s="69"/>
      <c r="E293" s="69"/>
      <c r="F293" s="219"/>
      <c r="G293" s="69"/>
      <c r="H293" s="69"/>
      <c r="I293" s="69"/>
      <c r="J293" s="69"/>
      <c r="K293" s="69"/>
      <c r="L293" s="69"/>
      <c r="M293" s="69"/>
      <c r="N293" s="69"/>
      <c r="O293" s="69"/>
      <c r="P293" s="69"/>
      <c r="Q293" s="69"/>
      <c r="R293" s="69"/>
      <c r="S293" s="69"/>
      <c r="T293" s="69"/>
      <c r="U293" s="69"/>
      <c r="V293" s="69"/>
      <c r="W293" s="70"/>
      <c r="X293" s="70"/>
      <c r="Y293" s="70"/>
      <c r="Z293" s="69"/>
      <c r="AA293" s="69"/>
      <c r="AB293" s="250"/>
      <c r="AC293" s="69"/>
      <c r="AD293" s="250"/>
      <c r="AE293" s="72"/>
      <c r="AF293" s="72"/>
      <c r="AG293" s="72"/>
      <c r="AH293" s="69"/>
      <c r="AI293" s="69"/>
      <c r="AJ293" s="250"/>
      <c r="AK293" s="69"/>
      <c r="AL293" s="250"/>
      <c r="AM293" s="72"/>
      <c r="AN293" s="72"/>
      <c r="AO293" s="72"/>
      <c r="AP293" s="69"/>
      <c r="AQ293" s="69"/>
      <c r="AR293" s="250"/>
      <c r="AS293" s="69"/>
      <c r="AT293" s="250"/>
      <c r="AU293" s="250"/>
      <c r="AV293" s="250"/>
      <c r="AW293" s="222"/>
      <c r="AX293" s="58"/>
      <c r="AY293" s="59"/>
      <c r="AZ293" s="59"/>
      <c r="BA293" s="69"/>
      <c r="BB293" s="69"/>
      <c r="BC293" s="69"/>
      <c r="BD293" s="69"/>
      <c r="BE293" s="69"/>
      <c r="BF293" s="69"/>
      <c r="BG293" s="69"/>
      <c r="BH293" s="69"/>
      <c r="BI293" s="69"/>
      <c r="BJ293" s="69"/>
      <c r="BK293" s="69"/>
      <c r="BL293" s="69"/>
      <c r="BM293" s="250"/>
      <c r="BN293" s="250"/>
    </row>
    <row r="294" spans="1:66" ht="15.75" customHeight="1" x14ac:dyDescent="0.25">
      <c r="A294" s="57"/>
      <c r="B294" s="259"/>
      <c r="C294" s="69"/>
      <c r="D294" s="69"/>
      <c r="E294" s="69"/>
      <c r="F294" s="219"/>
      <c r="G294" s="69"/>
      <c r="H294" s="69"/>
      <c r="I294" s="69"/>
      <c r="J294" s="69"/>
      <c r="K294" s="69"/>
      <c r="L294" s="69"/>
      <c r="M294" s="69"/>
      <c r="N294" s="69"/>
      <c r="O294" s="69"/>
      <c r="P294" s="69"/>
      <c r="Q294" s="69"/>
      <c r="R294" s="69"/>
      <c r="S294" s="69"/>
      <c r="T294" s="69"/>
      <c r="U294" s="69"/>
      <c r="V294" s="69"/>
      <c r="W294" s="70"/>
      <c r="X294" s="70"/>
      <c r="Y294" s="70"/>
      <c r="Z294" s="69"/>
      <c r="AA294" s="69"/>
      <c r="AB294" s="250"/>
      <c r="AC294" s="69"/>
      <c r="AD294" s="250"/>
      <c r="AE294" s="72"/>
      <c r="AF294" s="72"/>
      <c r="AG294" s="72"/>
      <c r="AH294" s="69"/>
      <c r="AI294" s="69"/>
      <c r="AJ294" s="250"/>
      <c r="AK294" s="69"/>
      <c r="AL294" s="250"/>
      <c r="AM294" s="72"/>
      <c r="AN294" s="72"/>
      <c r="AO294" s="72"/>
      <c r="AP294" s="69"/>
      <c r="AQ294" s="69"/>
      <c r="AR294" s="250"/>
      <c r="AS294" s="69"/>
      <c r="AT294" s="250"/>
      <c r="AU294" s="250"/>
      <c r="AV294" s="250"/>
      <c r="AW294" s="222"/>
      <c r="AX294" s="58"/>
      <c r="AY294" s="59"/>
      <c r="AZ294" s="59"/>
      <c r="BA294" s="69"/>
      <c r="BB294" s="69"/>
      <c r="BC294" s="69"/>
      <c r="BD294" s="69"/>
      <c r="BE294" s="69"/>
      <c r="BF294" s="69"/>
      <c r="BG294" s="69"/>
      <c r="BH294" s="69"/>
      <c r="BI294" s="69"/>
      <c r="BJ294" s="69"/>
      <c r="BK294" s="69"/>
      <c r="BL294" s="69"/>
      <c r="BM294" s="250"/>
      <c r="BN294" s="250"/>
    </row>
    <row r="295" spans="1:66" ht="15.75" customHeight="1" x14ac:dyDescent="0.25">
      <c r="A295" s="57"/>
      <c r="B295" s="259"/>
      <c r="C295" s="69"/>
      <c r="D295" s="69"/>
      <c r="E295" s="69"/>
      <c r="F295" s="219"/>
      <c r="G295" s="69"/>
      <c r="H295" s="69"/>
      <c r="I295" s="69"/>
      <c r="J295" s="69"/>
      <c r="K295" s="69"/>
      <c r="L295" s="69"/>
      <c r="M295" s="69"/>
      <c r="N295" s="69"/>
      <c r="O295" s="69"/>
      <c r="P295" s="69"/>
      <c r="Q295" s="69"/>
      <c r="R295" s="69"/>
      <c r="S295" s="69"/>
      <c r="T295" s="69"/>
      <c r="U295" s="69"/>
      <c r="V295" s="69"/>
      <c r="W295" s="70"/>
      <c r="X295" s="70"/>
      <c r="Y295" s="70"/>
      <c r="Z295" s="69"/>
      <c r="AA295" s="69"/>
      <c r="AB295" s="250"/>
      <c r="AC295" s="69"/>
      <c r="AD295" s="250"/>
      <c r="AE295" s="72"/>
      <c r="AF295" s="72"/>
      <c r="AG295" s="72"/>
      <c r="AH295" s="69"/>
      <c r="AI295" s="69"/>
      <c r="AJ295" s="250"/>
      <c r="AK295" s="69"/>
      <c r="AL295" s="250"/>
      <c r="AM295" s="72"/>
      <c r="AN295" s="72"/>
      <c r="AO295" s="72"/>
      <c r="AP295" s="69"/>
      <c r="AQ295" s="69"/>
      <c r="AR295" s="250"/>
      <c r="AS295" s="69"/>
      <c r="AT295" s="250"/>
      <c r="AU295" s="250"/>
      <c r="AV295" s="250"/>
      <c r="AW295" s="222"/>
      <c r="AX295" s="58"/>
      <c r="AY295" s="59"/>
      <c r="AZ295" s="59"/>
      <c r="BA295" s="69"/>
      <c r="BB295" s="69"/>
      <c r="BC295" s="69"/>
      <c r="BD295" s="69"/>
      <c r="BE295" s="69"/>
      <c r="BF295" s="69"/>
      <c r="BG295" s="69"/>
      <c r="BH295" s="69"/>
      <c r="BI295" s="69"/>
      <c r="BJ295" s="69"/>
      <c r="BK295" s="69"/>
      <c r="BL295" s="69"/>
      <c r="BM295" s="250"/>
      <c r="BN295" s="250"/>
    </row>
    <row r="296" spans="1:66" ht="15.75" customHeight="1" x14ac:dyDescent="0.25">
      <c r="A296" s="57"/>
      <c r="B296" s="259"/>
      <c r="C296" s="69"/>
      <c r="D296" s="69"/>
      <c r="E296" s="69"/>
      <c r="F296" s="219"/>
      <c r="G296" s="69"/>
      <c r="H296" s="69"/>
      <c r="I296" s="69"/>
      <c r="J296" s="69"/>
      <c r="K296" s="69"/>
      <c r="L296" s="69"/>
      <c r="M296" s="69"/>
      <c r="N296" s="69"/>
      <c r="O296" s="69"/>
      <c r="P296" s="69"/>
      <c r="Q296" s="69"/>
      <c r="R296" s="69"/>
      <c r="S296" s="69"/>
      <c r="T296" s="69"/>
      <c r="U296" s="69"/>
      <c r="V296" s="69"/>
      <c r="W296" s="70"/>
      <c r="X296" s="70"/>
      <c r="Y296" s="70"/>
      <c r="Z296" s="69"/>
      <c r="AA296" s="69"/>
      <c r="AB296" s="250"/>
      <c r="AC296" s="69"/>
      <c r="AD296" s="250"/>
      <c r="AE296" s="72"/>
      <c r="AF296" s="72"/>
      <c r="AG296" s="72"/>
      <c r="AH296" s="69"/>
      <c r="AI296" s="69"/>
      <c r="AJ296" s="250"/>
      <c r="AK296" s="69"/>
      <c r="AL296" s="250"/>
      <c r="AM296" s="72"/>
      <c r="AN296" s="72"/>
      <c r="AO296" s="72"/>
      <c r="AP296" s="69"/>
      <c r="AQ296" s="69"/>
      <c r="AR296" s="250"/>
      <c r="AS296" s="69"/>
      <c r="AT296" s="250"/>
      <c r="AU296" s="250"/>
      <c r="AV296" s="250"/>
      <c r="AW296" s="222"/>
      <c r="AX296" s="58"/>
      <c r="AY296" s="59"/>
      <c r="AZ296" s="59"/>
      <c r="BA296" s="69"/>
      <c r="BB296" s="69"/>
      <c r="BC296" s="69"/>
      <c r="BD296" s="69"/>
      <c r="BE296" s="69"/>
      <c r="BF296" s="69"/>
      <c r="BG296" s="69"/>
      <c r="BH296" s="69"/>
      <c r="BI296" s="69"/>
      <c r="BJ296" s="69"/>
      <c r="BK296" s="69"/>
      <c r="BL296" s="69"/>
      <c r="BM296" s="250"/>
      <c r="BN296" s="250"/>
    </row>
    <row r="297" spans="1:66" ht="15.75" customHeight="1" x14ac:dyDescent="0.25">
      <c r="A297" s="57"/>
      <c r="B297" s="259"/>
      <c r="C297" s="69"/>
      <c r="D297" s="69"/>
      <c r="E297" s="69"/>
      <c r="F297" s="219"/>
      <c r="G297" s="69"/>
      <c r="H297" s="69"/>
      <c r="I297" s="69"/>
      <c r="J297" s="69"/>
      <c r="K297" s="69"/>
      <c r="L297" s="69"/>
      <c r="M297" s="69"/>
      <c r="N297" s="69"/>
      <c r="O297" s="69"/>
      <c r="P297" s="69"/>
      <c r="Q297" s="69"/>
      <c r="R297" s="69"/>
      <c r="S297" s="69"/>
      <c r="T297" s="69"/>
      <c r="U297" s="69"/>
      <c r="V297" s="69"/>
      <c r="W297" s="70"/>
      <c r="X297" s="70"/>
      <c r="Y297" s="70"/>
      <c r="Z297" s="69"/>
      <c r="AA297" s="69"/>
      <c r="AB297" s="250"/>
      <c r="AC297" s="69"/>
      <c r="AD297" s="250"/>
      <c r="AE297" s="72"/>
      <c r="AF297" s="72"/>
      <c r="AG297" s="72"/>
      <c r="AH297" s="69"/>
      <c r="AI297" s="69"/>
      <c r="AJ297" s="250"/>
      <c r="AK297" s="69"/>
      <c r="AL297" s="250"/>
      <c r="AM297" s="72"/>
      <c r="AN297" s="72"/>
      <c r="AO297" s="72"/>
      <c r="AP297" s="69"/>
      <c r="AQ297" s="69"/>
      <c r="AR297" s="250"/>
      <c r="AS297" s="69"/>
      <c r="AT297" s="250"/>
      <c r="AU297" s="250"/>
      <c r="AV297" s="250"/>
      <c r="AW297" s="222"/>
      <c r="AX297" s="58"/>
      <c r="AY297" s="59"/>
      <c r="AZ297" s="59"/>
      <c r="BA297" s="69"/>
      <c r="BB297" s="69"/>
      <c r="BC297" s="69"/>
      <c r="BD297" s="69"/>
      <c r="BE297" s="69"/>
      <c r="BF297" s="69"/>
      <c r="BG297" s="69"/>
      <c r="BH297" s="69"/>
      <c r="BI297" s="69"/>
      <c r="BJ297" s="69"/>
      <c r="BK297" s="69"/>
      <c r="BL297" s="69"/>
      <c r="BM297" s="250"/>
      <c r="BN297" s="250"/>
    </row>
    <row r="298" spans="1:66" ht="15.75" customHeight="1" x14ac:dyDescent="0.25">
      <c r="A298" s="57"/>
      <c r="B298" s="259"/>
      <c r="C298" s="69"/>
      <c r="D298" s="69"/>
      <c r="E298" s="69"/>
      <c r="F298" s="219"/>
      <c r="G298" s="69"/>
      <c r="H298" s="69"/>
      <c r="I298" s="69"/>
      <c r="J298" s="69"/>
      <c r="K298" s="69"/>
      <c r="L298" s="69"/>
      <c r="M298" s="69"/>
      <c r="N298" s="69"/>
      <c r="O298" s="69"/>
      <c r="P298" s="69"/>
      <c r="Q298" s="69"/>
      <c r="R298" s="69"/>
      <c r="S298" s="69"/>
      <c r="T298" s="69"/>
      <c r="U298" s="69"/>
      <c r="V298" s="69"/>
      <c r="W298" s="70"/>
      <c r="X298" s="70"/>
      <c r="Y298" s="70"/>
      <c r="Z298" s="69"/>
      <c r="AA298" s="69"/>
      <c r="AB298" s="250"/>
      <c r="AC298" s="69"/>
      <c r="AD298" s="250"/>
      <c r="AE298" s="72"/>
      <c r="AF298" s="72"/>
      <c r="AG298" s="72"/>
      <c r="AH298" s="69"/>
      <c r="AI298" s="69"/>
      <c r="AJ298" s="250"/>
      <c r="AK298" s="69"/>
      <c r="AL298" s="250"/>
      <c r="AM298" s="72"/>
      <c r="AN298" s="72"/>
      <c r="AO298" s="72"/>
      <c r="AP298" s="69"/>
      <c r="AQ298" s="69"/>
      <c r="AR298" s="250"/>
      <c r="AS298" s="69"/>
      <c r="AT298" s="250"/>
      <c r="AU298" s="250"/>
      <c r="AV298" s="250"/>
      <c r="AW298" s="222"/>
      <c r="AX298" s="58"/>
      <c r="AY298" s="59"/>
      <c r="AZ298" s="59"/>
      <c r="BA298" s="69"/>
      <c r="BB298" s="69"/>
      <c r="BC298" s="69"/>
      <c r="BD298" s="69"/>
      <c r="BE298" s="69"/>
      <c r="BF298" s="69"/>
      <c r="BG298" s="69"/>
      <c r="BH298" s="69"/>
      <c r="BI298" s="69"/>
      <c r="BJ298" s="69"/>
      <c r="BK298" s="69"/>
      <c r="BL298" s="69"/>
      <c r="BM298" s="250"/>
      <c r="BN298" s="250"/>
    </row>
    <row r="299" spans="1:66" ht="15.75" customHeight="1" x14ac:dyDescent="0.25">
      <c r="A299" s="57"/>
      <c r="B299" s="259"/>
      <c r="C299" s="69"/>
      <c r="D299" s="69"/>
      <c r="E299" s="69"/>
      <c r="F299" s="219"/>
      <c r="G299" s="69"/>
      <c r="H299" s="69"/>
      <c r="I299" s="69"/>
      <c r="J299" s="69"/>
      <c r="K299" s="69"/>
      <c r="L299" s="69"/>
      <c r="M299" s="69"/>
      <c r="N299" s="69"/>
      <c r="O299" s="69"/>
      <c r="P299" s="69"/>
      <c r="Q299" s="69"/>
      <c r="R299" s="69"/>
      <c r="S299" s="69"/>
      <c r="T299" s="69"/>
      <c r="U299" s="69"/>
      <c r="V299" s="69"/>
      <c r="W299" s="70"/>
      <c r="X299" s="70"/>
      <c r="Y299" s="70"/>
      <c r="Z299" s="69"/>
      <c r="AA299" s="69"/>
      <c r="AB299" s="250"/>
      <c r="AC299" s="69"/>
      <c r="AD299" s="250"/>
      <c r="AE299" s="72"/>
      <c r="AF299" s="72"/>
      <c r="AG299" s="72"/>
      <c r="AH299" s="69"/>
      <c r="AI299" s="69"/>
      <c r="AJ299" s="250"/>
      <c r="AK299" s="69"/>
      <c r="AL299" s="250"/>
      <c r="AM299" s="72"/>
      <c r="AN299" s="72"/>
      <c r="AO299" s="72"/>
      <c r="AP299" s="69"/>
      <c r="AQ299" s="69"/>
      <c r="AR299" s="250"/>
      <c r="AS299" s="69"/>
      <c r="AT299" s="250"/>
      <c r="AU299" s="250"/>
      <c r="AV299" s="250"/>
      <c r="AW299" s="222"/>
      <c r="AX299" s="58"/>
      <c r="AY299" s="59"/>
      <c r="AZ299" s="59"/>
      <c r="BA299" s="69"/>
      <c r="BB299" s="69"/>
      <c r="BC299" s="69"/>
      <c r="BD299" s="69"/>
      <c r="BE299" s="69"/>
      <c r="BF299" s="69"/>
      <c r="BG299" s="69"/>
      <c r="BH299" s="69"/>
      <c r="BI299" s="69"/>
      <c r="BJ299" s="69"/>
      <c r="BK299" s="69"/>
      <c r="BL299" s="69"/>
      <c r="BM299" s="250"/>
      <c r="BN299" s="250"/>
    </row>
    <row r="300" spans="1:66" ht="15.75" customHeight="1" x14ac:dyDescent="0.25">
      <c r="A300" s="57"/>
      <c r="B300" s="259"/>
      <c r="C300" s="69"/>
      <c r="D300" s="69"/>
      <c r="E300" s="69"/>
      <c r="F300" s="219"/>
      <c r="G300" s="69"/>
      <c r="H300" s="69"/>
      <c r="I300" s="69"/>
      <c r="J300" s="69"/>
      <c r="K300" s="69"/>
      <c r="L300" s="69"/>
      <c r="M300" s="69"/>
      <c r="N300" s="69"/>
      <c r="O300" s="69"/>
      <c r="P300" s="69"/>
      <c r="Q300" s="69"/>
      <c r="R300" s="69"/>
      <c r="S300" s="69"/>
      <c r="T300" s="69"/>
      <c r="U300" s="69"/>
      <c r="V300" s="69"/>
      <c r="W300" s="70"/>
      <c r="X300" s="70"/>
      <c r="Y300" s="70"/>
      <c r="Z300" s="69"/>
      <c r="AA300" s="69"/>
      <c r="AB300" s="250"/>
      <c r="AC300" s="69"/>
      <c r="AD300" s="250"/>
      <c r="AE300" s="72"/>
      <c r="AF300" s="72"/>
      <c r="AG300" s="72"/>
      <c r="AH300" s="69"/>
      <c r="AI300" s="69"/>
      <c r="AJ300" s="250"/>
      <c r="AK300" s="69"/>
      <c r="AL300" s="250"/>
      <c r="AM300" s="72"/>
      <c r="AN300" s="72"/>
      <c r="AO300" s="72"/>
      <c r="AP300" s="69"/>
      <c r="AQ300" s="69"/>
      <c r="AR300" s="250"/>
      <c r="AS300" s="69"/>
      <c r="AT300" s="250"/>
      <c r="AU300" s="250"/>
      <c r="AV300" s="250"/>
      <c r="AW300" s="222"/>
      <c r="AX300" s="58"/>
      <c r="AY300" s="59"/>
      <c r="AZ300" s="59"/>
      <c r="BA300" s="69"/>
      <c r="BB300" s="69"/>
      <c r="BC300" s="69"/>
      <c r="BD300" s="69"/>
      <c r="BE300" s="69"/>
      <c r="BF300" s="69"/>
      <c r="BG300" s="69"/>
      <c r="BH300" s="69"/>
      <c r="BI300" s="69"/>
      <c r="BJ300" s="69"/>
      <c r="BK300" s="69"/>
      <c r="BL300" s="69"/>
      <c r="BM300" s="250"/>
      <c r="BN300" s="250"/>
    </row>
    <row r="301" spans="1:66" ht="15.75" customHeight="1" x14ac:dyDescent="0.25">
      <c r="A301" s="57"/>
      <c r="B301" s="259"/>
      <c r="C301" s="69"/>
      <c r="D301" s="69"/>
      <c r="E301" s="69"/>
      <c r="F301" s="219"/>
      <c r="G301" s="69"/>
      <c r="H301" s="69"/>
      <c r="I301" s="69"/>
      <c r="J301" s="69"/>
      <c r="K301" s="69"/>
      <c r="L301" s="69"/>
      <c r="M301" s="69"/>
      <c r="N301" s="69"/>
      <c r="O301" s="69"/>
      <c r="P301" s="69"/>
      <c r="Q301" s="69"/>
      <c r="R301" s="69"/>
      <c r="S301" s="69"/>
      <c r="T301" s="69"/>
      <c r="U301" s="69"/>
      <c r="V301" s="69"/>
      <c r="W301" s="70"/>
      <c r="X301" s="70"/>
      <c r="Y301" s="70"/>
      <c r="Z301" s="69"/>
      <c r="AA301" s="69"/>
      <c r="AB301" s="250"/>
      <c r="AC301" s="69"/>
      <c r="AD301" s="250"/>
      <c r="AE301" s="72"/>
      <c r="AF301" s="72"/>
      <c r="AG301" s="72"/>
      <c r="AH301" s="69"/>
      <c r="AI301" s="69"/>
      <c r="AJ301" s="250"/>
      <c r="AK301" s="69"/>
      <c r="AL301" s="250"/>
      <c r="AM301" s="72"/>
      <c r="AN301" s="72"/>
      <c r="AO301" s="72"/>
      <c r="AP301" s="69"/>
      <c r="AQ301" s="69"/>
      <c r="AR301" s="250"/>
      <c r="AS301" s="69"/>
      <c r="AT301" s="250"/>
      <c r="AU301" s="250"/>
      <c r="AV301" s="250"/>
      <c r="AW301" s="222"/>
      <c r="AX301" s="58"/>
      <c r="AY301" s="59"/>
      <c r="AZ301" s="59"/>
      <c r="BA301" s="69"/>
      <c r="BB301" s="69"/>
      <c r="BC301" s="69"/>
      <c r="BD301" s="69"/>
      <c r="BE301" s="69"/>
      <c r="BF301" s="69"/>
      <c r="BG301" s="69"/>
      <c r="BH301" s="69"/>
      <c r="BI301" s="69"/>
      <c r="BJ301" s="69"/>
      <c r="BK301" s="69"/>
      <c r="BL301" s="69"/>
      <c r="BM301" s="250"/>
      <c r="BN301" s="250"/>
    </row>
    <row r="302" spans="1:66" ht="15.75" customHeight="1" x14ac:dyDescent="0.25">
      <c r="A302" s="57"/>
      <c r="B302" s="259"/>
      <c r="C302" s="69"/>
      <c r="D302" s="69"/>
      <c r="E302" s="69"/>
      <c r="F302" s="219"/>
      <c r="G302" s="69"/>
      <c r="H302" s="69"/>
      <c r="I302" s="69"/>
      <c r="J302" s="69"/>
      <c r="K302" s="69"/>
      <c r="L302" s="69"/>
      <c r="M302" s="69"/>
      <c r="N302" s="69"/>
      <c r="O302" s="69"/>
      <c r="P302" s="69"/>
      <c r="Q302" s="69"/>
      <c r="R302" s="69"/>
      <c r="S302" s="69"/>
      <c r="T302" s="69"/>
      <c r="U302" s="69"/>
      <c r="V302" s="69"/>
      <c r="W302" s="70"/>
      <c r="X302" s="70"/>
      <c r="Y302" s="70"/>
      <c r="Z302" s="69"/>
      <c r="AA302" s="69"/>
      <c r="AB302" s="250"/>
      <c r="AC302" s="69"/>
      <c r="AD302" s="250"/>
      <c r="AE302" s="72"/>
      <c r="AF302" s="72"/>
      <c r="AG302" s="72"/>
      <c r="AH302" s="69"/>
      <c r="AI302" s="69"/>
      <c r="AJ302" s="250"/>
      <c r="AK302" s="69"/>
      <c r="AL302" s="250"/>
      <c r="AM302" s="72"/>
      <c r="AN302" s="72"/>
      <c r="AO302" s="72"/>
      <c r="AP302" s="69"/>
      <c r="AQ302" s="69"/>
      <c r="AR302" s="250"/>
      <c r="AS302" s="69"/>
      <c r="AT302" s="250"/>
      <c r="AU302" s="250"/>
      <c r="AV302" s="250"/>
      <c r="AW302" s="222"/>
      <c r="AX302" s="58"/>
      <c r="AY302" s="59"/>
      <c r="AZ302" s="59"/>
      <c r="BA302" s="69"/>
      <c r="BB302" s="69"/>
      <c r="BC302" s="69"/>
      <c r="BD302" s="69"/>
      <c r="BE302" s="69"/>
      <c r="BF302" s="69"/>
      <c r="BG302" s="69"/>
      <c r="BH302" s="69"/>
      <c r="BI302" s="69"/>
      <c r="BJ302" s="69"/>
      <c r="BK302" s="69"/>
      <c r="BL302" s="69"/>
      <c r="BM302" s="250"/>
      <c r="BN302" s="250"/>
    </row>
    <row r="303" spans="1:66" ht="15.75" customHeight="1" x14ac:dyDescent="0.25">
      <c r="A303" s="57"/>
      <c r="B303" s="259"/>
      <c r="C303" s="69"/>
      <c r="D303" s="69"/>
      <c r="E303" s="69"/>
      <c r="F303" s="219"/>
      <c r="G303" s="69"/>
      <c r="H303" s="69"/>
      <c r="I303" s="69"/>
      <c r="J303" s="69"/>
      <c r="K303" s="69"/>
      <c r="L303" s="69"/>
      <c r="M303" s="69"/>
      <c r="N303" s="69"/>
      <c r="O303" s="69"/>
      <c r="P303" s="69"/>
      <c r="Q303" s="69"/>
      <c r="R303" s="69"/>
      <c r="S303" s="69"/>
      <c r="T303" s="69"/>
      <c r="U303" s="69"/>
      <c r="V303" s="69"/>
      <c r="W303" s="70"/>
      <c r="X303" s="70"/>
      <c r="Y303" s="70"/>
      <c r="Z303" s="69"/>
      <c r="AA303" s="69"/>
      <c r="AB303" s="250"/>
      <c r="AC303" s="69"/>
      <c r="AD303" s="250"/>
      <c r="AE303" s="72"/>
      <c r="AF303" s="72"/>
      <c r="AG303" s="72"/>
      <c r="AH303" s="69"/>
      <c r="AI303" s="69"/>
      <c r="AJ303" s="250"/>
      <c r="AK303" s="69"/>
      <c r="AL303" s="250"/>
      <c r="AM303" s="72"/>
      <c r="AN303" s="72"/>
      <c r="AO303" s="72"/>
      <c r="AP303" s="69"/>
      <c r="AQ303" s="69"/>
      <c r="AR303" s="250"/>
      <c r="AS303" s="69"/>
      <c r="AT303" s="250"/>
      <c r="AU303" s="250"/>
      <c r="AV303" s="250"/>
      <c r="AW303" s="222"/>
      <c r="AX303" s="58"/>
      <c r="AY303" s="59"/>
      <c r="AZ303" s="59"/>
      <c r="BA303" s="69"/>
      <c r="BB303" s="69"/>
      <c r="BC303" s="69"/>
      <c r="BD303" s="69"/>
      <c r="BE303" s="69"/>
      <c r="BF303" s="69"/>
      <c r="BG303" s="69"/>
      <c r="BH303" s="69"/>
      <c r="BI303" s="69"/>
      <c r="BJ303" s="69"/>
      <c r="BK303" s="69"/>
      <c r="BL303" s="69"/>
      <c r="BM303" s="250"/>
      <c r="BN303" s="250"/>
    </row>
    <row r="304" spans="1:66" ht="15.75" customHeight="1" x14ac:dyDescent="0.25">
      <c r="A304" s="57"/>
      <c r="B304" s="259"/>
      <c r="C304" s="69"/>
      <c r="D304" s="69"/>
      <c r="E304" s="69"/>
      <c r="F304" s="219"/>
      <c r="G304" s="69"/>
      <c r="H304" s="69"/>
      <c r="I304" s="69"/>
      <c r="J304" s="69"/>
      <c r="K304" s="69"/>
      <c r="L304" s="69"/>
      <c r="M304" s="69"/>
      <c r="N304" s="69"/>
      <c r="O304" s="69"/>
      <c r="P304" s="69"/>
      <c r="Q304" s="69"/>
      <c r="R304" s="69"/>
      <c r="S304" s="69"/>
      <c r="T304" s="69"/>
      <c r="U304" s="69"/>
      <c r="V304" s="69"/>
      <c r="W304" s="70"/>
      <c r="X304" s="70"/>
      <c r="Y304" s="70"/>
      <c r="Z304" s="69"/>
      <c r="AA304" s="69"/>
      <c r="AB304" s="250"/>
      <c r="AC304" s="69"/>
      <c r="AD304" s="250"/>
      <c r="AE304" s="72"/>
      <c r="AF304" s="72"/>
      <c r="AG304" s="72"/>
      <c r="AH304" s="69"/>
      <c r="AI304" s="69"/>
      <c r="AJ304" s="250"/>
      <c r="AK304" s="69"/>
      <c r="AL304" s="250"/>
      <c r="AM304" s="72"/>
      <c r="AN304" s="72"/>
      <c r="AO304" s="72"/>
      <c r="AP304" s="69"/>
      <c r="AQ304" s="69"/>
      <c r="AR304" s="250"/>
      <c r="AS304" s="69"/>
      <c r="AT304" s="250"/>
      <c r="AU304" s="250"/>
      <c r="AV304" s="250"/>
      <c r="AW304" s="222"/>
      <c r="AX304" s="58"/>
      <c r="AY304" s="59"/>
      <c r="AZ304" s="59"/>
      <c r="BA304" s="69"/>
      <c r="BB304" s="69"/>
      <c r="BC304" s="69"/>
      <c r="BD304" s="69"/>
      <c r="BE304" s="69"/>
      <c r="BF304" s="69"/>
      <c r="BG304" s="69"/>
      <c r="BH304" s="69"/>
      <c r="BI304" s="69"/>
      <c r="BJ304" s="69"/>
      <c r="BK304" s="69"/>
      <c r="BL304" s="69"/>
      <c r="BM304" s="250"/>
      <c r="BN304" s="250"/>
    </row>
    <row r="305" spans="1:66" ht="15.75" customHeight="1" x14ac:dyDescent="0.25">
      <c r="A305" s="57"/>
      <c r="B305" s="259"/>
      <c r="C305" s="69"/>
      <c r="D305" s="69"/>
      <c r="E305" s="69"/>
      <c r="F305" s="219"/>
      <c r="G305" s="69"/>
      <c r="H305" s="69"/>
      <c r="I305" s="69"/>
      <c r="J305" s="69"/>
      <c r="K305" s="69"/>
      <c r="L305" s="69"/>
      <c r="M305" s="69"/>
      <c r="N305" s="69"/>
      <c r="O305" s="69"/>
      <c r="P305" s="69"/>
      <c r="Q305" s="69"/>
      <c r="R305" s="69"/>
      <c r="S305" s="69"/>
      <c r="T305" s="69"/>
      <c r="U305" s="69"/>
      <c r="V305" s="69"/>
      <c r="W305" s="70"/>
      <c r="X305" s="70"/>
      <c r="Y305" s="70"/>
      <c r="Z305" s="69"/>
      <c r="AA305" s="69"/>
      <c r="AB305" s="250"/>
      <c r="AC305" s="69"/>
      <c r="AD305" s="250"/>
      <c r="AE305" s="72"/>
      <c r="AF305" s="72"/>
      <c r="AG305" s="72"/>
      <c r="AH305" s="69"/>
      <c r="AI305" s="69"/>
      <c r="AJ305" s="250"/>
      <c r="AK305" s="69"/>
      <c r="AL305" s="250"/>
      <c r="AM305" s="72"/>
      <c r="AN305" s="72"/>
      <c r="AO305" s="72"/>
      <c r="AP305" s="69"/>
      <c r="AQ305" s="69"/>
      <c r="AR305" s="250"/>
      <c r="AS305" s="69"/>
      <c r="AT305" s="250"/>
      <c r="AU305" s="250"/>
      <c r="AV305" s="250"/>
      <c r="AW305" s="222"/>
      <c r="AX305" s="58"/>
      <c r="AY305" s="59"/>
      <c r="AZ305" s="59"/>
      <c r="BA305" s="69"/>
      <c r="BB305" s="69"/>
      <c r="BC305" s="69"/>
      <c r="BD305" s="69"/>
      <c r="BE305" s="69"/>
      <c r="BF305" s="69"/>
      <c r="BG305" s="69"/>
      <c r="BH305" s="69"/>
      <c r="BI305" s="69"/>
      <c r="BJ305" s="69"/>
      <c r="BK305" s="69"/>
      <c r="BL305" s="69"/>
      <c r="BM305" s="250"/>
      <c r="BN305" s="250"/>
    </row>
    <row r="306" spans="1:66" ht="15.75" customHeight="1" x14ac:dyDescent="0.25">
      <c r="A306" s="57"/>
      <c r="B306" s="259"/>
      <c r="C306" s="69"/>
      <c r="D306" s="69"/>
      <c r="E306" s="69"/>
      <c r="F306" s="219"/>
      <c r="G306" s="69"/>
      <c r="H306" s="69"/>
      <c r="I306" s="69"/>
      <c r="J306" s="69"/>
      <c r="K306" s="69"/>
      <c r="L306" s="69"/>
      <c r="M306" s="69"/>
      <c r="N306" s="69"/>
      <c r="O306" s="69"/>
      <c r="P306" s="69"/>
      <c r="Q306" s="69"/>
      <c r="R306" s="69"/>
      <c r="S306" s="69"/>
      <c r="T306" s="69"/>
      <c r="U306" s="69"/>
      <c r="V306" s="69"/>
      <c r="W306" s="70"/>
      <c r="X306" s="70"/>
      <c r="Y306" s="70"/>
      <c r="Z306" s="69"/>
      <c r="AA306" s="69"/>
      <c r="AB306" s="250"/>
      <c r="AC306" s="69"/>
      <c r="AD306" s="250"/>
      <c r="AE306" s="72"/>
      <c r="AF306" s="72"/>
      <c r="AG306" s="72"/>
      <c r="AH306" s="69"/>
      <c r="AI306" s="69"/>
      <c r="AJ306" s="250"/>
      <c r="AK306" s="69"/>
      <c r="AL306" s="250"/>
      <c r="AM306" s="72"/>
      <c r="AN306" s="72"/>
      <c r="AO306" s="72"/>
      <c r="AP306" s="69"/>
      <c r="AQ306" s="69"/>
      <c r="AR306" s="250"/>
      <c r="AS306" s="69"/>
      <c r="AT306" s="250"/>
      <c r="AU306" s="250"/>
      <c r="AV306" s="250"/>
      <c r="AW306" s="222"/>
      <c r="AX306" s="58"/>
      <c r="AY306" s="59"/>
      <c r="AZ306" s="59"/>
      <c r="BA306" s="69"/>
      <c r="BB306" s="69"/>
      <c r="BC306" s="69"/>
      <c r="BD306" s="69"/>
      <c r="BE306" s="69"/>
      <c r="BF306" s="69"/>
      <c r="BG306" s="69"/>
      <c r="BH306" s="69"/>
      <c r="BI306" s="69"/>
      <c r="BJ306" s="69"/>
      <c r="BK306" s="69"/>
      <c r="BL306" s="69"/>
      <c r="BM306" s="250"/>
      <c r="BN306" s="250"/>
    </row>
    <row r="307" spans="1:66" ht="15.75" customHeight="1" x14ac:dyDescent="0.25">
      <c r="A307" s="57"/>
      <c r="B307" s="259"/>
      <c r="C307" s="69"/>
      <c r="D307" s="69"/>
      <c r="E307" s="69"/>
      <c r="F307" s="219"/>
      <c r="G307" s="69"/>
      <c r="H307" s="69"/>
      <c r="I307" s="69"/>
      <c r="J307" s="69"/>
      <c r="K307" s="69"/>
      <c r="L307" s="69"/>
      <c r="M307" s="69"/>
      <c r="N307" s="69"/>
      <c r="O307" s="69"/>
      <c r="P307" s="69"/>
      <c r="Q307" s="69"/>
      <c r="R307" s="69"/>
      <c r="S307" s="69"/>
      <c r="T307" s="69"/>
      <c r="U307" s="69"/>
      <c r="V307" s="69"/>
      <c r="W307" s="70"/>
      <c r="X307" s="70"/>
      <c r="Y307" s="70"/>
      <c r="Z307" s="69"/>
      <c r="AA307" s="69"/>
      <c r="AB307" s="250"/>
      <c r="AC307" s="69"/>
      <c r="AD307" s="250"/>
      <c r="AE307" s="72"/>
      <c r="AF307" s="72"/>
      <c r="AG307" s="72"/>
      <c r="AH307" s="69"/>
      <c r="AI307" s="69"/>
      <c r="AJ307" s="250"/>
      <c r="AK307" s="69"/>
      <c r="AL307" s="250"/>
      <c r="AM307" s="72"/>
      <c r="AN307" s="72"/>
      <c r="AO307" s="72"/>
      <c r="AP307" s="69"/>
      <c r="AQ307" s="69"/>
      <c r="AR307" s="250"/>
      <c r="AS307" s="69"/>
      <c r="AT307" s="250"/>
      <c r="AU307" s="250"/>
      <c r="AV307" s="250"/>
      <c r="AW307" s="222"/>
      <c r="AX307" s="58"/>
      <c r="AY307" s="59"/>
      <c r="AZ307" s="59"/>
      <c r="BA307" s="69"/>
      <c r="BB307" s="69"/>
      <c r="BC307" s="69"/>
      <c r="BD307" s="69"/>
      <c r="BE307" s="69"/>
      <c r="BF307" s="69"/>
      <c r="BG307" s="69"/>
      <c r="BH307" s="69"/>
      <c r="BI307" s="69"/>
      <c r="BJ307" s="69"/>
      <c r="BK307" s="69"/>
      <c r="BL307" s="69"/>
      <c r="BM307" s="250"/>
      <c r="BN307" s="250"/>
    </row>
    <row r="308" spans="1:66" ht="15.75" customHeight="1" x14ac:dyDescent="0.25">
      <c r="A308" s="57"/>
      <c r="B308" s="259"/>
      <c r="C308" s="69"/>
      <c r="D308" s="69"/>
      <c r="E308" s="69"/>
      <c r="F308" s="219"/>
      <c r="G308" s="69"/>
      <c r="H308" s="69"/>
      <c r="I308" s="69"/>
      <c r="J308" s="69"/>
      <c r="K308" s="69"/>
      <c r="L308" s="69"/>
      <c r="M308" s="69"/>
      <c r="N308" s="69"/>
      <c r="O308" s="69"/>
      <c r="P308" s="69"/>
      <c r="Q308" s="69"/>
      <c r="R308" s="69"/>
      <c r="S308" s="69"/>
      <c r="T308" s="69"/>
      <c r="U308" s="69"/>
      <c r="V308" s="69"/>
      <c r="W308" s="70"/>
      <c r="X308" s="70"/>
      <c r="Y308" s="70"/>
      <c r="Z308" s="69"/>
      <c r="AA308" s="69"/>
      <c r="AB308" s="250"/>
      <c r="AC308" s="69"/>
      <c r="AD308" s="250"/>
      <c r="AE308" s="72"/>
      <c r="AF308" s="72"/>
      <c r="AG308" s="72"/>
      <c r="AH308" s="69"/>
      <c r="AI308" s="69"/>
      <c r="AJ308" s="250"/>
      <c r="AK308" s="69"/>
      <c r="AL308" s="250"/>
      <c r="AM308" s="72"/>
      <c r="AN308" s="72"/>
      <c r="AO308" s="72"/>
      <c r="AP308" s="69"/>
      <c r="AQ308" s="69"/>
      <c r="AR308" s="250"/>
      <c r="AS308" s="69"/>
      <c r="AT308" s="250"/>
      <c r="AU308" s="250"/>
      <c r="AV308" s="250"/>
      <c r="AW308" s="222"/>
      <c r="AX308" s="58"/>
      <c r="AY308" s="59"/>
      <c r="AZ308" s="59"/>
      <c r="BA308" s="69"/>
      <c r="BB308" s="69"/>
      <c r="BC308" s="69"/>
      <c r="BD308" s="69"/>
      <c r="BE308" s="69"/>
      <c r="BF308" s="69"/>
      <c r="BG308" s="69"/>
      <c r="BH308" s="69"/>
      <c r="BI308" s="69"/>
      <c r="BJ308" s="69"/>
      <c r="BK308" s="69"/>
      <c r="BL308" s="69"/>
      <c r="BM308" s="250"/>
      <c r="BN308" s="250"/>
    </row>
    <row r="309" spans="1:66" ht="15.75" customHeight="1" x14ac:dyDescent="0.25">
      <c r="A309" s="57"/>
      <c r="B309" s="259"/>
      <c r="C309" s="69"/>
      <c r="D309" s="69"/>
      <c r="E309" s="69"/>
      <c r="F309" s="219"/>
      <c r="G309" s="69"/>
      <c r="H309" s="69"/>
      <c r="I309" s="69"/>
      <c r="J309" s="69"/>
      <c r="K309" s="69"/>
      <c r="L309" s="69"/>
      <c r="M309" s="69"/>
      <c r="N309" s="69"/>
      <c r="O309" s="69"/>
      <c r="P309" s="69"/>
      <c r="Q309" s="69"/>
      <c r="R309" s="69"/>
      <c r="S309" s="69"/>
      <c r="T309" s="69"/>
      <c r="U309" s="69"/>
      <c r="V309" s="69"/>
      <c r="W309" s="70"/>
      <c r="X309" s="70"/>
      <c r="Y309" s="70"/>
      <c r="Z309" s="69"/>
      <c r="AA309" s="69"/>
      <c r="AB309" s="250"/>
      <c r="AC309" s="69"/>
      <c r="AD309" s="250"/>
      <c r="AE309" s="72"/>
      <c r="AF309" s="72"/>
      <c r="AG309" s="72"/>
      <c r="AH309" s="69"/>
      <c r="AI309" s="69"/>
      <c r="AJ309" s="250"/>
      <c r="AK309" s="69"/>
      <c r="AL309" s="250"/>
      <c r="AM309" s="72"/>
      <c r="AN309" s="72"/>
      <c r="AO309" s="72"/>
      <c r="AP309" s="69"/>
      <c r="AQ309" s="69"/>
      <c r="AR309" s="250"/>
      <c r="AS309" s="69"/>
      <c r="AT309" s="250"/>
      <c r="AU309" s="250"/>
      <c r="AV309" s="250"/>
      <c r="AW309" s="222"/>
      <c r="AX309" s="58"/>
      <c r="AY309" s="59"/>
      <c r="AZ309" s="59"/>
      <c r="BA309" s="69"/>
      <c r="BB309" s="69"/>
      <c r="BC309" s="69"/>
      <c r="BD309" s="69"/>
      <c r="BE309" s="69"/>
      <c r="BF309" s="69"/>
      <c r="BG309" s="69"/>
      <c r="BH309" s="69"/>
      <c r="BI309" s="69"/>
      <c r="BJ309" s="69"/>
      <c r="BK309" s="69"/>
      <c r="BL309" s="69"/>
      <c r="BM309" s="250"/>
      <c r="BN309" s="250"/>
    </row>
    <row r="310" spans="1:66" ht="15.75" customHeight="1" x14ac:dyDescent="0.25">
      <c r="A310" s="57"/>
      <c r="B310" s="259"/>
      <c r="C310" s="69"/>
      <c r="D310" s="69"/>
      <c r="E310" s="69"/>
      <c r="F310" s="219"/>
      <c r="G310" s="69"/>
      <c r="H310" s="69"/>
      <c r="I310" s="69"/>
      <c r="J310" s="69"/>
      <c r="K310" s="69"/>
      <c r="L310" s="69"/>
      <c r="M310" s="69"/>
      <c r="N310" s="69"/>
      <c r="O310" s="69"/>
      <c r="P310" s="69"/>
      <c r="Q310" s="69"/>
      <c r="R310" s="69"/>
      <c r="S310" s="69"/>
      <c r="T310" s="69"/>
      <c r="U310" s="69"/>
      <c r="V310" s="69"/>
      <c r="W310" s="70"/>
      <c r="X310" s="70"/>
      <c r="Y310" s="70"/>
      <c r="Z310" s="69"/>
      <c r="AA310" s="69"/>
      <c r="AB310" s="250"/>
      <c r="AC310" s="69"/>
      <c r="AD310" s="250"/>
      <c r="AE310" s="72"/>
      <c r="AF310" s="72"/>
      <c r="AG310" s="72"/>
      <c r="AH310" s="69"/>
      <c r="AI310" s="69"/>
      <c r="AJ310" s="250"/>
      <c r="AK310" s="69"/>
      <c r="AL310" s="250"/>
      <c r="AM310" s="72"/>
      <c r="AN310" s="72"/>
      <c r="AO310" s="72"/>
      <c r="AP310" s="69"/>
      <c r="AQ310" s="69"/>
      <c r="AR310" s="250"/>
      <c r="AS310" s="69"/>
      <c r="AT310" s="250"/>
      <c r="AU310" s="250"/>
      <c r="AV310" s="250"/>
      <c r="AW310" s="222"/>
      <c r="AX310" s="58"/>
      <c r="AY310" s="59"/>
      <c r="AZ310" s="59"/>
      <c r="BA310" s="69"/>
      <c r="BB310" s="69"/>
      <c r="BC310" s="69"/>
      <c r="BD310" s="69"/>
      <c r="BE310" s="69"/>
      <c r="BF310" s="69"/>
      <c r="BG310" s="69"/>
      <c r="BH310" s="69"/>
      <c r="BI310" s="69"/>
      <c r="BJ310" s="69"/>
      <c r="BK310" s="69"/>
      <c r="BL310" s="69"/>
      <c r="BM310" s="250"/>
      <c r="BN310" s="250"/>
    </row>
    <row r="311" spans="1:66" ht="15.75" customHeight="1" x14ac:dyDescent="0.25">
      <c r="A311" s="57"/>
      <c r="B311" s="259"/>
      <c r="C311" s="69"/>
      <c r="D311" s="69"/>
      <c r="E311" s="69"/>
      <c r="F311" s="219"/>
      <c r="G311" s="69"/>
      <c r="H311" s="69"/>
      <c r="I311" s="69"/>
      <c r="J311" s="69"/>
      <c r="K311" s="69"/>
      <c r="L311" s="69"/>
      <c r="M311" s="69"/>
      <c r="N311" s="69"/>
      <c r="O311" s="69"/>
      <c r="P311" s="69"/>
      <c r="Q311" s="69"/>
      <c r="R311" s="69"/>
      <c r="S311" s="69"/>
      <c r="T311" s="69"/>
      <c r="U311" s="69"/>
      <c r="V311" s="69"/>
      <c r="W311" s="70"/>
      <c r="X311" s="70"/>
      <c r="Y311" s="70"/>
      <c r="Z311" s="69"/>
      <c r="AA311" s="69"/>
      <c r="AB311" s="250"/>
      <c r="AC311" s="69"/>
      <c r="AD311" s="250"/>
      <c r="AE311" s="72"/>
      <c r="AF311" s="72"/>
      <c r="AG311" s="72"/>
      <c r="AH311" s="69"/>
      <c r="AI311" s="69"/>
      <c r="AJ311" s="250"/>
      <c r="AK311" s="69"/>
      <c r="AL311" s="250"/>
      <c r="AM311" s="72"/>
      <c r="AN311" s="72"/>
      <c r="AO311" s="72"/>
      <c r="AP311" s="69"/>
      <c r="AQ311" s="69"/>
      <c r="AR311" s="250"/>
      <c r="AS311" s="69"/>
      <c r="AT311" s="250"/>
      <c r="AU311" s="250"/>
      <c r="AV311" s="250"/>
      <c r="AW311" s="222"/>
      <c r="AX311" s="58"/>
      <c r="AY311" s="59"/>
      <c r="AZ311" s="59"/>
      <c r="BA311" s="69"/>
      <c r="BB311" s="69"/>
      <c r="BC311" s="69"/>
      <c r="BD311" s="69"/>
      <c r="BE311" s="69"/>
      <c r="BF311" s="69"/>
      <c r="BG311" s="69"/>
      <c r="BH311" s="69"/>
      <c r="BI311" s="69"/>
      <c r="BJ311" s="69"/>
      <c r="BK311" s="69"/>
      <c r="BL311" s="69"/>
      <c r="BM311" s="250"/>
      <c r="BN311" s="250"/>
    </row>
    <row r="312" spans="1:66" ht="15.75" customHeight="1" x14ac:dyDescent="0.25">
      <c r="A312" s="57"/>
      <c r="B312" s="259"/>
      <c r="C312" s="69"/>
      <c r="D312" s="69"/>
      <c r="E312" s="69"/>
      <c r="F312" s="219"/>
      <c r="G312" s="69"/>
      <c r="H312" s="69"/>
      <c r="I312" s="69"/>
      <c r="J312" s="69"/>
      <c r="K312" s="69"/>
      <c r="L312" s="69"/>
      <c r="M312" s="69"/>
      <c r="N312" s="69"/>
      <c r="O312" s="69"/>
      <c r="P312" s="69"/>
      <c r="Q312" s="69"/>
      <c r="R312" s="69"/>
      <c r="S312" s="69"/>
      <c r="T312" s="69"/>
      <c r="U312" s="69"/>
      <c r="V312" s="69"/>
      <c r="W312" s="70"/>
      <c r="X312" s="70"/>
      <c r="Y312" s="70"/>
      <c r="Z312" s="69"/>
      <c r="AA312" s="69"/>
      <c r="AB312" s="250"/>
      <c r="AC312" s="69"/>
      <c r="AD312" s="250"/>
      <c r="AE312" s="72"/>
      <c r="AF312" s="72"/>
      <c r="AG312" s="72"/>
      <c r="AH312" s="69"/>
      <c r="AI312" s="69"/>
      <c r="AJ312" s="250"/>
      <c r="AK312" s="69"/>
      <c r="AL312" s="250"/>
      <c r="AM312" s="72"/>
      <c r="AN312" s="72"/>
      <c r="AO312" s="72"/>
      <c r="AP312" s="69"/>
      <c r="AQ312" s="69"/>
      <c r="AR312" s="250"/>
      <c r="AS312" s="69"/>
      <c r="AT312" s="250"/>
      <c r="AU312" s="250"/>
      <c r="AV312" s="250"/>
      <c r="AW312" s="222"/>
      <c r="AX312" s="58"/>
      <c r="AY312" s="59"/>
      <c r="AZ312" s="59"/>
      <c r="BA312" s="69"/>
      <c r="BB312" s="69"/>
      <c r="BC312" s="69"/>
      <c r="BD312" s="69"/>
      <c r="BE312" s="69"/>
      <c r="BF312" s="69"/>
      <c r="BG312" s="69"/>
      <c r="BH312" s="69"/>
      <c r="BI312" s="69"/>
      <c r="BJ312" s="69"/>
      <c r="BK312" s="69"/>
      <c r="BL312" s="69"/>
      <c r="BM312" s="250"/>
      <c r="BN312" s="250"/>
    </row>
    <row r="313" spans="1:66" ht="15.75" customHeight="1" x14ac:dyDescent="0.25">
      <c r="A313" s="57"/>
      <c r="B313" s="259"/>
      <c r="C313" s="69"/>
      <c r="D313" s="69"/>
      <c r="E313" s="69"/>
      <c r="F313" s="219"/>
      <c r="G313" s="69"/>
      <c r="H313" s="69"/>
      <c r="I313" s="69"/>
      <c r="J313" s="69"/>
      <c r="K313" s="69"/>
      <c r="L313" s="69"/>
      <c r="M313" s="69"/>
      <c r="N313" s="69"/>
      <c r="O313" s="69"/>
      <c r="P313" s="69"/>
      <c r="Q313" s="69"/>
      <c r="R313" s="69"/>
      <c r="S313" s="69"/>
      <c r="T313" s="69"/>
      <c r="U313" s="69"/>
      <c r="V313" s="69"/>
      <c r="W313" s="70"/>
      <c r="X313" s="70"/>
      <c r="Y313" s="70"/>
      <c r="Z313" s="69"/>
      <c r="AA313" s="69"/>
      <c r="AB313" s="250"/>
      <c r="AC313" s="69"/>
      <c r="AD313" s="250"/>
      <c r="AE313" s="72"/>
      <c r="AF313" s="72"/>
      <c r="AG313" s="72"/>
      <c r="AH313" s="69"/>
      <c r="AI313" s="69"/>
      <c r="AJ313" s="250"/>
      <c r="AK313" s="69"/>
      <c r="AL313" s="250"/>
      <c r="AM313" s="72"/>
      <c r="AN313" s="72"/>
      <c r="AO313" s="72"/>
      <c r="AP313" s="69"/>
      <c r="AQ313" s="69"/>
      <c r="AR313" s="250"/>
      <c r="AS313" s="69"/>
      <c r="AT313" s="250"/>
      <c r="AU313" s="250"/>
      <c r="AV313" s="250"/>
      <c r="AW313" s="222"/>
      <c r="AX313" s="58"/>
      <c r="AY313" s="59"/>
      <c r="AZ313" s="59"/>
      <c r="BA313" s="69"/>
      <c r="BB313" s="69"/>
      <c r="BC313" s="69"/>
      <c r="BD313" s="69"/>
      <c r="BE313" s="69"/>
      <c r="BF313" s="69"/>
      <c r="BG313" s="69"/>
      <c r="BH313" s="69"/>
      <c r="BI313" s="69"/>
      <c r="BJ313" s="69"/>
      <c r="BK313" s="69"/>
      <c r="BL313" s="69"/>
      <c r="BM313" s="250"/>
      <c r="BN313" s="250"/>
    </row>
    <row r="314" spans="1:66" ht="15.75" customHeight="1" x14ac:dyDescent="0.25">
      <c r="A314" s="57"/>
      <c r="B314" s="259"/>
      <c r="C314" s="69"/>
      <c r="D314" s="69"/>
      <c r="E314" s="69"/>
      <c r="F314" s="219"/>
      <c r="G314" s="69"/>
      <c r="H314" s="69"/>
      <c r="I314" s="69"/>
      <c r="J314" s="69"/>
      <c r="K314" s="69"/>
      <c r="L314" s="69"/>
      <c r="M314" s="69"/>
      <c r="N314" s="69"/>
      <c r="O314" s="69"/>
      <c r="P314" s="69"/>
      <c r="Q314" s="69"/>
      <c r="R314" s="69"/>
      <c r="S314" s="69"/>
      <c r="T314" s="69"/>
      <c r="U314" s="69"/>
      <c r="V314" s="69"/>
      <c r="W314" s="70"/>
      <c r="X314" s="70"/>
      <c r="Y314" s="70"/>
      <c r="Z314" s="69"/>
      <c r="AA314" s="69"/>
      <c r="AB314" s="250"/>
      <c r="AC314" s="69"/>
      <c r="AD314" s="250"/>
      <c r="AE314" s="72"/>
      <c r="AF314" s="72"/>
      <c r="AG314" s="72"/>
      <c r="AH314" s="69"/>
      <c r="AI314" s="69"/>
      <c r="AJ314" s="250"/>
      <c r="AK314" s="69"/>
      <c r="AL314" s="250"/>
      <c r="AM314" s="72"/>
      <c r="AN314" s="72"/>
      <c r="AO314" s="72"/>
      <c r="AP314" s="69"/>
      <c r="AQ314" s="69"/>
      <c r="AR314" s="250"/>
      <c r="AS314" s="69"/>
      <c r="AT314" s="250"/>
      <c r="AU314" s="250"/>
      <c r="AV314" s="250"/>
      <c r="AW314" s="222"/>
      <c r="AX314" s="58"/>
      <c r="AY314" s="59"/>
      <c r="AZ314" s="59"/>
      <c r="BA314" s="69"/>
      <c r="BB314" s="69"/>
      <c r="BC314" s="69"/>
      <c r="BD314" s="69"/>
      <c r="BE314" s="69"/>
      <c r="BF314" s="69"/>
      <c r="BG314" s="69"/>
      <c r="BH314" s="69"/>
      <c r="BI314" s="69"/>
      <c r="BJ314" s="69"/>
      <c r="BK314" s="69"/>
      <c r="BL314" s="69"/>
      <c r="BM314" s="250"/>
      <c r="BN314" s="250"/>
    </row>
    <row r="315" spans="1:66" ht="15.75" customHeight="1" x14ac:dyDescent="0.25">
      <c r="A315" s="57"/>
      <c r="B315" s="259"/>
      <c r="C315" s="69"/>
      <c r="D315" s="69"/>
      <c r="E315" s="69"/>
      <c r="F315" s="219"/>
      <c r="G315" s="69"/>
      <c r="H315" s="69"/>
      <c r="I315" s="69"/>
      <c r="J315" s="69"/>
      <c r="K315" s="69"/>
      <c r="L315" s="69"/>
      <c r="M315" s="69"/>
      <c r="N315" s="69"/>
      <c r="O315" s="69"/>
      <c r="P315" s="69"/>
      <c r="Q315" s="69"/>
      <c r="R315" s="69"/>
      <c r="S315" s="69"/>
      <c r="T315" s="69"/>
      <c r="U315" s="69"/>
      <c r="V315" s="69"/>
      <c r="W315" s="70"/>
      <c r="X315" s="70"/>
      <c r="Y315" s="70"/>
      <c r="Z315" s="69"/>
      <c r="AA315" s="69"/>
      <c r="AB315" s="250"/>
      <c r="AC315" s="69"/>
      <c r="AD315" s="250"/>
      <c r="AE315" s="72"/>
      <c r="AF315" s="72"/>
      <c r="AG315" s="72"/>
      <c r="AH315" s="69"/>
      <c r="AI315" s="69"/>
      <c r="AJ315" s="250"/>
      <c r="AK315" s="69"/>
      <c r="AL315" s="250"/>
      <c r="AM315" s="72"/>
      <c r="AN315" s="72"/>
      <c r="AO315" s="72"/>
      <c r="AP315" s="69"/>
      <c r="AQ315" s="69"/>
      <c r="AR315" s="250"/>
      <c r="AS315" s="69"/>
      <c r="AT315" s="250"/>
      <c r="AU315" s="250"/>
      <c r="AV315" s="250"/>
      <c r="AW315" s="222"/>
      <c r="AX315" s="58"/>
      <c r="AY315" s="59"/>
      <c r="AZ315" s="59"/>
      <c r="BA315" s="69"/>
      <c r="BB315" s="69"/>
      <c r="BC315" s="69"/>
      <c r="BD315" s="69"/>
      <c r="BE315" s="69"/>
      <c r="BF315" s="69"/>
      <c r="BG315" s="69"/>
      <c r="BH315" s="69"/>
      <c r="BI315" s="69"/>
      <c r="BJ315" s="69"/>
      <c r="BK315" s="69"/>
      <c r="BL315" s="69"/>
      <c r="BM315" s="250"/>
      <c r="BN315" s="250"/>
    </row>
    <row r="316" spans="1:66" ht="15.75" customHeight="1" x14ac:dyDescent="0.25">
      <c r="A316" s="57"/>
      <c r="B316" s="259"/>
      <c r="C316" s="69"/>
      <c r="D316" s="69"/>
      <c r="E316" s="69"/>
      <c r="F316" s="219"/>
      <c r="G316" s="69"/>
      <c r="H316" s="69"/>
      <c r="I316" s="69"/>
      <c r="J316" s="69"/>
      <c r="K316" s="69"/>
      <c r="L316" s="69"/>
      <c r="M316" s="69"/>
      <c r="N316" s="69"/>
      <c r="O316" s="69"/>
      <c r="P316" s="69"/>
      <c r="Q316" s="69"/>
      <c r="R316" s="69"/>
      <c r="S316" s="69"/>
      <c r="T316" s="69"/>
      <c r="U316" s="69"/>
      <c r="V316" s="69"/>
      <c r="W316" s="70"/>
      <c r="X316" s="70"/>
      <c r="Y316" s="70"/>
      <c r="Z316" s="69"/>
      <c r="AA316" s="69"/>
      <c r="AB316" s="250"/>
      <c r="AC316" s="69"/>
      <c r="AD316" s="250"/>
      <c r="AE316" s="72"/>
      <c r="AF316" s="72"/>
      <c r="AG316" s="72"/>
      <c r="AH316" s="69"/>
      <c r="AI316" s="69"/>
      <c r="AJ316" s="250"/>
      <c r="AK316" s="69"/>
      <c r="AL316" s="250"/>
      <c r="AM316" s="72"/>
      <c r="AN316" s="72"/>
      <c r="AO316" s="72"/>
      <c r="AP316" s="69"/>
      <c r="AQ316" s="69"/>
      <c r="AR316" s="250"/>
      <c r="AS316" s="69"/>
      <c r="AT316" s="250"/>
      <c r="AU316" s="250"/>
      <c r="AV316" s="250"/>
      <c r="AW316" s="222"/>
      <c r="AX316" s="58"/>
      <c r="AY316" s="59"/>
      <c r="AZ316" s="59"/>
      <c r="BA316" s="69"/>
      <c r="BB316" s="69"/>
      <c r="BC316" s="69"/>
      <c r="BD316" s="69"/>
      <c r="BE316" s="69"/>
      <c r="BF316" s="69"/>
      <c r="BG316" s="69"/>
      <c r="BH316" s="69"/>
      <c r="BI316" s="69"/>
      <c r="BJ316" s="69"/>
      <c r="BK316" s="69"/>
      <c r="BL316" s="69"/>
      <c r="BM316" s="250"/>
      <c r="BN316" s="250"/>
    </row>
    <row r="317" spans="1:66" ht="15.75" customHeight="1" x14ac:dyDescent="0.25">
      <c r="A317" s="57"/>
      <c r="B317" s="259"/>
      <c r="C317" s="69"/>
      <c r="D317" s="69"/>
      <c r="E317" s="69"/>
      <c r="F317" s="219"/>
      <c r="G317" s="69"/>
      <c r="H317" s="69"/>
      <c r="I317" s="69"/>
      <c r="J317" s="69"/>
      <c r="K317" s="69"/>
      <c r="L317" s="69"/>
      <c r="M317" s="69"/>
      <c r="N317" s="69"/>
      <c r="O317" s="69"/>
      <c r="P317" s="69"/>
      <c r="Q317" s="69"/>
      <c r="R317" s="69"/>
      <c r="S317" s="69"/>
      <c r="T317" s="69"/>
      <c r="U317" s="69"/>
      <c r="V317" s="69"/>
      <c r="W317" s="70"/>
      <c r="X317" s="70"/>
      <c r="Y317" s="70"/>
      <c r="Z317" s="69"/>
      <c r="AA317" s="69"/>
      <c r="AB317" s="250"/>
      <c r="AC317" s="69"/>
      <c r="AD317" s="250"/>
      <c r="AE317" s="72"/>
      <c r="AF317" s="72"/>
      <c r="AG317" s="72"/>
      <c r="AH317" s="69"/>
      <c r="AI317" s="69"/>
      <c r="AJ317" s="250"/>
      <c r="AK317" s="69"/>
      <c r="AL317" s="250"/>
      <c r="AM317" s="72"/>
      <c r="AN317" s="72"/>
      <c r="AO317" s="72"/>
      <c r="AP317" s="69"/>
      <c r="AQ317" s="69"/>
      <c r="AR317" s="250"/>
      <c r="AS317" s="69"/>
      <c r="AT317" s="250"/>
      <c r="AU317" s="250"/>
      <c r="AV317" s="250"/>
      <c r="AW317" s="222"/>
      <c r="AX317" s="58"/>
      <c r="AY317" s="59"/>
      <c r="AZ317" s="59"/>
      <c r="BA317" s="69"/>
      <c r="BB317" s="69"/>
      <c r="BC317" s="69"/>
      <c r="BD317" s="69"/>
      <c r="BE317" s="69"/>
      <c r="BF317" s="69"/>
      <c r="BG317" s="69"/>
      <c r="BH317" s="69"/>
      <c r="BI317" s="69"/>
      <c r="BJ317" s="69"/>
      <c r="BK317" s="69"/>
      <c r="BL317" s="69"/>
      <c r="BM317" s="250"/>
      <c r="BN317" s="250"/>
    </row>
    <row r="318" spans="1:66" ht="15.75" customHeight="1" x14ac:dyDescent="0.25">
      <c r="A318" s="57"/>
      <c r="B318" s="259"/>
      <c r="C318" s="69"/>
      <c r="D318" s="69"/>
      <c r="E318" s="69"/>
      <c r="F318" s="219"/>
      <c r="G318" s="69"/>
      <c r="H318" s="69"/>
      <c r="I318" s="69"/>
      <c r="J318" s="69"/>
      <c r="K318" s="69"/>
      <c r="L318" s="69"/>
      <c r="M318" s="69"/>
      <c r="N318" s="69"/>
      <c r="O318" s="69"/>
      <c r="P318" s="69"/>
      <c r="Q318" s="69"/>
      <c r="R318" s="69"/>
      <c r="S318" s="69"/>
      <c r="T318" s="69"/>
      <c r="U318" s="69"/>
      <c r="V318" s="69"/>
      <c r="W318" s="70"/>
      <c r="X318" s="70"/>
      <c r="Y318" s="70"/>
      <c r="Z318" s="69"/>
      <c r="AA318" s="69"/>
      <c r="AB318" s="250"/>
      <c r="AC318" s="69"/>
      <c r="AD318" s="250"/>
      <c r="AE318" s="72"/>
      <c r="AF318" s="72"/>
      <c r="AG318" s="72"/>
      <c r="AH318" s="69"/>
      <c r="AI318" s="69"/>
      <c r="AJ318" s="250"/>
      <c r="AK318" s="69"/>
      <c r="AL318" s="250"/>
      <c r="AM318" s="72"/>
      <c r="AN318" s="72"/>
      <c r="AO318" s="72"/>
      <c r="AP318" s="69"/>
      <c r="AQ318" s="69"/>
      <c r="AR318" s="250"/>
      <c r="AS318" s="69"/>
      <c r="AT318" s="250"/>
      <c r="AU318" s="250"/>
      <c r="AV318" s="250"/>
      <c r="AW318" s="222"/>
      <c r="AX318" s="58"/>
      <c r="AY318" s="59"/>
      <c r="AZ318" s="59"/>
      <c r="BA318" s="69"/>
      <c r="BB318" s="69"/>
      <c r="BC318" s="69"/>
      <c r="BD318" s="69"/>
      <c r="BE318" s="69"/>
      <c r="BF318" s="69"/>
      <c r="BG318" s="69"/>
      <c r="BH318" s="69"/>
      <c r="BI318" s="69"/>
      <c r="BJ318" s="69"/>
      <c r="BK318" s="69"/>
      <c r="BL318" s="69"/>
      <c r="BM318" s="250"/>
      <c r="BN318" s="250"/>
    </row>
    <row r="319" spans="1:66" ht="15.75" customHeight="1" x14ac:dyDescent="0.25">
      <c r="A319" s="57"/>
      <c r="B319" s="259"/>
      <c r="C319" s="69"/>
      <c r="D319" s="69"/>
      <c r="E319" s="69"/>
      <c r="F319" s="219"/>
      <c r="G319" s="69"/>
      <c r="H319" s="69"/>
      <c r="I319" s="69"/>
      <c r="J319" s="69"/>
      <c r="K319" s="69"/>
      <c r="L319" s="69"/>
      <c r="M319" s="69"/>
      <c r="N319" s="69"/>
      <c r="O319" s="69"/>
      <c r="P319" s="69"/>
      <c r="Q319" s="69"/>
      <c r="R319" s="69"/>
      <c r="S319" s="69"/>
      <c r="T319" s="69"/>
      <c r="U319" s="69"/>
      <c r="V319" s="69"/>
      <c r="W319" s="70"/>
      <c r="X319" s="70"/>
      <c r="Y319" s="70"/>
      <c r="Z319" s="69"/>
      <c r="AA319" s="69"/>
      <c r="AB319" s="250"/>
      <c r="AC319" s="69"/>
      <c r="AD319" s="250"/>
      <c r="AE319" s="72"/>
      <c r="AF319" s="72"/>
      <c r="AG319" s="72"/>
      <c r="AH319" s="69"/>
      <c r="AI319" s="69"/>
      <c r="AJ319" s="250"/>
      <c r="AK319" s="69"/>
      <c r="AL319" s="250"/>
      <c r="AM319" s="72"/>
      <c r="AN319" s="72"/>
      <c r="AO319" s="72"/>
      <c r="AP319" s="69"/>
      <c r="AQ319" s="69"/>
      <c r="AR319" s="250"/>
      <c r="AS319" s="69"/>
      <c r="AT319" s="250"/>
      <c r="AU319" s="250"/>
      <c r="AV319" s="250"/>
      <c r="AW319" s="222"/>
      <c r="AX319" s="58"/>
      <c r="AY319" s="59"/>
      <c r="AZ319" s="59"/>
      <c r="BA319" s="69"/>
      <c r="BB319" s="69"/>
      <c r="BC319" s="69"/>
      <c r="BD319" s="69"/>
      <c r="BE319" s="69"/>
      <c r="BF319" s="69"/>
      <c r="BG319" s="69"/>
      <c r="BH319" s="69"/>
      <c r="BI319" s="69"/>
      <c r="BJ319" s="69"/>
      <c r="BK319" s="69"/>
      <c r="BL319" s="69"/>
      <c r="BM319" s="250"/>
      <c r="BN319" s="250"/>
    </row>
    <row r="320" spans="1:66" ht="15.75" customHeight="1" x14ac:dyDescent="0.25">
      <c r="A320" s="57"/>
      <c r="B320" s="259"/>
      <c r="C320" s="69"/>
      <c r="D320" s="69"/>
      <c r="E320" s="69"/>
      <c r="F320" s="219"/>
      <c r="G320" s="69"/>
      <c r="H320" s="69"/>
      <c r="I320" s="69"/>
      <c r="J320" s="69"/>
      <c r="K320" s="69"/>
      <c r="L320" s="69"/>
      <c r="M320" s="69"/>
      <c r="N320" s="69"/>
      <c r="O320" s="69"/>
      <c r="P320" s="69"/>
      <c r="Q320" s="69"/>
      <c r="R320" s="69"/>
      <c r="S320" s="69"/>
      <c r="T320" s="69"/>
      <c r="U320" s="69"/>
      <c r="V320" s="69"/>
      <c r="W320" s="70"/>
      <c r="X320" s="70"/>
      <c r="Y320" s="70"/>
      <c r="Z320" s="69"/>
      <c r="AA320" s="69"/>
      <c r="AB320" s="250"/>
      <c r="AC320" s="69"/>
      <c r="AD320" s="250"/>
      <c r="AE320" s="72"/>
      <c r="AF320" s="72"/>
      <c r="AG320" s="72"/>
      <c r="AH320" s="69"/>
      <c r="AI320" s="69"/>
      <c r="AJ320" s="250"/>
      <c r="AK320" s="69"/>
      <c r="AL320" s="250"/>
      <c r="AM320" s="72"/>
      <c r="AN320" s="72"/>
      <c r="AO320" s="72"/>
      <c r="AP320" s="69"/>
      <c r="AQ320" s="69"/>
      <c r="AR320" s="250"/>
      <c r="AS320" s="69"/>
      <c r="AT320" s="250"/>
      <c r="AU320" s="250"/>
      <c r="AV320" s="250"/>
      <c r="AW320" s="222"/>
      <c r="AX320" s="58"/>
      <c r="AY320" s="59"/>
      <c r="AZ320" s="59"/>
      <c r="BA320" s="69"/>
      <c r="BB320" s="69"/>
      <c r="BC320" s="69"/>
      <c r="BD320" s="69"/>
      <c r="BE320" s="69"/>
      <c r="BF320" s="69"/>
      <c r="BG320" s="69"/>
      <c r="BH320" s="69"/>
      <c r="BI320" s="69"/>
      <c r="BJ320" s="69"/>
      <c r="BK320" s="69"/>
      <c r="BL320" s="69"/>
      <c r="BM320" s="250"/>
      <c r="BN320" s="250"/>
    </row>
    <row r="321" spans="1:66" ht="15.75" customHeight="1" x14ac:dyDescent="0.25">
      <c r="A321" s="57"/>
      <c r="B321" s="259"/>
      <c r="C321" s="69"/>
      <c r="D321" s="69"/>
      <c r="E321" s="69"/>
      <c r="F321" s="219"/>
      <c r="G321" s="69"/>
      <c r="H321" s="69"/>
      <c r="I321" s="69"/>
      <c r="J321" s="69"/>
      <c r="K321" s="69"/>
      <c r="L321" s="69"/>
      <c r="M321" s="69"/>
      <c r="N321" s="69"/>
      <c r="O321" s="69"/>
      <c r="P321" s="69"/>
      <c r="Q321" s="69"/>
      <c r="R321" s="69"/>
      <c r="S321" s="69"/>
      <c r="T321" s="69"/>
      <c r="U321" s="69"/>
      <c r="V321" s="69"/>
      <c r="W321" s="70"/>
      <c r="X321" s="70"/>
      <c r="Y321" s="70"/>
      <c r="Z321" s="69"/>
      <c r="AA321" s="69"/>
      <c r="AB321" s="250"/>
      <c r="AC321" s="69"/>
      <c r="AD321" s="250"/>
      <c r="AE321" s="72"/>
      <c r="AF321" s="72"/>
      <c r="AG321" s="72"/>
      <c r="AH321" s="69"/>
      <c r="AI321" s="69"/>
      <c r="AJ321" s="250"/>
      <c r="AK321" s="69"/>
      <c r="AL321" s="250"/>
      <c r="AM321" s="72"/>
      <c r="AN321" s="72"/>
      <c r="AO321" s="72"/>
      <c r="AP321" s="69"/>
      <c r="AQ321" s="69"/>
      <c r="AR321" s="250"/>
      <c r="AS321" s="69"/>
      <c r="AT321" s="250"/>
      <c r="AU321" s="250"/>
      <c r="AV321" s="250"/>
      <c r="AW321" s="222"/>
      <c r="AX321" s="58"/>
      <c r="AY321" s="59"/>
      <c r="AZ321" s="59"/>
      <c r="BA321" s="69"/>
      <c r="BB321" s="69"/>
      <c r="BC321" s="69"/>
      <c r="BD321" s="69"/>
      <c r="BE321" s="69"/>
      <c r="BF321" s="69"/>
      <c r="BG321" s="69"/>
      <c r="BH321" s="69"/>
      <c r="BI321" s="69"/>
      <c r="BJ321" s="69"/>
      <c r="BK321" s="69"/>
      <c r="BL321" s="69"/>
      <c r="BM321" s="250"/>
      <c r="BN321" s="250"/>
    </row>
    <row r="322" spans="1:66" ht="15.75" customHeight="1" x14ac:dyDescent="0.25">
      <c r="A322" s="57"/>
      <c r="B322" s="259"/>
      <c r="C322" s="69"/>
      <c r="D322" s="69"/>
      <c r="E322" s="69"/>
      <c r="F322" s="219"/>
      <c r="G322" s="69"/>
      <c r="H322" s="69"/>
      <c r="I322" s="69"/>
      <c r="J322" s="69"/>
      <c r="K322" s="69"/>
      <c r="L322" s="69"/>
      <c r="M322" s="69"/>
      <c r="N322" s="69"/>
      <c r="O322" s="69"/>
      <c r="P322" s="69"/>
      <c r="Q322" s="69"/>
      <c r="R322" s="69"/>
      <c r="S322" s="69"/>
      <c r="T322" s="69"/>
      <c r="U322" s="69"/>
      <c r="V322" s="69"/>
      <c r="W322" s="70"/>
      <c r="X322" s="70"/>
      <c r="Y322" s="70"/>
      <c r="Z322" s="69"/>
      <c r="AA322" s="69"/>
      <c r="AB322" s="250"/>
      <c r="AC322" s="69"/>
      <c r="AD322" s="250"/>
      <c r="AE322" s="72"/>
      <c r="AF322" s="72"/>
      <c r="AG322" s="72"/>
      <c r="AH322" s="69"/>
      <c r="AI322" s="69"/>
      <c r="AJ322" s="250"/>
      <c r="AK322" s="69"/>
      <c r="AL322" s="250"/>
      <c r="AM322" s="72"/>
      <c r="AN322" s="72"/>
      <c r="AO322" s="72"/>
      <c r="AP322" s="69"/>
      <c r="AQ322" s="69"/>
      <c r="AR322" s="250"/>
      <c r="AS322" s="69"/>
      <c r="AT322" s="250"/>
      <c r="AU322" s="250"/>
      <c r="AV322" s="250"/>
      <c r="AW322" s="222"/>
      <c r="AX322" s="58"/>
      <c r="AY322" s="59"/>
      <c r="AZ322" s="59"/>
      <c r="BA322" s="69"/>
      <c r="BB322" s="69"/>
      <c r="BC322" s="69"/>
      <c r="BD322" s="69"/>
      <c r="BE322" s="69"/>
      <c r="BF322" s="69"/>
      <c r="BG322" s="69"/>
      <c r="BH322" s="69"/>
      <c r="BI322" s="69"/>
      <c r="BJ322" s="69"/>
      <c r="BK322" s="69"/>
      <c r="BL322" s="69"/>
      <c r="BM322" s="250"/>
      <c r="BN322" s="250"/>
    </row>
    <row r="323" spans="1:66" ht="15.75" customHeight="1" x14ac:dyDescent="0.25">
      <c r="A323" s="57"/>
      <c r="B323" s="259"/>
      <c r="C323" s="69"/>
      <c r="D323" s="69"/>
      <c r="E323" s="69"/>
      <c r="F323" s="219"/>
      <c r="G323" s="69"/>
      <c r="H323" s="69"/>
      <c r="I323" s="69"/>
      <c r="J323" s="69"/>
      <c r="K323" s="69"/>
      <c r="L323" s="69"/>
      <c r="M323" s="69"/>
      <c r="N323" s="69"/>
      <c r="O323" s="69"/>
      <c r="P323" s="69"/>
      <c r="Q323" s="69"/>
      <c r="R323" s="69"/>
      <c r="S323" s="69"/>
      <c r="T323" s="69"/>
      <c r="U323" s="69"/>
      <c r="V323" s="69"/>
      <c r="W323" s="70"/>
      <c r="X323" s="70"/>
      <c r="Y323" s="70"/>
      <c r="Z323" s="69"/>
      <c r="AA323" s="69"/>
      <c r="AB323" s="250"/>
      <c r="AC323" s="69"/>
      <c r="AD323" s="250"/>
      <c r="AE323" s="72"/>
      <c r="AF323" s="72"/>
      <c r="AG323" s="72"/>
      <c r="AH323" s="69"/>
      <c r="AI323" s="69"/>
      <c r="AJ323" s="250"/>
      <c r="AK323" s="69"/>
      <c r="AL323" s="250"/>
      <c r="AM323" s="72"/>
      <c r="AN323" s="72"/>
      <c r="AO323" s="72"/>
      <c r="AP323" s="69"/>
      <c r="AQ323" s="69"/>
      <c r="AR323" s="250"/>
      <c r="AS323" s="69"/>
      <c r="AT323" s="250"/>
      <c r="AU323" s="250"/>
      <c r="AV323" s="250"/>
      <c r="AW323" s="222"/>
      <c r="AX323" s="58"/>
      <c r="AY323" s="59"/>
      <c r="AZ323" s="59"/>
      <c r="BA323" s="69"/>
      <c r="BB323" s="69"/>
      <c r="BC323" s="69"/>
      <c r="BD323" s="69"/>
      <c r="BE323" s="69"/>
      <c r="BF323" s="69"/>
      <c r="BG323" s="69"/>
      <c r="BH323" s="69"/>
      <c r="BI323" s="69"/>
      <c r="BJ323" s="69"/>
      <c r="BK323" s="69"/>
      <c r="BL323" s="69"/>
      <c r="BM323" s="250"/>
      <c r="BN323" s="250"/>
    </row>
    <row r="324" spans="1:66" ht="15.75" customHeight="1" x14ac:dyDescent="0.25">
      <c r="A324" s="57"/>
      <c r="B324" s="259"/>
      <c r="C324" s="69"/>
      <c r="D324" s="69"/>
      <c r="E324" s="69"/>
      <c r="F324" s="219"/>
      <c r="G324" s="69"/>
      <c r="H324" s="69"/>
      <c r="I324" s="69"/>
      <c r="J324" s="69"/>
      <c r="K324" s="69"/>
      <c r="L324" s="69"/>
      <c r="M324" s="69"/>
      <c r="N324" s="69"/>
      <c r="O324" s="69"/>
      <c r="P324" s="69"/>
      <c r="Q324" s="69"/>
      <c r="R324" s="69"/>
      <c r="S324" s="69"/>
      <c r="T324" s="69"/>
      <c r="U324" s="69"/>
      <c r="V324" s="69"/>
      <c r="W324" s="70"/>
      <c r="X324" s="70"/>
      <c r="Y324" s="70"/>
      <c r="Z324" s="69"/>
      <c r="AA324" s="69"/>
      <c r="AB324" s="250"/>
      <c r="AC324" s="69"/>
      <c r="AD324" s="250"/>
      <c r="AE324" s="72"/>
      <c r="AF324" s="72"/>
      <c r="AG324" s="72"/>
      <c r="AH324" s="69"/>
      <c r="AI324" s="69"/>
      <c r="AJ324" s="250"/>
      <c r="AK324" s="69"/>
      <c r="AL324" s="250"/>
      <c r="AM324" s="72"/>
      <c r="AN324" s="72"/>
      <c r="AO324" s="72"/>
      <c r="AP324" s="69"/>
      <c r="AQ324" s="69"/>
      <c r="AR324" s="250"/>
      <c r="AS324" s="69"/>
      <c r="AT324" s="250"/>
      <c r="AU324" s="250"/>
      <c r="AV324" s="250"/>
      <c r="AW324" s="222"/>
      <c r="AX324" s="58"/>
      <c r="AY324" s="59"/>
      <c r="AZ324" s="59"/>
      <c r="BA324" s="69"/>
      <c r="BB324" s="69"/>
      <c r="BC324" s="69"/>
      <c r="BD324" s="69"/>
      <c r="BE324" s="69"/>
      <c r="BF324" s="69"/>
      <c r="BG324" s="69"/>
      <c r="BH324" s="69"/>
      <c r="BI324" s="69"/>
      <c r="BJ324" s="69"/>
      <c r="BK324" s="69"/>
      <c r="BL324" s="69"/>
      <c r="BM324" s="250"/>
      <c r="BN324" s="250"/>
    </row>
    <row r="325" spans="1:66" ht="15.75" customHeight="1" x14ac:dyDescent="0.25">
      <c r="A325" s="57"/>
      <c r="B325" s="259"/>
      <c r="C325" s="69"/>
      <c r="D325" s="69"/>
      <c r="E325" s="69"/>
      <c r="F325" s="219"/>
      <c r="G325" s="69"/>
      <c r="H325" s="69"/>
      <c r="I325" s="69"/>
      <c r="J325" s="69"/>
      <c r="K325" s="69"/>
      <c r="L325" s="69"/>
      <c r="M325" s="69"/>
      <c r="N325" s="69"/>
      <c r="O325" s="69"/>
      <c r="P325" s="69"/>
      <c r="Q325" s="69"/>
      <c r="R325" s="69"/>
      <c r="S325" s="69"/>
      <c r="T325" s="69"/>
      <c r="U325" s="69"/>
      <c r="V325" s="69"/>
      <c r="W325" s="70"/>
      <c r="X325" s="70"/>
      <c r="Y325" s="70"/>
      <c r="Z325" s="69"/>
      <c r="AA325" s="69"/>
      <c r="AB325" s="250"/>
      <c r="AC325" s="69"/>
      <c r="AD325" s="250"/>
      <c r="AE325" s="72"/>
      <c r="AF325" s="72"/>
      <c r="AG325" s="72"/>
      <c r="AH325" s="69"/>
      <c r="AI325" s="69"/>
      <c r="AJ325" s="250"/>
      <c r="AK325" s="69"/>
      <c r="AL325" s="250"/>
      <c r="AM325" s="72"/>
      <c r="AN325" s="72"/>
      <c r="AO325" s="72"/>
      <c r="AP325" s="69"/>
      <c r="AQ325" s="69"/>
      <c r="AR325" s="250"/>
      <c r="AS325" s="69"/>
      <c r="AT325" s="250"/>
      <c r="AU325" s="250"/>
      <c r="AV325" s="250"/>
      <c r="AW325" s="222"/>
      <c r="AX325" s="58"/>
      <c r="AY325" s="59"/>
      <c r="AZ325" s="59"/>
      <c r="BA325" s="69"/>
      <c r="BB325" s="69"/>
      <c r="BC325" s="69"/>
      <c r="BD325" s="69"/>
      <c r="BE325" s="69"/>
      <c r="BF325" s="69"/>
      <c r="BG325" s="69"/>
      <c r="BH325" s="69"/>
      <c r="BI325" s="69"/>
      <c r="BJ325" s="69"/>
      <c r="BK325" s="69"/>
      <c r="BL325" s="69"/>
      <c r="BM325" s="250"/>
      <c r="BN325" s="250"/>
    </row>
    <row r="326" spans="1:66" ht="15.75" customHeight="1" x14ac:dyDescent="0.25">
      <c r="A326" s="57"/>
      <c r="B326" s="259"/>
      <c r="C326" s="69"/>
      <c r="D326" s="69"/>
      <c r="E326" s="69"/>
      <c r="F326" s="219"/>
      <c r="G326" s="69"/>
      <c r="H326" s="69"/>
      <c r="I326" s="69"/>
      <c r="J326" s="69"/>
      <c r="K326" s="69"/>
      <c r="L326" s="69"/>
      <c r="M326" s="69"/>
      <c r="N326" s="69"/>
      <c r="O326" s="69"/>
      <c r="P326" s="69"/>
      <c r="Q326" s="69"/>
      <c r="R326" s="69"/>
      <c r="S326" s="69"/>
      <c r="T326" s="69"/>
      <c r="U326" s="69"/>
      <c r="V326" s="69"/>
      <c r="W326" s="70"/>
      <c r="X326" s="70"/>
      <c r="Y326" s="70"/>
      <c r="Z326" s="69"/>
      <c r="AA326" s="69"/>
      <c r="AB326" s="250"/>
      <c r="AC326" s="69"/>
      <c r="AD326" s="250"/>
      <c r="AE326" s="72"/>
      <c r="AF326" s="72"/>
      <c r="AG326" s="72"/>
      <c r="AH326" s="69"/>
      <c r="AI326" s="69"/>
      <c r="AJ326" s="250"/>
      <c r="AK326" s="69"/>
      <c r="AL326" s="250"/>
      <c r="AM326" s="72"/>
      <c r="AN326" s="72"/>
      <c r="AO326" s="72"/>
      <c r="AP326" s="69"/>
      <c r="AQ326" s="69"/>
      <c r="AR326" s="250"/>
      <c r="AS326" s="69"/>
      <c r="AT326" s="250"/>
      <c r="AU326" s="250"/>
      <c r="AV326" s="250"/>
      <c r="AW326" s="222"/>
      <c r="AX326" s="58"/>
      <c r="AY326" s="59"/>
      <c r="AZ326" s="59"/>
      <c r="BA326" s="69"/>
      <c r="BB326" s="69"/>
      <c r="BC326" s="69"/>
      <c r="BD326" s="69"/>
      <c r="BE326" s="69"/>
      <c r="BF326" s="69"/>
      <c r="BG326" s="69"/>
      <c r="BH326" s="69"/>
      <c r="BI326" s="69"/>
      <c r="BJ326" s="69"/>
      <c r="BK326" s="69"/>
      <c r="BL326" s="69"/>
      <c r="BM326" s="250"/>
      <c r="BN326" s="250"/>
    </row>
    <row r="327" spans="1:66" ht="15.75" customHeight="1" x14ac:dyDescent="0.25">
      <c r="A327" s="57"/>
      <c r="B327" s="259"/>
      <c r="C327" s="69"/>
      <c r="D327" s="69"/>
      <c r="E327" s="69"/>
      <c r="F327" s="219"/>
      <c r="G327" s="69"/>
      <c r="H327" s="69"/>
      <c r="I327" s="69"/>
      <c r="J327" s="69"/>
      <c r="K327" s="69"/>
      <c r="L327" s="69"/>
      <c r="M327" s="69"/>
      <c r="N327" s="69"/>
      <c r="O327" s="69"/>
      <c r="P327" s="69"/>
      <c r="Q327" s="69"/>
      <c r="R327" s="69"/>
      <c r="S327" s="69"/>
      <c r="T327" s="69"/>
      <c r="U327" s="69"/>
      <c r="V327" s="69"/>
      <c r="W327" s="70"/>
      <c r="X327" s="70"/>
      <c r="Y327" s="70"/>
      <c r="Z327" s="69"/>
      <c r="AA327" s="69"/>
      <c r="AB327" s="250"/>
      <c r="AC327" s="69"/>
      <c r="AD327" s="250"/>
      <c r="AE327" s="72"/>
      <c r="AF327" s="72"/>
      <c r="AG327" s="72"/>
      <c r="AH327" s="69"/>
      <c r="AI327" s="69"/>
      <c r="AJ327" s="250"/>
      <c r="AK327" s="69"/>
      <c r="AL327" s="250"/>
      <c r="AM327" s="72"/>
      <c r="AN327" s="72"/>
      <c r="AO327" s="72"/>
      <c r="AP327" s="69"/>
      <c r="AQ327" s="69"/>
      <c r="AR327" s="250"/>
      <c r="AS327" s="69"/>
      <c r="AT327" s="250"/>
      <c r="AU327" s="250"/>
      <c r="AV327" s="250"/>
      <c r="AW327" s="222"/>
      <c r="AX327" s="58"/>
      <c r="AY327" s="59"/>
      <c r="AZ327" s="59"/>
      <c r="BA327" s="69"/>
      <c r="BB327" s="69"/>
      <c r="BC327" s="69"/>
      <c r="BD327" s="69"/>
      <c r="BE327" s="69"/>
      <c r="BF327" s="69"/>
      <c r="BG327" s="69"/>
      <c r="BH327" s="69"/>
      <c r="BI327" s="69"/>
      <c r="BJ327" s="69"/>
      <c r="BK327" s="69"/>
      <c r="BL327" s="69"/>
      <c r="BM327" s="250"/>
      <c r="BN327" s="250"/>
    </row>
    <row r="328" spans="1:66" ht="15.75" customHeight="1" x14ac:dyDescent="0.25">
      <c r="A328" s="57"/>
      <c r="B328" s="259"/>
      <c r="C328" s="69"/>
      <c r="D328" s="69"/>
      <c r="E328" s="69"/>
      <c r="F328" s="219"/>
      <c r="G328" s="69"/>
      <c r="H328" s="69"/>
      <c r="I328" s="69"/>
      <c r="J328" s="69"/>
      <c r="K328" s="69"/>
      <c r="L328" s="69"/>
      <c r="M328" s="69"/>
      <c r="N328" s="69"/>
      <c r="O328" s="69"/>
      <c r="P328" s="69"/>
      <c r="Q328" s="69"/>
      <c r="R328" s="69"/>
      <c r="S328" s="69"/>
      <c r="T328" s="69"/>
      <c r="U328" s="69"/>
      <c r="V328" s="69"/>
      <c r="W328" s="70"/>
      <c r="X328" s="70"/>
      <c r="Y328" s="70"/>
      <c r="Z328" s="69"/>
      <c r="AA328" s="69"/>
      <c r="AB328" s="250"/>
      <c r="AC328" s="69"/>
      <c r="AD328" s="250"/>
      <c r="AE328" s="72"/>
      <c r="AF328" s="72"/>
      <c r="AG328" s="72"/>
      <c r="AH328" s="69"/>
      <c r="AI328" s="69"/>
      <c r="AJ328" s="250"/>
      <c r="AK328" s="69"/>
      <c r="AL328" s="250"/>
      <c r="AM328" s="72"/>
      <c r="AN328" s="72"/>
      <c r="AO328" s="72"/>
      <c r="AP328" s="69"/>
      <c r="AQ328" s="69"/>
      <c r="AR328" s="250"/>
      <c r="AS328" s="69"/>
      <c r="AT328" s="250"/>
      <c r="AU328" s="250"/>
      <c r="AV328" s="250"/>
      <c r="AW328" s="222"/>
      <c r="AX328" s="58"/>
      <c r="AY328" s="59"/>
      <c r="AZ328" s="59"/>
      <c r="BA328" s="69"/>
      <c r="BB328" s="69"/>
      <c r="BC328" s="69"/>
      <c r="BD328" s="69"/>
      <c r="BE328" s="69"/>
      <c r="BF328" s="69"/>
      <c r="BG328" s="69"/>
      <c r="BH328" s="69"/>
      <c r="BI328" s="69"/>
      <c r="BJ328" s="69"/>
      <c r="BK328" s="69"/>
      <c r="BL328" s="69"/>
      <c r="BM328" s="250"/>
      <c r="BN328" s="250"/>
    </row>
    <row r="329" spans="1:66" ht="15.75" customHeight="1" x14ac:dyDescent="0.25">
      <c r="A329" s="57"/>
      <c r="B329" s="259"/>
      <c r="C329" s="69"/>
      <c r="D329" s="69"/>
      <c r="E329" s="69"/>
      <c r="F329" s="219"/>
      <c r="G329" s="69"/>
      <c r="H329" s="69"/>
      <c r="I329" s="69"/>
      <c r="J329" s="69"/>
      <c r="K329" s="69"/>
      <c r="L329" s="69"/>
      <c r="M329" s="69"/>
      <c r="N329" s="69"/>
      <c r="O329" s="69"/>
      <c r="P329" s="69"/>
      <c r="Q329" s="69"/>
      <c r="R329" s="69"/>
      <c r="S329" s="69"/>
      <c r="T329" s="69"/>
      <c r="U329" s="69"/>
      <c r="V329" s="69"/>
      <c r="W329" s="70"/>
      <c r="X329" s="70"/>
      <c r="Y329" s="70"/>
      <c r="Z329" s="69"/>
      <c r="AA329" s="69"/>
      <c r="AB329" s="250"/>
      <c r="AC329" s="69"/>
      <c r="AD329" s="250"/>
      <c r="AE329" s="72"/>
      <c r="AF329" s="72"/>
      <c r="AG329" s="72"/>
      <c r="AH329" s="69"/>
      <c r="AI329" s="69"/>
      <c r="AJ329" s="250"/>
      <c r="AK329" s="69"/>
      <c r="AL329" s="250"/>
      <c r="AM329" s="72"/>
      <c r="AN329" s="72"/>
      <c r="AO329" s="72"/>
      <c r="AP329" s="69"/>
      <c r="AQ329" s="69"/>
      <c r="AR329" s="250"/>
      <c r="AS329" s="69"/>
      <c r="AT329" s="250"/>
      <c r="AU329" s="250"/>
      <c r="AV329" s="250"/>
      <c r="AW329" s="222"/>
      <c r="AX329" s="58"/>
      <c r="AY329" s="59"/>
      <c r="AZ329" s="59"/>
      <c r="BA329" s="69"/>
      <c r="BB329" s="69"/>
      <c r="BC329" s="69"/>
      <c r="BD329" s="69"/>
      <c r="BE329" s="69"/>
      <c r="BF329" s="69"/>
      <c r="BG329" s="69"/>
      <c r="BH329" s="69"/>
      <c r="BI329" s="69"/>
      <c r="BJ329" s="69"/>
      <c r="BK329" s="69"/>
      <c r="BL329" s="69"/>
      <c r="BM329" s="250"/>
      <c r="BN329" s="250"/>
    </row>
    <row r="330" spans="1:66" ht="15.75" customHeight="1" x14ac:dyDescent="0.25">
      <c r="A330" s="57"/>
      <c r="B330" s="259"/>
      <c r="C330" s="69"/>
      <c r="D330" s="69"/>
      <c r="E330" s="69"/>
      <c r="F330" s="219"/>
      <c r="G330" s="69"/>
      <c r="H330" s="69"/>
      <c r="I330" s="69"/>
      <c r="J330" s="69"/>
      <c r="K330" s="69"/>
      <c r="L330" s="69"/>
      <c r="M330" s="69"/>
      <c r="N330" s="69"/>
      <c r="O330" s="69"/>
      <c r="P330" s="69"/>
      <c r="Q330" s="69"/>
      <c r="R330" s="69"/>
      <c r="S330" s="69"/>
      <c r="T330" s="69"/>
      <c r="U330" s="69"/>
      <c r="V330" s="69"/>
      <c r="W330" s="70"/>
      <c r="X330" s="70"/>
      <c r="Y330" s="70"/>
      <c r="Z330" s="69"/>
      <c r="AA330" s="69"/>
      <c r="AB330" s="250"/>
      <c r="AC330" s="69"/>
      <c r="AD330" s="250"/>
      <c r="AE330" s="72"/>
      <c r="AF330" s="72"/>
      <c r="AG330" s="72"/>
      <c r="AH330" s="69"/>
      <c r="AI330" s="69"/>
      <c r="AJ330" s="250"/>
      <c r="AK330" s="69"/>
      <c r="AL330" s="250"/>
      <c r="AM330" s="72"/>
      <c r="AN330" s="72"/>
      <c r="AO330" s="72"/>
      <c r="AP330" s="69"/>
      <c r="AQ330" s="69"/>
      <c r="AR330" s="250"/>
      <c r="AS330" s="69"/>
      <c r="AT330" s="250"/>
      <c r="AU330" s="250"/>
      <c r="AV330" s="250"/>
      <c r="AW330" s="222"/>
      <c r="AX330" s="58"/>
      <c r="AY330" s="59"/>
      <c r="AZ330" s="59"/>
      <c r="BA330" s="69"/>
      <c r="BB330" s="69"/>
      <c r="BC330" s="69"/>
      <c r="BD330" s="69"/>
      <c r="BE330" s="69"/>
      <c r="BF330" s="69"/>
      <c r="BG330" s="69"/>
      <c r="BH330" s="69"/>
      <c r="BI330" s="69"/>
      <c r="BJ330" s="69"/>
      <c r="BK330" s="69"/>
      <c r="BL330" s="69"/>
      <c r="BM330" s="250"/>
      <c r="BN330" s="250"/>
    </row>
    <row r="331" spans="1:66" ht="15.75" customHeight="1" x14ac:dyDescent="0.25">
      <c r="A331" s="57"/>
      <c r="B331" s="259"/>
      <c r="C331" s="69"/>
      <c r="D331" s="69"/>
      <c r="E331" s="69"/>
      <c r="F331" s="219"/>
      <c r="G331" s="69"/>
      <c r="H331" s="69"/>
      <c r="I331" s="69"/>
      <c r="J331" s="69"/>
      <c r="K331" s="69"/>
      <c r="L331" s="69"/>
      <c r="M331" s="69"/>
      <c r="N331" s="69"/>
      <c r="O331" s="69"/>
      <c r="P331" s="69"/>
      <c r="Q331" s="69"/>
      <c r="R331" s="69"/>
      <c r="S331" s="69"/>
      <c r="T331" s="69"/>
      <c r="U331" s="69"/>
      <c r="V331" s="69"/>
      <c r="W331" s="70"/>
      <c r="X331" s="70"/>
      <c r="Y331" s="70"/>
      <c r="Z331" s="69"/>
      <c r="AA331" s="69"/>
      <c r="AB331" s="250"/>
      <c r="AC331" s="69"/>
      <c r="AD331" s="250"/>
      <c r="AE331" s="72"/>
      <c r="AF331" s="72"/>
      <c r="AG331" s="72"/>
      <c r="AH331" s="69"/>
      <c r="AI331" s="69"/>
      <c r="AJ331" s="250"/>
      <c r="AK331" s="69"/>
      <c r="AL331" s="250"/>
      <c r="AM331" s="72"/>
      <c r="AN331" s="72"/>
      <c r="AO331" s="72"/>
      <c r="AP331" s="69"/>
      <c r="AQ331" s="69"/>
      <c r="AR331" s="250"/>
      <c r="AS331" s="69"/>
      <c r="AT331" s="250"/>
      <c r="AU331" s="250"/>
      <c r="AV331" s="250"/>
      <c r="AW331" s="222"/>
      <c r="AX331" s="58"/>
      <c r="AY331" s="59"/>
      <c r="AZ331" s="59"/>
      <c r="BA331" s="69"/>
      <c r="BB331" s="69"/>
      <c r="BC331" s="69"/>
      <c r="BD331" s="69"/>
      <c r="BE331" s="69"/>
      <c r="BF331" s="69"/>
      <c r="BG331" s="69"/>
      <c r="BH331" s="69"/>
      <c r="BI331" s="69"/>
      <c r="BJ331" s="69"/>
      <c r="BK331" s="69"/>
      <c r="BL331" s="69"/>
      <c r="BM331" s="250"/>
      <c r="BN331" s="250"/>
    </row>
    <row r="332" spans="1:66" ht="15.75" customHeight="1" x14ac:dyDescent="0.25">
      <c r="A332" s="57"/>
      <c r="B332" s="259"/>
      <c r="C332" s="69"/>
      <c r="D332" s="69"/>
      <c r="E332" s="69"/>
      <c r="F332" s="219"/>
      <c r="G332" s="69"/>
      <c r="H332" s="69"/>
      <c r="I332" s="69"/>
      <c r="J332" s="69"/>
      <c r="K332" s="69"/>
      <c r="L332" s="69"/>
      <c r="M332" s="69"/>
      <c r="N332" s="69"/>
      <c r="O332" s="69"/>
      <c r="P332" s="69"/>
      <c r="Q332" s="69"/>
      <c r="R332" s="69"/>
      <c r="S332" s="69"/>
      <c r="T332" s="69"/>
      <c r="U332" s="69"/>
      <c r="V332" s="69"/>
      <c r="W332" s="70"/>
      <c r="X332" s="70"/>
      <c r="Y332" s="70"/>
      <c r="Z332" s="69"/>
      <c r="AA332" s="69"/>
      <c r="AB332" s="250"/>
      <c r="AC332" s="69"/>
      <c r="AD332" s="250"/>
      <c r="AE332" s="72"/>
      <c r="AF332" s="72"/>
      <c r="AG332" s="72"/>
      <c r="AH332" s="69"/>
      <c r="AI332" s="69"/>
      <c r="AJ332" s="250"/>
      <c r="AK332" s="69"/>
      <c r="AL332" s="250"/>
      <c r="AM332" s="72"/>
      <c r="AN332" s="72"/>
      <c r="AO332" s="72"/>
      <c r="AP332" s="69"/>
      <c r="AQ332" s="69"/>
      <c r="AR332" s="250"/>
      <c r="AS332" s="69"/>
      <c r="AT332" s="250"/>
      <c r="AU332" s="250"/>
      <c r="AV332" s="250"/>
      <c r="AW332" s="222"/>
      <c r="AX332" s="58"/>
      <c r="AY332" s="59"/>
      <c r="AZ332" s="59"/>
      <c r="BA332" s="69"/>
      <c r="BB332" s="69"/>
      <c r="BC332" s="69"/>
      <c r="BD332" s="69"/>
      <c r="BE332" s="69"/>
      <c r="BF332" s="69"/>
      <c r="BG332" s="69"/>
      <c r="BH332" s="69"/>
      <c r="BI332" s="69"/>
      <c r="BJ332" s="69"/>
      <c r="BK332" s="69"/>
      <c r="BL332" s="69"/>
      <c r="BM332" s="250"/>
      <c r="BN332" s="250"/>
    </row>
    <row r="333" spans="1:66" ht="15.75" customHeight="1" x14ac:dyDescent="0.25">
      <c r="A333" s="57"/>
      <c r="B333" s="259"/>
      <c r="C333" s="69"/>
      <c r="D333" s="69"/>
      <c r="E333" s="69"/>
      <c r="F333" s="219"/>
      <c r="G333" s="69"/>
      <c r="H333" s="69"/>
      <c r="I333" s="69"/>
      <c r="J333" s="69"/>
      <c r="K333" s="69"/>
      <c r="L333" s="69"/>
      <c r="M333" s="69"/>
      <c r="N333" s="69"/>
      <c r="O333" s="69"/>
      <c r="P333" s="69"/>
      <c r="Q333" s="69"/>
      <c r="R333" s="69"/>
      <c r="S333" s="69"/>
      <c r="T333" s="69"/>
      <c r="U333" s="69"/>
      <c r="V333" s="69"/>
      <c r="W333" s="70"/>
      <c r="X333" s="70"/>
      <c r="Y333" s="70"/>
      <c r="Z333" s="69"/>
      <c r="AA333" s="69"/>
      <c r="AB333" s="250"/>
      <c r="AC333" s="69"/>
      <c r="AD333" s="250"/>
      <c r="AE333" s="72"/>
      <c r="AF333" s="72"/>
      <c r="AG333" s="72"/>
      <c r="AH333" s="69"/>
      <c r="AI333" s="69"/>
      <c r="AJ333" s="250"/>
      <c r="AK333" s="69"/>
      <c r="AL333" s="250"/>
      <c r="AM333" s="72"/>
      <c r="AN333" s="72"/>
      <c r="AO333" s="72"/>
      <c r="AP333" s="69"/>
      <c r="AQ333" s="69"/>
      <c r="AR333" s="250"/>
      <c r="AS333" s="69"/>
      <c r="AT333" s="250"/>
      <c r="AU333" s="250"/>
      <c r="AV333" s="250"/>
      <c r="AW333" s="222"/>
      <c r="AX333" s="58"/>
      <c r="AY333" s="59"/>
      <c r="AZ333" s="59"/>
      <c r="BA333" s="69"/>
      <c r="BB333" s="69"/>
      <c r="BC333" s="69"/>
      <c r="BD333" s="69"/>
      <c r="BE333" s="69"/>
      <c r="BF333" s="69"/>
      <c r="BG333" s="69"/>
      <c r="BH333" s="69"/>
      <c r="BI333" s="69"/>
      <c r="BJ333" s="69"/>
      <c r="BK333" s="69"/>
      <c r="BL333" s="69"/>
      <c r="BM333" s="250"/>
      <c r="BN333" s="250"/>
    </row>
    <row r="334" spans="1:66" ht="15.75" customHeight="1" x14ac:dyDescent="0.25">
      <c r="A334" s="57"/>
      <c r="B334" s="259"/>
      <c r="C334" s="69"/>
      <c r="D334" s="69"/>
      <c r="E334" s="69"/>
      <c r="F334" s="219"/>
      <c r="G334" s="69"/>
      <c r="H334" s="69"/>
      <c r="I334" s="69"/>
      <c r="J334" s="69"/>
      <c r="K334" s="69"/>
      <c r="L334" s="69"/>
      <c r="M334" s="69"/>
      <c r="N334" s="69"/>
      <c r="O334" s="69"/>
      <c r="P334" s="69"/>
      <c r="Q334" s="69"/>
      <c r="R334" s="69"/>
      <c r="S334" s="69"/>
      <c r="T334" s="69"/>
      <c r="U334" s="69"/>
      <c r="V334" s="69"/>
      <c r="W334" s="70"/>
      <c r="X334" s="70"/>
      <c r="Y334" s="70"/>
      <c r="Z334" s="69"/>
      <c r="AA334" s="69"/>
      <c r="AB334" s="250"/>
      <c r="AC334" s="69"/>
      <c r="AD334" s="250"/>
      <c r="AE334" s="72"/>
      <c r="AF334" s="72"/>
      <c r="AG334" s="72"/>
      <c r="AH334" s="69"/>
      <c r="AI334" s="69"/>
      <c r="AJ334" s="250"/>
      <c r="AK334" s="69"/>
      <c r="AL334" s="250"/>
      <c r="AM334" s="72"/>
      <c r="AN334" s="72"/>
      <c r="AO334" s="72"/>
      <c r="AP334" s="69"/>
      <c r="AQ334" s="69"/>
      <c r="AR334" s="250"/>
      <c r="AS334" s="69"/>
      <c r="AT334" s="250"/>
      <c r="AU334" s="250"/>
      <c r="AV334" s="250"/>
      <c r="AW334" s="222"/>
      <c r="AX334" s="58"/>
      <c r="AY334" s="59"/>
      <c r="AZ334" s="59"/>
      <c r="BA334" s="69"/>
      <c r="BB334" s="69"/>
      <c r="BC334" s="69"/>
      <c r="BD334" s="69"/>
      <c r="BE334" s="69"/>
      <c r="BF334" s="69"/>
      <c r="BG334" s="69"/>
      <c r="BH334" s="69"/>
      <c r="BI334" s="69"/>
      <c r="BJ334" s="69"/>
      <c r="BK334" s="69"/>
      <c r="BL334" s="69"/>
      <c r="BM334" s="250"/>
      <c r="BN334" s="250"/>
    </row>
    <row r="335" spans="1:66" ht="15.75" customHeight="1" x14ac:dyDescent="0.25">
      <c r="A335" s="57"/>
      <c r="B335" s="259"/>
      <c r="C335" s="69"/>
      <c r="D335" s="69"/>
      <c r="E335" s="69"/>
      <c r="F335" s="219"/>
      <c r="G335" s="69"/>
      <c r="H335" s="69"/>
      <c r="I335" s="69"/>
      <c r="J335" s="69"/>
      <c r="K335" s="69"/>
      <c r="L335" s="69"/>
      <c r="M335" s="69"/>
      <c r="N335" s="69"/>
      <c r="O335" s="69"/>
      <c r="P335" s="69"/>
      <c r="Q335" s="69"/>
      <c r="R335" s="69"/>
      <c r="S335" s="69"/>
      <c r="T335" s="69"/>
      <c r="U335" s="69"/>
      <c r="V335" s="69"/>
      <c r="W335" s="70"/>
      <c r="X335" s="70"/>
      <c r="Y335" s="70"/>
      <c r="Z335" s="69"/>
      <c r="AA335" s="69"/>
      <c r="AB335" s="250"/>
      <c r="AC335" s="69"/>
      <c r="AD335" s="250"/>
      <c r="AE335" s="72"/>
      <c r="AF335" s="72"/>
      <c r="AG335" s="72"/>
      <c r="AH335" s="69"/>
      <c r="AI335" s="69"/>
      <c r="AJ335" s="250"/>
      <c r="AK335" s="69"/>
      <c r="AL335" s="250"/>
      <c r="AM335" s="72"/>
      <c r="AN335" s="72"/>
      <c r="AO335" s="72"/>
      <c r="AP335" s="69"/>
      <c r="AQ335" s="69"/>
      <c r="AR335" s="250"/>
      <c r="AS335" s="69"/>
      <c r="AT335" s="250"/>
      <c r="AU335" s="250"/>
      <c r="AV335" s="250"/>
      <c r="AW335" s="222"/>
      <c r="AX335" s="58"/>
      <c r="AY335" s="59"/>
      <c r="AZ335" s="59"/>
      <c r="BA335" s="69"/>
      <c r="BB335" s="69"/>
      <c r="BC335" s="69"/>
      <c r="BD335" s="69"/>
      <c r="BE335" s="69"/>
      <c r="BF335" s="69"/>
      <c r="BG335" s="69"/>
      <c r="BH335" s="69"/>
      <c r="BI335" s="69"/>
      <c r="BJ335" s="69"/>
      <c r="BK335" s="69"/>
      <c r="BL335" s="69"/>
      <c r="BM335" s="250"/>
      <c r="BN335" s="250"/>
    </row>
    <row r="336" spans="1:66" ht="15.75" customHeight="1" x14ac:dyDescent="0.25">
      <c r="A336" s="57"/>
      <c r="B336" s="259"/>
      <c r="C336" s="69"/>
      <c r="D336" s="69"/>
      <c r="E336" s="69"/>
      <c r="F336" s="219"/>
      <c r="G336" s="69"/>
      <c r="H336" s="69"/>
      <c r="I336" s="69"/>
      <c r="J336" s="69"/>
      <c r="K336" s="69"/>
      <c r="L336" s="69"/>
      <c r="M336" s="69"/>
      <c r="N336" s="69"/>
      <c r="O336" s="69"/>
      <c r="P336" s="69"/>
      <c r="Q336" s="69"/>
      <c r="R336" s="69"/>
      <c r="S336" s="69"/>
      <c r="T336" s="69"/>
      <c r="U336" s="69"/>
      <c r="V336" s="69"/>
      <c r="W336" s="70"/>
      <c r="X336" s="70"/>
      <c r="Y336" s="70"/>
      <c r="Z336" s="69"/>
      <c r="AA336" s="69"/>
      <c r="AB336" s="250"/>
      <c r="AC336" s="69"/>
      <c r="AD336" s="250"/>
      <c r="AE336" s="72"/>
      <c r="AF336" s="72"/>
      <c r="AG336" s="72"/>
      <c r="AH336" s="69"/>
      <c r="AI336" s="69"/>
      <c r="AJ336" s="250"/>
      <c r="AK336" s="69"/>
      <c r="AL336" s="250"/>
      <c r="AM336" s="72"/>
      <c r="AN336" s="72"/>
      <c r="AO336" s="72"/>
      <c r="AP336" s="69"/>
      <c r="AQ336" s="69"/>
      <c r="AR336" s="250"/>
      <c r="AS336" s="69"/>
      <c r="AT336" s="250"/>
      <c r="AU336" s="250"/>
      <c r="AV336" s="250"/>
      <c r="AW336" s="222"/>
      <c r="AX336" s="58"/>
      <c r="AY336" s="59"/>
      <c r="AZ336" s="59"/>
      <c r="BA336" s="69"/>
      <c r="BB336" s="69"/>
      <c r="BC336" s="69"/>
      <c r="BD336" s="69"/>
      <c r="BE336" s="69"/>
      <c r="BF336" s="69"/>
      <c r="BG336" s="69"/>
      <c r="BH336" s="69"/>
      <c r="BI336" s="69"/>
      <c r="BJ336" s="69"/>
      <c r="BK336" s="69"/>
      <c r="BL336" s="69"/>
      <c r="BM336" s="250"/>
      <c r="BN336" s="250"/>
    </row>
    <row r="337" spans="1:66" ht="15.75" customHeight="1" x14ac:dyDescent="0.25">
      <c r="A337" s="57"/>
      <c r="B337" s="259"/>
      <c r="C337" s="69"/>
      <c r="D337" s="69"/>
      <c r="E337" s="69"/>
      <c r="F337" s="219"/>
      <c r="G337" s="69"/>
      <c r="H337" s="69"/>
      <c r="I337" s="69"/>
      <c r="J337" s="69"/>
      <c r="K337" s="69"/>
      <c r="L337" s="69"/>
      <c r="M337" s="69"/>
      <c r="N337" s="69"/>
      <c r="O337" s="69"/>
      <c r="P337" s="69"/>
      <c r="Q337" s="69"/>
      <c r="R337" s="69"/>
      <c r="S337" s="69"/>
      <c r="T337" s="69"/>
      <c r="U337" s="69"/>
      <c r="V337" s="69"/>
      <c r="W337" s="70"/>
      <c r="X337" s="70"/>
      <c r="Y337" s="70"/>
      <c r="Z337" s="69"/>
      <c r="AA337" s="69"/>
      <c r="AB337" s="250"/>
      <c r="AC337" s="69"/>
      <c r="AD337" s="250"/>
      <c r="AE337" s="72"/>
      <c r="AF337" s="72"/>
      <c r="AG337" s="72"/>
      <c r="AH337" s="69"/>
      <c r="AI337" s="69"/>
      <c r="AJ337" s="250"/>
      <c r="AK337" s="69"/>
      <c r="AL337" s="250"/>
      <c r="AM337" s="72"/>
      <c r="AN337" s="72"/>
      <c r="AO337" s="72"/>
      <c r="AP337" s="69"/>
      <c r="AQ337" s="69"/>
      <c r="AR337" s="250"/>
      <c r="AS337" s="69"/>
      <c r="AT337" s="250"/>
      <c r="AU337" s="250"/>
      <c r="AV337" s="250"/>
      <c r="AW337" s="222"/>
      <c r="AX337" s="58"/>
      <c r="AY337" s="59"/>
      <c r="AZ337" s="59"/>
      <c r="BA337" s="69"/>
      <c r="BB337" s="69"/>
      <c r="BC337" s="69"/>
      <c r="BD337" s="69"/>
      <c r="BE337" s="69"/>
      <c r="BF337" s="69"/>
      <c r="BG337" s="69"/>
      <c r="BH337" s="69"/>
      <c r="BI337" s="69"/>
      <c r="BJ337" s="69"/>
      <c r="BK337" s="69"/>
      <c r="BL337" s="69"/>
      <c r="BM337" s="250"/>
      <c r="BN337" s="250"/>
    </row>
    <row r="338" spans="1:66" ht="15.75" customHeight="1" x14ac:dyDescent="0.25">
      <c r="A338" s="57"/>
      <c r="B338" s="259"/>
      <c r="C338" s="69"/>
      <c r="D338" s="69"/>
      <c r="E338" s="69"/>
      <c r="F338" s="219"/>
      <c r="G338" s="69"/>
      <c r="H338" s="69"/>
      <c r="I338" s="69"/>
      <c r="J338" s="69"/>
      <c r="K338" s="69"/>
      <c r="L338" s="69"/>
      <c r="M338" s="69"/>
      <c r="N338" s="69"/>
      <c r="O338" s="69"/>
      <c r="P338" s="69"/>
      <c r="Q338" s="69"/>
      <c r="R338" s="69"/>
      <c r="S338" s="69"/>
      <c r="T338" s="69"/>
      <c r="U338" s="69"/>
      <c r="V338" s="69"/>
      <c r="W338" s="70"/>
      <c r="X338" s="70"/>
      <c r="Y338" s="70"/>
      <c r="Z338" s="69"/>
      <c r="AA338" s="69"/>
      <c r="AB338" s="250"/>
      <c r="AC338" s="69"/>
      <c r="AD338" s="250"/>
      <c r="AE338" s="72"/>
      <c r="AF338" s="72"/>
      <c r="AG338" s="72"/>
      <c r="AH338" s="69"/>
      <c r="AI338" s="69"/>
      <c r="AJ338" s="250"/>
      <c r="AK338" s="69"/>
      <c r="AL338" s="250"/>
      <c r="AM338" s="72"/>
      <c r="AN338" s="72"/>
      <c r="AO338" s="72"/>
      <c r="AP338" s="69"/>
      <c r="AQ338" s="69"/>
      <c r="AR338" s="250"/>
      <c r="AS338" s="69"/>
      <c r="AT338" s="250"/>
      <c r="AU338" s="250"/>
      <c r="AV338" s="250"/>
      <c r="AW338" s="222"/>
      <c r="AX338" s="58"/>
      <c r="AY338" s="59"/>
      <c r="AZ338" s="59"/>
      <c r="BA338" s="69"/>
      <c r="BB338" s="69"/>
      <c r="BC338" s="69"/>
      <c r="BD338" s="69"/>
      <c r="BE338" s="69"/>
      <c r="BF338" s="69"/>
      <c r="BG338" s="69"/>
      <c r="BH338" s="69"/>
      <c r="BI338" s="69"/>
      <c r="BJ338" s="69"/>
      <c r="BK338" s="69"/>
      <c r="BL338" s="69"/>
      <c r="BM338" s="250"/>
      <c r="BN338" s="250"/>
    </row>
    <row r="339" spans="1:66" ht="15.75" customHeight="1" x14ac:dyDescent="0.25">
      <c r="A339" s="57"/>
      <c r="B339" s="259"/>
      <c r="C339" s="69"/>
      <c r="D339" s="69"/>
      <c r="E339" s="69"/>
      <c r="F339" s="219"/>
      <c r="G339" s="69"/>
      <c r="H339" s="69"/>
      <c r="I339" s="69"/>
      <c r="J339" s="69"/>
      <c r="K339" s="69"/>
      <c r="L339" s="69"/>
      <c r="M339" s="69"/>
      <c r="N339" s="69"/>
      <c r="O339" s="69"/>
      <c r="P339" s="69"/>
      <c r="Q339" s="69"/>
      <c r="R339" s="69"/>
      <c r="S339" s="69"/>
      <c r="T339" s="69"/>
      <c r="U339" s="69"/>
      <c r="V339" s="69"/>
      <c r="W339" s="70"/>
      <c r="X339" s="70"/>
      <c r="Y339" s="70"/>
      <c r="Z339" s="69"/>
      <c r="AA339" s="69"/>
      <c r="AB339" s="250"/>
      <c r="AC339" s="69"/>
      <c r="AD339" s="250"/>
      <c r="AE339" s="72"/>
      <c r="AF339" s="72"/>
      <c r="AG339" s="72"/>
      <c r="AH339" s="69"/>
      <c r="AI339" s="69"/>
      <c r="AJ339" s="250"/>
      <c r="AK339" s="69"/>
      <c r="AL339" s="250"/>
      <c r="AM339" s="72"/>
      <c r="AN339" s="72"/>
      <c r="AO339" s="72"/>
      <c r="AP339" s="69"/>
      <c r="AQ339" s="69"/>
      <c r="AR339" s="250"/>
      <c r="AS339" s="69"/>
      <c r="AT339" s="250"/>
      <c r="AU339" s="250"/>
      <c r="AV339" s="250"/>
      <c r="AW339" s="222"/>
      <c r="AX339" s="58"/>
      <c r="AY339" s="59"/>
      <c r="AZ339" s="59"/>
      <c r="BA339" s="69"/>
      <c r="BB339" s="69"/>
      <c r="BC339" s="69"/>
      <c r="BD339" s="69"/>
      <c r="BE339" s="69"/>
      <c r="BF339" s="69"/>
      <c r="BG339" s="69"/>
      <c r="BH339" s="69"/>
      <c r="BI339" s="69"/>
      <c r="BJ339" s="69"/>
      <c r="BK339" s="69"/>
      <c r="BL339" s="69"/>
      <c r="BM339" s="250"/>
      <c r="BN339" s="250"/>
    </row>
    <row r="340" spans="1:66" ht="15.75" customHeight="1" x14ac:dyDescent="0.25">
      <c r="A340" s="57"/>
      <c r="B340" s="259"/>
      <c r="C340" s="69"/>
      <c r="D340" s="69"/>
      <c r="E340" s="69"/>
      <c r="F340" s="219"/>
      <c r="G340" s="69"/>
      <c r="H340" s="69"/>
      <c r="I340" s="69"/>
      <c r="J340" s="69"/>
      <c r="K340" s="69"/>
      <c r="L340" s="69"/>
      <c r="M340" s="69"/>
      <c r="N340" s="69"/>
      <c r="O340" s="69"/>
      <c r="P340" s="69"/>
      <c r="Q340" s="69"/>
      <c r="R340" s="69"/>
      <c r="S340" s="69"/>
      <c r="T340" s="69"/>
      <c r="U340" s="69"/>
      <c r="V340" s="69"/>
      <c r="W340" s="70"/>
      <c r="X340" s="70"/>
      <c r="Y340" s="70"/>
      <c r="Z340" s="69"/>
      <c r="AA340" s="69"/>
      <c r="AB340" s="250"/>
      <c r="AC340" s="69"/>
      <c r="AD340" s="250"/>
      <c r="AE340" s="72"/>
      <c r="AF340" s="72"/>
      <c r="AG340" s="72"/>
      <c r="AH340" s="69"/>
      <c r="AI340" s="69"/>
      <c r="AJ340" s="250"/>
      <c r="AK340" s="69"/>
      <c r="AL340" s="250"/>
      <c r="AM340" s="72"/>
      <c r="AN340" s="72"/>
      <c r="AO340" s="72"/>
      <c r="AP340" s="69"/>
      <c r="AQ340" s="69"/>
      <c r="AR340" s="250"/>
      <c r="AS340" s="69"/>
      <c r="AT340" s="250"/>
      <c r="AU340" s="250"/>
      <c r="AV340" s="250"/>
      <c r="AW340" s="222"/>
      <c r="AX340" s="58"/>
      <c r="AY340" s="59"/>
      <c r="AZ340" s="59"/>
      <c r="BA340" s="69"/>
      <c r="BB340" s="69"/>
      <c r="BC340" s="69"/>
      <c r="BD340" s="69"/>
      <c r="BE340" s="69"/>
      <c r="BF340" s="69"/>
      <c r="BG340" s="69"/>
      <c r="BH340" s="69"/>
      <c r="BI340" s="69"/>
      <c r="BJ340" s="69"/>
      <c r="BK340" s="69"/>
      <c r="BL340" s="69"/>
      <c r="BM340" s="250"/>
      <c r="BN340" s="250"/>
    </row>
    <row r="341" spans="1:66" ht="15.75" customHeight="1" x14ac:dyDescent="0.25">
      <c r="A341" s="57"/>
      <c r="B341" s="259"/>
      <c r="C341" s="69"/>
      <c r="D341" s="69"/>
      <c r="E341" s="69"/>
      <c r="F341" s="219"/>
      <c r="G341" s="69"/>
      <c r="H341" s="69"/>
      <c r="I341" s="69"/>
      <c r="J341" s="69"/>
      <c r="K341" s="69"/>
      <c r="L341" s="69"/>
      <c r="M341" s="69"/>
      <c r="N341" s="69"/>
      <c r="O341" s="69"/>
      <c r="P341" s="69"/>
      <c r="Q341" s="69"/>
      <c r="R341" s="69"/>
      <c r="S341" s="69"/>
      <c r="T341" s="69"/>
      <c r="U341" s="69"/>
      <c r="V341" s="69"/>
      <c r="W341" s="70"/>
      <c r="X341" s="70"/>
      <c r="Y341" s="70"/>
      <c r="Z341" s="69"/>
      <c r="AA341" s="69"/>
      <c r="AB341" s="250"/>
      <c r="AC341" s="69"/>
      <c r="AD341" s="250"/>
      <c r="AE341" s="72"/>
      <c r="AF341" s="72"/>
      <c r="AG341" s="72"/>
      <c r="AH341" s="69"/>
      <c r="AI341" s="69"/>
      <c r="AJ341" s="250"/>
      <c r="AK341" s="69"/>
      <c r="AL341" s="250"/>
      <c r="AM341" s="72"/>
      <c r="AN341" s="72"/>
      <c r="AO341" s="72"/>
      <c r="AP341" s="69"/>
      <c r="AQ341" s="69"/>
      <c r="AR341" s="250"/>
      <c r="AS341" s="69"/>
      <c r="AT341" s="250"/>
      <c r="AU341" s="250"/>
      <c r="AV341" s="250"/>
      <c r="AW341" s="222"/>
      <c r="AX341" s="58"/>
      <c r="AY341" s="59"/>
      <c r="AZ341" s="59"/>
      <c r="BA341" s="69"/>
      <c r="BB341" s="69"/>
      <c r="BC341" s="69"/>
      <c r="BD341" s="69"/>
      <c r="BE341" s="69"/>
      <c r="BF341" s="69"/>
      <c r="BG341" s="69"/>
      <c r="BH341" s="69"/>
      <c r="BI341" s="69"/>
      <c r="BJ341" s="69"/>
      <c r="BK341" s="69"/>
      <c r="BL341" s="69"/>
      <c r="BM341" s="250"/>
      <c r="BN341" s="250"/>
    </row>
    <row r="342" spans="1:66" ht="15.75" customHeight="1" x14ac:dyDescent="0.25">
      <c r="A342" s="57"/>
      <c r="B342" s="259"/>
      <c r="C342" s="69"/>
      <c r="D342" s="69"/>
      <c r="E342" s="69"/>
      <c r="F342" s="219"/>
      <c r="G342" s="69"/>
      <c r="H342" s="69"/>
      <c r="I342" s="69"/>
      <c r="J342" s="69"/>
      <c r="K342" s="69"/>
      <c r="L342" s="69"/>
      <c r="M342" s="69"/>
      <c r="N342" s="69"/>
      <c r="O342" s="69"/>
      <c r="P342" s="69"/>
      <c r="Q342" s="69"/>
      <c r="R342" s="69"/>
      <c r="S342" s="69"/>
      <c r="T342" s="69"/>
      <c r="U342" s="69"/>
      <c r="V342" s="69"/>
      <c r="W342" s="70"/>
      <c r="X342" s="70"/>
      <c r="Y342" s="70"/>
      <c r="Z342" s="69"/>
      <c r="AA342" s="69"/>
      <c r="AB342" s="250"/>
      <c r="AC342" s="69"/>
      <c r="AD342" s="250"/>
      <c r="AE342" s="72"/>
      <c r="AF342" s="72"/>
      <c r="AG342" s="72"/>
      <c r="AH342" s="69"/>
      <c r="AI342" s="69"/>
      <c r="AJ342" s="250"/>
      <c r="AK342" s="69"/>
      <c r="AL342" s="250"/>
      <c r="AM342" s="72"/>
      <c r="AN342" s="72"/>
      <c r="AO342" s="72"/>
      <c r="AP342" s="69"/>
      <c r="AQ342" s="69"/>
      <c r="AR342" s="250"/>
      <c r="AS342" s="69"/>
      <c r="AT342" s="250"/>
      <c r="AU342" s="250"/>
      <c r="AV342" s="250"/>
      <c r="AW342" s="222"/>
      <c r="AX342" s="58"/>
      <c r="AY342" s="59"/>
      <c r="AZ342" s="59"/>
      <c r="BA342" s="69"/>
      <c r="BB342" s="69"/>
      <c r="BC342" s="69"/>
      <c r="BD342" s="69"/>
      <c r="BE342" s="69"/>
      <c r="BF342" s="69"/>
      <c r="BG342" s="69"/>
      <c r="BH342" s="69"/>
      <c r="BI342" s="69"/>
      <c r="BJ342" s="69"/>
      <c r="BK342" s="69"/>
      <c r="BL342" s="69"/>
      <c r="BM342" s="250"/>
      <c r="BN342" s="250"/>
    </row>
    <row r="343" spans="1:66" ht="15.75" customHeight="1" x14ac:dyDescent="0.25">
      <c r="A343" s="57"/>
      <c r="B343" s="259"/>
      <c r="C343" s="69"/>
      <c r="D343" s="69"/>
      <c r="E343" s="69"/>
      <c r="F343" s="219"/>
      <c r="G343" s="69"/>
      <c r="H343" s="69"/>
      <c r="I343" s="69"/>
      <c r="J343" s="69"/>
      <c r="K343" s="69"/>
      <c r="L343" s="69"/>
      <c r="M343" s="69"/>
      <c r="N343" s="69"/>
      <c r="O343" s="69"/>
      <c r="P343" s="69"/>
      <c r="Q343" s="69"/>
      <c r="R343" s="69"/>
      <c r="S343" s="69"/>
      <c r="T343" s="69"/>
      <c r="U343" s="69"/>
      <c r="V343" s="69"/>
      <c r="W343" s="70"/>
      <c r="X343" s="70"/>
      <c r="Y343" s="70"/>
      <c r="Z343" s="69"/>
      <c r="AA343" s="69"/>
      <c r="AB343" s="250"/>
      <c r="AC343" s="69"/>
      <c r="AD343" s="250"/>
      <c r="AE343" s="72"/>
      <c r="AF343" s="72"/>
      <c r="AG343" s="72"/>
      <c r="AH343" s="69"/>
      <c r="AI343" s="69"/>
      <c r="AJ343" s="250"/>
      <c r="AK343" s="69"/>
      <c r="AL343" s="250"/>
      <c r="AM343" s="72"/>
      <c r="AN343" s="72"/>
      <c r="AO343" s="72"/>
      <c r="AP343" s="69"/>
      <c r="AQ343" s="69"/>
      <c r="AR343" s="250"/>
      <c r="AS343" s="69"/>
      <c r="AT343" s="250"/>
      <c r="AU343" s="250"/>
      <c r="AV343" s="250"/>
      <c r="AW343" s="222"/>
      <c r="AX343" s="58"/>
      <c r="AY343" s="59"/>
      <c r="AZ343" s="59"/>
      <c r="BA343" s="69"/>
      <c r="BB343" s="69"/>
      <c r="BC343" s="69"/>
      <c r="BD343" s="69"/>
      <c r="BE343" s="69"/>
      <c r="BF343" s="69"/>
      <c r="BG343" s="69"/>
      <c r="BH343" s="69"/>
      <c r="BI343" s="69"/>
      <c r="BJ343" s="69"/>
      <c r="BK343" s="69"/>
      <c r="BL343" s="69"/>
      <c r="BM343" s="250"/>
      <c r="BN343" s="250"/>
    </row>
    <row r="344" spans="1:66" ht="15.75" customHeight="1" x14ac:dyDescent="0.25">
      <c r="A344" s="57"/>
      <c r="B344" s="259"/>
      <c r="C344" s="69"/>
      <c r="D344" s="69"/>
      <c r="E344" s="69"/>
      <c r="F344" s="219"/>
      <c r="G344" s="69"/>
      <c r="H344" s="69"/>
      <c r="I344" s="69"/>
      <c r="J344" s="69"/>
      <c r="K344" s="69"/>
      <c r="L344" s="69"/>
      <c r="M344" s="69"/>
      <c r="N344" s="69"/>
      <c r="O344" s="69"/>
      <c r="P344" s="69"/>
      <c r="Q344" s="69"/>
      <c r="R344" s="69"/>
      <c r="S344" s="69"/>
      <c r="T344" s="69"/>
      <c r="U344" s="69"/>
      <c r="V344" s="69"/>
      <c r="W344" s="70"/>
      <c r="X344" s="70"/>
      <c r="Y344" s="70"/>
      <c r="Z344" s="69"/>
      <c r="AA344" s="69"/>
      <c r="AB344" s="250"/>
      <c r="AC344" s="69"/>
      <c r="AD344" s="250"/>
      <c r="AE344" s="72"/>
      <c r="AF344" s="72"/>
      <c r="AG344" s="72"/>
      <c r="AH344" s="69"/>
      <c r="AI344" s="69"/>
      <c r="AJ344" s="250"/>
      <c r="AK344" s="69"/>
      <c r="AL344" s="250"/>
      <c r="AM344" s="72"/>
      <c r="AN344" s="72"/>
      <c r="AO344" s="72"/>
      <c r="AP344" s="69"/>
      <c r="AQ344" s="69"/>
      <c r="AR344" s="250"/>
      <c r="AS344" s="69"/>
      <c r="AT344" s="250"/>
      <c r="AU344" s="250"/>
      <c r="AV344" s="250"/>
      <c r="AW344" s="222"/>
      <c r="AX344" s="58"/>
      <c r="AY344" s="59"/>
      <c r="AZ344" s="59"/>
      <c r="BA344" s="69"/>
      <c r="BB344" s="69"/>
      <c r="BC344" s="69"/>
      <c r="BD344" s="69"/>
      <c r="BE344" s="69"/>
      <c r="BF344" s="69"/>
      <c r="BG344" s="69"/>
      <c r="BH344" s="69"/>
      <c r="BI344" s="69"/>
      <c r="BJ344" s="69"/>
      <c r="BK344" s="69"/>
      <c r="BL344" s="69"/>
      <c r="BM344" s="250"/>
      <c r="BN344" s="250"/>
    </row>
    <row r="345" spans="1:66" ht="15.75" customHeight="1" x14ac:dyDescent="0.25">
      <c r="A345" s="57"/>
      <c r="B345" s="259"/>
      <c r="C345" s="69"/>
      <c r="D345" s="69"/>
      <c r="E345" s="69"/>
      <c r="F345" s="219"/>
      <c r="G345" s="69"/>
      <c r="H345" s="69"/>
      <c r="I345" s="69"/>
      <c r="J345" s="69"/>
      <c r="K345" s="69"/>
      <c r="L345" s="69"/>
      <c r="M345" s="69"/>
      <c r="N345" s="69"/>
      <c r="O345" s="69"/>
      <c r="P345" s="69"/>
      <c r="Q345" s="69"/>
      <c r="R345" s="69"/>
      <c r="S345" s="69"/>
      <c r="T345" s="69"/>
      <c r="U345" s="69"/>
      <c r="V345" s="69"/>
      <c r="W345" s="70"/>
      <c r="X345" s="70"/>
      <c r="Y345" s="70"/>
      <c r="Z345" s="69"/>
      <c r="AA345" s="69"/>
      <c r="AB345" s="250"/>
      <c r="AC345" s="69"/>
      <c r="AD345" s="250"/>
      <c r="AE345" s="72"/>
      <c r="AF345" s="72"/>
      <c r="AG345" s="72"/>
      <c r="AH345" s="69"/>
      <c r="AI345" s="69"/>
      <c r="AJ345" s="250"/>
      <c r="AK345" s="69"/>
      <c r="AL345" s="250"/>
      <c r="AM345" s="72"/>
      <c r="AN345" s="72"/>
      <c r="AO345" s="72"/>
      <c r="AP345" s="69"/>
      <c r="AQ345" s="69"/>
      <c r="AR345" s="250"/>
      <c r="AS345" s="69"/>
      <c r="AT345" s="250"/>
      <c r="AU345" s="250"/>
      <c r="AV345" s="250"/>
      <c r="AW345" s="222"/>
      <c r="AX345" s="58"/>
      <c r="AY345" s="59"/>
      <c r="AZ345" s="59"/>
      <c r="BA345" s="69"/>
      <c r="BB345" s="69"/>
      <c r="BC345" s="69"/>
      <c r="BD345" s="69"/>
      <c r="BE345" s="69"/>
      <c r="BF345" s="69"/>
      <c r="BG345" s="69"/>
      <c r="BH345" s="69"/>
      <c r="BI345" s="69"/>
      <c r="BJ345" s="69"/>
      <c r="BK345" s="69"/>
      <c r="BL345" s="69"/>
      <c r="BM345" s="250"/>
      <c r="BN345" s="250"/>
    </row>
    <row r="346" spans="1:66" ht="15.75" customHeight="1" x14ac:dyDescent="0.25">
      <c r="A346" s="57"/>
      <c r="B346" s="259"/>
      <c r="C346" s="69"/>
      <c r="D346" s="69"/>
      <c r="E346" s="69"/>
      <c r="F346" s="219"/>
      <c r="G346" s="69"/>
      <c r="H346" s="69"/>
      <c r="I346" s="69"/>
      <c r="J346" s="69"/>
      <c r="K346" s="69"/>
      <c r="L346" s="69"/>
      <c r="M346" s="69"/>
      <c r="N346" s="69"/>
      <c r="O346" s="69"/>
      <c r="P346" s="69"/>
      <c r="Q346" s="69"/>
      <c r="R346" s="69"/>
      <c r="S346" s="69"/>
      <c r="T346" s="69"/>
      <c r="U346" s="69"/>
      <c r="V346" s="69"/>
      <c r="W346" s="70"/>
      <c r="X346" s="70"/>
      <c r="Y346" s="70"/>
      <c r="Z346" s="69"/>
      <c r="AA346" s="69"/>
      <c r="AB346" s="250"/>
      <c r="AC346" s="69"/>
      <c r="AD346" s="250"/>
      <c r="AE346" s="72"/>
      <c r="AF346" s="72"/>
      <c r="AG346" s="72"/>
      <c r="AH346" s="69"/>
      <c r="AI346" s="69"/>
      <c r="AJ346" s="250"/>
      <c r="AK346" s="69"/>
      <c r="AL346" s="250"/>
      <c r="AM346" s="72"/>
      <c r="AN346" s="72"/>
      <c r="AO346" s="72"/>
      <c r="AP346" s="69"/>
      <c r="AQ346" s="69"/>
      <c r="AR346" s="250"/>
      <c r="AS346" s="69"/>
      <c r="AT346" s="250"/>
      <c r="AU346" s="250"/>
      <c r="AV346" s="250"/>
      <c r="AW346" s="222"/>
      <c r="AX346" s="58"/>
      <c r="AY346" s="59"/>
      <c r="AZ346" s="59"/>
      <c r="BA346" s="69"/>
      <c r="BB346" s="69"/>
      <c r="BC346" s="69"/>
      <c r="BD346" s="69"/>
      <c r="BE346" s="69"/>
      <c r="BF346" s="69"/>
      <c r="BG346" s="69"/>
      <c r="BH346" s="69"/>
      <c r="BI346" s="69"/>
      <c r="BJ346" s="69"/>
      <c r="BK346" s="69"/>
      <c r="BL346" s="69"/>
      <c r="BM346" s="250"/>
      <c r="BN346" s="250"/>
    </row>
    <row r="347" spans="1:66" ht="15.75" customHeight="1" x14ac:dyDescent="0.25">
      <c r="A347" s="57"/>
      <c r="B347" s="259"/>
      <c r="C347" s="69"/>
      <c r="D347" s="69"/>
      <c r="E347" s="69"/>
      <c r="F347" s="219"/>
      <c r="G347" s="69"/>
      <c r="H347" s="69"/>
      <c r="I347" s="69"/>
      <c r="J347" s="69"/>
      <c r="K347" s="69"/>
      <c r="L347" s="69"/>
      <c r="M347" s="69"/>
      <c r="N347" s="69"/>
      <c r="O347" s="69"/>
      <c r="P347" s="69"/>
      <c r="Q347" s="69"/>
      <c r="R347" s="69"/>
      <c r="S347" s="69"/>
      <c r="T347" s="69"/>
      <c r="U347" s="69"/>
      <c r="V347" s="69"/>
      <c r="W347" s="70"/>
      <c r="X347" s="70"/>
      <c r="Y347" s="70"/>
      <c r="Z347" s="69"/>
      <c r="AA347" s="69"/>
      <c r="AB347" s="250"/>
      <c r="AC347" s="69"/>
      <c r="AD347" s="250"/>
      <c r="AE347" s="72"/>
      <c r="AF347" s="72"/>
      <c r="AG347" s="72"/>
      <c r="AH347" s="69"/>
      <c r="AI347" s="69"/>
      <c r="AJ347" s="250"/>
      <c r="AK347" s="69"/>
      <c r="AL347" s="250"/>
      <c r="AM347" s="72"/>
      <c r="AN347" s="72"/>
      <c r="AO347" s="72"/>
      <c r="AP347" s="69"/>
      <c r="AQ347" s="69"/>
      <c r="AR347" s="250"/>
      <c r="AS347" s="69"/>
      <c r="AT347" s="250"/>
      <c r="AU347" s="250"/>
      <c r="AV347" s="250"/>
      <c r="AW347" s="222"/>
      <c r="AX347" s="58"/>
      <c r="AY347" s="59"/>
      <c r="AZ347" s="59"/>
      <c r="BA347" s="69"/>
      <c r="BB347" s="69"/>
      <c r="BC347" s="69"/>
      <c r="BD347" s="69"/>
      <c r="BE347" s="69"/>
      <c r="BF347" s="69"/>
      <c r="BG347" s="69"/>
      <c r="BH347" s="69"/>
      <c r="BI347" s="69"/>
      <c r="BJ347" s="69"/>
      <c r="BK347" s="69"/>
      <c r="BL347" s="69"/>
      <c r="BM347" s="250"/>
      <c r="BN347" s="250"/>
    </row>
    <row r="348" spans="1:66" ht="15.75" customHeight="1" x14ac:dyDescent="0.25">
      <c r="A348" s="57"/>
      <c r="B348" s="259"/>
      <c r="C348" s="69"/>
      <c r="D348" s="69"/>
      <c r="E348" s="69"/>
      <c r="F348" s="219"/>
      <c r="G348" s="69"/>
      <c r="H348" s="69"/>
      <c r="I348" s="69"/>
      <c r="J348" s="69"/>
      <c r="K348" s="69"/>
      <c r="L348" s="69"/>
      <c r="M348" s="69"/>
      <c r="N348" s="69"/>
      <c r="O348" s="69"/>
      <c r="P348" s="69"/>
      <c r="Q348" s="69"/>
      <c r="R348" s="69"/>
      <c r="S348" s="69"/>
      <c r="T348" s="69"/>
      <c r="U348" s="69"/>
      <c r="V348" s="69"/>
      <c r="W348" s="70"/>
      <c r="X348" s="70"/>
      <c r="Y348" s="70"/>
      <c r="Z348" s="69"/>
      <c r="AA348" s="69"/>
      <c r="AB348" s="250"/>
      <c r="AC348" s="69"/>
      <c r="AD348" s="250"/>
      <c r="AE348" s="72"/>
      <c r="AF348" s="72"/>
      <c r="AG348" s="72"/>
      <c r="AH348" s="69"/>
      <c r="AI348" s="69"/>
      <c r="AJ348" s="250"/>
      <c r="AK348" s="69"/>
      <c r="AL348" s="250"/>
      <c r="AM348" s="72"/>
      <c r="AN348" s="72"/>
      <c r="AO348" s="72"/>
      <c r="AP348" s="69"/>
      <c r="AQ348" s="69"/>
      <c r="AR348" s="250"/>
      <c r="AS348" s="69"/>
      <c r="AT348" s="250"/>
      <c r="AU348" s="250"/>
      <c r="AV348" s="250"/>
      <c r="AW348" s="222"/>
      <c r="AX348" s="58"/>
      <c r="AY348" s="59"/>
      <c r="AZ348" s="59"/>
      <c r="BA348" s="69"/>
      <c r="BB348" s="69"/>
      <c r="BC348" s="69"/>
      <c r="BD348" s="69"/>
      <c r="BE348" s="69"/>
      <c r="BF348" s="69"/>
      <c r="BG348" s="69"/>
      <c r="BH348" s="69"/>
      <c r="BI348" s="69"/>
      <c r="BJ348" s="69"/>
      <c r="BK348" s="69"/>
      <c r="BL348" s="69"/>
      <c r="BM348" s="250"/>
      <c r="BN348" s="250"/>
    </row>
    <row r="349" spans="1:66" ht="15.75" customHeight="1" x14ac:dyDescent="0.25">
      <c r="A349" s="57"/>
      <c r="B349" s="259"/>
      <c r="C349" s="69"/>
      <c r="D349" s="69"/>
      <c r="E349" s="69"/>
      <c r="F349" s="219"/>
      <c r="G349" s="69"/>
      <c r="H349" s="69"/>
      <c r="I349" s="69"/>
      <c r="J349" s="69"/>
      <c r="K349" s="69"/>
      <c r="L349" s="69"/>
      <c r="M349" s="69"/>
      <c r="N349" s="69"/>
      <c r="O349" s="69"/>
      <c r="P349" s="69"/>
      <c r="Q349" s="69"/>
      <c r="R349" s="69"/>
      <c r="S349" s="69"/>
      <c r="T349" s="69"/>
      <c r="U349" s="69"/>
      <c r="V349" s="69"/>
      <c r="W349" s="70"/>
      <c r="X349" s="70"/>
      <c r="Y349" s="70"/>
      <c r="Z349" s="69"/>
      <c r="AA349" s="69"/>
      <c r="AB349" s="250"/>
      <c r="AC349" s="69"/>
      <c r="AD349" s="250"/>
      <c r="AE349" s="72"/>
      <c r="AF349" s="72"/>
      <c r="AG349" s="72"/>
      <c r="AH349" s="69"/>
      <c r="AI349" s="69"/>
      <c r="AJ349" s="250"/>
      <c r="AK349" s="69"/>
      <c r="AL349" s="250"/>
      <c r="AM349" s="72"/>
      <c r="AN349" s="72"/>
      <c r="AO349" s="72"/>
      <c r="AP349" s="69"/>
      <c r="AQ349" s="69"/>
      <c r="AR349" s="250"/>
      <c r="AS349" s="69"/>
      <c r="AT349" s="250"/>
      <c r="AU349" s="250"/>
      <c r="AV349" s="250"/>
      <c r="AW349" s="222"/>
      <c r="AX349" s="58"/>
      <c r="AY349" s="59"/>
      <c r="AZ349" s="59"/>
      <c r="BA349" s="69"/>
      <c r="BB349" s="69"/>
      <c r="BC349" s="69"/>
      <c r="BD349" s="69"/>
      <c r="BE349" s="69"/>
      <c r="BF349" s="69"/>
      <c r="BG349" s="69"/>
      <c r="BH349" s="69"/>
      <c r="BI349" s="69"/>
      <c r="BJ349" s="69"/>
      <c r="BK349" s="69"/>
      <c r="BL349" s="69"/>
      <c r="BM349" s="250"/>
      <c r="BN349" s="250"/>
    </row>
    <row r="350" spans="1:66" ht="15.75" customHeight="1" x14ac:dyDescent="0.25">
      <c r="A350" s="57"/>
      <c r="B350" s="259"/>
      <c r="C350" s="69"/>
      <c r="D350" s="69"/>
      <c r="E350" s="69"/>
      <c r="F350" s="219"/>
      <c r="G350" s="69"/>
      <c r="H350" s="69"/>
      <c r="I350" s="69"/>
      <c r="J350" s="69"/>
      <c r="K350" s="69"/>
      <c r="L350" s="69"/>
      <c r="M350" s="69"/>
      <c r="N350" s="69"/>
      <c r="O350" s="69"/>
      <c r="P350" s="69"/>
      <c r="Q350" s="69"/>
      <c r="R350" s="69"/>
      <c r="S350" s="69"/>
      <c r="T350" s="69"/>
      <c r="U350" s="69"/>
      <c r="V350" s="69"/>
      <c r="W350" s="70"/>
      <c r="X350" s="70"/>
      <c r="Y350" s="70"/>
      <c r="Z350" s="69"/>
      <c r="AA350" s="69"/>
      <c r="AB350" s="250"/>
      <c r="AC350" s="69"/>
      <c r="AD350" s="250"/>
      <c r="AE350" s="72"/>
      <c r="AF350" s="72"/>
      <c r="AG350" s="72"/>
      <c r="AH350" s="69"/>
      <c r="AI350" s="69"/>
      <c r="AJ350" s="250"/>
      <c r="AK350" s="69"/>
      <c r="AL350" s="250"/>
      <c r="AM350" s="72"/>
      <c r="AN350" s="72"/>
      <c r="AO350" s="72"/>
      <c r="AP350" s="69"/>
      <c r="AQ350" s="69"/>
      <c r="AR350" s="250"/>
      <c r="AS350" s="69"/>
      <c r="AT350" s="250"/>
      <c r="AU350" s="250"/>
      <c r="AV350" s="250"/>
      <c r="AW350" s="222"/>
      <c r="AX350" s="58"/>
      <c r="AY350" s="59"/>
      <c r="AZ350" s="59"/>
      <c r="BA350" s="69"/>
      <c r="BB350" s="69"/>
      <c r="BC350" s="69"/>
      <c r="BD350" s="69"/>
      <c r="BE350" s="69"/>
      <c r="BF350" s="69"/>
      <c r="BG350" s="69"/>
      <c r="BH350" s="69"/>
      <c r="BI350" s="69"/>
      <c r="BJ350" s="69"/>
      <c r="BK350" s="69"/>
      <c r="BL350" s="69"/>
      <c r="BM350" s="250"/>
      <c r="BN350" s="250"/>
    </row>
    <row r="351" spans="1:66" ht="15.75" customHeight="1" x14ac:dyDescent="0.25">
      <c r="A351" s="57"/>
      <c r="B351" s="259"/>
      <c r="C351" s="69"/>
      <c r="D351" s="69"/>
      <c r="E351" s="69"/>
      <c r="F351" s="219"/>
      <c r="G351" s="69"/>
      <c r="H351" s="69"/>
      <c r="I351" s="69"/>
      <c r="J351" s="69"/>
      <c r="K351" s="69"/>
      <c r="L351" s="69"/>
      <c r="M351" s="69"/>
      <c r="N351" s="69"/>
      <c r="O351" s="69"/>
      <c r="P351" s="69"/>
      <c r="Q351" s="69"/>
      <c r="R351" s="69"/>
      <c r="S351" s="69"/>
      <c r="T351" s="69"/>
      <c r="U351" s="69"/>
      <c r="V351" s="69"/>
      <c r="W351" s="70"/>
      <c r="X351" s="70"/>
      <c r="Y351" s="70"/>
      <c r="Z351" s="69"/>
      <c r="AA351" s="69"/>
      <c r="AB351" s="250"/>
      <c r="AC351" s="69"/>
      <c r="AD351" s="250"/>
      <c r="AE351" s="72"/>
      <c r="AF351" s="72"/>
      <c r="AG351" s="72"/>
      <c r="AH351" s="69"/>
      <c r="AI351" s="69"/>
      <c r="AJ351" s="250"/>
      <c r="AK351" s="69"/>
      <c r="AL351" s="250"/>
      <c r="AM351" s="72"/>
      <c r="AN351" s="72"/>
      <c r="AO351" s="72"/>
      <c r="AP351" s="69"/>
      <c r="AQ351" s="69"/>
      <c r="AR351" s="250"/>
      <c r="AS351" s="69"/>
      <c r="AT351" s="250"/>
      <c r="AU351" s="250"/>
      <c r="AV351" s="250"/>
      <c r="AW351" s="222"/>
      <c r="AX351" s="58"/>
      <c r="AY351" s="59"/>
      <c r="AZ351" s="59"/>
      <c r="BA351" s="69"/>
      <c r="BB351" s="69"/>
      <c r="BC351" s="69"/>
      <c r="BD351" s="69"/>
      <c r="BE351" s="69"/>
      <c r="BF351" s="69"/>
      <c r="BG351" s="69"/>
      <c r="BH351" s="69"/>
      <c r="BI351" s="69"/>
      <c r="BJ351" s="69"/>
      <c r="BK351" s="69"/>
      <c r="BL351" s="69"/>
      <c r="BM351" s="250"/>
      <c r="BN351" s="250"/>
    </row>
    <row r="352" spans="1:66" ht="15.75" customHeight="1" x14ac:dyDescent="0.25">
      <c r="A352" s="57"/>
      <c r="B352" s="259"/>
      <c r="C352" s="69"/>
      <c r="D352" s="69"/>
      <c r="E352" s="69"/>
      <c r="F352" s="219"/>
      <c r="G352" s="69"/>
      <c r="H352" s="69"/>
      <c r="I352" s="69"/>
      <c r="J352" s="69"/>
      <c r="K352" s="69"/>
      <c r="L352" s="69"/>
      <c r="M352" s="69"/>
      <c r="N352" s="69"/>
      <c r="O352" s="69"/>
      <c r="P352" s="69"/>
      <c r="Q352" s="69"/>
      <c r="R352" s="69"/>
      <c r="S352" s="69"/>
      <c r="T352" s="69"/>
      <c r="U352" s="69"/>
      <c r="V352" s="69"/>
      <c r="W352" s="70"/>
      <c r="X352" s="70"/>
      <c r="Y352" s="70"/>
      <c r="Z352" s="69"/>
      <c r="AA352" s="69"/>
      <c r="AB352" s="250"/>
      <c r="AC352" s="69"/>
      <c r="AD352" s="250"/>
      <c r="AE352" s="72"/>
      <c r="AF352" s="72"/>
      <c r="AG352" s="72"/>
      <c r="AH352" s="69"/>
      <c r="AI352" s="69"/>
      <c r="AJ352" s="250"/>
      <c r="AK352" s="69"/>
      <c r="AL352" s="250"/>
      <c r="AM352" s="72"/>
      <c r="AN352" s="72"/>
      <c r="AO352" s="72"/>
      <c r="AP352" s="69"/>
      <c r="AQ352" s="69"/>
      <c r="AR352" s="250"/>
      <c r="AS352" s="69"/>
      <c r="AT352" s="250"/>
      <c r="AU352" s="250"/>
      <c r="AV352" s="250"/>
      <c r="AW352" s="222"/>
      <c r="AX352" s="58"/>
      <c r="AY352" s="59"/>
      <c r="AZ352" s="59"/>
      <c r="BA352" s="69"/>
      <c r="BB352" s="69"/>
      <c r="BC352" s="69"/>
      <c r="BD352" s="69"/>
      <c r="BE352" s="69"/>
      <c r="BF352" s="69"/>
      <c r="BG352" s="69"/>
      <c r="BH352" s="69"/>
      <c r="BI352" s="69"/>
      <c r="BJ352" s="69"/>
      <c r="BK352" s="69"/>
      <c r="BL352" s="69"/>
      <c r="BM352" s="250"/>
      <c r="BN352" s="250"/>
    </row>
    <row r="353" spans="1:66" ht="15.75" customHeight="1" x14ac:dyDescent="0.25">
      <c r="A353" s="57"/>
      <c r="B353" s="259"/>
      <c r="C353" s="69"/>
      <c r="D353" s="69"/>
      <c r="E353" s="69"/>
      <c r="F353" s="219"/>
      <c r="G353" s="69"/>
      <c r="H353" s="69"/>
      <c r="I353" s="69"/>
      <c r="J353" s="69"/>
      <c r="K353" s="69"/>
      <c r="L353" s="69"/>
      <c r="M353" s="69"/>
      <c r="N353" s="69"/>
      <c r="O353" s="69"/>
      <c r="P353" s="69"/>
      <c r="Q353" s="69"/>
      <c r="R353" s="69"/>
      <c r="S353" s="69"/>
      <c r="T353" s="69"/>
      <c r="U353" s="69"/>
      <c r="V353" s="69"/>
      <c r="W353" s="70"/>
      <c r="X353" s="70"/>
      <c r="Y353" s="70"/>
      <c r="Z353" s="69"/>
      <c r="AA353" s="69"/>
      <c r="AB353" s="250"/>
      <c r="AC353" s="69"/>
      <c r="AD353" s="250"/>
      <c r="AE353" s="72"/>
      <c r="AF353" s="72"/>
      <c r="AG353" s="72"/>
      <c r="AH353" s="69"/>
      <c r="AI353" s="69"/>
      <c r="AJ353" s="250"/>
      <c r="AK353" s="69"/>
      <c r="AL353" s="250"/>
      <c r="AM353" s="72"/>
      <c r="AN353" s="72"/>
      <c r="AO353" s="72"/>
      <c r="AP353" s="69"/>
      <c r="AQ353" s="69"/>
      <c r="AR353" s="250"/>
      <c r="AS353" s="69"/>
      <c r="AT353" s="250"/>
      <c r="AU353" s="250"/>
      <c r="AV353" s="250"/>
      <c r="AW353" s="222"/>
      <c r="AX353" s="58"/>
      <c r="AY353" s="59"/>
      <c r="AZ353" s="59"/>
      <c r="BA353" s="69"/>
      <c r="BB353" s="69"/>
      <c r="BC353" s="69"/>
      <c r="BD353" s="69"/>
      <c r="BE353" s="69"/>
      <c r="BF353" s="69"/>
      <c r="BG353" s="69"/>
      <c r="BH353" s="69"/>
      <c r="BI353" s="69"/>
      <c r="BJ353" s="69"/>
      <c r="BK353" s="69"/>
      <c r="BL353" s="69"/>
      <c r="BM353" s="250"/>
      <c r="BN353" s="250"/>
    </row>
    <row r="354" spans="1:66" ht="15.75" customHeight="1" x14ac:dyDescent="0.25">
      <c r="A354" s="57"/>
      <c r="B354" s="259"/>
      <c r="C354" s="69"/>
      <c r="D354" s="69"/>
      <c r="E354" s="69"/>
      <c r="F354" s="219"/>
      <c r="G354" s="69"/>
      <c r="H354" s="69"/>
      <c r="I354" s="69"/>
      <c r="J354" s="69"/>
      <c r="K354" s="69"/>
      <c r="L354" s="69"/>
      <c r="M354" s="69"/>
      <c r="N354" s="69"/>
      <c r="O354" s="69"/>
      <c r="P354" s="69"/>
      <c r="Q354" s="69"/>
      <c r="R354" s="69"/>
      <c r="S354" s="69"/>
      <c r="T354" s="69"/>
      <c r="U354" s="69"/>
      <c r="V354" s="69"/>
      <c r="W354" s="70"/>
      <c r="X354" s="70"/>
      <c r="Y354" s="70"/>
      <c r="Z354" s="69"/>
      <c r="AA354" s="69"/>
      <c r="AB354" s="250"/>
      <c r="AC354" s="69"/>
      <c r="AD354" s="250"/>
      <c r="AE354" s="72"/>
      <c r="AF354" s="72"/>
      <c r="AG354" s="72"/>
      <c r="AH354" s="69"/>
      <c r="AI354" s="69"/>
      <c r="AJ354" s="250"/>
      <c r="AK354" s="69"/>
      <c r="AL354" s="250"/>
      <c r="AM354" s="72"/>
      <c r="AN354" s="72"/>
      <c r="AO354" s="72"/>
      <c r="AP354" s="69"/>
      <c r="AQ354" s="69"/>
      <c r="AR354" s="250"/>
      <c r="AS354" s="69"/>
      <c r="AT354" s="250"/>
      <c r="AU354" s="250"/>
      <c r="AV354" s="250"/>
      <c r="AW354" s="222"/>
      <c r="AX354" s="58"/>
      <c r="AY354" s="59"/>
      <c r="AZ354" s="59"/>
      <c r="BA354" s="69"/>
      <c r="BB354" s="69"/>
      <c r="BC354" s="69"/>
      <c r="BD354" s="69"/>
      <c r="BE354" s="69"/>
      <c r="BF354" s="69"/>
      <c r="BG354" s="69"/>
      <c r="BH354" s="69"/>
      <c r="BI354" s="69"/>
      <c r="BJ354" s="69"/>
      <c r="BK354" s="69"/>
      <c r="BL354" s="69"/>
      <c r="BM354" s="250"/>
      <c r="BN354" s="250"/>
    </row>
    <row r="355" spans="1:66" ht="15.75" customHeight="1" x14ac:dyDescent="0.25">
      <c r="A355" s="57"/>
      <c r="B355" s="259"/>
      <c r="C355" s="69"/>
      <c r="D355" s="69"/>
      <c r="E355" s="69"/>
      <c r="F355" s="219"/>
      <c r="G355" s="69"/>
      <c r="H355" s="69"/>
      <c r="I355" s="69"/>
      <c r="J355" s="69"/>
      <c r="K355" s="69"/>
      <c r="L355" s="69"/>
      <c r="M355" s="69"/>
      <c r="N355" s="69"/>
      <c r="O355" s="69"/>
      <c r="P355" s="69"/>
      <c r="Q355" s="69"/>
      <c r="R355" s="69"/>
      <c r="S355" s="69"/>
      <c r="T355" s="69"/>
      <c r="U355" s="69"/>
      <c r="V355" s="69"/>
      <c r="W355" s="70"/>
      <c r="X355" s="70"/>
      <c r="Y355" s="70"/>
      <c r="Z355" s="69"/>
      <c r="AA355" s="69"/>
      <c r="AB355" s="250"/>
      <c r="AC355" s="69"/>
      <c r="AD355" s="250"/>
      <c r="AE355" s="72"/>
      <c r="AF355" s="72"/>
      <c r="AG355" s="72"/>
      <c r="AH355" s="69"/>
      <c r="AI355" s="69"/>
      <c r="AJ355" s="250"/>
      <c r="AK355" s="69"/>
      <c r="AL355" s="250"/>
      <c r="AM355" s="72"/>
      <c r="AN355" s="72"/>
      <c r="AO355" s="72"/>
      <c r="AP355" s="69"/>
      <c r="AQ355" s="69"/>
      <c r="AR355" s="250"/>
      <c r="AS355" s="69"/>
      <c r="AT355" s="250"/>
      <c r="AU355" s="250"/>
      <c r="AV355" s="250"/>
      <c r="AW355" s="222"/>
      <c r="AX355" s="58"/>
      <c r="AY355" s="59"/>
      <c r="AZ355" s="59"/>
      <c r="BA355" s="69"/>
      <c r="BB355" s="69"/>
      <c r="BC355" s="69"/>
      <c r="BD355" s="69"/>
      <c r="BE355" s="69"/>
      <c r="BF355" s="69"/>
      <c r="BG355" s="69"/>
      <c r="BH355" s="69"/>
      <c r="BI355" s="69"/>
      <c r="BJ355" s="69"/>
      <c r="BK355" s="69"/>
      <c r="BL355" s="69"/>
      <c r="BM355" s="250"/>
      <c r="BN355" s="250"/>
    </row>
    <row r="356" spans="1:66" ht="15.75" customHeight="1" x14ac:dyDescent="0.25">
      <c r="A356" s="57"/>
      <c r="B356" s="259"/>
      <c r="C356" s="69"/>
      <c r="D356" s="69"/>
      <c r="E356" s="69"/>
      <c r="F356" s="219"/>
      <c r="G356" s="69"/>
      <c r="H356" s="69"/>
      <c r="I356" s="69"/>
      <c r="J356" s="69"/>
      <c r="K356" s="69"/>
      <c r="L356" s="69"/>
      <c r="M356" s="69"/>
      <c r="N356" s="69"/>
      <c r="O356" s="69"/>
      <c r="P356" s="69"/>
      <c r="Q356" s="69"/>
      <c r="R356" s="69"/>
      <c r="S356" s="69"/>
      <c r="T356" s="69"/>
      <c r="U356" s="69"/>
      <c r="V356" s="69"/>
      <c r="W356" s="70"/>
      <c r="X356" s="70"/>
      <c r="Y356" s="70"/>
      <c r="Z356" s="69"/>
      <c r="AA356" s="69"/>
      <c r="AB356" s="250"/>
      <c r="AC356" s="69"/>
      <c r="AD356" s="250"/>
      <c r="AE356" s="72"/>
      <c r="AF356" s="72"/>
      <c r="AG356" s="72"/>
      <c r="AH356" s="69"/>
      <c r="AI356" s="69"/>
      <c r="AJ356" s="250"/>
      <c r="AK356" s="69"/>
      <c r="AL356" s="250"/>
      <c r="AM356" s="72"/>
      <c r="AN356" s="72"/>
      <c r="AO356" s="72"/>
      <c r="AP356" s="69"/>
      <c r="AQ356" s="69"/>
      <c r="AR356" s="250"/>
      <c r="AS356" s="69"/>
      <c r="AT356" s="250"/>
      <c r="AU356" s="250"/>
      <c r="AV356" s="250"/>
      <c r="AW356" s="222"/>
      <c r="AX356" s="58"/>
      <c r="AY356" s="59"/>
      <c r="AZ356" s="59"/>
      <c r="BA356" s="69"/>
      <c r="BB356" s="69"/>
      <c r="BC356" s="69"/>
      <c r="BD356" s="69"/>
      <c r="BE356" s="69"/>
      <c r="BF356" s="69"/>
      <c r="BG356" s="69"/>
      <c r="BH356" s="69"/>
      <c r="BI356" s="69"/>
      <c r="BJ356" s="69"/>
      <c r="BK356" s="69"/>
      <c r="BL356" s="69"/>
      <c r="BM356" s="250"/>
      <c r="BN356" s="250"/>
    </row>
    <row r="357" spans="1:66" ht="15.75" customHeight="1" x14ac:dyDescent="0.25">
      <c r="A357" s="57"/>
      <c r="B357" s="259"/>
      <c r="C357" s="69"/>
      <c r="D357" s="69"/>
      <c r="E357" s="69"/>
      <c r="F357" s="219"/>
      <c r="G357" s="69"/>
      <c r="H357" s="69"/>
      <c r="I357" s="69"/>
      <c r="J357" s="69"/>
      <c r="K357" s="69"/>
      <c r="L357" s="69"/>
      <c r="M357" s="69"/>
      <c r="N357" s="69"/>
      <c r="O357" s="69"/>
      <c r="P357" s="69"/>
      <c r="Q357" s="69"/>
      <c r="R357" s="69"/>
      <c r="S357" s="69"/>
      <c r="T357" s="69"/>
      <c r="U357" s="69"/>
      <c r="V357" s="69"/>
      <c r="W357" s="70"/>
      <c r="X357" s="70"/>
      <c r="Y357" s="70"/>
      <c r="Z357" s="69"/>
      <c r="AA357" s="69"/>
      <c r="AB357" s="250"/>
      <c r="AC357" s="69"/>
      <c r="AD357" s="250"/>
      <c r="AE357" s="72"/>
      <c r="AF357" s="72"/>
      <c r="AG357" s="72"/>
      <c r="AH357" s="69"/>
      <c r="AI357" s="69"/>
      <c r="AJ357" s="250"/>
      <c r="AK357" s="69"/>
      <c r="AL357" s="250"/>
      <c r="AM357" s="72"/>
      <c r="AN357" s="72"/>
      <c r="AO357" s="72"/>
      <c r="AP357" s="69"/>
      <c r="AQ357" s="69"/>
      <c r="AR357" s="250"/>
      <c r="AS357" s="69"/>
      <c r="AT357" s="250"/>
      <c r="AU357" s="250"/>
      <c r="AV357" s="250"/>
      <c r="AW357" s="222"/>
      <c r="AX357" s="58"/>
      <c r="AY357" s="59"/>
      <c r="AZ357" s="59"/>
      <c r="BA357" s="69"/>
      <c r="BB357" s="69"/>
      <c r="BC357" s="69"/>
      <c r="BD357" s="69"/>
      <c r="BE357" s="69"/>
      <c r="BF357" s="69"/>
      <c r="BG357" s="69"/>
      <c r="BH357" s="69"/>
      <c r="BI357" s="69"/>
      <c r="BJ357" s="69"/>
      <c r="BK357" s="69"/>
      <c r="BL357" s="69"/>
      <c r="BM357" s="250"/>
      <c r="BN357" s="250"/>
    </row>
    <row r="358" spans="1:66" ht="15.75" customHeight="1" x14ac:dyDescent="0.25">
      <c r="A358" s="57"/>
      <c r="B358" s="259"/>
      <c r="C358" s="69"/>
      <c r="D358" s="69"/>
      <c r="E358" s="69"/>
      <c r="F358" s="219"/>
      <c r="G358" s="69"/>
      <c r="H358" s="69"/>
      <c r="I358" s="69"/>
      <c r="J358" s="69"/>
      <c r="K358" s="69"/>
      <c r="L358" s="69"/>
      <c r="M358" s="69"/>
      <c r="N358" s="69"/>
      <c r="O358" s="69"/>
      <c r="P358" s="69"/>
      <c r="Q358" s="69"/>
      <c r="R358" s="69"/>
      <c r="S358" s="69"/>
      <c r="T358" s="69"/>
      <c r="U358" s="69"/>
      <c r="V358" s="69"/>
      <c r="W358" s="70"/>
      <c r="X358" s="70"/>
      <c r="Y358" s="70"/>
      <c r="Z358" s="69"/>
      <c r="AA358" s="69"/>
      <c r="AB358" s="250"/>
      <c r="AC358" s="69"/>
      <c r="AD358" s="250"/>
      <c r="AE358" s="72"/>
      <c r="AF358" s="72"/>
      <c r="AG358" s="72"/>
      <c r="AH358" s="69"/>
      <c r="AI358" s="69"/>
      <c r="AJ358" s="250"/>
      <c r="AK358" s="69"/>
      <c r="AL358" s="250"/>
      <c r="AM358" s="72"/>
      <c r="AN358" s="72"/>
      <c r="AO358" s="72"/>
      <c r="AP358" s="69"/>
      <c r="AQ358" s="69"/>
      <c r="AR358" s="250"/>
      <c r="AS358" s="69"/>
      <c r="AT358" s="250"/>
      <c r="AU358" s="250"/>
      <c r="AV358" s="250"/>
      <c r="AW358" s="222"/>
      <c r="AX358" s="58"/>
      <c r="AY358" s="59"/>
      <c r="AZ358" s="59"/>
      <c r="BA358" s="69"/>
      <c r="BB358" s="69"/>
      <c r="BC358" s="69"/>
      <c r="BD358" s="69"/>
      <c r="BE358" s="69"/>
      <c r="BF358" s="69"/>
      <c r="BG358" s="69"/>
      <c r="BH358" s="69"/>
      <c r="BI358" s="69"/>
      <c r="BJ358" s="69"/>
      <c r="BK358" s="69"/>
      <c r="BL358" s="69"/>
      <c r="BM358" s="250"/>
      <c r="BN358" s="250"/>
    </row>
    <row r="359" spans="1:66" ht="15.75" customHeight="1" x14ac:dyDescent="0.25">
      <c r="A359" s="57"/>
      <c r="B359" s="259"/>
      <c r="C359" s="69"/>
      <c r="D359" s="69"/>
      <c r="E359" s="69"/>
      <c r="F359" s="219"/>
      <c r="G359" s="69"/>
      <c r="H359" s="69"/>
      <c r="I359" s="69"/>
      <c r="J359" s="69"/>
      <c r="K359" s="69"/>
      <c r="L359" s="69"/>
      <c r="M359" s="69"/>
      <c r="N359" s="69"/>
      <c r="O359" s="69"/>
      <c r="P359" s="69"/>
      <c r="Q359" s="69"/>
      <c r="R359" s="69"/>
      <c r="S359" s="69"/>
      <c r="T359" s="69"/>
      <c r="U359" s="69"/>
      <c r="V359" s="69"/>
      <c r="W359" s="70"/>
      <c r="X359" s="70"/>
      <c r="Y359" s="70"/>
      <c r="Z359" s="69"/>
      <c r="AA359" s="69"/>
      <c r="AB359" s="250"/>
      <c r="AC359" s="69"/>
      <c r="AD359" s="250"/>
      <c r="AE359" s="72"/>
      <c r="AF359" s="72"/>
      <c r="AG359" s="72"/>
      <c r="AH359" s="69"/>
      <c r="AI359" s="69"/>
      <c r="AJ359" s="250"/>
      <c r="AK359" s="69"/>
      <c r="AL359" s="250"/>
      <c r="AM359" s="72"/>
      <c r="AN359" s="72"/>
      <c r="AO359" s="72"/>
      <c r="AP359" s="69"/>
      <c r="AQ359" s="69"/>
      <c r="AR359" s="250"/>
      <c r="AS359" s="69"/>
      <c r="AT359" s="250"/>
      <c r="AU359" s="250"/>
      <c r="AV359" s="250"/>
      <c r="AW359" s="222"/>
      <c r="AX359" s="58"/>
      <c r="AY359" s="59"/>
      <c r="AZ359" s="59"/>
      <c r="BA359" s="69"/>
      <c r="BB359" s="69"/>
      <c r="BC359" s="69"/>
      <c r="BD359" s="69"/>
      <c r="BE359" s="69"/>
      <c r="BF359" s="69"/>
      <c r="BG359" s="69"/>
      <c r="BH359" s="69"/>
      <c r="BI359" s="69"/>
      <c r="BJ359" s="69"/>
      <c r="BK359" s="69"/>
      <c r="BL359" s="69"/>
      <c r="BM359" s="250"/>
      <c r="BN359" s="250"/>
    </row>
    <row r="360" spans="1:66" ht="15.75" customHeight="1" x14ac:dyDescent="0.25">
      <c r="A360" s="57"/>
      <c r="B360" s="259"/>
      <c r="C360" s="69"/>
      <c r="D360" s="69"/>
      <c r="E360" s="69"/>
      <c r="F360" s="219"/>
      <c r="G360" s="69"/>
      <c r="H360" s="69"/>
      <c r="I360" s="69"/>
      <c r="J360" s="69"/>
      <c r="K360" s="69"/>
      <c r="L360" s="69"/>
      <c r="M360" s="69"/>
      <c r="N360" s="69"/>
      <c r="O360" s="69"/>
      <c r="P360" s="69"/>
      <c r="Q360" s="69"/>
      <c r="R360" s="69"/>
      <c r="S360" s="69"/>
      <c r="T360" s="69"/>
      <c r="U360" s="69"/>
      <c r="V360" s="69"/>
      <c r="W360" s="70"/>
      <c r="X360" s="70"/>
      <c r="Y360" s="70"/>
      <c r="Z360" s="69"/>
      <c r="AA360" s="69"/>
      <c r="AB360" s="250"/>
      <c r="AC360" s="69"/>
      <c r="AD360" s="250"/>
      <c r="AE360" s="72"/>
      <c r="AF360" s="72"/>
      <c r="AG360" s="72"/>
      <c r="AH360" s="69"/>
      <c r="AI360" s="69"/>
      <c r="AJ360" s="250"/>
      <c r="AK360" s="69"/>
      <c r="AL360" s="250"/>
      <c r="AM360" s="72"/>
      <c r="AN360" s="72"/>
      <c r="AO360" s="72"/>
      <c r="AP360" s="69"/>
      <c r="AQ360" s="69"/>
      <c r="AR360" s="250"/>
      <c r="AS360" s="69"/>
      <c r="AT360" s="250"/>
      <c r="AU360" s="250"/>
      <c r="AV360" s="250"/>
      <c r="AW360" s="222"/>
      <c r="AX360" s="58"/>
      <c r="AY360" s="59"/>
      <c r="AZ360" s="59"/>
      <c r="BA360" s="69"/>
      <c r="BB360" s="69"/>
      <c r="BC360" s="69"/>
      <c r="BD360" s="69"/>
      <c r="BE360" s="69"/>
      <c r="BF360" s="69"/>
      <c r="BG360" s="69"/>
      <c r="BH360" s="69"/>
      <c r="BI360" s="69"/>
      <c r="BJ360" s="69"/>
      <c r="BK360" s="69"/>
      <c r="BL360" s="69"/>
      <c r="BM360" s="250"/>
      <c r="BN360" s="250"/>
    </row>
    <row r="361" spans="1:66" ht="15.75" customHeight="1" x14ac:dyDescent="0.25">
      <c r="A361" s="57"/>
      <c r="B361" s="259"/>
      <c r="C361" s="69"/>
      <c r="D361" s="69"/>
      <c r="E361" s="69"/>
      <c r="F361" s="219"/>
      <c r="G361" s="69"/>
      <c r="H361" s="69"/>
      <c r="I361" s="69"/>
      <c r="J361" s="69"/>
      <c r="K361" s="69"/>
      <c r="L361" s="69"/>
      <c r="M361" s="69"/>
      <c r="N361" s="69"/>
      <c r="O361" s="69"/>
      <c r="P361" s="69"/>
      <c r="Q361" s="69"/>
      <c r="R361" s="69"/>
      <c r="S361" s="69"/>
      <c r="T361" s="69"/>
      <c r="U361" s="69"/>
      <c r="V361" s="69"/>
      <c r="W361" s="70"/>
      <c r="X361" s="70"/>
      <c r="Y361" s="70"/>
      <c r="Z361" s="69"/>
      <c r="AA361" s="69"/>
      <c r="AB361" s="250"/>
      <c r="AC361" s="69"/>
      <c r="AD361" s="250"/>
      <c r="AE361" s="72"/>
      <c r="AF361" s="72"/>
      <c r="AG361" s="72"/>
      <c r="AH361" s="69"/>
      <c r="AI361" s="69"/>
      <c r="AJ361" s="250"/>
      <c r="AK361" s="69"/>
      <c r="AL361" s="250"/>
      <c r="AM361" s="72"/>
      <c r="AN361" s="72"/>
      <c r="AO361" s="72"/>
      <c r="AP361" s="69"/>
      <c r="AQ361" s="69"/>
      <c r="AR361" s="250"/>
      <c r="AS361" s="69"/>
      <c r="AT361" s="250"/>
      <c r="AU361" s="250"/>
      <c r="AV361" s="250"/>
      <c r="AW361" s="222"/>
      <c r="AX361" s="58"/>
      <c r="AY361" s="59"/>
      <c r="AZ361" s="59"/>
      <c r="BA361" s="69"/>
      <c r="BB361" s="69"/>
      <c r="BC361" s="69"/>
      <c r="BD361" s="69"/>
      <c r="BE361" s="69"/>
      <c r="BF361" s="69"/>
      <c r="BG361" s="69"/>
      <c r="BH361" s="69"/>
      <c r="BI361" s="69"/>
      <c r="BJ361" s="69"/>
      <c r="BK361" s="69"/>
      <c r="BL361" s="69"/>
      <c r="BM361" s="250"/>
      <c r="BN361" s="250"/>
    </row>
    <row r="362" spans="1:66" ht="15.75" customHeight="1" x14ac:dyDescent="0.25">
      <c r="A362" s="57"/>
      <c r="B362" s="259"/>
      <c r="C362" s="69"/>
      <c r="D362" s="69"/>
      <c r="E362" s="69"/>
      <c r="F362" s="219"/>
      <c r="G362" s="69"/>
      <c r="H362" s="69"/>
      <c r="I362" s="69"/>
      <c r="J362" s="69"/>
      <c r="K362" s="69"/>
      <c r="L362" s="69"/>
      <c r="M362" s="69"/>
      <c r="N362" s="69"/>
      <c r="O362" s="69"/>
      <c r="P362" s="69"/>
      <c r="Q362" s="69"/>
      <c r="R362" s="69"/>
      <c r="S362" s="69"/>
      <c r="T362" s="69"/>
      <c r="U362" s="69"/>
      <c r="V362" s="69"/>
      <c r="W362" s="70"/>
      <c r="X362" s="70"/>
      <c r="Y362" s="70"/>
      <c r="Z362" s="69"/>
      <c r="AA362" s="69"/>
      <c r="AB362" s="250"/>
      <c r="AC362" s="69"/>
      <c r="AD362" s="250"/>
      <c r="AE362" s="72"/>
      <c r="AF362" s="72"/>
      <c r="AG362" s="72"/>
      <c r="AH362" s="69"/>
      <c r="AI362" s="69"/>
      <c r="AJ362" s="250"/>
      <c r="AK362" s="69"/>
      <c r="AL362" s="250"/>
      <c r="AM362" s="72"/>
      <c r="AN362" s="72"/>
      <c r="AO362" s="72"/>
      <c r="AP362" s="69"/>
      <c r="AQ362" s="69"/>
      <c r="AR362" s="250"/>
      <c r="AS362" s="69"/>
      <c r="AT362" s="250"/>
      <c r="AU362" s="250"/>
      <c r="AV362" s="250"/>
      <c r="AW362" s="222"/>
      <c r="AX362" s="58"/>
      <c r="AY362" s="59"/>
      <c r="AZ362" s="59"/>
      <c r="BA362" s="69"/>
      <c r="BB362" s="69"/>
      <c r="BC362" s="69"/>
      <c r="BD362" s="69"/>
      <c r="BE362" s="69"/>
      <c r="BF362" s="69"/>
      <c r="BG362" s="69"/>
      <c r="BH362" s="69"/>
      <c r="BI362" s="69"/>
      <c r="BJ362" s="69"/>
      <c r="BK362" s="69"/>
      <c r="BL362" s="69"/>
      <c r="BM362" s="250"/>
      <c r="BN362" s="250"/>
    </row>
    <row r="363" spans="1:66" ht="15.75" customHeight="1" x14ac:dyDescent="0.25">
      <c r="A363" s="57"/>
      <c r="B363" s="259"/>
      <c r="C363" s="69"/>
      <c r="D363" s="69"/>
      <c r="E363" s="69"/>
      <c r="F363" s="219"/>
      <c r="G363" s="69"/>
      <c r="H363" s="69"/>
      <c r="I363" s="69"/>
      <c r="J363" s="69"/>
      <c r="K363" s="69"/>
      <c r="L363" s="69"/>
      <c r="M363" s="69"/>
      <c r="N363" s="69"/>
      <c r="O363" s="69"/>
      <c r="P363" s="69"/>
      <c r="Q363" s="69"/>
      <c r="R363" s="69"/>
      <c r="S363" s="69"/>
      <c r="T363" s="69"/>
      <c r="U363" s="69"/>
      <c r="V363" s="69"/>
      <c r="W363" s="70"/>
      <c r="X363" s="70"/>
      <c r="Y363" s="70"/>
      <c r="Z363" s="69"/>
      <c r="AA363" s="69"/>
      <c r="AB363" s="250"/>
      <c r="AC363" s="69"/>
      <c r="AD363" s="250"/>
      <c r="AE363" s="72"/>
      <c r="AF363" s="72"/>
      <c r="AG363" s="72"/>
      <c r="AH363" s="69"/>
      <c r="AI363" s="69"/>
      <c r="AJ363" s="250"/>
      <c r="AK363" s="69"/>
      <c r="AL363" s="250"/>
      <c r="AM363" s="72"/>
      <c r="AN363" s="72"/>
      <c r="AO363" s="72"/>
      <c r="AP363" s="69"/>
      <c r="AQ363" s="69"/>
      <c r="AR363" s="250"/>
      <c r="AS363" s="69"/>
      <c r="AT363" s="250"/>
      <c r="AU363" s="250"/>
      <c r="AV363" s="250"/>
      <c r="AW363" s="222"/>
      <c r="AX363" s="58"/>
      <c r="AY363" s="59"/>
      <c r="AZ363" s="59"/>
      <c r="BA363" s="69"/>
      <c r="BB363" s="69"/>
      <c r="BC363" s="69"/>
      <c r="BD363" s="69"/>
      <c r="BE363" s="69"/>
      <c r="BF363" s="69"/>
      <c r="BG363" s="69"/>
      <c r="BH363" s="69"/>
      <c r="BI363" s="69"/>
      <c r="BJ363" s="69"/>
      <c r="BK363" s="69"/>
      <c r="BL363" s="69"/>
      <c r="BM363" s="250"/>
      <c r="BN363" s="250"/>
    </row>
    <row r="364" spans="1:66" ht="15.75" customHeight="1" x14ac:dyDescent="0.25">
      <c r="A364" s="57"/>
      <c r="B364" s="259"/>
      <c r="C364" s="69"/>
      <c r="D364" s="69"/>
      <c r="E364" s="69"/>
      <c r="F364" s="219"/>
      <c r="G364" s="69"/>
      <c r="H364" s="69"/>
      <c r="I364" s="69"/>
      <c r="J364" s="69"/>
      <c r="K364" s="69"/>
      <c r="L364" s="69"/>
      <c r="M364" s="69"/>
      <c r="N364" s="69"/>
      <c r="O364" s="69"/>
      <c r="P364" s="69"/>
      <c r="Q364" s="69"/>
      <c r="R364" s="69"/>
      <c r="S364" s="69"/>
      <c r="T364" s="69"/>
      <c r="U364" s="69"/>
      <c r="V364" s="69"/>
      <c r="W364" s="70"/>
      <c r="X364" s="70"/>
      <c r="Y364" s="70"/>
      <c r="Z364" s="69"/>
      <c r="AA364" s="69"/>
      <c r="AB364" s="250"/>
      <c r="AC364" s="69"/>
      <c r="AD364" s="250"/>
      <c r="AE364" s="72"/>
      <c r="AF364" s="72"/>
      <c r="AG364" s="72"/>
      <c r="AH364" s="69"/>
      <c r="AI364" s="69"/>
      <c r="AJ364" s="250"/>
      <c r="AK364" s="69"/>
      <c r="AL364" s="250"/>
      <c r="AM364" s="72"/>
      <c r="AN364" s="72"/>
      <c r="AO364" s="72"/>
      <c r="AP364" s="69"/>
      <c r="AQ364" s="69"/>
      <c r="AR364" s="250"/>
      <c r="AS364" s="69"/>
      <c r="AT364" s="250"/>
      <c r="AU364" s="250"/>
      <c r="AV364" s="250"/>
      <c r="AW364" s="222"/>
      <c r="AX364" s="58"/>
      <c r="AY364" s="59"/>
      <c r="AZ364" s="59"/>
      <c r="BA364" s="69"/>
      <c r="BB364" s="69"/>
      <c r="BC364" s="69"/>
      <c r="BD364" s="69"/>
      <c r="BE364" s="69"/>
      <c r="BF364" s="69"/>
      <c r="BG364" s="69"/>
      <c r="BH364" s="69"/>
      <c r="BI364" s="69"/>
      <c r="BJ364" s="69"/>
      <c r="BK364" s="69"/>
      <c r="BL364" s="69"/>
      <c r="BM364" s="250"/>
      <c r="BN364" s="250"/>
    </row>
    <row r="365" spans="1:66" ht="15.75" customHeight="1" x14ac:dyDescent="0.25">
      <c r="A365" s="57"/>
      <c r="B365" s="259"/>
      <c r="C365" s="69"/>
      <c r="D365" s="69"/>
      <c r="E365" s="69"/>
      <c r="F365" s="219"/>
      <c r="G365" s="69"/>
      <c r="H365" s="69"/>
      <c r="I365" s="69"/>
      <c r="J365" s="69"/>
      <c r="K365" s="69"/>
      <c r="L365" s="69"/>
      <c r="M365" s="69"/>
      <c r="N365" s="69"/>
      <c r="O365" s="69"/>
      <c r="P365" s="69"/>
      <c r="Q365" s="69"/>
      <c r="R365" s="69"/>
      <c r="S365" s="69"/>
      <c r="T365" s="69"/>
      <c r="U365" s="69"/>
      <c r="V365" s="69"/>
      <c r="W365" s="70"/>
      <c r="X365" s="70"/>
      <c r="Y365" s="70"/>
      <c r="Z365" s="69"/>
      <c r="AA365" s="69"/>
      <c r="AB365" s="250"/>
      <c r="AC365" s="69"/>
      <c r="AD365" s="250"/>
      <c r="AE365" s="72"/>
      <c r="AF365" s="72"/>
      <c r="AG365" s="72"/>
      <c r="AH365" s="69"/>
      <c r="AI365" s="69"/>
      <c r="AJ365" s="250"/>
      <c r="AK365" s="69"/>
      <c r="AL365" s="250"/>
      <c r="AM365" s="72"/>
      <c r="AN365" s="72"/>
      <c r="AO365" s="72"/>
      <c r="AP365" s="69"/>
      <c r="AQ365" s="69"/>
      <c r="AR365" s="250"/>
      <c r="AS365" s="69"/>
      <c r="AT365" s="250"/>
      <c r="AU365" s="250"/>
      <c r="AV365" s="250"/>
      <c r="AW365" s="222"/>
      <c r="AX365" s="58"/>
      <c r="AY365" s="59"/>
      <c r="AZ365" s="59"/>
      <c r="BA365" s="69"/>
      <c r="BB365" s="69"/>
      <c r="BC365" s="69"/>
      <c r="BD365" s="69"/>
      <c r="BE365" s="69"/>
      <c r="BF365" s="69"/>
      <c r="BG365" s="69"/>
      <c r="BH365" s="69"/>
      <c r="BI365" s="69"/>
      <c r="BJ365" s="69"/>
      <c r="BK365" s="69"/>
      <c r="BL365" s="69"/>
      <c r="BM365" s="250"/>
      <c r="BN365" s="250"/>
    </row>
    <row r="366" spans="1:66" ht="15.75" customHeight="1" x14ac:dyDescent="0.25">
      <c r="A366" s="57"/>
      <c r="B366" s="259"/>
      <c r="C366" s="69"/>
      <c r="D366" s="69"/>
      <c r="E366" s="69"/>
      <c r="F366" s="219"/>
      <c r="G366" s="69"/>
      <c r="H366" s="69"/>
      <c r="I366" s="69"/>
      <c r="J366" s="69"/>
      <c r="K366" s="69"/>
      <c r="L366" s="69"/>
      <c r="M366" s="69"/>
      <c r="N366" s="69"/>
      <c r="O366" s="69"/>
      <c r="P366" s="69"/>
      <c r="Q366" s="69"/>
      <c r="R366" s="69"/>
      <c r="S366" s="69"/>
      <c r="T366" s="69"/>
      <c r="U366" s="69"/>
      <c r="V366" s="69"/>
      <c r="W366" s="70"/>
      <c r="X366" s="70"/>
      <c r="Y366" s="70"/>
      <c r="Z366" s="69"/>
      <c r="AA366" s="69"/>
      <c r="AB366" s="250"/>
      <c r="AC366" s="69"/>
      <c r="AD366" s="250"/>
      <c r="AE366" s="72"/>
      <c r="AF366" s="72"/>
      <c r="AG366" s="72"/>
      <c r="AH366" s="69"/>
      <c r="AI366" s="69"/>
      <c r="AJ366" s="250"/>
      <c r="AK366" s="69"/>
      <c r="AL366" s="250"/>
      <c r="AM366" s="72"/>
      <c r="AN366" s="72"/>
      <c r="AO366" s="72"/>
      <c r="AP366" s="69"/>
      <c r="AQ366" s="69"/>
      <c r="AR366" s="250"/>
      <c r="AS366" s="69"/>
      <c r="AT366" s="250"/>
      <c r="AU366" s="250"/>
      <c r="AV366" s="250"/>
      <c r="AW366" s="222"/>
      <c r="AX366" s="58"/>
      <c r="AY366" s="59"/>
      <c r="AZ366" s="59"/>
      <c r="BA366" s="69"/>
      <c r="BB366" s="69"/>
      <c r="BC366" s="69"/>
      <c r="BD366" s="69"/>
      <c r="BE366" s="69"/>
      <c r="BF366" s="69"/>
      <c r="BG366" s="69"/>
      <c r="BH366" s="69"/>
      <c r="BI366" s="69"/>
      <c r="BJ366" s="69"/>
      <c r="BK366" s="69"/>
      <c r="BL366" s="69"/>
      <c r="BM366" s="250"/>
      <c r="BN366" s="250"/>
    </row>
    <row r="367" spans="1:66" ht="15.75" customHeight="1" x14ac:dyDescent="0.25">
      <c r="A367" s="57"/>
      <c r="B367" s="259"/>
      <c r="C367" s="69"/>
      <c r="D367" s="69"/>
      <c r="E367" s="69"/>
      <c r="F367" s="219"/>
      <c r="G367" s="69"/>
      <c r="H367" s="69"/>
      <c r="I367" s="69"/>
      <c r="J367" s="69"/>
      <c r="K367" s="69"/>
      <c r="L367" s="69"/>
      <c r="M367" s="69"/>
      <c r="N367" s="69"/>
      <c r="O367" s="69"/>
      <c r="P367" s="69"/>
      <c r="Q367" s="69"/>
      <c r="R367" s="69"/>
      <c r="S367" s="69"/>
      <c r="T367" s="69"/>
      <c r="U367" s="69"/>
      <c r="V367" s="69"/>
      <c r="W367" s="70"/>
      <c r="X367" s="70"/>
      <c r="Y367" s="70"/>
      <c r="Z367" s="69"/>
      <c r="AA367" s="69"/>
      <c r="AB367" s="250"/>
      <c r="AC367" s="69"/>
      <c r="AD367" s="250"/>
      <c r="AE367" s="72"/>
      <c r="AF367" s="72"/>
      <c r="AG367" s="72"/>
      <c r="AH367" s="69"/>
      <c r="AI367" s="69"/>
      <c r="AJ367" s="250"/>
      <c r="AK367" s="69"/>
      <c r="AL367" s="250"/>
      <c r="AM367" s="72"/>
      <c r="AN367" s="72"/>
      <c r="AO367" s="72"/>
      <c r="AP367" s="69"/>
      <c r="AQ367" s="69"/>
      <c r="AR367" s="250"/>
      <c r="AS367" s="69"/>
      <c r="AT367" s="250"/>
      <c r="AU367" s="250"/>
      <c r="AV367" s="250"/>
      <c r="AW367" s="222"/>
      <c r="AX367" s="58"/>
      <c r="AY367" s="59"/>
      <c r="AZ367" s="59"/>
      <c r="BA367" s="69"/>
      <c r="BB367" s="69"/>
      <c r="BC367" s="69"/>
      <c r="BD367" s="69"/>
      <c r="BE367" s="69"/>
      <c r="BF367" s="69"/>
      <c r="BG367" s="69"/>
      <c r="BH367" s="69"/>
      <c r="BI367" s="69"/>
      <c r="BJ367" s="69"/>
      <c r="BK367" s="69"/>
      <c r="BL367" s="69"/>
      <c r="BM367" s="250"/>
      <c r="BN367" s="250"/>
    </row>
    <row r="368" spans="1:66" ht="15.75" customHeight="1" x14ac:dyDescent="0.25">
      <c r="A368" s="57"/>
      <c r="B368" s="259"/>
      <c r="C368" s="69"/>
      <c r="D368" s="69"/>
      <c r="E368" s="69"/>
      <c r="F368" s="219"/>
      <c r="G368" s="69"/>
      <c r="H368" s="69"/>
      <c r="I368" s="69"/>
      <c r="J368" s="69"/>
      <c r="K368" s="69"/>
      <c r="L368" s="69"/>
      <c r="M368" s="69"/>
      <c r="N368" s="69"/>
      <c r="O368" s="69"/>
      <c r="P368" s="69"/>
      <c r="Q368" s="69"/>
      <c r="R368" s="69"/>
      <c r="S368" s="69"/>
      <c r="T368" s="69"/>
      <c r="U368" s="69"/>
      <c r="V368" s="69"/>
      <c r="W368" s="70"/>
      <c r="X368" s="70"/>
      <c r="Y368" s="70"/>
      <c r="Z368" s="69"/>
      <c r="AA368" s="69"/>
      <c r="AB368" s="250"/>
      <c r="AC368" s="69"/>
      <c r="AD368" s="250"/>
      <c r="AE368" s="72"/>
      <c r="AF368" s="72"/>
      <c r="AG368" s="72"/>
      <c r="AH368" s="69"/>
      <c r="AI368" s="69"/>
      <c r="AJ368" s="250"/>
      <c r="AK368" s="69"/>
      <c r="AL368" s="250"/>
      <c r="AM368" s="72"/>
      <c r="AN368" s="72"/>
      <c r="AO368" s="72"/>
      <c r="AP368" s="69"/>
      <c r="AQ368" s="69"/>
      <c r="AR368" s="250"/>
      <c r="AS368" s="69"/>
      <c r="AT368" s="250"/>
      <c r="AU368" s="250"/>
      <c r="AV368" s="250"/>
      <c r="AW368" s="222"/>
      <c r="AX368" s="58"/>
      <c r="AY368" s="59"/>
      <c r="AZ368" s="59"/>
      <c r="BA368" s="69"/>
      <c r="BB368" s="69"/>
      <c r="BC368" s="69"/>
      <c r="BD368" s="69"/>
      <c r="BE368" s="69"/>
      <c r="BF368" s="69"/>
      <c r="BG368" s="69"/>
      <c r="BH368" s="69"/>
      <c r="BI368" s="69"/>
      <c r="BJ368" s="69"/>
      <c r="BK368" s="69"/>
      <c r="BL368" s="69"/>
      <c r="BM368" s="250"/>
      <c r="BN368" s="250"/>
    </row>
    <row r="369" spans="1:66" ht="15.75" customHeight="1" x14ac:dyDescent="0.25">
      <c r="A369" s="57"/>
      <c r="B369" s="259"/>
      <c r="C369" s="69"/>
      <c r="D369" s="69"/>
      <c r="E369" s="69"/>
      <c r="F369" s="219"/>
      <c r="G369" s="69"/>
      <c r="H369" s="69"/>
      <c r="I369" s="69"/>
      <c r="J369" s="69"/>
      <c r="K369" s="69"/>
      <c r="L369" s="69"/>
      <c r="M369" s="69"/>
      <c r="N369" s="69"/>
      <c r="O369" s="69"/>
      <c r="P369" s="69"/>
      <c r="Q369" s="69"/>
      <c r="R369" s="69"/>
      <c r="S369" s="69"/>
      <c r="T369" s="69"/>
      <c r="U369" s="69"/>
      <c r="V369" s="69"/>
      <c r="W369" s="70"/>
      <c r="X369" s="70"/>
      <c r="Y369" s="70"/>
      <c r="Z369" s="69"/>
      <c r="AA369" s="69"/>
      <c r="AB369" s="250"/>
      <c r="AC369" s="69"/>
      <c r="AD369" s="250"/>
      <c r="AE369" s="72"/>
      <c r="AF369" s="72"/>
      <c r="AG369" s="72"/>
      <c r="AH369" s="69"/>
      <c r="AI369" s="69"/>
      <c r="AJ369" s="250"/>
      <c r="AK369" s="69"/>
      <c r="AL369" s="250"/>
      <c r="AM369" s="72"/>
      <c r="AN369" s="72"/>
      <c r="AO369" s="72"/>
      <c r="AP369" s="69"/>
      <c r="AQ369" s="69"/>
      <c r="AR369" s="250"/>
      <c r="AS369" s="69"/>
      <c r="AT369" s="250"/>
      <c r="AU369" s="250"/>
      <c r="AV369" s="250"/>
      <c r="AW369" s="222"/>
      <c r="AX369" s="58"/>
      <c r="AY369" s="59"/>
      <c r="AZ369" s="59"/>
      <c r="BA369" s="69"/>
      <c r="BB369" s="69"/>
      <c r="BC369" s="69"/>
      <c r="BD369" s="69"/>
      <c r="BE369" s="69"/>
      <c r="BF369" s="69"/>
      <c r="BG369" s="69"/>
      <c r="BH369" s="69"/>
      <c r="BI369" s="69"/>
      <c r="BJ369" s="69"/>
      <c r="BK369" s="69"/>
      <c r="BL369" s="69"/>
      <c r="BM369" s="250"/>
      <c r="BN369" s="250"/>
    </row>
    <row r="370" spans="1:66" ht="15.75" customHeight="1" x14ac:dyDescent="0.25">
      <c r="A370" s="57"/>
      <c r="B370" s="259"/>
      <c r="C370" s="69"/>
      <c r="D370" s="69"/>
      <c r="E370" s="69"/>
      <c r="F370" s="219"/>
      <c r="G370" s="69"/>
      <c r="H370" s="69"/>
      <c r="I370" s="69"/>
      <c r="J370" s="69"/>
      <c r="K370" s="69"/>
      <c r="L370" s="69"/>
      <c r="M370" s="69"/>
      <c r="N370" s="69"/>
      <c r="O370" s="69"/>
      <c r="P370" s="69"/>
      <c r="Q370" s="69"/>
      <c r="R370" s="69"/>
      <c r="S370" s="69"/>
      <c r="T370" s="69"/>
      <c r="U370" s="69"/>
      <c r="V370" s="69"/>
      <c r="W370" s="70"/>
      <c r="X370" s="70"/>
      <c r="Y370" s="70"/>
      <c r="Z370" s="69"/>
      <c r="AA370" s="69"/>
      <c r="AB370" s="250"/>
      <c r="AC370" s="69"/>
      <c r="AD370" s="250"/>
      <c r="AE370" s="72"/>
      <c r="AF370" s="72"/>
      <c r="AG370" s="72"/>
      <c r="AH370" s="69"/>
      <c r="AI370" s="69"/>
      <c r="AJ370" s="250"/>
      <c r="AK370" s="69"/>
      <c r="AL370" s="250"/>
      <c r="AM370" s="72"/>
      <c r="AN370" s="72"/>
      <c r="AO370" s="72"/>
      <c r="AP370" s="69"/>
      <c r="AQ370" s="69"/>
      <c r="AR370" s="250"/>
      <c r="AS370" s="69"/>
      <c r="AT370" s="250"/>
      <c r="AU370" s="250"/>
      <c r="AV370" s="250"/>
      <c r="AW370" s="222"/>
      <c r="AX370" s="58"/>
      <c r="AY370" s="59"/>
      <c r="AZ370" s="59"/>
      <c r="BA370" s="69"/>
      <c r="BB370" s="69"/>
      <c r="BC370" s="69"/>
      <c r="BD370" s="69"/>
      <c r="BE370" s="69"/>
      <c r="BF370" s="69"/>
      <c r="BG370" s="69"/>
      <c r="BH370" s="69"/>
      <c r="BI370" s="69"/>
      <c r="BJ370" s="69"/>
      <c r="BK370" s="69"/>
      <c r="BL370" s="69"/>
      <c r="BM370" s="250"/>
      <c r="BN370" s="250"/>
    </row>
    <row r="371" spans="1:66" ht="15.75" customHeight="1" x14ac:dyDescent="0.25">
      <c r="A371" s="57"/>
      <c r="B371" s="259"/>
      <c r="C371" s="69"/>
      <c r="D371" s="69"/>
      <c r="E371" s="69"/>
      <c r="F371" s="219"/>
      <c r="G371" s="69"/>
      <c r="H371" s="69"/>
      <c r="I371" s="69"/>
      <c r="J371" s="69"/>
      <c r="K371" s="69"/>
      <c r="L371" s="69"/>
      <c r="M371" s="69"/>
      <c r="N371" s="69"/>
      <c r="O371" s="69"/>
      <c r="P371" s="69"/>
      <c r="Q371" s="69"/>
      <c r="R371" s="69"/>
      <c r="S371" s="69"/>
      <c r="T371" s="69"/>
      <c r="U371" s="69"/>
      <c r="V371" s="69"/>
      <c r="W371" s="70"/>
      <c r="X371" s="70"/>
      <c r="Y371" s="70"/>
      <c r="Z371" s="69"/>
      <c r="AA371" s="69"/>
      <c r="AB371" s="250"/>
      <c r="AC371" s="69"/>
      <c r="AD371" s="250"/>
      <c r="AE371" s="72"/>
      <c r="AF371" s="72"/>
      <c r="AG371" s="72"/>
      <c r="AH371" s="69"/>
      <c r="AI371" s="69"/>
      <c r="AJ371" s="250"/>
      <c r="AK371" s="69"/>
      <c r="AL371" s="250"/>
      <c r="AM371" s="72"/>
      <c r="AN371" s="72"/>
      <c r="AO371" s="72"/>
      <c r="AP371" s="69"/>
      <c r="AQ371" s="69"/>
      <c r="AR371" s="250"/>
      <c r="AS371" s="69"/>
      <c r="AT371" s="250"/>
      <c r="AU371" s="250"/>
      <c r="AV371" s="250"/>
      <c r="AW371" s="222"/>
      <c r="AX371" s="58"/>
      <c r="AY371" s="59"/>
      <c r="AZ371" s="59"/>
      <c r="BA371" s="69"/>
      <c r="BB371" s="69"/>
      <c r="BC371" s="69"/>
      <c r="BD371" s="69"/>
      <c r="BE371" s="69"/>
      <c r="BF371" s="69"/>
      <c r="BG371" s="69"/>
      <c r="BH371" s="69"/>
      <c r="BI371" s="69"/>
      <c r="BJ371" s="69"/>
      <c r="BK371" s="69"/>
      <c r="BL371" s="69"/>
      <c r="BM371" s="250"/>
      <c r="BN371" s="250"/>
    </row>
    <row r="372" spans="1:66" ht="15.75" customHeight="1" x14ac:dyDescent="0.25">
      <c r="A372" s="57"/>
      <c r="B372" s="259"/>
      <c r="C372" s="69"/>
      <c r="D372" s="69"/>
      <c r="E372" s="69"/>
      <c r="F372" s="219"/>
      <c r="G372" s="69"/>
      <c r="H372" s="69"/>
      <c r="I372" s="69"/>
      <c r="J372" s="69"/>
      <c r="K372" s="69"/>
      <c r="L372" s="69"/>
      <c r="M372" s="69"/>
      <c r="N372" s="69"/>
      <c r="O372" s="69"/>
      <c r="P372" s="69"/>
      <c r="Q372" s="69"/>
      <c r="R372" s="69"/>
      <c r="S372" s="69"/>
      <c r="T372" s="69"/>
      <c r="U372" s="69"/>
      <c r="V372" s="69"/>
      <c r="W372" s="70"/>
      <c r="X372" s="70"/>
      <c r="Y372" s="70"/>
      <c r="Z372" s="69"/>
      <c r="AA372" s="69"/>
      <c r="AB372" s="250"/>
      <c r="AC372" s="69"/>
      <c r="AD372" s="250"/>
      <c r="AE372" s="72"/>
      <c r="AF372" s="72"/>
      <c r="AG372" s="72"/>
      <c r="AH372" s="69"/>
      <c r="AI372" s="69"/>
      <c r="AJ372" s="250"/>
      <c r="AK372" s="69"/>
      <c r="AL372" s="250"/>
      <c r="AM372" s="72"/>
      <c r="AN372" s="72"/>
      <c r="AO372" s="72"/>
      <c r="AP372" s="69"/>
      <c r="AQ372" s="69"/>
      <c r="AR372" s="250"/>
      <c r="AS372" s="69"/>
      <c r="AT372" s="250"/>
      <c r="AU372" s="250"/>
      <c r="AV372" s="250"/>
      <c r="AW372" s="222"/>
      <c r="AX372" s="58"/>
      <c r="AY372" s="59"/>
      <c r="AZ372" s="59"/>
      <c r="BA372" s="69"/>
      <c r="BB372" s="69"/>
      <c r="BC372" s="69"/>
      <c r="BD372" s="69"/>
      <c r="BE372" s="69"/>
      <c r="BF372" s="69"/>
      <c r="BG372" s="69"/>
      <c r="BH372" s="69"/>
      <c r="BI372" s="69"/>
      <c r="BJ372" s="69"/>
      <c r="BK372" s="69"/>
      <c r="BL372" s="69"/>
      <c r="BM372" s="250"/>
      <c r="BN372" s="250"/>
    </row>
    <row r="373" spans="1:66" ht="15.75" customHeight="1" x14ac:dyDescent="0.25">
      <c r="A373" s="57"/>
      <c r="B373" s="259"/>
      <c r="C373" s="69"/>
      <c r="D373" s="69"/>
      <c r="E373" s="69"/>
      <c r="F373" s="219"/>
      <c r="G373" s="69"/>
      <c r="H373" s="69"/>
      <c r="I373" s="69"/>
      <c r="J373" s="69"/>
      <c r="K373" s="69"/>
      <c r="L373" s="69"/>
      <c r="M373" s="69"/>
      <c r="N373" s="69"/>
      <c r="O373" s="69"/>
      <c r="P373" s="69"/>
      <c r="Q373" s="69"/>
      <c r="R373" s="69"/>
      <c r="S373" s="69"/>
      <c r="T373" s="69"/>
      <c r="U373" s="69"/>
      <c r="V373" s="69"/>
      <c r="W373" s="70"/>
      <c r="X373" s="70"/>
      <c r="Y373" s="70"/>
      <c r="Z373" s="69"/>
      <c r="AA373" s="69"/>
      <c r="AB373" s="250"/>
      <c r="AC373" s="69"/>
      <c r="AD373" s="250"/>
      <c r="AE373" s="72"/>
      <c r="AF373" s="72"/>
      <c r="AG373" s="72"/>
      <c r="AH373" s="69"/>
      <c r="AI373" s="69"/>
      <c r="AJ373" s="250"/>
      <c r="AK373" s="69"/>
      <c r="AL373" s="250"/>
      <c r="AM373" s="72"/>
      <c r="AN373" s="72"/>
      <c r="AO373" s="72"/>
      <c r="AP373" s="69"/>
      <c r="AQ373" s="69"/>
      <c r="AR373" s="250"/>
      <c r="AS373" s="69"/>
      <c r="AT373" s="250"/>
      <c r="AU373" s="250"/>
      <c r="AV373" s="250"/>
      <c r="AW373" s="222"/>
      <c r="AX373" s="58"/>
      <c r="AY373" s="59"/>
      <c r="AZ373" s="59"/>
      <c r="BA373" s="69"/>
      <c r="BB373" s="69"/>
      <c r="BC373" s="69"/>
      <c r="BD373" s="69"/>
      <c r="BE373" s="69"/>
      <c r="BF373" s="69"/>
      <c r="BG373" s="69"/>
      <c r="BH373" s="69"/>
      <c r="BI373" s="69"/>
      <c r="BJ373" s="69"/>
      <c r="BK373" s="69"/>
      <c r="BL373" s="69"/>
      <c r="BM373" s="250"/>
      <c r="BN373" s="250"/>
    </row>
    <row r="374" spans="1:66" ht="15.75" customHeight="1" x14ac:dyDescent="0.25">
      <c r="A374" s="57"/>
      <c r="B374" s="259"/>
      <c r="C374" s="69"/>
      <c r="D374" s="69"/>
      <c r="E374" s="69"/>
      <c r="F374" s="219"/>
      <c r="G374" s="69"/>
      <c r="H374" s="69"/>
      <c r="I374" s="69"/>
      <c r="J374" s="69"/>
      <c r="K374" s="69"/>
      <c r="L374" s="69"/>
      <c r="M374" s="69"/>
      <c r="N374" s="69"/>
      <c r="O374" s="69"/>
      <c r="P374" s="69"/>
      <c r="Q374" s="69"/>
      <c r="R374" s="69"/>
      <c r="S374" s="69"/>
      <c r="T374" s="69"/>
      <c r="U374" s="69"/>
      <c r="V374" s="69"/>
      <c r="W374" s="70"/>
      <c r="X374" s="70"/>
      <c r="Y374" s="70"/>
      <c r="Z374" s="69"/>
      <c r="AA374" s="69"/>
      <c r="AB374" s="250"/>
      <c r="AC374" s="69"/>
      <c r="AD374" s="250"/>
      <c r="AE374" s="72"/>
      <c r="AF374" s="72"/>
      <c r="AG374" s="72"/>
      <c r="AH374" s="69"/>
      <c r="AI374" s="69"/>
      <c r="AJ374" s="250"/>
      <c r="AK374" s="69"/>
      <c r="AL374" s="250"/>
      <c r="AM374" s="72"/>
      <c r="AN374" s="72"/>
      <c r="AO374" s="72"/>
      <c r="AP374" s="69"/>
      <c r="AQ374" s="69"/>
      <c r="AR374" s="250"/>
      <c r="AS374" s="69"/>
      <c r="AT374" s="250"/>
      <c r="AU374" s="250"/>
      <c r="AV374" s="250"/>
      <c r="AW374" s="222"/>
      <c r="AX374" s="58"/>
      <c r="AY374" s="59"/>
      <c r="AZ374" s="59"/>
      <c r="BA374" s="69"/>
      <c r="BB374" s="69"/>
      <c r="BC374" s="69"/>
      <c r="BD374" s="69"/>
      <c r="BE374" s="69"/>
      <c r="BF374" s="69"/>
      <c r="BG374" s="69"/>
      <c r="BH374" s="69"/>
      <c r="BI374" s="69"/>
      <c r="BJ374" s="69"/>
      <c r="BK374" s="69"/>
      <c r="BL374" s="69"/>
      <c r="BM374" s="250"/>
      <c r="BN374" s="250"/>
    </row>
    <row r="375" spans="1:66" ht="15.75" customHeight="1" x14ac:dyDescent="0.25">
      <c r="A375" s="57"/>
      <c r="B375" s="259"/>
      <c r="C375" s="69"/>
      <c r="D375" s="69"/>
      <c r="E375" s="69"/>
      <c r="F375" s="219"/>
      <c r="G375" s="69"/>
      <c r="H375" s="69"/>
      <c r="I375" s="69"/>
      <c r="J375" s="69"/>
      <c r="K375" s="69"/>
      <c r="L375" s="69"/>
      <c r="M375" s="69"/>
      <c r="N375" s="69"/>
      <c r="O375" s="69"/>
      <c r="P375" s="69"/>
      <c r="Q375" s="69"/>
      <c r="R375" s="69"/>
      <c r="S375" s="69"/>
      <c r="T375" s="69"/>
      <c r="U375" s="69"/>
      <c r="V375" s="69"/>
      <c r="W375" s="70"/>
      <c r="X375" s="70"/>
      <c r="Y375" s="70"/>
      <c r="Z375" s="69"/>
      <c r="AA375" s="69"/>
      <c r="AB375" s="250"/>
      <c r="AC375" s="69"/>
      <c r="AD375" s="250"/>
      <c r="AE375" s="72"/>
      <c r="AF375" s="72"/>
      <c r="AG375" s="72"/>
      <c r="AH375" s="69"/>
      <c r="AI375" s="69"/>
      <c r="AJ375" s="250"/>
      <c r="AK375" s="69"/>
      <c r="AL375" s="250"/>
      <c r="AM375" s="72"/>
      <c r="AN375" s="72"/>
      <c r="AO375" s="72"/>
      <c r="AP375" s="69"/>
      <c r="AQ375" s="69"/>
      <c r="AR375" s="250"/>
      <c r="AS375" s="69"/>
      <c r="AT375" s="250"/>
      <c r="AU375" s="250"/>
      <c r="AV375" s="250"/>
      <c r="AW375" s="222"/>
      <c r="AX375" s="58"/>
      <c r="AY375" s="59"/>
      <c r="AZ375" s="59"/>
      <c r="BA375" s="69"/>
      <c r="BB375" s="69"/>
      <c r="BC375" s="69"/>
      <c r="BD375" s="69"/>
      <c r="BE375" s="69"/>
      <c r="BF375" s="69"/>
      <c r="BG375" s="69"/>
      <c r="BH375" s="69"/>
      <c r="BI375" s="69"/>
      <c r="BJ375" s="69"/>
      <c r="BK375" s="69"/>
      <c r="BL375" s="69"/>
      <c r="BM375" s="250"/>
      <c r="BN375" s="250"/>
    </row>
    <row r="376" spans="1:66" ht="15.75" customHeight="1" x14ac:dyDescent="0.25">
      <c r="A376" s="57"/>
      <c r="B376" s="259"/>
      <c r="C376" s="69"/>
      <c r="D376" s="69"/>
      <c r="E376" s="69"/>
      <c r="F376" s="219"/>
      <c r="G376" s="69"/>
      <c r="H376" s="69"/>
      <c r="I376" s="69"/>
      <c r="J376" s="69"/>
      <c r="K376" s="69"/>
      <c r="L376" s="69"/>
      <c r="M376" s="69"/>
      <c r="N376" s="69"/>
      <c r="O376" s="69"/>
      <c r="P376" s="69"/>
      <c r="Q376" s="69"/>
      <c r="R376" s="69"/>
      <c r="S376" s="69"/>
      <c r="T376" s="69"/>
      <c r="U376" s="69"/>
      <c r="V376" s="69"/>
      <c r="W376" s="70"/>
      <c r="X376" s="70"/>
      <c r="Y376" s="70"/>
      <c r="Z376" s="69"/>
      <c r="AA376" s="69"/>
      <c r="AB376" s="250"/>
      <c r="AC376" s="69"/>
      <c r="AD376" s="250"/>
      <c r="AE376" s="72"/>
      <c r="AF376" s="72"/>
      <c r="AG376" s="72"/>
      <c r="AH376" s="69"/>
      <c r="AI376" s="69"/>
      <c r="AJ376" s="250"/>
      <c r="AK376" s="69"/>
      <c r="AL376" s="250"/>
      <c r="AM376" s="72"/>
      <c r="AN376" s="72"/>
      <c r="AO376" s="72"/>
      <c r="AP376" s="69"/>
      <c r="AQ376" s="69"/>
      <c r="AR376" s="250"/>
      <c r="AS376" s="69"/>
      <c r="AT376" s="250"/>
      <c r="AU376" s="250"/>
      <c r="AV376" s="250"/>
      <c r="AW376" s="222"/>
      <c r="AX376" s="58"/>
      <c r="AY376" s="59"/>
      <c r="AZ376" s="59"/>
      <c r="BA376" s="69"/>
      <c r="BB376" s="69"/>
      <c r="BC376" s="69"/>
      <c r="BD376" s="69"/>
      <c r="BE376" s="69"/>
      <c r="BF376" s="69"/>
      <c r="BG376" s="69"/>
      <c r="BH376" s="69"/>
      <c r="BI376" s="69"/>
      <c r="BJ376" s="69"/>
      <c r="BK376" s="69"/>
      <c r="BL376" s="69"/>
      <c r="BM376" s="250"/>
      <c r="BN376" s="250"/>
    </row>
    <row r="377" spans="1:66" ht="15.75" customHeight="1" x14ac:dyDescent="0.25">
      <c r="A377" s="57"/>
      <c r="B377" s="259"/>
      <c r="C377" s="69"/>
      <c r="D377" s="69"/>
      <c r="E377" s="69"/>
      <c r="F377" s="219"/>
      <c r="G377" s="69"/>
      <c r="H377" s="69"/>
      <c r="I377" s="69"/>
      <c r="J377" s="69"/>
      <c r="K377" s="69"/>
      <c r="L377" s="69"/>
      <c r="M377" s="69"/>
      <c r="N377" s="69"/>
      <c r="O377" s="69"/>
      <c r="P377" s="69"/>
      <c r="Q377" s="69"/>
      <c r="R377" s="69"/>
      <c r="S377" s="69"/>
      <c r="T377" s="69"/>
      <c r="U377" s="69"/>
      <c r="V377" s="69"/>
      <c r="W377" s="70"/>
      <c r="X377" s="70"/>
      <c r="Y377" s="70"/>
      <c r="Z377" s="69"/>
      <c r="AA377" s="69"/>
      <c r="AB377" s="250"/>
      <c r="AC377" s="69"/>
      <c r="AD377" s="250"/>
      <c r="AE377" s="72"/>
      <c r="AF377" s="72"/>
      <c r="AG377" s="72"/>
      <c r="AH377" s="69"/>
      <c r="AI377" s="69"/>
      <c r="AJ377" s="250"/>
      <c r="AK377" s="69"/>
      <c r="AL377" s="250"/>
      <c r="AM377" s="72"/>
      <c r="AN377" s="72"/>
      <c r="AO377" s="72"/>
      <c r="AP377" s="69"/>
      <c r="AQ377" s="69"/>
      <c r="AR377" s="250"/>
      <c r="AS377" s="69"/>
      <c r="AT377" s="250"/>
      <c r="AU377" s="250"/>
      <c r="AV377" s="250"/>
      <c r="AW377" s="222"/>
      <c r="AX377" s="58"/>
      <c r="AY377" s="59"/>
      <c r="AZ377" s="59"/>
      <c r="BA377" s="69"/>
      <c r="BB377" s="69"/>
      <c r="BC377" s="69"/>
      <c r="BD377" s="69"/>
      <c r="BE377" s="69"/>
      <c r="BF377" s="69"/>
      <c r="BG377" s="69"/>
      <c r="BH377" s="69"/>
      <c r="BI377" s="69"/>
      <c r="BJ377" s="69"/>
      <c r="BK377" s="69"/>
      <c r="BL377" s="69"/>
      <c r="BM377" s="250"/>
      <c r="BN377" s="250"/>
    </row>
    <row r="378" spans="1:66" ht="15.75" customHeight="1" x14ac:dyDescent="0.25">
      <c r="A378" s="57"/>
      <c r="B378" s="259"/>
      <c r="C378" s="69"/>
      <c r="D378" s="69"/>
      <c r="E378" s="69"/>
      <c r="F378" s="219"/>
      <c r="G378" s="69"/>
      <c r="H378" s="69"/>
      <c r="I378" s="69"/>
      <c r="J378" s="69"/>
      <c r="K378" s="69"/>
      <c r="L378" s="69"/>
      <c r="M378" s="69"/>
      <c r="N378" s="69"/>
      <c r="O378" s="69"/>
      <c r="P378" s="69"/>
      <c r="Q378" s="69"/>
      <c r="R378" s="69"/>
      <c r="S378" s="69"/>
      <c r="T378" s="69"/>
      <c r="U378" s="69"/>
      <c r="V378" s="69"/>
      <c r="W378" s="70"/>
      <c r="X378" s="70"/>
      <c r="Y378" s="70"/>
      <c r="Z378" s="69"/>
      <c r="AA378" s="69"/>
      <c r="AB378" s="250"/>
      <c r="AC378" s="69"/>
      <c r="AD378" s="250"/>
      <c r="AE378" s="72"/>
      <c r="AF378" s="72"/>
      <c r="AG378" s="72"/>
      <c r="AH378" s="69"/>
      <c r="AI378" s="69"/>
      <c r="AJ378" s="250"/>
      <c r="AK378" s="69"/>
      <c r="AL378" s="250"/>
      <c r="AM378" s="72"/>
      <c r="AN378" s="72"/>
      <c r="AO378" s="72"/>
      <c r="AP378" s="69"/>
      <c r="AQ378" s="69"/>
      <c r="AR378" s="250"/>
      <c r="AS378" s="69"/>
      <c r="AT378" s="250"/>
      <c r="AU378" s="250"/>
      <c r="AV378" s="250"/>
      <c r="AW378" s="222"/>
      <c r="AX378" s="58"/>
      <c r="AY378" s="59"/>
      <c r="AZ378" s="59"/>
      <c r="BA378" s="69"/>
      <c r="BB378" s="69"/>
      <c r="BC378" s="69"/>
      <c r="BD378" s="69"/>
      <c r="BE378" s="69"/>
      <c r="BF378" s="69"/>
      <c r="BG378" s="69"/>
      <c r="BH378" s="69"/>
      <c r="BI378" s="69"/>
      <c r="BJ378" s="69"/>
      <c r="BK378" s="69"/>
      <c r="BL378" s="69"/>
      <c r="BM378" s="250"/>
      <c r="BN378" s="250"/>
    </row>
    <row r="379" spans="1:66" ht="15.75" customHeight="1" x14ac:dyDescent="0.25">
      <c r="A379" s="57"/>
      <c r="B379" s="259"/>
      <c r="C379" s="69"/>
      <c r="D379" s="69"/>
      <c r="E379" s="69"/>
      <c r="F379" s="219"/>
      <c r="G379" s="69"/>
      <c r="H379" s="69"/>
      <c r="I379" s="69"/>
      <c r="J379" s="69"/>
      <c r="K379" s="69"/>
      <c r="L379" s="69"/>
      <c r="M379" s="69"/>
      <c r="N379" s="69"/>
      <c r="O379" s="69"/>
      <c r="P379" s="69"/>
      <c r="Q379" s="69"/>
      <c r="R379" s="69"/>
      <c r="S379" s="69"/>
      <c r="T379" s="69"/>
      <c r="U379" s="69"/>
      <c r="V379" s="69"/>
      <c r="W379" s="70"/>
      <c r="X379" s="70"/>
      <c r="Y379" s="70"/>
      <c r="Z379" s="69"/>
      <c r="AA379" s="69"/>
      <c r="AB379" s="250"/>
      <c r="AC379" s="69"/>
      <c r="AD379" s="250"/>
      <c r="AE379" s="72"/>
      <c r="AF379" s="72"/>
      <c r="AG379" s="72"/>
      <c r="AH379" s="69"/>
      <c r="AI379" s="69"/>
      <c r="AJ379" s="250"/>
      <c r="AK379" s="69"/>
      <c r="AL379" s="250"/>
      <c r="AM379" s="72"/>
      <c r="AN379" s="72"/>
      <c r="AO379" s="72"/>
      <c r="AP379" s="69"/>
      <c r="AQ379" s="69"/>
      <c r="AR379" s="250"/>
      <c r="AS379" s="69"/>
      <c r="AT379" s="250"/>
      <c r="AU379" s="250"/>
      <c r="AV379" s="250"/>
      <c r="AW379" s="222"/>
      <c r="AX379" s="58"/>
      <c r="AY379" s="59"/>
      <c r="AZ379" s="59"/>
      <c r="BA379" s="69"/>
      <c r="BB379" s="69"/>
      <c r="BC379" s="69"/>
      <c r="BD379" s="69"/>
      <c r="BE379" s="69"/>
      <c r="BF379" s="69"/>
      <c r="BG379" s="69"/>
      <c r="BH379" s="69"/>
      <c r="BI379" s="69"/>
      <c r="BJ379" s="69"/>
      <c r="BK379" s="69"/>
      <c r="BL379" s="69"/>
      <c r="BM379" s="250"/>
      <c r="BN379" s="250"/>
    </row>
    <row r="380" spans="1:66" ht="15.75" customHeight="1" x14ac:dyDescent="0.25">
      <c r="A380" s="57"/>
      <c r="B380" s="259"/>
      <c r="C380" s="69"/>
      <c r="D380" s="69"/>
      <c r="E380" s="69"/>
      <c r="F380" s="219"/>
      <c r="G380" s="69"/>
      <c r="H380" s="69"/>
      <c r="I380" s="69"/>
      <c r="J380" s="69"/>
      <c r="K380" s="69"/>
      <c r="L380" s="69"/>
      <c r="M380" s="69"/>
      <c r="N380" s="69"/>
      <c r="O380" s="69"/>
      <c r="P380" s="69"/>
      <c r="Q380" s="69"/>
      <c r="R380" s="69"/>
      <c r="S380" s="69"/>
      <c r="T380" s="69"/>
      <c r="U380" s="69"/>
      <c r="V380" s="69"/>
      <c r="W380" s="70"/>
      <c r="X380" s="70"/>
      <c r="Y380" s="70"/>
      <c r="Z380" s="69"/>
      <c r="AA380" s="69"/>
      <c r="AB380" s="250"/>
      <c r="AC380" s="69"/>
      <c r="AD380" s="250"/>
      <c r="AE380" s="72"/>
      <c r="AF380" s="72"/>
      <c r="AG380" s="72"/>
      <c r="AH380" s="69"/>
      <c r="AI380" s="69"/>
      <c r="AJ380" s="250"/>
      <c r="AK380" s="69"/>
      <c r="AL380" s="250"/>
      <c r="AM380" s="72"/>
      <c r="AN380" s="72"/>
      <c r="AO380" s="72"/>
      <c r="AP380" s="69"/>
      <c r="AQ380" s="69"/>
      <c r="AR380" s="250"/>
      <c r="AS380" s="69"/>
      <c r="AT380" s="250"/>
      <c r="AU380" s="250"/>
      <c r="AV380" s="250"/>
      <c r="AW380" s="222"/>
      <c r="AX380" s="58"/>
      <c r="AY380" s="59"/>
      <c r="AZ380" s="59"/>
      <c r="BA380" s="69"/>
      <c r="BB380" s="69"/>
      <c r="BC380" s="69"/>
      <c r="BD380" s="69"/>
      <c r="BE380" s="69"/>
      <c r="BF380" s="69"/>
      <c r="BG380" s="69"/>
      <c r="BH380" s="69"/>
      <c r="BI380" s="69"/>
      <c r="BJ380" s="69"/>
      <c r="BK380" s="69"/>
      <c r="BL380" s="69"/>
      <c r="BM380" s="250"/>
      <c r="BN380" s="250"/>
    </row>
    <row r="381" spans="1:66" ht="15.75" customHeight="1" x14ac:dyDescent="0.25">
      <c r="A381" s="57"/>
      <c r="B381" s="259"/>
      <c r="C381" s="69"/>
      <c r="D381" s="69"/>
      <c r="E381" s="69"/>
      <c r="F381" s="219"/>
      <c r="G381" s="69"/>
      <c r="H381" s="69"/>
      <c r="I381" s="69"/>
      <c r="J381" s="69"/>
      <c r="K381" s="69"/>
      <c r="L381" s="69"/>
      <c r="M381" s="69"/>
      <c r="N381" s="69"/>
      <c r="O381" s="69"/>
      <c r="P381" s="69"/>
      <c r="Q381" s="69"/>
      <c r="R381" s="69"/>
      <c r="S381" s="69"/>
      <c r="T381" s="69"/>
      <c r="U381" s="69"/>
      <c r="V381" s="69"/>
      <c r="W381" s="70"/>
      <c r="X381" s="70"/>
      <c r="Y381" s="70"/>
      <c r="Z381" s="69"/>
      <c r="AA381" s="69"/>
      <c r="AB381" s="250"/>
      <c r="AC381" s="69"/>
      <c r="AD381" s="250"/>
      <c r="AE381" s="72"/>
      <c r="AF381" s="72"/>
      <c r="AG381" s="72"/>
      <c r="AH381" s="69"/>
      <c r="AI381" s="69"/>
      <c r="AJ381" s="250"/>
      <c r="AK381" s="69"/>
      <c r="AL381" s="250"/>
      <c r="AM381" s="72"/>
      <c r="AN381" s="72"/>
      <c r="AO381" s="72"/>
      <c r="AP381" s="69"/>
      <c r="AQ381" s="69"/>
      <c r="AR381" s="250"/>
      <c r="AS381" s="69"/>
      <c r="AT381" s="250"/>
      <c r="AU381" s="250"/>
      <c r="AV381" s="250"/>
      <c r="AW381" s="222"/>
      <c r="AX381" s="58"/>
      <c r="AY381" s="59"/>
      <c r="AZ381" s="59"/>
      <c r="BA381" s="69"/>
      <c r="BB381" s="69"/>
      <c r="BC381" s="69"/>
      <c r="BD381" s="69"/>
      <c r="BE381" s="69"/>
      <c r="BF381" s="69"/>
      <c r="BG381" s="69"/>
      <c r="BH381" s="69"/>
      <c r="BI381" s="69"/>
      <c r="BJ381" s="69"/>
      <c r="BK381" s="69"/>
      <c r="BL381" s="69"/>
      <c r="BM381" s="250"/>
      <c r="BN381" s="250"/>
    </row>
    <row r="382" spans="1:66" ht="15.75" customHeight="1" x14ac:dyDescent="0.25">
      <c r="A382" s="57"/>
      <c r="B382" s="259"/>
      <c r="C382" s="69"/>
      <c r="D382" s="69"/>
      <c r="E382" s="69"/>
      <c r="F382" s="219"/>
      <c r="G382" s="69"/>
      <c r="H382" s="69"/>
      <c r="I382" s="69"/>
      <c r="J382" s="69"/>
      <c r="K382" s="69"/>
      <c r="L382" s="69"/>
      <c r="M382" s="69"/>
      <c r="N382" s="69"/>
      <c r="O382" s="69"/>
      <c r="P382" s="69"/>
      <c r="Q382" s="69"/>
      <c r="R382" s="69"/>
      <c r="S382" s="69"/>
      <c r="T382" s="69"/>
      <c r="U382" s="69"/>
      <c r="V382" s="69"/>
      <c r="W382" s="70"/>
      <c r="X382" s="70"/>
      <c r="Y382" s="70"/>
      <c r="Z382" s="69"/>
      <c r="AA382" s="69"/>
      <c r="AB382" s="250"/>
      <c r="AC382" s="69"/>
      <c r="AD382" s="250"/>
      <c r="AE382" s="72"/>
      <c r="AF382" s="72"/>
      <c r="AG382" s="72"/>
      <c r="AH382" s="69"/>
      <c r="AI382" s="69"/>
      <c r="AJ382" s="250"/>
      <c r="AK382" s="69"/>
      <c r="AL382" s="250"/>
      <c r="AM382" s="72"/>
      <c r="AN382" s="72"/>
      <c r="AO382" s="72"/>
      <c r="AP382" s="69"/>
      <c r="AQ382" s="69"/>
      <c r="AR382" s="250"/>
      <c r="AS382" s="69"/>
      <c r="AT382" s="250"/>
      <c r="AU382" s="250"/>
      <c r="AV382" s="250"/>
      <c r="AW382" s="222"/>
      <c r="AX382" s="58"/>
      <c r="AY382" s="59"/>
      <c r="AZ382" s="59"/>
      <c r="BA382" s="69"/>
      <c r="BB382" s="69"/>
      <c r="BC382" s="69"/>
      <c r="BD382" s="69"/>
      <c r="BE382" s="69"/>
      <c r="BF382" s="69"/>
      <c r="BG382" s="69"/>
      <c r="BH382" s="69"/>
      <c r="BI382" s="69"/>
      <c r="BJ382" s="69"/>
      <c r="BK382" s="69"/>
      <c r="BL382" s="69"/>
      <c r="BM382" s="250"/>
      <c r="BN382" s="250"/>
    </row>
    <row r="383" spans="1:66" ht="15.75" customHeight="1" x14ac:dyDescent="0.25">
      <c r="A383" s="57"/>
      <c r="B383" s="259"/>
      <c r="C383" s="69"/>
      <c r="D383" s="69"/>
      <c r="E383" s="69"/>
      <c r="F383" s="219"/>
      <c r="G383" s="69"/>
      <c r="H383" s="69"/>
      <c r="I383" s="69"/>
      <c r="J383" s="69"/>
      <c r="K383" s="69"/>
      <c r="L383" s="69"/>
      <c r="M383" s="69"/>
      <c r="N383" s="69"/>
      <c r="O383" s="69"/>
      <c r="P383" s="69"/>
      <c r="Q383" s="69"/>
      <c r="R383" s="69"/>
      <c r="S383" s="69"/>
      <c r="T383" s="69"/>
      <c r="U383" s="69"/>
      <c r="V383" s="69"/>
      <c r="W383" s="70"/>
      <c r="X383" s="70"/>
      <c r="Y383" s="70"/>
      <c r="Z383" s="69"/>
      <c r="AA383" s="69"/>
      <c r="AB383" s="250"/>
      <c r="AC383" s="69"/>
      <c r="AD383" s="250"/>
      <c r="AE383" s="72"/>
      <c r="AF383" s="72"/>
      <c r="AG383" s="72"/>
      <c r="AH383" s="69"/>
      <c r="AI383" s="69"/>
      <c r="AJ383" s="250"/>
      <c r="AK383" s="69"/>
      <c r="AL383" s="250"/>
      <c r="AM383" s="72"/>
      <c r="AN383" s="72"/>
      <c r="AO383" s="72"/>
      <c r="AP383" s="69"/>
      <c r="AQ383" s="69"/>
      <c r="AR383" s="250"/>
      <c r="AS383" s="69"/>
      <c r="AT383" s="250"/>
      <c r="AU383" s="250"/>
      <c r="AV383" s="250"/>
      <c r="AW383" s="222"/>
      <c r="AX383" s="58"/>
      <c r="AY383" s="59"/>
      <c r="AZ383" s="59"/>
      <c r="BA383" s="69"/>
      <c r="BB383" s="69"/>
      <c r="BC383" s="69"/>
      <c r="BD383" s="69"/>
      <c r="BE383" s="69"/>
      <c r="BF383" s="69"/>
      <c r="BG383" s="69"/>
      <c r="BH383" s="69"/>
      <c r="BI383" s="69"/>
      <c r="BJ383" s="69"/>
      <c r="BK383" s="69"/>
      <c r="BL383" s="69"/>
      <c r="BM383" s="250"/>
      <c r="BN383" s="250"/>
    </row>
    <row r="384" spans="1:66" ht="15.75" customHeight="1" x14ac:dyDescent="0.25">
      <c r="A384" s="57"/>
      <c r="B384" s="259"/>
      <c r="C384" s="69"/>
      <c r="D384" s="69"/>
      <c r="E384" s="69"/>
      <c r="F384" s="219"/>
      <c r="G384" s="69"/>
      <c r="H384" s="69"/>
      <c r="I384" s="69"/>
      <c r="J384" s="69"/>
      <c r="K384" s="69"/>
      <c r="L384" s="69"/>
      <c r="M384" s="69"/>
      <c r="N384" s="69"/>
      <c r="O384" s="69"/>
      <c r="P384" s="69"/>
      <c r="Q384" s="69"/>
      <c r="R384" s="69"/>
      <c r="S384" s="69"/>
      <c r="T384" s="69"/>
      <c r="U384" s="69"/>
      <c r="V384" s="69"/>
      <c r="W384" s="70"/>
      <c r="X384" s="70"/>
      <c r="Y384" s="70"/>
      <c r="Z384" s="69"/>
      <c r="AA384" s="69"/>
      <c r="AB384" s="250"/>
      <c r="AC384" s="69"/>
      <c r="AD384" s="250"/>
      <c r="AE384" s="72"/>
      <c r="AF384" s="72"/>
      <c r="AG384" s="72"/>
      <c r="AH384" s="69"/>
      <c r="AI384" s="69"/>
      <c r="AJ384" s="250"/>
      <c r="AK384" s="69"/>
      <c r="AL384" s="250"/>
      <c r="AM384" s="72"/>
      <c r="AN384" s="72"/>
      <c r="AO384" s="72"/>
      <c r="AP384" s="69"/>
      <c r="AQ384" s="69"/>
      <c r="AR384" s="250"/>
      <c r="AS384" s="69"/>
      <c r="AT384" s="250"/>
      <c r="AU384" s="250"/>
      <c r="AV384" s="250"/>
      <c r="AW384" s="222"/>
      <c r="AX384" s="58"/>
      <c r="AY384" s="59"/>
      <c r="AZ384" s="59"/>
      <c r="BA384" s="69"/>
      <c r="BB384" s="69"/>
      <c r="BC384" s="69"/>
      <c r="BD384" s="69"/>
      <c r="BE384" s="69"/>
      <c r="BF384" s="69"/>
      <c r="BG384" s="69"/>
      <c r="BH384" s="69"/>
      <c r="BI384" s="69"/>
      <c r="BJ384" s="69"/>
      <c r="BK384" s="69"/>
      <c r="BL384" s="69"/>
      <c r="BM384" s="250"/>
      <c r="BN384" s="250"/>
    </row>
    <row r="385" spans="1:66" ht="15.75" customHeight="1" x14ac:dyDescent="0.25">
      <c r="A385" s="57"/>
      <c r="B385" s="259"/>
      <c r="C385" s="69"/>
      <c r="D385" s="69"/>
      <c r="E385" s="69"/>
      <c r="F385" s="219"/>
      <c r="G385" s="69"/>
      <c r="H385" s="69"/>
      <c r="I385" s="69"/>
      <c r="J385" s="69"/>
      <c r="K385" s="69"/>
      <c r="L385" s="69"/>
      <c r="M385" s="69"/>
      <c r="N385" s="69"/>
      <c r="O385" s="69"/>
      <c r="P385" s="69"/>
      <c r="Q385" s="69"/>
      <c r="R385" s="69"/>
      <c r="S385" s="69"/>
      <c r="T385" s="69"/>
      <c r="U385" s="69"/>
      <c r="V385" s="69"/>
      <c r="W385" s="70"/>
      <c r="X385" s="70"/>
      <c r="Y385" s="70"/>
      <c r="Z385" s="69"/>
      <c r="AA385" s="69"/>
      <c r="AB385" s="250"/>
      <c r="AC385" s="69"/>
      <c r="AD385" s="250"/>
      <c r="AE385" s="72"/>
      <c r="AF385" s="72"/>
      <c r="AG385" s="72"/>
      <c r="AH385" s="69"/>
      <c r="AI385" s="69"/>
      <c r="AJ385" s="250"/>
      <c r="AK385" s="69"/>
      <c r="AL385" s="250"/>
      <c r="AM385" s="72"/>
      <c r="AN385" s="72"/>
      <c r="AO385" s="72"/>
      <c r="AP385" s="69"/>
      <c r="AQ385" s="69"/>
      <c r="AR385" s="250"/>
      <c r="AS385" s="69"/>
      <c r="AT385" s="250"/>
      <c r="AU385" s="250"/>
      <c r="AV385" s="250"/>
      <c r="AW385" s="222"/>
      <c r="AX385" s="58"/>
      <c r="AY385" s="59"/>
      <c r="AZ385" s="59"/>
      <c r="BA385" s="69"/>
      <c r="BB385" s="69"/>
      <c r="BC385" s="69"/>
      <c r="BD385" s="69"/>
      <c r="BE385" s="69"/>
      <c r="BF385" s="69"/>
      <c r="BG385" s="69"/>
      <c r="BH385" s="69"/>
      <c r="BI385" s="69"/>
      <c r="BJ385" s="69"/>
      <c r="BK385" s="69"/>
      <c r="BL385" s="69"/>
      <c r="BM385" s="250"/>
      <c r="BN385" s="250"/>
    </row>
    <row r="386" spans="1:66" ht="15.75" customHeight="1" x14ac:dyDescent="0.25">
      <c r="A386" s="57"/>
      <c r="B386" s="259"/>
      <c r="C386" s="69"/>
      <c r="D386" s="69"/>
      <c r="E386" s="69"/>
      <c r="F386" s="219"/>
      <c r="G386" s="69"/>
      <c r="H386" s="69"/>
      <c r="I386" s="69"/>
      <c r="J386" s="69"/>
      <c r="K386" s="69"/>
      <c r="L386" s="69"/>
      <c r="M386" s="69"/>
      <c r="N386" s="69"/>
      <c r="O386" s="69"/>
      <c r="P386" s="69"/>
      <c r="Q386" s="69"/>
      <c r="R386" s="69"/>
      <c r="S386" s="69"/>
      <c r="T386" s="69"/>
      <c r="U386" s="69"/>
      <c r="V386" s="69"/>
      <c r="W386" s="70"/>
      <c r="X386" s="70"/>
      <c r="Y386" s="70"/>
      <c r="Z386" s="69"/>
      <c r="AA386" s="69"/>
      <c r="AB386" s="250"/>
      <c r="AC386" s="69"/>
      <c r="AD386" s="250"/>
      <c r="AE386" s="72"/>
      <c r="AF386" s="72"/>
      <c r="AG386" s="72"/>
      <c r="AH386" s="69"/>
      <c r="AI386" s="69"/>
      <c r="AJ386" s="250"/>
      <c r="AK386" s="69"/>
      <c r="AL386" s="250"/>
      <c r="AM386" s="72"/>
      <c r="AN386" s="72"/>
      <c r="AO386" s="72"/>
      <c r="AP386" s="69"/>
      <c r="AQ386" s="69"/>
      <c r="AR386" s="250"/>
      <c r="AS386" s="69"/>
      <c r="AT386" s="250"/>
      <c r="AU386" s="250"/>
      <c r="AV386" s="250"/>
      <c r="AW386" s="222"/>
      <c r="AX386" s="58"/>
      <c r="AY386" s="59"/>
      <c r="AZ386" s="59"/>
      <c r="BA386" s="69"/>
      <c r="BB386" s="69"/>
      <c r="BC386" s="69"/>
      <c r="BD386" s="69"/>
      <c r="BE386" s="69"/>
      <c r="BF386" s="69"/>
      <c r="BG386" s="69"/>
      <c r="BH386" s="69"/>
      <c r="BI386" s="69"/>
      <c r="BJ386" s="69"/>
      <c r="BK386" s="69"/>
      <c r="BL386" s="69"/>
      <c r="BM386" s="250"/>
      <c r="BN386" s="250"/>
    </row>
    <row r="387" spans="1:66" ht="15.75" customHeight="1" x14ac:dyDescent="0.25">
      <c r="A387" s="57"/>
      <c r="B387" s="259"/>
      <c r="C387" s="69"/>
      <c r="D387" s="69"/>
      <c r="E387" s="69"/>
      <c r="F387" s="219"/>
      <c r="G387" s="69"/>
      <c r="H387" s="69"/>
      <c r="I387" s="69"/>
      <c r="J387" s="69"/>
      <c r="K387" s="69"/>
      <c r="L387" s="69"/>
      <c r="M387" s="69"/>
      <c r="N387" s="69"/>
      <c r="O387" s="69"/>
      <c r="P387" s="69"/>
      <c r="Q387" s="69"/>
      <c r="R387" s="69"/>
      <c r="S387" s="69"/>
      <c r="T387" s="69"/>
      <c r="U387" s="69"/>
      <c r="V387" s="69"/>
      <c r="W387" s="70"/>
      <c r="X387" s="70"/>
      <c r="Y387" s="70"/>
      <c r="Z387" s="69"/>
      <c r="AA387" s="69"/>
      <c r="AB387" s="250"/>
      <c r="AC387" s="69"/>
      <c r="AD387" s="250"/>
      <c r="AE387" s="72"/>
      <c r="AF387" s="72"/>
      <c r="AG387" s="72"/>
      <c r="AH387" s="69"/>
      <c r="AI387" s="69"/>
      <c r="AJ387" s="250"/>
      <c r="AK387" s="69"/>
      <c r="AL387" s="250"/>
      <c r="AM387" s="72"/>
      <c r="AN387" s="72"/>
      <c r="AO387" s="72"/>
      <c r="AP387" s="69"/>
      <c r="AQ387" s="69"/>
      <c r="AR387" s="250"/>
      <c r="AS387" s="69"/>
      <c r="AT387" s="250"/>
      <c r="AU387" s="250"/>
      <c r="AV387" s="250"/>
      <c r="AW387" s="222"/>
      <c r="AX387" s="58"/>
      <c r="AY387" s="59"/>
      <c r="AZ387" s="59"/>
      <c r="BA387" s="69"/>
      <c r="BB387" s="69"/>
      <c r="BC387" s="69"/>
      <c r="BD387" s="69"/>
      <c r="BE387" s="69"/>
      <c r="BF387" s="69"/>
      <c r="BG387" s="69"/>
      <c r="BH387" s="69"/>
      <c r="BI387" s="69"/>
      <c r="BJ387" s="69"/>
      <c r="BK387" s="69"/>
      <c r="BL387" s="69"/>
      <c r="BM387" s="250"/>
      <c r="BN387" s="250"/>
    </row>
    <row r="388" spans="1:66" ht="15.75" customHeight="1" x14ac:dyDescent="0.25">
      <c r="A388" s="57"/>
      <c r="B388" s="259"/>
      <c r="C388" s="69"/>
      <c r="D388" s="69"/>
      <c r="E388" s="69"/>
      <c r="F388" s="219"/>
      <c r="G388" s="69"/>
      <c r="H388" s="69"/>
      <c r="I388" s="69"/>
      <c r="J388" s="69"/>
      <c r="K388" s="69"/>
      <c r="L388" s="69"/>
      <c r="M388" s="69"/>
      <c r="N388" s="69"/>
      <c r="O388" s="69"/>
      <c r="P388" s="69"/>
      <c r="Q388" s="69"/>
      <c r="R388" s="69"/>
      <c r="S388" s="69"/>
      <c r="T388" s="69"/>
      <c r="U388" s="69"/>
      <c r="V388" s="69"/>
      <c r="W388" s="70"/>
      <c r="X388" s="70"/>
      <c r="Y388" s="70"/>
      <c r="Z388" s="69"/>
      <c r="AA388" s="69"/>
      <c r="AB388" s="250"/>
      <c r="AC388" s="69"/>
      <c r="AD388" s="250"/>
      <c r="AE388" s="72"/>
      <c r="AF388" s="72"/>
      <c r="AG388" s="72"/>
      <c r="AH388" s="69"/>
      <c r="AI388" s="69"/>
      <c r="AJ388" s="250"/>
      <c r="AK388" s="69"/>
      <c r="AL388" s="250"/>
      <c r="AM388" s="72"/>
      <c r="AN388" s="72"/>
      <c r="AO388" s="72"/>
      <c r="AP388" s="69"/>
      <c r="AQ388" s="69"/>
      <c r="AR388" s="250"/>
      <c r="AS388" s="69"/>
      <c r="AT388" s="250"/>
      <c r="AU388" s="250"/>
      <c r="AV388" s="250"/>
      <c r="AW388" s="222"/>
      <c r="AX388" s="58"/>
      <c r="AY388" s="59"/>
      <c r="AZ388" s="59"/>
      <c r="BA388" s="69"/>
      <c r="BB388" s="69"/>
      <c r="BC388" s="69"/>
      <c r="BD388" s="69"/>
      <c r="BE388" s="69"/>
      <c r="BF388" s="69"/>
      <c r="BG388" s="69"/>
      <c r="BH388" s="69"/>
      <c r="BI388" s="69"/>
      <c r="BJ388" s="69"/>
      <c r="BK388" s="69"/>
      <c r="BL388" s="69"/>
      <c r="BM388" s="250"/>
      <c r="BN388" s="250"/>
    </row>
    <row r="389" spans="1:66" ht="15.75" customHeight="1" x14ac:dyDescent="0.25">
      <c r="A389" s="57"/>
      <c r="B389" s="259"/>
      <c r="C389" s="69"/>
      <c r="D389" s="69"/>
      <c r="E389" s="69"/>
      <c r="F389" s="219"/>
      <c r="G389" s="69"/>
      <c r="H389" s="69"/>
      <c r="I389" s="69"/>
      <c r="J389" s="69"/>
      <c r="K389" s="69"/>
      <c r="L389" s="69"/>
      <c r="M389" s="69"/>
      <c r="N389" s="69"/>
      <c r="O389" s="69"/>
      <c r="P389" s="69"/>
      <c r="Q389" s="69"/>
      <c r="R389" s="69"/>
      <c r="S389" s="69"/>
      <c r="T389" s="69"/>
      <c r="U389" s="69"/>
      <c r="V389" s="69"/>
      <c r="W389" s="70"/>
      <c r="X389" s="70"/>
      <c r="Y389" s="70"/>
      <c r="Z389" s="69"/>
      <c r="AA389" s="69"/>
      <c r="AB389" s="250"/>
      <c r="AC389" s="69"/>
      <c r="AD389" s="250"/>
      <c r="AE389" s="72"/>
      <c r="AF389" s="72"/>
      <c r="AG389" s="72"/>
      <c r="AH389" s="69"/>
      <c r="AI389" s="69"/>
      <c r="AJ389" s="250"/>
      <c r="AK389" s="69"/>
      <c r="AL389" s="250"/>
      <c r="AM389" s="72"/>
      <c r="AN389" s="72"/>
      <c r="AO389" s="72"/>
      <c r="AP389" s="69"/>
      <c r="AQ389" s="69"/>
      <c r="AR389" s="250"/>
      <c r="AS389" s="69"/>
      <c r="AT389" s="250"/>
      <c r="AU389" s="250"/>
      <c r="AV389" s="250"/>
      <c r="AW389" s="222"/>
      <c r="AX389" s="58"/>
      <c r="AY389" s="59"/>
      <c r="AZ389" s="59"/>
      <c r="BA389" s="69"/>
      <c r="BB389" s="69"/>
      <c r="BC389" s="69"/>
      <c r="BD389" s="69"/>
      <c r="BE389" s="69"/>
      <c r="BF389" s="69"/>
      <c r="BG389" s="69"/>
      <c r="BH389" s="69"/>
      <c r="BI389" s="69"/>
      <c r="BJ389" s="69"/>
      <c r="BK389" s="69"/>
      <c r="BL389" s="69"/>
      <c r="BM389" s="250"/>
      <c r="BN389" s="250"/>
    </row>
    <row r="390" spans="1:66" ht="15.75" customHeight="1" x14ac:dyDescent="0.25">
      <c r="A390" s="57"/>
      <c r="B390" s="259"/>
      <c r="C390" s="69"/>
      <c r="D390" s="69"/>
      <c r="E390" s="69"/>
      <c r="F390" s="219"/>
      <c r="G390" s="69"/>
      <c r="H390" s="69"/>
      <c r="I390" s="69"/>
      <c r="J390" s="69"/>
      <c r="K390" s="69"/>
      <c r="L390" s="69"/>
      <c r="M390" s="69"/>
      <c r="N390" s="69"/>
      <c r="O390" s="69"/>
      <c r="P390" s="69"/>
      <c r="Q390" s="69"/>
      <c r="R390" s="69"/>
      <c r="S390" s="69"/>
      <c r="T390" s="69"/>
      <c r="U390" s="69"/>
      <c r="V390" s="69"/>
      <c r="W390" s="70"/>
      <c r="X390" s="70"/>
      <c r="Y390" s="70"/>
      <c r="Z390" s="69"/>
      <c r="AA390" s="69"/>
      <c r="AB390" s="250"/>
      <c r="AC390" s="69"/>
      <c r="AD390" s="250"/>
      <c r="AE390" s="72"/>
      <c r="AF390" s="72"/>
      <c r="AG390" s="72"/>
      <c r="AH390" s="69"/>
      <c r="AI390" s="69"/>
      <c r="AJ390" s="250"/>
      <c r="AK390" s="69"/>
      <c r="AL390" s="250"/>
      <c r="AM390" s="72"/>
      <c r="AN390" s="72"/>
      <c r="AO390" s="72"/>
      <c r="AP390" s="69"/>
      <c r="AQ390" s="69"/>
      <c r="AR390" s="250"/>
      <c r="AS390" s="69"/>
      <c r="AT390" s="250"/>
      <c r="AU390" s="250"/>
      <c r="AV390" s="250"/>
      <c r="AW390" s="222"/>
      <c r="AX390" s="58"/>
      <c r="AY390" s="59"/>
      <c r="AZ390" s="59"/>
      <c r="BA390" s="69"/>
      <c r="BB390" s="69"/>
      <c r="BC390" s="69"/>
      <c r="BD390" s="69"/>
      <c r="BE390" s="69"/>
      <c r="BF390" s="69"/>
      <c r="BG390" s="69"/>
      <c r="BH390" s="69"/>
      <c r="BI390" s="69"/>
      <c r="BJ390" s="69"/>
      <c r="BK390" s="69"/>
      <c r="BL390" s="69"/>
      <c r="BM390" s="250"/>
      <c r="BN390" s="250"/>
    </row>
    <row r="391" spans="1:66" ht="15.75" customHeight="1" x14ac:dyDescent="0.25">
      <c r="A391" s="57"/>
      <c r="B391" s="259"/>
      <c r="C391" s="69"/>
      <c r="D391" s="69"/>
      <c r="E391" s="69"/>
      <c r="F391" s="219"/>
      <c r="G391" s="69"/>
      <c r="H391" s="69"/>
      <c r="I391" s="69"/>
      <c r="J391" s="69"/>
      <c r="K391" s="69"/>
      <c r="L391" s="69"/>
      <c r="M391" s="69"/>
      <c r="N391" s="69"/>
      <c r="O391" s="69"/>
      <c r="P391" s="69"/>
      <c r="Q391" s="69"/>
      <c r="R391" s="69"/>
      <c r="S391" s="69"/>
      <c r="T391" s="69"/>
      <c r="U391" s="69"/>
      <c r="V391" s="69"/>
      <c r="W391" s="70"/>
      <c r="X391" s="70"/>
      <c r="Y391" s="70"/>
      <c r="Z391" s="69"/>
      <c r="AA391" s="69"/>
      <c r="AB391" s="250"/>
      <c r="AC391" s="69"/>
      <c r="AD391" s="250"/>
      <c r="AE391" s="72"/>
      <c r="AF391" s="72"/>
      <c r="AG391" s="72"/>
      <c r="AH391" s="69"/>
      <c r="AI391" s="69"/>
      <c r="AJ391" s="250"/>
      <c r="AK391" s="69"/>
      <c r="AL391" s="250"/>
      <c r="AM391" s="72"/>
      <c r="AN391" s="72"/>
      <c r="AO391" s="72"/>
      <c r="AP391" s="69"/>
      <c r="AQ391" s="69"/>
      <c r="AR391" s="250"/>
      <c r="AS391" s="69"/>
      <c r="AT391" s="250"/>
      <c r="AU391" s="250"/>
      <c r="AV391" s="250"/>
      <c r="AW391" s="222"/>
      <c r="AX391" s="58"/>
      <c r="AY391" s="59"/>
      <c r="AZ391" s="59"/>
      <c r="BA391" s="69"/>
      <c r="BB391" s="69"/>
      <c r="BC391" s="69"/>
      <c r="BD391" s="69"/>
      <c r="BE391" s="69"/>
      <c r="BF391" s="69"/>
      <c r="BG391" s="69"/>
      <c r="BH391" s="69"/>
      <c r="BI391" s="69"/>
      <c r="BJ391" s="69"/>
      <c r="BK391" s="69"/>
      <c r="BL391" s="69"/>
      <c r="BM391" s="250"/>
      <c r="BN391" s="250"/>
    </row>
    <row r="392" spans="1:66" ht="15.75" customHeight="1" x14ac:dyDescent="0.25">
      <c r="A392" s="57"/>
      <c r="B392" s="259"/>
      <c r="C392" s="69"/>
      <c r="D392" s="69"/>
      <c r="E392" s="69"/>
      <c r="F392" s="219"/>
      <c r="G392" s="69"/>
      <c r="H392" s="69"/>
      <c r="I392" s="69"/>
      <c r="J392" s="69"/>
      <c r="K392" s="69"/>
      <c r="L392" s="69"/>
      <c r="M392" s="69"/>
      <c r="N392" s="69"/>
      <c r="O392" s="69"/>
      <c r="P392" s="69"/>
      <c r="Q392" s="69"/>
      <c r="R392" s="69"/>
      <c r="S392" s="69"/>
      <c r="T392" s="69"/>
      <c r="U392" s="69"/>
      <c r="V392" s="69"/>
      <c r="W392" s="70"/>
      <c r="X392" s="70"/>
      <c r="Y392" s="70"/>
      <c r="Z392" s="69"/>
      <c r="AA392" s="69"/>
      <c r="AB392" s="250"/>
      <c r="AC392" s="69"/>
      <c r="AD392" s="250"/>
      <c r="AE392" s="72"/>
      <c r="AF392" s="72"/>
      <c r="AG392" s="72"/>
      <c r="AH392" s="69"/>
      <c r="AI392" s="69"/>
      <c r="AJ392" s="250"/>
      <c r="AK392" s="69"/>
      <c r="AL392" s="250"/>
      <c r="AM392" s="72"/>
      <c r="AN392" s="72"/>
      <c r="AO392" s="72"/>
      <c r="AP392" s="69"/>
      <c r="AQ392" s="69"/>
      <c r="AR392" s="250"/>
      <c r="AS392" s="69"/>
      <c r="AT392" s="250"/>
      <c r="AU392" s="250"/>
      <c r="AV392" s="250"/>
      <c r="AW392" s="222"/>
      <c r="AX392" s="58"/>
      <c r="AY392" s="59"/>
      <c r="AZ392" s="59"/>
      <c r="BA392" s="69"/>
      <c r="BB392" s="69"/>
      <c r="BC392" s="69"/>
      <c r="BD392" s="69"/>
      <c r="BE392" s="69"/>
      <c r="BF392" s="69"/>
      <c r="BG392" s="69"/>
      <c r="BH392" s="69"/>
      <c r="BI392" s="69"/>
      <c r="BJ392" s="69"/>
      <c r="BK392" s="69"/>
      <c r="BL392" s="69"/>
      <c r="BM392" s="250"/>
      <c r="BN392" s="250"/>
    </row>
    <row r="393" spans="1:66" ht="15.75" customHeight="1" x14ac:dyDescent="0.25">
      <c r="A393" s="57"/>
      <c r="B393" s="259"/>
      <c r="C393" s="69"/>
      <c r="D393" s="69"/>
      <c r="E393" s="69"/>
      <c r="F393" s="219"/>
      <c r="G393" s="69"/>
      <c r="H393" s="69"/>
      <c r="I393" s="69"/>
      <c r="J393" s="69"/>
      <c r="K393" s="69"/>
      <c r="L393" s="69"/>
      <c r="M393" s="69"/>
      <c r="N393" s="69"/>
      <c r="O393" s="69"/>
      <c r="P393" s="69"/>
      <c r="Q393" s="69"/>
      <c r="R393" s="69"/>
      <c r="S393" s="69"/>
      <c r="T393" s="69"/>
      <c r="U393" s="69"/>
      <c r="V393" s="69"/>
      <c r="W393" s="70"/>
      <c r="X393" s="70"/>
      <c r="Y393" s="70"/>
      <c r="Z393" s="69"/>
      <c r="AA393" s="69"/>
      <c r="AB393" s="250"/>
      <c r="AC393" s="69"/>
      <c r="AD393" s="250"/>
      <c r="AE393" s="72"/>
      <c r="AF393" s="72"/>
      <c r="AG393" s="72"/>
      <c r="AH393" s="69"/>
      <c r="AI393" s="69"/>
      <c r="AJ393" s="250"/>
      <c r="AK393" s="69"/>
      <c r="AL393" s="250"/>
      <c r="AM393" s="72"/>
      <c r="AN393" s="72"/>
      <c r="AO393" s="72"/>
      <c r="AP393" s="69"/>
      <c r="AQ393" s="69"/>
      <c r="AR393" s="250"/>
      <c r="AS393" s="69"/>
      <c r="AT393" s="250"/>
      <c r="AU393" s="250"/>
      <c r="AV393" s="250"/>
      <c r="AW393" s="222"/>
      <c r="AX393" s="58"/>
      <c r="AY393" s="59"/>
      <c r="AZ393" s="59"/>
      <c r="BA393" s="69"/>
      <c r="BB393" s="69"/>
      <c r="BC393" s="69"/>
      <c r="BD393" s="69"/>
      <c r="BE393" s="69"/>
      <c r="BF393" s="69"/>
      <c r="BG393" s="69"/>
      <c r="BH393" s="69"/>
      <c r="BI393" s="69"/>
      <c r="BJ393" s="69"/>
      <c r="BK393" s="69"/>
      <c r="BL393" s="69"/>
      <c r="BM393" s="250"/>
      <c r="BN393" s="250"/>
    </row>
    <row r="394" spans="1:66" ht="15.75" customHeight="1" x14ac:dyDescent="0.25">
      <c r="A394" s="57"/>
      <c r="B394" s="259"/>
      <c r="C394" s="69"/>
      <c r="D394" s="69"/>
      <c r="E394" s="69"/>
      <c r="F394" s="219"/>
      <c r="G394" s="69"/>
      <c r="H394" s="69"/>
      <c r="I394" s="69"/>
      <c r="J394" s="69"/>
      <c r="K394" s="69"/>
      <c r="L394" s="69"/>
      <c r="M394" s="69"/>
      <c r="N394" s="69"/>
      <c r="O394" s="69"/>
      <c r="P394" s="69"/>
      <c r="Q394" s="69"/>
      <c r="R394" s="69"/>
      <c r="S394" s="69"/>
      <c r="T394" s="69"/>
      <c r="U394" s="69"/>
      <c r="V394" s="69"/>
      <c r="W394" s="70"/>
      <c r="X394" s="70"/>
      <c r="Y394" s="70"/>
      <c r="Z394" s="69"/>
      <c r="AA394" s="69"/>
      <c r="AB394" s="250"/>
      <c r="AC394" s="69"/>
      <c r="AD394" s="250"/>
      <c r="AE394" s="72"/>
      <c r="AF394" s="72"/>
      <c r="AG394" s="72"/>
      <c r="AH394" s="69"/>
      <c r="AI394" s="69"/>
      <c r="AJ394" s="250"/>
      <c r="AK394" s="69"/>
      <c r="AL394" s="250"/>
      <c r="AM394" s="72"/>
      <c r="AN394" s="72"/>
      <c r="AO394" s="72"/>
      <c r="AP394" s="69"/>
      <c r="AQ394" s="69"/>
      <c r="AR394" s="250"/>
      <c r="AS394" s="69"/>
      <c r="AT394" s="250"/>
      <c r="AU394" s="250"/>
      <c r="AV394" s="250"/>
      <c r="AW394" s="222"/>
      <c r="AX394" s="58"/>
      <c r="AY394" s="59"/>
      <c r="AZ394" s="59"/>
      <c r="BA394" s="69"/>
      <c r="BB394" s="69"/>
      <c r="BC394" s="69"/>
      <c r="BD394" s="69"/>
      <c r="BE394" s="69"/>
      <c r="BF394" s="69"/>
      <c r="BG394" s="69"/>
      <c r="BH394" s="69"/>
      <c r="BI394" s="69"/>
      <c r="BJ394" s="69"/>
      <c r="BK394" s="69"/>
      <c r="BL394" s="69"/>
      <c r="BM394" s="250"/>
      <c r="BN394" s="250"/>
    </row>
    <row r="395" spans="1:66" ht="15.75" customHeight="1" x14ac:dyDescent="0.25">
      <c r="A395" s="57"/>
      <c r="B395" s="259"/>
      <c r="C395" s="69"/>
      <c r="D395" s="69"/>
      <c r="E395" s="69"/>
      <c r="F395" s="219"/>
      <c r="G395" s="69"/>
      <c r="H395" s="69"/>
      <c r="I395" s="69"/>
      <c r="J395" s="69"/>
      <c r="K395" s="69"/>
      <c r="L395" s="69"/>
      <c r="M395" s="69"/>
      <c r="N395" s="69"/>
      <c r="O395" s="69"/>
      <c r="P395" s="69"/>
      <c r="Q395" s="69"/>
      <c r="R395" s="69"/>
      <c r="S395" s="69"/>
      <c r="T395" s="69"/>
      <c r="U395" s="69"/>
      <c r="V395" s="69"/>
      <c r="W395" s="70"/>
      <c r="X395" s="70"/>
      <c r="Y395" s="70"/>
      <c r="Z395" s="69"/>
      <c r="AA395" s="69"/>
      <c r="AB395" s="250"/>
      <c r="AC395" s="69"/>
      <c r="AD395" s="250"/>
      <c r="AE395" s="72"/>
      <c r="AF395" s="72"/>
      <c r="AG395" s="72"/>
      <c r="AH395" s="69"/>
      <c r="AI395" s="69"/>
      <c r="AJ395" s="250"/>
      <c r="AK395" s="69"/>
      <c r="AL395" s="250"/>
      <c r="AM395" s="72"/>
      <c r="AN395" s="72"/>
      <c r="AO395" s="72"/>
      <c r="AP395" s="69"/>
      <c r="AQ395" s="69"/>
      <c r="AR395" s="250"/>
      <c r="AS395" s="69"/>
      <c r="AT395" s="250"/>
      <c r="AU395" s="250"/>
      <c r="AV395" s="250"/>
      <c r="AW395" s="222"/>
      <c r="AX395" s="58"/>
      <c r="AY395" s="59"/>
      <c r="AZ395" s="59"/>
      <c r="BA395" s="69"/>
      <c r="BB395" s="69"/>
      <c r="BC395" s="69"/>
      <c r="BD395" s="69"/>
      <c r="BE395" s="69"/>
      <c r="BF395" s="69"/>
      <c r="BG395" s="69"/>
      <c r="BH395" s="69"/>
      <c r="BI395" s="69"/>
      <c r="BJ395" s="69"/>
      <c r="BK395" s="69"/>
      <c r="BL395" s="69"/>
      <c r="BM395" s="250"/>
      <c r="BN395" s="250"/>
    </row>
    <row r="396" spans="1:66" ht="15.75" customHeight="1" x14ac:dyDescent="0.25">
      <c r="A396" s="57"/>
      <c r="B396" s="259"/>
      <c r="C396" s="69"/>
      <c r="D396" s="69"/>
      <c r="E396" s="69"/>
      <c r="F396" s="219"/>
      <c r="G396" s="69"/>
      <c r="H396" s="69"/>
      <c r="I396" s="69"/>
      <c r="J396" s="69"/>
      <c r="K396" s="69"/>
      <c r="L396" s="69"/>
      <c r="M396" s="69"/>
      <c r="N396" s="69"/>
      <c r="O396" s="69"/>
      <c r="P396" s="69"/>
      <c r="Q396" s="69"/>
      <c r="R396" s="69"/>
      <c r="S396" s="69"/>
      <c r="T396" s="69"/>
      <c r="U396" s="69"/>
      <c r="V396" s="69"/>
      <c r="W396" s="70"/>
      <c r="X396" s="70"/>
      <c r="Y396" s="70"/>
      <c r="Z396" s="69"/>
      <c r="AA396" s="69"/>
      <c r="AB396" s="250"/>
      <c r="AC396" s="69"/>
      <c r="AD396" s="250"/>
      <c r="AE396" s="72"/>
      <c r="AF396" s="72"/>
      <c r="AG396" s="72"/>
      <c r="AH396" s="69"/>
      <c r="AI396" s="69"/>
      <c r="AJ396" s="250"/>
      <c r="AK396" s="69"/>
      <c r="AL396" s="250"/>
      <c r="AM396" s="72"/>
      <c r="AN396" s="72"/>
      <c r="AO396" s="72"/>
      <c r="AP396" s="69"/>
      <c r="AQ396" s="69"/>
      <c r="AR396" s="250"/>
      <c r="AS396" s="69"/>
      <c r="AT396" s="250"/>
      <c r="AU396" s="250"/>
      <c r="AV396" s="250"/>
      <c r="AW396" s="222"/>
      <c r="AX396" s="58"/>
      <c r="AY396" s="59"/>
      <c r="AZ396" s="59"/>
      <c r="BA396" s="69"/>
      <c r="BB396" s="69"/>
      <c r="BC396" s="69"/>
      <c r="BD396" s="69"/>
      <c r="BE396" s="69"/>
      <c r="BF396" s="69"/>
      <c r="BG396" s="69"/>
      <c r="BH396" s="69"/>
      <c r="BI396" s="69"/>
      <c r="BJ396" s="69"/>
      <c r="BK396" s="69"/>
      <c r="BL396" s="69"/>
      <c r="BM396" s="250"/>
      <c r="BN396" s="250"/>
    </row>
    <row r="397" spans="1:66" ht="15.75" customHeight="1" x14ac:dyDescent="0.25">
      <c r="A397" s="57"/>
      <c r="B397" s="259"/>
      <c r="C397" s="69"/>
      <c r="D397" s="69"/>
      <c r="E397" s="69"/>
      <c r="F397" s="219"/>
      <c r="G397" s="69"/>
      <c r="H397" s="69"/>
      <c r="I397" s="69"/>
      <c r="J397" s="69"/>
      <c r="K397" s="69"/>
      <c r="L397" s="69"/>
      <c r="M397" s="69"/>
      <c r="N397" s="69"/>
      <c r="O397" s="69"/>
      <c r="P397" s="69"/>
      <c r="Q397" s="69"/>
      <c r="R397" s="69"/>
      <c r="S397" s="69"/>
      <c r="T397" s="69"/>
      <c r="U397" s="69"/>
      <c r="V397" s="69"/>
      <c r="W397" s="70"/>
      <c r="X397" s="70"/>
      <c r="Y397" s="70"/>
      <c r="Z397" s="69"/>
      <c r="AA397" s="69"/>
      <c r="AB397" s="250"/>
      <c r="AC397" s="69"/>
      <c r="AD397" s="250"/>
      <c r="AE397" s="72"/>
      <c r="AF397" s="72"/>
      <c r="AG397" s="72"/>
      <c r="AH397" s="69"/>
      <c r="AI397" s="69"/>
      <c r="AJ397" s="250"/>
      <c r="AK397" s="69"/>
      <c r="AL397" s="250"/>
      <c r="AM397" s="72"/>
      <c r="AN397" s="72"/>
      <c r="AO397" s="72"/>
      <c r="AP397" s="69"/>
      <c r="AQ397" s="69"/>
      <c r="AR397" s="250"/>
      <c r="AS397" s="69"/>
      <c r="AT397" s="250"/>
      <c r="AU397" s="250"/>
      <c r="AV397" s="250"/>
      <c r="AW397" s="222"/>
      <c r="AX397" s="58"/>
      <c r="AY397" s="59"/>
      <c r="AZ397" s="59"/>
      <c r="BA397" s="69"/>
      <c r="BB397" s="69"/>
      <c r="BC397" s="69"/>
      <c r="BD397" s="69"/>
      <c r="BE397" s="69"/>
      <c r="BF397" s="69"/>
      <c r="BG397" s="69"/>
      <c r="BH397" s="69"/>
      <c r="BI397" s="69"/>
      <c r="BJ397" s="69"/>
      <c r="BK397" s="69"/>
      <c r="BL397" s="69"/>
      <c r="BM397" s="250"/>
      <c r="BN397" s="250"/>
    </row>
    <row r="398" spans="1:66" ht="15.75" customHeight="1" x14ac:dyDescent="0.25">
      <c r="A398" s="57"/>
      <c r="B398" s="259"/>
      <c r="C398" s="69"/>
      <c r="D398" s="69"/>
      <c r="E398" s="69"/>
      <c r="F398" s="219"/>
      <c r="G398" s="69"/>
      <c r="H398" s="69"/>
      <c r="I398" s="69"/>
      <c r="J398" s="69"/>
      <c r="K398" s="69"/>
      <c r="L398" s="69"/>
      <c r="M398" s="69"/>
      <c r="N398" s="69"/>
      <c r="O398" s="69"/>
      <c r="P398" s="69"/>
      <c r="Q398" s="69"/>
      <c r="R398" s="69"/>
      <c r="S398" s="69"/>
      <c r="T398" s="69"/>
      <c r="U398" s="69"/>
      <c r="V398" s="69"/>
      <c r="W398" s="70"/>
      <c r="X398" s="70"/>
      <c r="Y398" s="70"/>
      <c r="Z398" s="69"/>
      <c r="AA398" s="69"/>
      <c r="AB398" s="250"/>
      <c r="AC398" s="69"/>
      <c r="AD398" s="250"/>
      <c r="AE398" s="72"/>
      <c r="AF398" s="72"/>
      <c r="AG398" s="72"/>
      <c r="AH398" s="69"/>
      <c r="AI398" s="69"/>
      <c r="AJ398" s="250"/>
      <c r="AK398" s="69"/>
      <c r="AL398" s="250"/>
      <c r="AM398" s="72"/>
      <c r="AN398" s="72"/>
      <c r="AO398" s="72"/>
      <c r="AP398" s="69"/>
      <c r="AQ398" s="69"/>
      <c r="AR398" s="250"/>
      <c r="AS398" s="69"/>
      <c r="AT398" s="250"/>
      <c r="AU398" s="250"/>
      <c r="AV398" s="250"/>
      <c r="AW398" s="222"/>
      <c r="AX398" s="58"/>
      <c r="AY398" s="59"/>
      <c r="AZ398" s="59"/>
      <c r="BA398" s="69"/>
      <c r="BB398" s="69"/>
      <c r="BC398" s="69"/>
      <c r="BD398" s="69"/>
      <c r="BE398" s="69"/>
      <c r="BF398" s="69"/>
      <c r="BG398" s="69"/>
      <c r="BH398" s="69"/>
      <c r="BI398" s="69"/>
      <c r="BJ398" s="69"/>
      <c r="BK398" s="69"/>
      <c r="BL398" s="69"/>
      <c r="BM398" s="250"/>
      <c r="BN398" s="250"/>
    </row>
    <row r="399" spans="1:66" ht="15.75" customHeight="1" x14ac:dyDescent="0.25">
      <c r="A399" s="57"/>
      <c r="B399" s="259"/>
      <c r="C399" s="69"/>
      <c r="D399" s="69"/>
      <c r="E399" s="69"/>
      <c r="F399" s="219"/>
      <c r="G399" s="69"/>
      <c r="H399" s="69"/>
      <c r="I399" s="69"/>
      <c r="J399" s="69"/>
      <c r="K399" s="69"/>
      <c r="L399" s="69"/>
      <c r="M399" s="69"/>
      <c r="N399" s="69"/>
      <c r="O399" s="69"/>
      <c r="P399" s="69"/>
      <c r="Q399" s="69"/>
      <c r="R399" s="69"/>
      <c r="S399" s="69"/>
      <c r="T399" s="69"/>
      <c r="U399" s="69"/>
      <c r="V399" s="69"/>
      <c r="W399" s="70"/>
      <c r="X399" s="70"/>
      <c r="Y399" s="70"/>
      <c r="Z399" s="69"/>
      <c r="AA399" s="69"/>
      <c r="AB399" s="250"/>
      <c r="AC399" s="69"/>
      <c r="AD399" s="250"/>
      <c r="AE399" s="72"/>
      <c r="AF399" s="72"/>
      <c r="AG399" s="72"/>
      <c r="AH399" s="69"/>
      <c r="AI399" s="69"/>
      <c r="AJ399" s="250"/>
      <c r="AK399" s="69"/>
      <c r="AL399" s="250"/>
      <c r="AM399" s="72"/>
      <c r="AN399" s="72"/>
      <c r="AO399" s="72"/>
      <c r="AP399" s="69"/>
      <c r="AQ399" s="69"/>
      <c r="AR399" s="250"/>
      <c r="AS399" s="69"/>
      <c r="AT399" s="250"/>
      <c r="AU399" s="250"/>
      <c r="AV399" s="250"/>
      <c r="AW399" s="222"/>
      <c r="AX399" s="58"/>
      <c r="AY399" s="59"/>
      <c r="AZ399" s="59"/>
      <c r="BA399" s="69"/>
      <c r="BB399" s="69"/>
      <c r="BC399" s="69"/>
      <c r="BD399" s="69"/>
      <c r="BE399" s="69"/>
      <c r="BF399" s="69"/>
      <c r="BG399" s="69"/>
      <c r="BH399" s="69"/>
      <c r="BI399" s="69"/>
      <c r="BJ399" s="69"/>
      <c r="BK399" s="69"/>
      <c r="BL399" s="69"/>
      <c r="BM399" s="250"/>
      <c r="BN399" s="250"/>
    </row>
    <row r="400" spans="1:66" ht="15.75" customHeight="1" x14ac:dyDescent="0.25">
      <c r="A400" s="57"/>
      <c r="B400" s="259"/>
      <c r="C400" s="69"/>
      <c r="D400" s="69"/>
      <c r="E400" s="69"/>
      <c r="F400" s="219"/>
      <c r="G400" s="69"/>
      <c r="H400" s="69"/>
      <c r="I400" s="69"/>
      <c r="J400" s="69"/>
      <c r="K400" s="69"/>
      <c r="L400" s="69"/>
      <c r="M400" s="69"/>
      <c r="N400" s="69"/>
      <c r="O400" s="69"/>
      <c r="P400" s="69"/>
      <c r="Q400" s="69"/>
      <c r="R400" s="69"/>
      <c r="S400" s="69"/>
      <c r="T400" s="69"/>
      <c r="U400" s="69"/>
      <c r="V400" s="69"/>
      <c r="W400" s="70"/>
      <c r="X400" s="70"/>
      <c r="Y400" s="70"/>
      <c r="Z400" s="69"/>
      <c r="AA400" s="69"/>
      <c r="AB400" s="250"/>
      <c r="AC400" s="69"/>
      <c r="AD400" s="250"/>
      <c r="AE400" s="72"/>
      <c r="AF400" s="72"/>
      <c r="AG400" s="72"/>
      <c r="AH400" s="69"/>
      <c r="AI400" s="69"/>
      <c r="AJ400" s="250"/>
      <c r="AK400" s="69"/>
      <c r="AL400" s="250"/>
      <c r="AM400" s="72"/>
      <c r="AN400" s="72"/>
      <c r="AO400" s="72"/>
      <c r="AP400" s="69"/>
      <c r="AQ400" s="69"/>
      <c r="AR400" s="250"/>
      <c r="AS400" s="69"/>
      <c r="AT400" s="250"/>
      <c r="AU400" s="250"/>
      <c r="AV400" s="250"/>
      <c r="AW400" s="222"/>
      <c r="AX400" s="58"/>
      <c r="AY400" s="59"/>
      <c r="AZ400" s="59"/>
      <c r="BA400" s="69"/>
      <c r="BB400" s="69"/>
      <c r="BC400" s="69"/>
      <c r="BD400" s="69"/>
      <c r="BE400" s="69"/>
      <c r="BF400" s="69"/>
      <c r="BG400" s="69"/>
      <c r="BH400" s="69"/>
      <c r="BI400" s="69"/>
      <c r="BJ400" s="69"/>
      <c r="BK400" s="69"/>
      <c r="BL400" s="69"/>
      <c r="BM400" s="250"/>
      <c r="BN400" s="250"/>
    </row>
  </sheetData>
  <autoFilter ref="A11:BN80"/>
  <mergeCells count="198">
    <mergeCell ref="AW119:AW120"/>
    <mergeCell ref="BA119:BC119"/>
    <mergeCell ref="BD119:BF119"/>
    <mergeCell ref="BG119:BI119"/>
    <mergeCell ref="BJ119:BL119"/>
    <mergeCell ref="BM119:BN119"/>
    <mergeCell ref="I105:I106"/>
    <mergeCell ref="J105:J106"/>
    <mergeCell ref="K105:K106"/>
    <mergeCell ref="L105:M105"/>
    <mergeCell ref="AW105:AW106"/>
    <mergeCell ref="BA105:BC105"/>
    <mergeCell ref="BD105:BF105"/>
    <mergeCell ref="BA11:BC11"/>
    <mergeCell ref="BD11:BF11"/>
    <mergeCell ref="BG11:BI11"/>
    <mergeCell ref="BJ11:BL11"/>
    <mergeCell ref="BM11:BN11"/>
    <mergeCell ref="C6:D6"/>
    <mergeCell ref="B7:D7"/>
    <mergeCell ref="C8:D8"/>
    <mergeCell ref="E8:M8"/>
    <mergeCell ref="C9:D9"/>
    <mergeCell ref="E9:M9"/>
    <mergeCell ref="BA9:BN9"/>
    <mergeCell ref="B1:C3"/>
    <mergeCell ref="D1:AW1"/>
    <mergeCell ref="D2:AW2"/>
    <mergeCell ref="D3:AW3"/>
    <mergeCell ref="C5:D5"/>
    <mergeCell ref="E5:M5"/>
    <mergeCell ref="E6:M6"/>
    <mergeCell ref="F86:F87"/>
    <mergeCell ref="G86:G87"/>
    <mergeCell ref="H86:H87"/>
    <mergeCell ref="I86:I87"/>
    <mergeCell ref="J86:J87"/>
    <mergeCell ref="K86:K87"/>
    <mergeCell ref="AW86:AW87"/>
    <mergeCell ref="C10:D10"/>
    <mergeCell ref="E10:M10"/>
    <mergeCell ref="L11:M11"/>
    <mergeCell ref="C83:D83"/>
    <mergeCell ref="E83:M83"/>
    <mergeCell ref="C84:D84"/>
    <mergeCell ref="E84:M84"/>
    <mergeCell ref="C85:D85"/>
    <mergeCell ref="E85:M85"/>
    <mergeCell ref="BA86:BC86"/>
    <mergeCell ref="BD86:BF86"/>
    <mergeCell ref="BG86:BI86"/>
    <mergeCell ref="BJ86:BL86"/>
    <mergeCell ref="BM86:BN86"/>
    <mergeCell ref="C104:D104"/>
    <mergeCell ref="C105:C106"/>
    <mergeCell ref="D105:D106"/>
    <mergeCell ref="E105:E106"/>
    <mergeCell ref="F105:F106"/>
    <mergeCell ref="G105:G106"/>
    <mergeCell ref="H105:H106"/>
    <mergeCell ref="BM105:BN105"/>
    <mergeCell ref="BG105:BI105"/>
    <mergeCell ref="BJ105:BL105"/>
    <mergeCell ref="C86:C87"/>
    <mergeCell ref="L86:M86"/>
    <mergeCell ref="D86:D87"/>
    <mergeCell ref="E86:E87"/>
    <mergeCell ref="C102:D102"/>
    <mergeCell ref="E102:M102"/>
    <mergeCell ref="C103:D103"/>
    <mergeCell ref="E103:M103"/>
    <mergeCell ref="E104:M104"/>
    <mergeCell ref="C132:D132"/>
    <mergeCell ref="C133:C134"/>
    <mergeCell ref="D133:D134"/>
    <mergeCell ref="E133:E134"/>
    <mergeCell ref="F133:F134"/>
    <mergeCell ref="G133:G134"/>
    <mergeCell ref="H133:H134"/>
    <mergeCell ref="I133:I134"/>
    <mergeCell ref="J133:J134"/>
    <mergeCell ref="K133:K134"/>
    <mergeCell ref="L133:M133"/>
    <mergeCell ref="AW133:AW134"/>
    <mergeCell ref="BA133:BC133"/>
    <mergeCell ref="BD133:BF133"/>
    <mergeCell ref="BJ147:BL147"/>
    <mergeCell ref="BM147:BN147"/>
    <mergeCell ref="BG133:BI133"/>
    <mergeCell ref="BJ133:BL133"/>
    <mergeCell ref="BM133:BN133"/>
    <mergeCell ref="AW147:AW148"/>
    <mergeCell ref="BA147:BC147"/>
    <mergeCell ref="BD147:BF147"/>
    <mergeCell ref="BG147:BI147"/>
    <mergeCell ref="K147:K148"/>
    <mergeCell ref="L147:M147"/>
    <mergeCell ref="F119:F120"/>
    <mergeCell ref="G119:G120"/>
    <mergeCell ref="C144:D144"/>
    <mergeCell ref="C145:D145"/>
    <mergeCell ref="C146:D146"/>
    <mergeCell ref="C147:C148"/>
    <mergeCell ref="D147:D148"/>
    <mergeCell ref="G147:G148"/>
    <mergeCell ref="E161:E162"/>
    <mergeCell ref="F161:F162"/>
    <mergeCell ref="G161:G162"/>
    <mergeCell ref="E147:E148"/>
    <mergeCell ref="F147:F148"/>
    <mergeCell ref="C158:D158"/>
    <mergeCell ref="C159:D159"/>
    <mergeCell ref="C160:D160"/>
    <mergeCell ref="C161:C162"/>
    <mergeCell ref="D161:D162"/>
    <mergeCell ref="E144:M144"/>
    <mergeCell ref="E145:M145"/>
    <mergeCell ref="E146:M146"/>
    <mergeCell ref="H147:H148"/>
    <mergeCell ref="I147:I148"/>
    <mergeCell ref="J147:J148"/>
    <mergeCell ref="C187:D187"/>
    <mergeCell ref="C188:D188"/>
    <mergeCell ref="C189:C190"/>
    <mergeCell ref="D189:D190"/>
    <mergeCell ref="E189:E190"/>
    <mergeCell ref="E173:M173"/>
    <mergeCell ref="E174:M174"/>
    <mergeCell ref="H175:H176"/>
    <mergeCell ref="I175:I176"/>
    <mergeCell ref="K189:K190"/>
    <mergeCell ref="L189:M189"/>
    <mergeCell ref="L175:M175"/>
    <mergeCell ref="E186:M186"/>
    <mergeCell ref="BM189:BN189"/>
    <mergeCell ref="BG175:BI175"/>
    <mergeCell ref="BJ175:BL175"/>
    <mergeCell ref="AW161:AW162"/>
    <mergeCell ref="BA161:BC161"/>
    <mergeCell ref="BD161:BF161"/>
    <mergeCell ref="BG161:BI161"/>
    <mergeCell ref="BJ161:BL161"/>
    <mergeCell ref="BM161:BN161"/>
    <mergeCell ref="AW175:AW176"/>
    <mergeCell ref="BM175:BN175"/>
    <mergeCell ref="BA175:BC175"/>
    <mergeCell ref="BD175:BF175"/>
    <mergeCell ref="AW189:AW190"/>
    <mergeCell ref="BA189:BC189"/>
    <mergeCell ref="BD189:BF189"/>
    <mergeCell ref="C116:D116"/>
    <mergeCell ref="E116:M116"/>
    <mergeCell ref="C131:D131"/>
    <mergeCell ref="E131:M131"/>
    <mergeCell ref="E132:M132"/>
    <mergeCell ref="E187:M187"/>
    <mergeCell ref="E188:M188"/>
    <mergeCell ref="BG189:BI189"/>
    <mergeCell ref="BJ189:BL189"/>
    <mergeCell ref="H189:H190"/>
    <mergeCell ref="I189:I190"/>
    <mergeCell ref="J189:J190"/>
    <mergeCell ref="J175:J176"/>
    <mergeCell ref="C172:D172"/>
    <mergeCell ref="C173:D173"/>
    <mergeCell ref="C174:D174"/>
    <mergeCell ref="C175:C176"/>
    <mergeCell ref="E175:E176"/>
    <mergeCell ref="F175:F176"/>
    <mergeCell ref="G175:G176"/>
    <mergeCell ref="F189:F190"/>
    <mergeCell ref="G189:G190"/>
    <mergeCell ref="D175:D176"/>
    <mergeCell ref="C186:D186"/>
    <mergeCell ref="K175:K176"/>
    <mergeCell ref="C117:D117"/>
    <mergeCell ref="E117:M117"/>
    <mergeCell ref="C118:D118"/>
    <mergeCell ref="E118:M118"/>
    <mergeCell ref="C119:C120"/>
    <mergeCell ref="L119:M119"/>
    <mergeCell ref="D119:D120"/>
    <mergeCell ref="E119:E120"/>
    <mergeCell ref="C130:D130"/>
    <mergeCell ref="E130:M130"/>
    <mergeCell ref="E158:M158"/>
    <mergeCell ref="E159:M159"/>
    <mergeCell ref="E160:M160"/>
    <mergeCell ref="H161:H162"/>
    <mergeCell ref="I161:I162"/>
    <mergeCell ref="J161:J162"/>
    <mergeCell ref="K161:K162"/>
    <mergeCell ref="L161:M161"/>
    <mergeCell ref="E172:M172"/>
    <mergeCell ref="H119:H120"/>
    <mergeCell ref="I119:I120"/>
    <mergeCell ref="J119:J120"/>
    <mergeCell ref="K119:K120"/>
  </mergeCells>
  <conditionalFormatting sqref="AV13:AV14 AV78:AV80 AV17">
    <cfRule type="cellIs" dxfId="1930" priority="1" stopIfTrue="1" operator="greaterThan">
      <formula>0.9</formula>
    </cfRule>
  </conditionalFormatting>
  <conditionalFormatting sqref="AA14 AV13:AV14 AI14 S14 S78:S80 AQ78:AQ80 AI78:AI80 AV78:AV80 AA78:AA79 S99 AA99 AI99 AQ99 AQ14 AQ17 S17 AI17 AV17 AA17">
    <cfRule type="cellIs" dxfId="1929" priority="2" stopIfTrue="1" operator="between">
      <formula>0.7</formula>
      <formula>0.89</formula>
    </cfRule>
  </conditionalFormatting>
  <conditionalFormatting sqref="AA14 AV13:AV14 AI14 S14 S78:S80 AQ78:AQ80 AI78:AI80 AV78:AV80 AA78:AA79 S99 AA99 AI99 AQ99 AQ14 AQ17 S17 AI17 AV17 AA17">
    <cfRule type="cellIs" dxfId="1928" priority="3" stopIfTrue="1" operator="between">
      <formula>0</formula>
      <formula>0.69</formula>
    </cfRule>
  </conditionalFormatting>
  <conditionalFormatting sqref="AV99">
    <cfRule type="cellIs" dxfId="1927" priority="4" stopIfTrue="1" operator="greaterThan">
      <formula>0.9</formula>
    </cfRule>
  </conditionalFormatting>
  <conditionalFormatting sqref="AV99">
    <cfRule type="cellIs" dxfId="1926" priority="5" stopIfTrue="1" operator="between">
      <formula>0.7</formula>
      <formula>0.89</formula>
    </cfRule>
  </conditionalFormatting>
  <conditionalFormatting sqref="AV99">
    <cfRule type="cellIs" dxfId="1925" priority="6" stopIfTrue="1" operator="between">
      <formula>0</formula>
      <formula>0.69</formula>
    </cfRule>
  </conditionalFormatting>
  <conditionalFormatting sqref="AV88">
    <cfRule type="cellIs" dxfId="1924" priority="7" stopIfTrue="1" operator="greaterThan">
      <formula>0.9</formula>
    </cfRule>
  </conditionalFormatting>
  <conditionalFormatting sqref="AV88">
    <cfRule type="cellIs" dxfId="1923" priority="8" stopIfTrue="1" operator="between">
      <formula>0.7</formula>
      <formula>0.89</formula>
    </cfRule>
  </conditionalFormatting>
  <conditionalFormatting sqref="AV88">
    <cfRule type="cellIs" dxfId="1922" priority="9" stopIfTrue="1" operator="between">
      <formula>0</formula>
      <formula>0.69</formula>
    </cfRule>
  </conditionalFormatting>
  <conditionalFormatting sqref="AV113 AV107">
    <cfRule type="cellIs" dxfId="1921" priority="10" stopIfTrue="1" operator="greaterThan">
      <formula>0.9</formula>
    </cfRule>
  </conditionalFormatting>
  <conditionalFormatting sqref="AV113 AV107">
    <cfRule type="cellIs" dxfId="1920" priority="11" stopIfTrue="1" operator="between">
      <formula>0.7</formula>
      <formula>0.89</formula>
    </cfRule>
  </conditionalFormatting>
  <conditionalFormatting sqref="AV113 AV107">
    <cfRule type="cellIs" dxfId="1919" priority="12" stopIfTrue="1" operator="between">
      <formula>0</formula>
      <formula>0.69</formula>
    </cfRule>
  </conditionalFormatting>
  <conditionalFormatting sqref="AV108">
    <cfRule type="cellIs" dxfId="1918" priority="13" stopIfTrue="1" operator="greaterThan">
      <formula>0.9</formula>
    </cfRule>
  </conditionalFormatting>
  <conditionalFormatting sqref="AV108">
    <cfRule type="cellIs" dxfId="1917" priority="14" stopIfTrue="1" operator="between">
      <formula>0.7</formula>
      <formula>0.89</formula>
    </cfRule>
  </conditionalFormatting>
  <conditionalFormatting sqref="AV108">
    <cfRule type="cellIs" dxfId="1916" priority="15" stopIfTrue="1" operator="between">
      <formula>0</formula>
      <formula>0.69</formula>
    </cfRule>
  </conditionalFormatting>
  <conditionalFormatting sqref="AV112">
    <cfRule type="cellIs" dxfId="1915" priority="16" stopIfTrue="1" operator="greaterThan">
      <formula>0.9</formula>
    </cfRule>
  </conditionalFormatting>
  <conditionalFormatting sqref="AV112">
    <cfRule type="cellIs" dxfId="1914" priority="17" stopIfTrue="1" operator="between">
      <formula>0.7</formula>
      <formula>0.89</formula>
    </cfRule>
  </conditionalFormatting>
  <conditionalFormatting sqref="AV112">
    <cfRule type="cellIs" dxfId="1913" priority="18" stopIfTrue="1" operator="between">
      <formula>0</formula>
      <formula>0.69</formula>
    </cfRule>
  </conditionalFormatting>
  <conditionalFormatting sqref="AV110">
    <cfRule type="cellIs" dxfId="1912" priority="19" stopIfTrue="1" operator="greaterThan">
      <formula>0.9</formula>
    </cfRule>
  </conditionalFormatting>
  <conditionalFormatting sqref="AV110">
    <cfRule type="cellIs" dxfId="1911" priority="20" stopIfTrue="1" operator="between">
      <formula>0.7</formula>
      <formula>0.89</formula>
    </cfRule>
  </conditionalFormatting>
  <conditionalFormatting sqref="AV110">
    <cfRule type="cellIs" dxfId="1910" priority="21" stopIfTrue="1" operator="between">
      <formula>0</formula>
      <formula>0.69</formula>
    </cfRule>
  </conditionalFormatting>
  <conditionalFormatting sqref="AV127 AV121">
    <cfRule type="cellIs" dxfId="1909" priority="22" stopIfTrue="1" operator="greaterThan">
      <formula>0.9</formula>
    </cfRule>
  </conditionalFormatting>
  <conditionalFormatting sqref="AV127 AV121">
    <cfRule type="cellIs" dxfId="1908" priority="23" stopIfTrue="1" operator="between">
      <formula>0.7</formula>
      <formula>0.89</formula>
    </cfRule>
  </conditionalFormatting>
  <conditionalFormatting sqref="AV127 AV121">
    <cfRule type="cellIs" dxfId="1907" priority="24" stopIfTrue="1" operator="between">
      <formula>0</formula>
      <formula>0.69</formula>
    </cfRule>
  </conditionalFormatting>
  <conditionalFormatting sqref="AV122">
    <cfRule type="cellIs" dxfId="1906" priority="25" stopIfTrue="1" operator="greaterThan">
      <formula>0.9</formula>
    </cfRule>
  </conditionalFormatting>
  <conditionalFormatting sqref="AV122">
    <cfRule type="cellIs" dxfId="1905" priority="26" stopIfTrue="1" operator="between">
      <formula>0.7</formula>
      <formula>0.89</formula>
    </cfRule>
  </conditionalFormatting>
  <conditionalFormatting sqref="AV122">
    <cfRule type="cellIs" dxfId="1904" priority="27" stopIfTrue="1" operator="between">
      <formula>0</formula>
      <formula>0.69</formula>
    </cfRule>
  </conditionalFormatting>
  <conditionalFormatting sqref="AV126">
    <cfRule type="cellIs" dxfId="1903" priority="28" stopIfTrue="1" operator="greaterThan">
      <formula>0.9</formula>
    </cfRule>
  </conditionalFormatting>
  <conditionalFormatting sqref="AV126">
    <cfRule type="cellIs" dxfId="1902" priority="29" stopIfTrue="1" operator="between">
      <formula>0.7</formula>
      <formula>0.89</formula>
    </cfRule>
  </conditionalFormatting>
  <conditionalFormatting sqref="AV126">
    <cfRule type="cellIs" dxfId="1901" priority="30" stopIfTrue="1" operator="between">
      <formula>0</formula>
      <formula>0.69</formula>
    </cfRule>
  </conditionalFormatting>
  <conditionalFormatting sqref="AV125">
    <cfRule type="cellIs" dxfId="1900" priority="31" stopIfTrue="1" operator="greaterThan">
      <formula>0.9</formula>
    </cfRule>
  </conditionalFormatting>
  <conditionalFormatting sqref="AV125">
    <cfRule type="cellIs" dxfId="1899" priority="32" stopIfTrue="1" operator="between">
      <formula>0.7</formula>
      <formula>0.89</formula>
    </cfRule>
  </conditionalFormatting>
  <conditionalFormatting sqref="AV125">
    <cfRule type="cellIs" dxfId="1898" priority="33" stopIfTrue="1" operator="between">
      <formula>0</formula>
      <formula>0.69</formula>
    </cfRule>
  </conditionalFormatting>
  <conditionalFormatting sqref="AA14 AI14 S14 S78:S80 AQ78:AQ80 AI78:AI80 AA78:AA79 S99 AA99 AI99 AQ99 AQ14 AQ17 S17 AI17 AA17">
    <cfRule type="cellIs" dxfId="1897" priority="34" stopIfTrue="1" operator="greaterThanOrEqual">
      <formula>0.9</formula>
    </cfRule>
  </conditionalFormatting>
  <conditionalFormatting sqref="S125">
    <cfRule type="cellIs" dxfId="1896" priority="35" stopIfTrue="1" operator="greaterThanOrEqual">
      <formula>0.9</formula>
    </cfRule>
  </conditionalFormatting>
  <conditionalFormatting sqref="S125">
    <cfRule type="cellIs" dxfId="1895" priority="36" stopIfTrue="1" operator="between">
      <formula>0.7</formula>
      <formula>0.89</formula>
    </cfRule>
  </conditionalFormatting>
  <conditionalFormatting sqref="S125">
    <cfRule type="cellIs" dxfId="1894" priority="37" stopIfTrue="1" operator="between">
      <formula>0</formula>
      <formula>0.69</formula>
    </cfRule>
  </conditionalFormatting>
  <conditionalFormatting sqref="AA125">
    <cfRule type="cellIs" dxfId="1893" priority="38" stopIfTrue="1" operator="greaterThanOrEqual">
      <formula>0.9</formula>
    </cfRule>
  </conditionalFormatting>
  <conditionalFormatting sqref="AA125">
    <cfRule type="cellIs" dxfId="1892" priority="39" stopIfTrue="1" operator="between">
      <formula>0.7</formula>
      <formula>0.89</formula>
    </cfRule>
  </conditionalFormatting>
  <conditionalFormatting sqref="AA125">
    <cfRule type="cellIs" dxfId="1891" priority="40" stopIfTrue="1" operator="between">
      <formula>0</formula>
      <formula>0.69</formula>
    </cfRule>
  </conditionalFormatting>
  <conditionalFormatting sqref="AI125">
    <cfRule type="cellIs" dxfId="1890" priority="41" stopIfTrue="1" operator="greaterThanOrEqual">
      <formula>0.9</formula>
    </cfRule>
  </conditionalFormatting>
  <conditionalFormatting sqref="AI125">
    <cfRule type="cellIs" dxfId="1889" priority="42" stopIfTrue="1" operator="between">
      <formula>0.7</formula>
      <formula>0.89</formula>
    </cfRule>
  </conditionalFormatting>
  <conditionalFormatting sqref="AI125">
    <cfRule type="cellIs" dxfId="1888" priority="43" stopIfTrue="1" operator="between">
      <formula>0</formula>
      <formula>0.69</formula>
    </cfRule>
  </conditionalFormatting>
  <conditionalFormatting sqref="AQ125">
    <cfRule type="cellIs" dxfId="1887" priority="44" stopIfTrue="1" operator="greaterThanOrEqual">
      <formula>0.9</formula>
    </cfRule>
  </conditionalFormatting>
  <conditionalFormatting sqref="AQ125">
    <cfRule type="cellIs" dxfId="1886" priority="45" stopIfTrue="1" operator="between">
      <formula>0.7</formula>
      <formula>0.89</formula>
    </cfRule>
  </conditionalFormatting>
  <conditionalFormatting sqref="AQ125">
    <cfRule type="cellIs" dxfId="1885" priority="46" stopIfTrue="1" operator="between">
      <formula>0</formula>
      <formula>0.69</formula>
    </cfRule>
  </conditionalFormatting>
  <conditionalFormatting sqref="BK149:BK150 BK152:BK155">
    <cfRule type="cellIs" dxfId="1884" priority="47" stopIfTrue="1" operator="between">
      <formula>0.7</formula>
      <formula>0.89</formula>
    </cfRule>
  </conditionalFormatting>
  <conditionalFormatting sqref="BK149:BK150 BK152:BK155">
    <cfRule type="cellIs" dxfId="1883" priority="48" stopIfTrue="1" operator="between">
      <formula>0</formula>
      <formula>0.69</formula>
    </cfRule>
  </conditionalFormatting>
  <conditionalFormatting sqref="BK151">
    <cfRule type="cellIs" dxfId="1882" priority="49" stopIfTrue="1" operator="greaterThanOrEqual">
      <formula>0.9</formula>
    </cfRule>
  </conditionalFormatting>
  <conditionalFormatting sqref="BK151">
    <cfRule type="cellIs" dxfId="1881" priority="50" stopIfTrue="1" operator="between">
      <formula>0.7</formula>
      <formula>0.89</formula>
    </cfRule>
  </conditionalFormatting>
  <conditionalFormatting sqref="BK151">
    <cfRule type="cellIs" dxfId="1880" priority="51" stopIfTrue="1" operator="between">
      <formula>0</formula>
      <formula>0.69</formula>
    </cfRule>
  </conditionalFormatting>
  <conditionalFormatting sqref="BH149:BH150 BH152:BH155">
    <cfRule type="cellIs" dxfId="1879" priority="52" stopIfTrue="1" operator="greaterThanOrEqual">
      <formula>0.9</formula>
    </cfRule>
  </conditionalFormatting>
  <conditionalFormatting sqref="BH149:BH150 BH152:BH155">
    <cfRule type="cellIs" dxfId="1878" priority="53" stopIfTrue="1" operator="between">
      <formula>0.7</formula>
      <formula>0.89</formula>
    </cfRule>
  </conditionalFormatting>
  <conditionalFormatting sqref="BH149:BH150 BH152:BH155">
    <cfRule type="cellIs" dxfId="1877" priority="54" stopIfTrue="1" operator="between">
      <formula>0</formula>
      <formula>0.69</formula>
    </cfRule>
  </conditionalFormatting>
  <conditionalFormatting sqref="BH151">
    <cfRule type="cellIs" dxfId="1876" priority="55" stopIfTrue="1" operator="greaterThanOrEqual">
      <formula>0.9</formula>
    </cfRule>
  </conditionalFormatting>
  <conditionalFormatting sqref="BH151">
    <cfRule type="cellIs" dxfId="1875" priority="56" stopIfTrue="1" operator="between">
      <formula>0.7</formula>
      <formula>0.89</formula>
    </cfRule>
  </conditionalFormatting>
  <conditionalFormatting sqref="BH151">
    <cfRule type="cellIs" dxfId="1874" priority="57" stopIfTrue="1" operator="between">
      <formula>0</formula>
      <formula>0.69</formula>
    </cfRule>
  </conditionalFormatting>
  <conditionalFormatting sqref="BE149:BE150 BE152:BE155">
    <cfRule type="cellIs" dxfId="1873" priority="58" stopIfTrue="1" operator="greaterThanOrEqual">
      <formula>0.9</formula>
    </cfRule>
  </conditionalFormatting>
  <conditionalFormatting sqref="BE149:BE150 BE152:BE155">
    <cfRule type="cellIs" dxfId="1872" priority="59" stopIfTrue="1" operator="between">
      <formula>0.7</formula>
      <formula>0.89</formula>
    </cfRule>
  </conditionalFormatting>
  <conditionalFormatting sqref="BE149:BE150 BE152:BE155">
    <cfRule type="cellIs" dxfId="1871" priority="60" stopIfTrue="1" operator="between">
      <formula>0</formula>
      <formula>0.69</formula>
    </cfRule>
  </conditionalFormatting>
  <conditionalFormatting sqref="S13">
    <cfRule type="cellIs" dxfId="1870" priority="61" stopIfTrue="1" operator="greaterThanOrEqual">
      <formula>0.9</formula>
    </cfRule>
  </conditionalFormatting>
  <conditionalFormatting sqref="S13">
    <cfRule type="cellIs" dxfId="1869" priority="62" stopIfTrue="1" operator="between">
      <formula>0.7</formula>
      <formula>0.89</formula>
    </cfRule>
  </conditionalFormatting>
  <conditionalFormatting sqref="S13">
    <cfRule type="cellIs" dxfId="1868" priority="63" stopIfTrue="1" operator="between">
      <formula>0</formula>
      <formula>0.69</formula>
    </cfRule>
  </conditionalFormatting>
  <conditionalFormatting sqref="AA13 AA80">
    <cfRule type="cellIs" dxfId="1867" priority="64" stopIfTrue="1" operator="greaterThanOrEqual">
      <formula>0.9</formula>
    </cfRule>
  </conditionalFormatting>
  <conditionalFormatting sqref="AA13 AA80">
    <cfRule type="cellIs" dxfId="1866" priority="65" stopIfTrue="1" operator="between">
      <formula>0.7</formula>
      <formula>0.89</formula>
    </cfRule>
  </conditionalFormatting>
  <conditionalFormatting sqref="AA13 AA80">
    <cfRule type="cellIs" dxfId="1865" priority="66" stopIfTrue="1" operator="between">
      <formula>0</formula>
      <formula>0.69</formula>
    </cfRule>
  </conditionalFormatting>
  <conditionalFormatting sqref="AI13">
    <cfRule type="cellIs" dxfId="1864" priority="67" stopIfTrue="1" operator="greaterThanOrEqual">
      <formula>0.9</formula>
    </cfRule>
  </conditionalFormatting>
  <conditionalFormatting sqref="AI13">
    <cfRule type="cellIs" dxfId="1863" priority="68" stopIfTrue="1" operator="between">
      <formula>0.7</formula>
      <formula>0.89</formula>
    </cfRule>
  </conditionalFormatting>
  <conditionalFormatting sqref="AI13">
    <cfRule type="cellIs" dxfId="1862" priority="69" stopIfTrue="1" operator="between">
      <formula>0</formula>
      <formula>0.69</formula>
    </cfRule>
  </conditionalFormatting>
  <conditionalFormatting sqref="AQ13">
    <cfRule type="cellIs" dxfId="1861" priority="70" stopIfTrue="1" operator="greaterThanOrEqual">
      <formula>0.9</formula>
    </cfRule>
  </conditionalFormatting>
  <conditionalFormatting sqref="AQ13">
    <cfRule type="cellIs" dxfId="1860" priority="71" stopIfTrue="1" operator="between">
      <formula>0.7</formula>
      <formula>0.89</formula>
    </cfRule>
  </conditionalFormatting>
  <conditionalFormatting sqref="AQ13">
    <cfRule type="cellIs" dxfId="1859" priority="72" stopIfTrue="1" operator="between">
      <formula>0</formula>
      <formula>0.69</formula>
    </cfRule>
  </conditionalFormatting>
  <conditionalFormatting sqref="AV135 AV141">
    <cfRule type="cellIs" dxfId="1858" priority="73" stopIfTrue="1" operator="greaterThan">
      <formula>0.9</formula>
    </cfRule>
  </conditionalFormatting>
  <conditionalFormatting sqref="AV135 AV141">
    <cfRule type="cellIs" dxfId="1857" priority="74" stopIfTrue="1" operator="between">
      <formula>0.7</formula>
      <formula>0.89</formula>
    </cfRule>
  </conditionalFormatting>
  <conditionalFormatting sqref="AV135 AV141">
    <cfRule type="cellIs" dxfId="1856" priority="75" stopIfTrue="1" operator="between">
      <formula>0</formula>
      <formula>0.69</formula>
    </cfRule>
  </conditionalFormatting>
  <conditionalFormatting sqref="AV136">
    <cfRule type="cellIs" dxfId="1855" priority="76" stopIfTrue="1" operator="greaterThan">
      <formula>0.9</formula>
    </cfRule>
  </conditionalFormatting>
  <conditionalFormatting sqref="AV136">
    <cfRule type="cellIs" dxfId="1854" priority="77" stopIfTrue="1" operator="between">
      <formula>0.7</formula>
      <formula>0.89</formula>
    </cfRule>
  </conditionalFormatting>
  <conditionalFormatting sqref="AV136">
    <cfRule type="cellIs" dxfId="1853" priority="78" stopIfTrue="1" operator="between">
      <formula>0</formula>
      <formula>0.69</formula>
    </cfRule>
  </conditionalFormatting>
  <conditionalFormatting sqref="AV140">
    <cfRule type="cellIs" dxfId="1852" priority="79" stopIfTrue="1" operator="greaterThan">
      <formula>0.9</formula>
    </cfRule>
  </conditionalFormatting>
  <conditionalFormatting sqref="AV140">
    <cfRule type="cellIs" dxfId="1851" priority="80" stopIfTrue="1" operator="between">
      <formula>0.7</formula>
      <formula>0.89</formula>
    </cfRule>
  </conditionalFormatting>
  <conditionalFormatting sqref="AV140">
    <cfRule type="cellIs" dxfId="1850" priority="81" stopIfTrue="1" operator="between">
      <formula>0</formula>
      <formula>0.69</formula>
    </cfRule>
  </conditionalFormatting>
  <conditionalFormatting sqref="AV139">
    <cfRule type="cellIs" dxfId="1849" priority="82" stopIfTrue="1" operator="greaterThan">
      <formula>0.9</formula>
    </cfRule>
  </conditionalFormatting>
  <conditionalFormatting sqref="AV139">
    <cfRule type="cellIs" dxfId="1848" priority="83" stopIfTrue="1" operator="between">
      <formula>0.7</formula>
      <formula>0.89</formula>
    </cfRule>
  </conditionalFormatting>
  <conditionalFormatting sqref="AV139">
    <cfRule type="cellIs" dxfId="1847" priority="84" stopIfTrue="1" operator="between">
      <formula>0</formula>
      <formula>0.69</formula>
    </cfRule>
  </conditionalFormatting>
  <conditionalFormatting sqref="AV138">
    <cfRule type="cellIs" dxfId="1846" priority="85" stopIfTrue="1" operator="greaterThan">
      <formula>0.9</formula>
    </cfRule>
  </conditionalFormatting>
  <conditionalFormatting sqref="AV138">
    <cfRule type="cellIs" dxfId="1845" priority="86" stopIfTrue="1" operator="between">
      <formula>0.7</formula>
      <formula>0.89</formula>
    </cfRule>
  </conditionalFormatting>
  <conditionalFormatting sqref="AV138">
    <cfRule type="cellIs" dxfId="1844" priority="87" stopIfTrue="1" operator="between">
      <formula>0</formula>
      <formula>0.69</formula>
    </cfRule>
  </conditionalFormatting>
  <conditionalFormatting sqref="S135:S136 S138:S141">
    <cfRule type="cellIs" dxfId="1843" priority="88" stopIfTrue="1" operator="greaterThanOrEqual">
      <formula>0.9</formula>
    </cfRule>
  </conditionalFormatting>
  <conditionalFormatting sqref="S135:S136 S138:S141">
    <cfRule type="cellIs" dxfId="1842" priority="89" stopIfTrue="1" operator="between">
      <formula>0.7</formula>
      <formula>0.89</formula>
    </cfRule>
  </conditionalFormatting>
  <conditionalFormatting sqref="S135:S136 S138:S141">
    <cfRule type="cellIs" dxfId="1841" priority="90" stopIfTrue="1" operator="between">
      <formula>0</formula>
      <formula>0.69</formula>
    </cfRule>
  </conditionalFormatting>
  <conditionalFormatting sqref="AA135:AA136 AA138:AA141">
    <cfRule type="cellIs" dxfId="1840" priority="91" stopIfTrue="1" operator="greaterThanOrEqual">
      <formula>0.9</formula>
    </cfRule>
  </conditionalFormatting>
  <conditionalFormatting sqref="AA135:AA136 AA138:AA141">
    <cfRule type="cellIs" dxfId="1839" priority="92" stopIfTrue="1" operator="between">
      <formula>0.7</formula>
      <formula>0.89</formula>
    </cfRule>
  </conditionalFormatting>
  <conditionalFormatting sqref="AA135:AA136 AA138:AA141">
    <cfRule type="cellIs" dxfId="1838" priority="93" stopIfTrue="1" operator="between">
      <formula>0</formula>
      <formula>0.69</formula>
    </cfRule>
  </conditionalFormatting>
  <conditionalFormatting sqref="AI135:AI136 AI138:AI141">
    <cfRule type="cellIs" dxfId="1837" priority="94" stopIfTrue="1" operator="greaterThanOrEqual">
      <formula>0.9</formula>
    </cfRule>
  </conditionalFormatting>
  <conditionalFormatting sqref="AI135:AI136 AI138:AI141">
    <cfRule type="cellIs" dxfId="1836" priority="95" stopIfTrue="1" operator="between">
      <formula>0.7</formula>
      <formula>0.89</formula>
    </cfRule>
  </conditionalFormatting>
  <conditionalFormatting sqref="AI135:AI136 AI138:AI141">
    <cfRule type="cellIs" dxfId="1835" priority="96" stopIfTrue="1" operator="between">
      <formula>0</formula>
      <formula>0.69</formula>
    </cfRule>
  </conditionalFormatting>
  <conditionalFormatting sqref="AQ135:AQ136 AQ138:AQ141">
    <cfRule type="cellIs" dxfId="1834" priority="97" stopIfTrue="1" operator="greaterThanOrEqual">
      <formula>0.9</formula>
    </cfRule>
  </conditionalFormatting>
  <conditionalFormatting sqref="AQ135:AQ136 AQ138:AQ141">
    <cfRule type="cellIs" dxfId="1833" priority="98" stopIfTrue="1" operator="between">
      <formula>0.7</formula>
      <formula>0.89</formula>
    </cfRule>
  </conditionalFormatting>
  <conditionalFormatting sqref="AQ135:AQ136 AQ138:AQ141">
    <cfRule type="cellIs" dxfId="1832" priority="99" stopIfTrue="1" operator="between">
      <formula>0</formula>
      <formula>0.69</formula>
    </cfRule>
  </conditionalFormatting>
  <conditionalFormatting sqref="AV137">
    <cfRule type="cellIs" dxfId="1831" priority="100" stopIfTrue="1" operator="greaterThan">
      <formula>0.9</formula>
    </cfRule>
  </conditionalFormatting>
  <conditionalFormatting sqref="AV137">
    <cfRule type="cellIs" dxfId="1830" priority="101" stopIfTrue="1" operator="between">
      <formula>0.7</formula>
      <formula>0.89</formula>
    </cfRule>
  </conditionalFormatting>
  <conditionalFormatting sqref="AV137">
    <cfRule type="cellIs" dxfId="1829" priority="102" stopIfTrue="1" operator="between">
      <formula>0</formula>
      <formula>0.69</formula>
    </cfRule>
  </conditionalFormatting>
  <conditionalFormatting sqref="S137">
    <cfRule type="cellIs" dxfId="1828" priority="103" stopIfTrue="1" operator="greaterThanOrEqual">
      <formula>0.9</formula>
    </cfRule>
  </conditionalFormatting>
  <conditionalFormatting sqref="S137">
    <cfRule type="cellIs" dxfId="1827" priority="104" stopIfTrue="1" operator="between">
      <formula>0.7</formula>
      <formula>0.89</formula>
    </cfRule>
  </conditionalFormatting>
  <conditionalFormatting sqref="S137">
    <cfRule type="cellIs" dxfId="1826" priority="105" stopIfTrue="1" operator="between">
      <formula>0</formula>
      <formula>0.69</formula>
    </cfRule>
  </conditionalFormatting>
  <conditionalFormatting sqref="AA137">
    <cfRule type="cellIs" dxfId="1825" priority="106" stopIfTrue="1" operator="greaterThanOrEqual">
      <formula>0.9</formula>
    </cfRule>
  </conditionalFormatting>
  <conditionalFormatting sqref="AA137">
    <cfRule type="cellIs" dxfId="1824" priority="107" stopIfTrue="1" operator="between">
      <formula>0.7</formula>
      <formula>0.89</formula>
    </cfRule>
  </conditionalFormatting>
  <conditionalFormatting sqref="AA137">
    <cfRule type="cellIs" dxfId="1823" priority="108" stopIfTrue="1" operator="between">
      <formula>0</formula>
      <formula>0.69</formula>
    </cfRule>
  </conditionalFormatting>
  <conditionalFormatting sqref="AI137">
    <cfRule type="cellIs" dxfId="1822" priority="109" stopIfTrue="1" operator="greaterThanOrEqual">
      <formula>0.9</formula>
    </cfRule>
  </conditionalFormatting>
  <conditionalFormatting sqref="AI137">
    <cfRule type="cellIs" dxfId="1821" priority="110" stopIfTrue="1" operator="between">
      <formula>0.7</formula>
      <formula>0.89</formula>
    </cfRule>
  </conditionalFormatting>
  <conditionalFormatting sqref="AI137">
    <cfRule type="cellIs" dxfId="1820" priority="111" stopIfTrue="1" operator="between">
      <formula>0</formula>
      <formula>0.69</formula>
    </cfRule>
  </conditionalFormatting>
  <conditionalFormatting sqref="AQ137">
    <cfRule type="cellIs" dxfId="1819" priority="112" stopIfTrue="1" operator="greaterThanOrEqual">
      <formula>0.9</formula>
    </cfRule>
  </conditionalFormatting>
  <conditionalFormatting sqref="AQ137">
    <cfRule type="cellIs" dxfId="1818" priority="113" stopIfTrue="1" operator="between">
      <formula>0.7</formula>
      <formula>0.89</formula>
    </cfRule>
  </conditionalFormatting>
  <conditionalFormatting sqref="AQ137">
    <cfRule type="cellIs" dxfId="1817" priority="114" stopIfTrue="1" operator="between">
      <formula>0</formula>
      <formula>0.69</formula>
    </cfRule>
  </conditionalFormatting>
  <conditionalFormatting sqref="AV89">
    <cfRule type="cellIs" dxfId="1816" priority="115" stopIfTrue="1" operator="greaterThan">
      <formula>0.9</formula>
    </cfRule>
  </conditionalFormatting>
  <conditionalFormatting sqref="AV89">
    <cfRule type="cellIs" dxfId="1815" priority="116" stopIfTrue="1" operator="between">
      <formula>0.7</formula>
      <formula>0.89</formula>
    </cfRule>
  </conditionalFormatting>
  <conditionalFormatting sqref="AV89">
    <cfRule type="cellIs" dxfId="1814" priority="117" stopIfTrue="1" operator="between">
      <formula>0</formula>
      <formula>0.69</formula>
    </cfRule>
  </conditionalFormatting>
  <conditionalFormatting sqref="S88:S89">
    <cfRule type="cellIs" dxfId="1813" priority="118" stopIfTrue="1" operator="greaterThanOrEqual">
      <formula>0.9</formula>
    </cfRule>
  </conditionalFormatting>
  <conditionalFormatting sqref="S88:S89">
    <cfRule type="cellIs" dxfId="1812" priority="119" stopIfTrue="1" operator="between">
      <formula>0.7</formula>
      <formula>0.89</formula>
    </cfRule>
  </conditionalFormatting>
  <conditionalFormatting sqref="S88:S89">
    <cfRule type="cellIs" dxfId="1811" priority="120" stopIfTrue="1" operator="between">
      <formula>0</formula>
      <formula>0.69</formula>
    </cfRule>
  </conditionalFormatting>
  <conditionalFormatting sqref="AA88:AA89">
    <cfRule type="cellIs" dxfId="1810" priority="121" stopIfTrue="1" operator="greaterThanOrEqual">
      <formula>0.9</formula>
    </cfRule>
  </conditionalFormatting>
  <conditionalFormatting sqref="AA88:AA89">
    <cfRule type="cellIs" dxfId="1809" priority="122" stopIfTrue="1" operator="between">
      <formula>0.7</formula>
      <formula>0.89</formula>
    </cfRule>
  </conditionalFormatting>
  <conditionalFormatting sqref="AA88:AA89">
    <cfRule type="cellIs" dxfId="1808" priority="123" stopIfTrue="1" operator="between">
      <formula>0</formula>
      <formula>0.69</formula>
    </cfRule>
  </conditionalFormatting>
  <conditionalFormatting sqref="AI88:AI89">
    <cfRule type="cellIs" dxfId="1807" priority="124" stopIfTrue="1" operator="greaterThanOrEqual">
      <formula>0.9</formula>
    </cfRule>
  </conditionalFormatting>
  <conditionalFormatting sqref="AI88:AI89">
    <cfRule type="cellIs" dxfId="1806" priority="125" stopIfTrue="1" operator="between">
      <formula>0.7</formula>
      <formula>0.89</formula>
    </cfRule>
  </conditionalFormatting>
  <conditionalFormatting sqref="AI88:AI89">
    <cfRule type="cellIs" dxfId="1805" priority="126" stopIfTrue="1" operator="between">
      <formula>0</formula>
      <formula>0.69</formula>
    </cfRule>
  </conditionalFormatting>
  <conditionalFormatting sqref="AQ88:AQ89">
    <cfRule type="cellIs" dxfId="1804" priority="127" stopIfTrue="1" operator="greaterThanOrEqual">
      <formula>0.9</formula>
    </cfRule>
  </conditionalFormatting>
  <conditionalFormatting sqref="AQ88:AQ89">
    <cfRule type="cellIs" dxfId="1803" priority="128" stopIfTrue="1" operator="between">
      <formula>0.7</formula>
      <formula>0.89</formula>
    </cfRule>
  </conditionalFormatting>
  <conditionalFormatting sqref="AQ88:AQ89">
    <cfRule type="cellIs" dxfId="1802" priority="129" stopIfTrue="1" operator="between">
      <formula>0</formula>
      <formula>0.69</formula>
    </cfRule>
  </conditionalFormatting>
  <conditionalFormatting sqref="S107:S108 S110 S112:S113">
    <cfRule type="cellIs" dxfId="1801" priority="130" stopIfTrue="1" operator="greaterThanOrEqual">
      <formula>0.9</formula>
    </cfRule>
  </conditionalFormatting>
  <conditionalFormatting sqref="S107:S108 S110 S112:S113">
    <cfRule type="cellIs" dxfId="1800" priority="131" stopIfTrue="1" operator="between">
      <formula>0.7</formula>
      <formula>0.89</formula>
    </cfRule>
  </conditionalFormatting>
  <conditionalFormatting sqref="S107:S108 S110 S112:S113">
    <cfRule type="cellIs" dxfId="1799" priority="132" stopIfTrue="1" operator="between">
      <formula>0</formula>
      <formula>0.69</formula>
    </cfRule>
  </conditionalFormatting>
  <conditionalFormatting sqref="AA107:AA108 AA110 AA112:AA113">
    <cfRule type="cellIs" dxfId="1798" priority="133" stopIfTrue="1" operator="greaterThanOrEqual">
      <formula>0.9</formula>
    </cfRule>
  </conditionalFormatting>
  <conditionalFormatting sqref="AA107:AA108 AA110 AA112:AA113">
    <cfRule type="cellIs" dxfId="1797" priority="134" stopIfTrue="1" operator="between">
      <formula>0.7</formula>
      <formula>0.89</formula>
    </cfRule>
  </conditionalFormatting>
  <conditionalFormatting sqref="AA107:AA108 AA110 AA112:AA113">
    <cfRule type="cellIs" dxfId="1796" priority="135" stopIfTrue="1" operator="between">
      <formula>0</formula>
      <formula>0.69</formula>
    </cfRule>
  </conditionalFormatting>
  <conditionalFormatting sqref="AI107:AI108 AI110 AI112:AI113">
    <cfRule type="cellIs" dxfId="1795" priority="136" stopIfTrue="1" operator="greaterThanOrEqual">
      <formula>0.9</formula>
    </cfRule>
  </conditionalFormatting>
  <conditionalFormatting sqref="AI107:AI108 AI110 AI112:AI113">
    <cfRule type="cellIs" dxfId="1794" priority="137" stopIfTrue="1" operator="between">
      <formula>0.7</formula>
      <formula>0.89</formula>
    </cfRule>
  </conditionalFormatting>
  <conditionalFormatting sqref="AI107:AI108 AI110 AI112:AI113">
    <cfRule type="cellIs" dxfId="1793" priority="138" stopIfTrue="1" operator="between">
      <formula>0</formula>
      <formula>0.69</formula>
    </cfRule>
  </conditionalFormatting>
  <conditionalFormatting sqref="AQ107:AQ108 AQ110 AQ112:AQ113">
    <cfRule type="cellIs" dxfId="1792" priority="139" stopIfTrue="1" operator="greaterThanOrEqual">
      <formula>0.9</formula>
    </cfRule>
  </conditionalFormatting>
  <conditionalFormatting sqref="AQ107:AQ108 AQ110 AQ112:AQ113">
    <cfRule type="cellIs" dxfId="1791" priority="140" stopIfTrue="1" operator="between">
      <formula>0.7</formula>
      <formula>0.89</formula>
    </cfRule>
  </conditionalFormatting>
  <conditionalFormatting sqref="AQ107:AQ108 AQ110 AQ112:AQ113">
    <cfRule type="cellIs" dxfId="1790" priority="141" stopIfTrue="1" operator="between">
      <formula>0</formula>
      <formula>0.69</formula>
    </cfRule>
  </conditionalFormatting>
  <conditionalFormatting sqref="S121:S122 S126:S127">
    <cfRule type="cellIs" dxfId="1789" priority="142" stopIfTrue="1" operator="greaterThanOrEqual">
      <formula>0.9</formula>
    </cfRule>
  </conditionalFormatting>
  <conditionalFormatting sqref="S121:S122 S126:S127">
    <cfRule type="cellIs" dxfId="1788" priority="143" stopIfTrue="1" operator="between">
      <formula>0.7</formula>
      <formula>0.89</formula>
    </cfRule>
  </conditionalFormatting>
  <conditionalFormatting sqref="S121:S122 S126:S127">
    <cfRule type="cellIs" dxfId="1787" priority="144" stopIfTrue="1" operator="between">
      <formula>0</formula>
      <formula>0.69</formula>
    </cfRule>
  </conditionalFormatting>
  <conditionalFormatting sqref="AA121:AA122 AA126:AA127">
    <cfRule type="cellIs" dxfId="1786" priority="145" stopIfTrue="1" operator="greaterThanOrEqual">
      <formula>0.9</formula>
    </cfRule>
  </conditionalFormatting>
  <conditionalFormatting sqref="AA121:AA122 AA126:AA127">
    <cfRule type="cellIs" dxfId="1785" priority="146" stopIfTrue="1" operator="between">
      <formula>0.7</formula>
      <formula>0.89</formula>
    </cfRule>
  </conditionalFormatting>
  <conditionalFormatting sqref="AA121:AA122 AA126:AA127">
    <cfRule type="cellIs" dxfId="1784" priority="147" stopIfTrue="1" operator="between">
      <formula>0</formula>
      <formula>0.69</formula>
    </cfRule>
  </conditionalFormatting>
  <conditionalFormatting sqref="AI121:AI122 AI126:AI127">
    <cfRule type="cellIs" dxfId="1783" priority="148" stopIfTrue="1" operator="greaterThanOrEqual">
      <formula>0.9</formula>
    </cfRule>
  </conditionalFormatting>
  <conditionalFormatting sqref="AI121:AI122 AI126:AI127">
    <cfRule type="cellIs" dxfId="1782" priority="149" stopIfTrue="1" operator="between">
      <formula>0.7</formula>
      <formula>0.89</formula>
    </cfRule>
  </conditionalFormatting>
  <conditionalFormatting sqref="AI121:AI122 AI126:AI127">
    <cfRule type="cellIs" dxfId="1781" priority="150" stopIfTrue="1" operator="between">
      <formula>0</formula>
      <formula>0.69</formula>
    </cfRule>
  </conditionalFormatting>
  <conditionalFormatting sqref="AQ121:AQ122 AQ126:AQ127">
    <cfRule type="cellIs" dxfId="1780" priority="151" stopIfTrue="1" operator="greaterThanOrEqual">
      <formula>0.9</formula>
    </cfRule>
  </conditionalFormatting>
  <conditionalFormatting sqref="AQ121:AQ122 AQ126:AQ127">
    <cfRule type="cellIs" dxfId="1779" priority="152" stopIfTrue="1" operator="between">
      <formula>0.7</formula>
      <formula>0.89</formula>
    </cfRule>
  </conditionalFormatting>
  <conditionalFormatting sqref="AQ121:AQ122 AQ126:AQ127">
    <cfRule type="cellIs" dxfId="1778" priority="153" stopIfTrue="1" operator="between">
      <formula>0</formula>
      <formula>0.69</formula>
    </cfRule>
  </conditionalFormatting>
  <conditionalFormatting sqref="AV109">
    <cfRule type="cellIs" dxfId="1777" priority="154" stopIfTrue="1" operator="greaterThan">
      <formula>0.9</formula>
    </cfRule>
  </conditionalFormatting>
  <conditionalFormatting sqref="AV109">
    <cfRule type="cellIs" dxfId="1776" priority="155" stopIfTrue="1" operator="between">
      <formula>0.7</formula>
      <formula>0.89</formula>
    </cfRule>
  </conditionalFormatting>
  <conditionalFormatting sqref="AV109">
    <cfRule type="cellIs" dxfId="1775" priority="156" stopIfTrue="1" operator="between">
      <formula>0</formula>
      <formula>0.69</formula>
    </cfRule>
  </conditionalFormatting>
  <conditionalFormatting sqref="S109">
    <cfRule type="cellIs" dxfId="1774" priority="157" stopIfTrue="1" operator="greaterThanOrEqual">
      <formula>0.9</formula>
    </cfRule>
  </conditionalFormatting>
  <conditionalFormatting sqref="S109">
    <cfRule type="cellIs" dxfId="1773" priority="158" stopIfTrue="1" operator="between">
      <formula>0.7</formula>
      <formula>0.89</formula>
    </cfRule>
  </conditionalFormatting>
  <conditionalFormatting sqref="S109">
    <cfRule type="cellIs" dxfId="1772" priority="159" stopIfTrue="1" operator="between">
      <formula>0</formula>
      <formula>0.69</formula>
    </cfRule>
  </conditionalFormatting>
  <conditionalFormatting sqref="AA109">
    <cfRule type="cellIs" dxfId="1771" priority="160" stopIfTrue="1" operator="greaterThanOrEqual">
      <formula>0.9</formula>
    </cfRule>
  </conditionalFormatting>
  <conditionalFormatting sqref="AA109">
    <cfRule type="cellIs" dxfId="1770" priority="161" stopIfTrue="1" operator="between">
      <formula>0.7</formula>
      <formula>0.89</formula>
    </cfRule>
  </conditionalFormatting>
  <conditionalFormatting sqref="AA109">
    <cfRule type="cellIs" dxfId="1769" priority="162" stopIfTrue="1" operator="between">
      <formula>0</formula>
      <formula>0.69</formula>
    </cfRule>
  </conditionalFormatting>
  <conditionalFormatting sqref="AI109">
    <cfRule type="cellIs" dxfId="1768" priority="163" stopIfTrue="1" operator="greaterThanOrEqual">
      <formula>0.9</formula>
    </cfRule>
  </conditionalFormatting>
  <conditionalFormatting sqref="AI109">
    <cfRule type="cellIs" dxfId="1767" priority="164" stopIfTrue="1" operator="between">
      <formula>0.7</formula>
      <formula>0.89</formula>
    </cfRule>
  </conditionalFormatting>
  <conditionalFormatting sqref="AI109">
    <cfRule type="cellIs" dxfId="1766" priority="165" stopIfTrue="1" operator="between">
      <formula>0</formula>
      <formula>0.69</formula>
    </cfRule>
  </conditionalFormatting>
  <conditionalFormatting sqref="AQ109">
    <cfRule type="cellIs" dxfId="1765" priority="166" stopIfTrue="1" operator="greaterThanOrEqual">
      <formula>0.9</formula>
    </cfRule>
  </conditionalFormatting>
  <conditionalFormatting sqref="AQ109">
    <cfRule type="cellIs" dxfId="1764" priority="167" stopIfTrue="1" operator="between">
      <formula>0.7</formula>
      <formula>0.89</formula>
    </cfRule>
  </conditionalFormatting>
  <conditionalFormatting sqref="AQ109">
    <cfRule type="cellIs" dxfId="1763" priority="168" stopIfTrue="1" operator="between">
      <formula>0</formula>
      <formula>0.69</formula>
    </cfRule>
  </conditionalFormatting>
  <conditionalFormatting sqref="AV111">
    <cfRule type="cellIs" dxfId="1762" priority="169" stopIfTrue="1" operator="greaterThan">
      <formula>0.9</formula>
    </cfRule>
  </conditionalFormatting>
  <conditionalFormatting sqref="AV111">
    <cfRule type="cellIs" dxfId="1761" priority="170" stopIfTrue="1" operator="between">
      <formula>0.7</formula>
      <formula>0.89</formula>
    </cfRule>
  </conditionalFormatting>
  <conditionalFormatting sqref="AV111">
    <cfRule type="cellIs" dxfId="1760" priority="171" stopIfTrue="1" operator="between">
      <formula>0</formula>
      <formula>0.69</formula>
    </cfRule>
  </conditionalFormatting>
  <conditionalFormatting sqref="S111">
    <cfRule type="cellIs" dxfId="1759" priority="172" stopIfTrue="1" operator="greaterThanOrEqual">
      <formula>0.9</formula>
    </cfRule>
  </conditionalFormatting>
  <conditionalFormatting sqref="S111">
    <cfRule type="cellIs" dxfId="1758" priority="173" stopIfTrue="1" operator="between">
      <formula>0.7</formula>
      <formula>0.89</formula>
    </cfRule>
  </conditionalFormatting>
  <conditionalFormatting sqref="S111">
    <cfRule type="cellIs" dxfId="1757" priority="174" stopIfTrue="1" operator="between">
      <formula>0</formula>
      <formula>0.69</formula>
    </cfRule>
  </conditionalFormatting>
  <conditionalFormatting sqref="AA111">
    <cfRule type="cellIs" dxfId="1756" priority="175" stopIfTrue="1" operator="greaterThanOrEqual">
      <formula>0.9</formula>
    </cfRule>
  </conditionalFormatting>
  <conditionalFormatting sqref="AA111">
    <cfRule type="cellIs" dxfId="1755" priority="176" stopIfTrue="1" operator="between">
      <formula>0.7</formula>
      <formula>0.89</formula>
    </cfRule>
  </conditionalFormatting>
  <conditionalFormatting sqref="AA111">
    <cfRule type="cellIs" dxfId="1754" priority="177" stopIfTrue="1" operator="between">
      <formula>0</formula>
      <formula>0.69</formula>
    </cfRule>
  </conditionalFormatting>
  <conditionalFormatting sqref="AI111">
    <cfRule type="cellIs" dxfId="1753" priority="178" stopIfTrue="1" operator="greaterThanOrEqual">
      <formula>0.9</formula>
    </cfRule>
  </conditionalFormatting>
  <conditionalFormatting sqref="AI111">
    <cfRule type="cellIs" dxfId="1752" priority="179" stopIfTrue="1" operator="between">
      <formula>0.7</formula>
      <formula>0.89</formula>
    </cfRule>
  </conditionalFormatting>
  <conditionalFormatting sqref="AI111">
    <cfRule type="cellIs" dxfId="1751" priority="180" stopIfTrue="1" operator="between">
      <formula>0</formula>
      <formula>0.69</formula>
    </cfRule>
  </conditionalFormatting>
  <conditionalFormatting sqref="AQ111">
    <cfRule type="cellIs" dxfId="1750" priority="181" stopIfTrue="1" operator="greaterThanOrEqual">
      <formula>0.9</formula>
    </cfRule>
  </conditionalFormatting>
  <conditionalFormatting sqref="AQ111">
    <cfRule type="cellIs" dxfId="1749" priority="182" stopIfTrue="1" operator="between">
      <formula>0.7</formula>
      <formula>0.89</formula>
    </cfRule>
  </conditionalFormatting>
  <conditionalFormatting sqref="AQ111">
    <cfRule type="cellIs" dxfId="1748" priority="183" stopIfTrue="1" operator="between">
      <formula>0</formula>
      <formula>0.69</formula>
    </cfRule>
  </conditionalFormatting>
  <conditionalFormatting sqref="AV90 AV97:AV98">
    <cfRule type="cellIs" dxfId="1747" priority="184" stopIfTrue="1" operator="greaterThan">
      <formula>0.9</formula>
    </cfRule>
  </conditionalFormatting>
  <conditionalFormatting sqref="AV90 AV97:AV98">
    <cfRule type="cellIs" dxfId="1746" priority="185" stopIfTrue="1" operator="between">
      <formula>0.7</formula>
      <formula>0.89</formula>
    </cfRule>
  </conditionalFormatting>
  <conditionalFormatting sqref="AV90 AV97:AV98">
    <cfRule type="cellIs" dxfId="1745" priority="186" stopIfTrue="1" operator="between">
      <formula>0</formula>
      <formula>0.69</formula>
    </cfRule>
  </conditionalFormatting>
  <conditionalFormatting sqref="S90 S97:S98">
    <cfRule type="cellIs" dxfId="1744" priority="187" stopIfTrue="1" operator="greaterThanOrEqual">
      <formula>0.9</formula>
    </cfRule>
  </conditionalFormatting>
  <conditionalFormatting sqref="S90 S97:S98">
    <cfRule type="cellIs" dxfId="1743" priority="188" stopIfTrue="1" operator="between">
      <formula>0.7</formula>
      <formula>0.89</formula>
    </cfRule>
  </conditionalFormatting>
  <conditionalFormatting sqref="S90 S97:S98">
    <cfRule type="cellIs" dxfId="1742" priority="189" stopIfTrue="1" operator="between">
      <formula>0</formula>
      <formula>0.69</formula>
    </cfRule>
  </conditionalFormatting>
  <conditionalFormatting sqref="AA90 AA97:AA98">
    <cfRule type="cellIs" dxfId="1741" priority="190" stopIfTrue="1" operator="greaterThanOrEqual">
      <formula>0.9</formula>
    </cfRule>
  </conditionalFormatting>
  <conditionalFormatting sqref="AA90 AA97:AA98">
    <cfRule type="cellIs" dxfId="1740" priority="191" stopIfTrue="1" operator="between">
      <formula>0.7</formula>
      <formula>0.89</formula>
    </cfRule>
  </conditionalFormatting>
  <conditionalFormatting sqref="AA90 AA97:AA98">
    <cfRule type="cellIs" dxfId="1739" priority="192" stopIfTrue="1" operator="between">
      <formula>0</formula>
      <formula>0.69</formula>
    </cfRule>
  </conditionalFormatting>
  <conditionalFormatting sqref="AI90 AI97:AI98">
    <cfRule type="cellIs" dxfId="1738" priority="193" stopIfTrue="1" operator="greaterThanOrEqual">
      <formula>0.9</formula>
    </cfRule>
  </conditionalFormatting>
  <conditionalFormatting sqref="AI90 AI97:AI98">
    <cfRule type="cellIs" dxfId="1737" priority="194" stopIfTrue="1" operator="between">
      <formula>0.7</formula>
      <formula>0.89</formula>
    </cfRule>
  </conditionalFormatting>
  <conditionalFormatting sqref="AI90 AI97:AI98">
    <cfRule type="cellIs" dxfId="1736" priority="195" stopIfTrue="1" operator="between">
      <formula>0</formula>
      <formula>0.69</formula>
    </cfRule>
  </conditionalFormatting>
  <conditionalFormatting sqref="AQ90 AQ97:AQ98">
    <cfRule type="cellIs" dxfId="1735" priority="196" stopIfTrue="1" operator="greaterThanOrEqual">
      <formula>0.9</formula>
    </cfRule>
  </conditionalFormatting>
  <conditionalFormatting sqref="AQ90 AQ97:AQ98">
    <cfRule type="cellIs" dxfId="1734" priority="197" stopIfTrue="1" operator="between">
      <formula>0.7</formula>
      <formula>0.89</formula>
    </cfRule>
  </conditionalFormatting>
  <conditionalFormatting sqref="AQ90 AQ97:AQ98">
    <cfRule type="cellIs" dxfId="1733" priority="198" stopIfTrue="1" operator="between">
      <formula>0</formula>
      <formula>0.69</formula>
    </cfRule>
  </conditionalFormatting>
  <conditionalFormatting sqref="AV123:AV124">
    <cfRule type="cellIs" dxfId="1732" priority="199" stopIfTrue="1" operator="between">
      <formula>0.7</formula>
      <formula>0.89</formula>
    </cfRule>
  </conditionalFormatting>
  <conditionalFormatting sqref="AV123:AV124">
    <cfRule type="cellIs" dxfId="1731" priority="200" stopIfTrue="1" operator="between">
      <formula>0</formula>
      <formula>0.69</formula>
    </cfRule>
  </conditionalFormatting>
  <conditionalFormatting sqref="AQ123:AQ124">
    <cfRule type="cellIs" dxfId="1730" priority="201" stopIfTrue="1" operator="greaterThanOrEqual">
      <formula>0.9</formula>
    </cfRule>
  </conditionalFormatting>
  <conditionalFormatting sqref="AQ123:AQ124">
    <cfRule type="cellIs" dxfId="1729" priority="202" stopIfTrue="1" operator="between">
      <formula>0.7</formula>
      <formula>0.89</formula>
    </cfRule>
  </conditionalFormatting>
  <conditionalFormatting sqref="AQ123:AQ124">
    <cfRule type="cellIs" dxfId="1728" priority="203" stopIfTrue="1" operator="between">
      <formula>0</formula>
      <formula>0.69</formula>
    </cfRule>
  </conditionalFormatting>
  <conditionalFormatting sqref="AV123:AV124">
    <cfRule type="cellIs" dxfId="1727" priority="204" stopIfTrue="1" operator="greaterThan">
      <formula>0.9</formula>
    </cfRule>
  </conditionalFormatting>
  <conditionalFormatting sqref="S123:S124">
    <cfRule type="cellIs" dxfId="1726" priority="205" stopIfTrue="1" operator="greaterThanOrEqual">
      <formula>0.9</formula>
    </cfRule>
  </conditionalFormatting>
  <conditionalFormatting sqref="S123:S124">
    <cfRule type="cellIs" dxfId="1725" priority="206" stopIfTrue="1" operator="between">
      <formula>0.7</formula>
      <formula>0.89</formula>
    </cfRule>
  </conditionalFormatting>
  <conditionalFormatting sqref="S123:S124">
    <cfRule type="cellIs" dxfId="1724" priority="207" stopIfTrue="1" operator="between">
      <formula>0</formula>
      <formula>0.69</formula>
    </cfRule>
  </conditionalFormatting>
  <conditionalFormatting sqref="AA123:AA124">
    <cfRule type="cellIs" dxfId="1723" priority="208" stopIfTrue="1" operator="greaterThanOrEqual">
      <formula>0.9</formula>
    </cfRule>
  </conditionalFormatting>
  <conditionalFormatting sqref="AA123:AA124">
    <cfRule type="cellIs" dxfId="1722" priority="209" stopIfTrue="1" operator="between">
      <formula>0.7</formula>
      <formula>0.89</formula>
    </cfRule>
  </conditionalFormatting>
  <conditionalFormatting sqref="AA123:AA124">
    <cfRule type="cellIs" dxfId="1721" priority="210" stopIfTrue="1" operator="between">
      <formula>0</formula>
      <formula>0.69</formula>
    </cfRule>
  </conditionalFormatting>
  <conditionalFormatting sqref="AI123:AI124">
    <cfRule type="cellIs" dxfId="1720" priority="211" stopIfTrue="1" operator="greaterThanOrEqual">
      <formula>0.9</formula>
    </cfRule>
  </conditionalFormatting>
  <conditionalFormatting sqref="AI123:AI124">
    <cfRule type="cellIs" dxfId="1719" priority="212" stopIfTrue="1" operator="between">
      <formula>0.7</formula>
      <formula>0.89</formula>
    </cfRule>
  </conditionalFormatting>
  <conditionalFormatting sqref="AI123:AI124">
    <cfRule type="cellIs" dxfId="1718" priority="213" stopIfTrue="1" operator="between">
      <formula>0</formula>
      <formula>0.69</formula>
    </cfRule>
  </conditionalFormatting>
  <conditionalFormatting sqref="AV47">
    <cfRule type="cellIs" dxfId="1717" priority="214" stopIfTrue="1" operator="greaterThan">
      <formula>0.9</formula>
    </cfRule>
  </conditionalFormatting>
  <conditionalFormatting sqref="AA47 AV47 AI47 AQ47 S47">
    <cfRule type="cellIs" dxfId="1716" priority="215" stopIfTrue="1" operator="between">
      <formula>0.7</formula>
      <formula>0.89</formula>
    </cfRule>
  </conditionalFormatting>
  <conditionalFormatting sqref="AA47 AV47 AI47 AQ47 S47">
    <cfRule type="cellIs" dxfId="1715" priority="216" stopIfTrue="1" operator="between">
      <formula>0</formula>
      <formula>0.69</formula>
    </cfRule>
  </conditionalFormatting>
  <conditionalFormatting sqref="AA47 AI47 AQ47 S47">
    <cfRule type="cellIs" dxfId="1714" priority="217" stopIfTrue="1" operator="greaterThanOrEqual">
      <formula>0.9</formula>
    </cfRule>
  </conditionalFormatting>
  <conditionalFormatting sqref="BK88 BK90 BK98:BK99">
    <cfRule type="cellIs" dxfId="1713" priority="218" stopIfTrue="1" operator="between">
      <formula>0.7</formula>
      <formula>0.89</formula>
    </cfRule>
  </conditionalFormatting>
  <conditionalFormatting sqref="BK88 BK90 BK98:BK99">
    <cfRule type="cellIs" dxfId="1712" priority="219" stopIfTrue="1" operator="between">
      <formula>0</formula>
      <formula>0.69</formula>
    </cfRule>
  </conditionalFormatting>
  <conditionalFormatting sqref="BK88 BK90 BK98:BK99">
    <cfRule type="cellIs" dxfId="1711" priority="220" stopIfTrue="1" operator="greaterThanOrEqual">
      <formula>0.9</formula>
    </cfRule>
  </conditionalFormatting>
  <conditionalFormatting sqref="BH107:BH108 BH110 BH112:BH113">
    <cfRule type="cellIs" dxfId="1710" priority="221" stopIfTrue="1" operator="greaterThanOrEqual">
      <formula>0.9</formula>
    </cfRule>
  </conditionalFormatting>
  <conditionalFormatting sqref="BH107:BH108 BH110 BH112:BH113">
    <cfRule type="cellIs" dxfId="1709" priority="222" stopIfTrue="1" operator="between">
      <formula>0.7</formula>
      <formula>0.89</formula>
    </cfRule>
  </conditionalFormatting>
  <conditionalFormatting sqref="BH107:BH108 BH110 BH112:BH113">
    <cfRule type="cellIs" dxfId="1708" priority="223" stopIfTrue="1" operator="between">
      <formula>0</formula>
      <formula>0.69</formula>
    </cfRule>
  </conditionalFormatting>
  <conditionalFormatting sqref="BH88 BH90 BH98:BH99">
    <cfRule type="cellIs" dxfId="1707" priority="224" stopIfTrue="1" operator="greaterThanOrEqual">
      <formula>0.9</formula>
    </cfRule>
  </conditionalFormatting>
  <conditionalFormatting sqref="BH88 BH90 BH98:BH99">
    <cfRule type="cellIs" dxfId="1706" priority="225" stopIfTrue="1" operator="between">
      <formula>0.7</formula>
      <formula>0.89</formula>
    </cfRule>
  </conditionalFormatting>
  <conditionalFormatting sqref="BH88 BH90 BH98:BH99">
    <cfRule type="cellIs" dxfId="1705" priority="226" stopIfTrue="1" operator="between">
      <formula>0</formula>
      <formula>0.69</formula>
    </cfRule>
  </conditionalFormatting>
  <conditionalFormatting sqref="AI149:AI150 AI152:AI155">
    <cfRule type="cellIs" dxfId="1704" priority="227" stopIfTrue="1" operator="greaterThanOrEqual">
      <formula>0.9</formula>
    </cfRule>
  </conditionalFormatting>
  <conditionalFormatting sqref="AI149:AI150 AI152:AI155">
    <cfRule type="cellIs" dxfId="1703" priority="228" stopIfTrue="1" operator="between">
      <formula>0.7</formula>
      <formula>0.89</formula>
    </cfRule>
  </conditionalFormatting>
  <conditionalFormatting sqref="AI149:AI150 AI152:AI155">
    <cfRule type="cellIs" dxfId="1702" priority="229" stopIfTrue="1" operator="between">
      <formula>0</formula>
      <formula>0.69</formula>
    </cfRule>
  </conditionalFormatting>
  <conditionalFormatting sqref="AQ149:AQ150 AQ152:AQ155">
    <cfRule type="cellIs" dxfId="1701" priority="230" stopIfTrue="1" operator="greaterThanOrEqual">
      <formula>0.9</formula>
    </cfRule>
  </conditionalFormatting>
  <conditionalFormatting sqref="AQ149:AQ150 AQ152:AQ155">
    <cfRule type="cellIs" dxfId="1700" priority="231" stopIfTrue="1" operator="between">
      <formula>0.7</formula>
      <formula>0.89</formula>
    </cfRule>
  </conditionalFormatting>
  <conditionalFormatting sqref="AQ149:AQ150 AQ152:AQ155">
    <cfRule type="cellIs" dxfId="1699" priority="232" stopIfTrue="1" operator="between">
      <formula>0</formula>
      <formula>0.69</formula>
    </cfRule>
  </conditionalFormatting>
  <conditionalFormatting sqref="BE109">
    <cfRule type="cellIs" dxfId="1698" priority="233" stopIfTrue="1" operator="greaterThanOrEqual">
      <formula>0.9</formula>
    </cfRule>
  </conditionalFormatting>
  <conditionalFormatting sqref="BE109">
    <cfRule type="cellIs" dxfId="1697" priority="234" stopIfTrue="1" operator="between">
      <formula>0.7</formula>
      <formula>0.89</formula>
    </cfRule>
  </conditionalFormatting>
  <conditionalFormatting sqref="BE88">
    <cfRule type="cellIs" dxfId="1696" priority="235" stopIfTrue="1" operator="greaterThanOrEqual">
      <formula>0.9</formula>
    </cfRule>
  </conditionalFormatting>
  <conditionalFormatting sqref="BE88">
    <cfRule type="cellIs" dxfId="1695" priority="236" stopIfTrue="1" operator="between">
      <formula>0.7</formula>
      <formula>0.89</formula>
    </cfRule>
  </conditionalFormatting>
  <conditionalFormatting sqref="BE88">
    <cfRule type="cellIs" dxfId="1694" priority="237" stopIfTrue="1" operator="between">
      <formula>0</formula>
      <formula>0.69</formula>
    </cfRule>
  </conditionalFormatting>
  <conditionalFormatting sqref="BN89">
    <cfRule type="cellIs" dxfId="1693" priority="238" stopIfTrue="1" operator="between">
      <formula>0.7</formula>
      <formula>0.89</formula>
    </cfRule>
  </conditionalFormatting>
  <conditionalFormatting sqref="BN89">
    <cfRule type="cellIs" dxfId="1692" priority="239" stopIfTrue="1" operator="between">
      <formula>0</formula>
      <formula>0.69</formula>
    </cfRule>
  </conditionalFormatting>
  <conditionalFormatting sqref="BN89">
    <cfRule type="cellIs" dxfId="1691" priority="240" stopIfTrue="1" operator="greaterThanOrEqual">
      <formula>0.9</formula>
    </cfRule>
  </conditionalFormatting>
  <conditionalFormatting sqref="AV149 AV155">
    <cfRule type="cellIs" dxfId="1690" priority="241" stopIfTrue="1" operator="greaterThan">
      <formula>0.9</formula>
    </cfRule>
  </conditionalFormatting>
  <conditionalFormatting sqref="AV149 AV155">
    <cfRule type="cellIs" dxfId="1689" priority="242" stopIfTrue="1" operator="between">
      <formula>0.7</formula>
      <formula>0.89</formula>
    </cfRule>
  </conditionalFormatting>
  <conditionalFormatting sqref="AV149 AV155">
    <cfRule type="cellIs" dxfId="1688" priority="243" stopIfTrue="1" operator="between">
      <formula>0</formula>
      <formula>0.69</formula>
    </cfRule>
  </conditionalFormatting>
  <conditionalFormatting sqref="AV150">
    <cfRule type="cellIs" dxfId="1687" priority="244" stopIfTrue="1" operator="greaterThan">
      <formula>0.9</formula>
    </cfRule>
  </conditionalFormatting>
  <conditionalFormatting sqref="AV150">
    <cfRule type="cellIs" dxfId="1686" priority="245" stopIfTrue="1" operator="between">
      <formula>0.7</formula>
      <formula>0.89</formula>
    </cfRule>
  </conditionalFormatting>
  <conditionalFormatting sqref="AV150">
    <cfRule type="cellIs" dxfId="1685" priority="246" stopIfTrue="1" operator="between">
      <formula>0</formula>
      <formula>0.69</formula>
    </cfRule>
  </conditionalFormatting>
  <conditionalFormatting sqref="AV154">
    <cfRule type="cellIs" dxfId="1684" priority="247" stopIfTrue="1" operator="greaterThan">
      <formula>0.9</formula>
    </cfRule>
  </conditionalFormatting>
  <conditionalFormatting sqref="AV154">
    <cfRule type="cellIs" dxfId="1683" priority="248" stopIfTrue="1" operator="between">
      <formula>0.7</formula>
      <formula>0.89</formula>
    </cfRule>
  </conditionalFormatting>
  <conditionalFormatting sqref="AV154">
    <cfRule type="cellIs" dxfId="1682" priority="249" stopIfTrue="1" operator="between">
      <formula>0</formula>
      <formula>0.69</formula>
    </cfRule>
  </conditionalFormatting>
  <conditionalFormatting sqref="AV153">
    <cfRule type="cellIs" dxfId="1681" priority="250" stopIfTrue="1" operator="greaterThan">
      <formula>0.9</formula>
    </cfRule>
  </conditionalFormatting>
  <conditionalFormatting sqref="AV153">
    <cfRule type="cellIs" dxfId="1680" priority="251" stopIfTrue="1" operator="between">
      <formula>0.7</formula>
      <formula>0.89</formula>
    </cfRule>
  </conditionalFormatting>
  <conditionalFormatting sqref="AV153">
    <cfRule type="cellIs" dxfId="1679" priority="252" stopIfTrue="1" operator="between">
      <formula>0</formula>
      <formula>0.69</formula>
    </cfRule>
  </conditionalFormatting>
  <conditionalFormatting sqref="AV152">
    <cfRule type="cellIs" dxfId="1678" priority="253" stopIfTrue="1" operator="greaterThan">
      <formula>0.9</formula>
    </cfRule>
  </conditionalFormatting>
  <conditionalFormatting sqref="AV152">
    <cfRule type="cellIs" dxfId="1677" priority="254" stopIfTrue="1" operator="between">
      <formula>0.7</formula>
      <formula>0.89</formula>
    </cfRule>
  </conditionalFormatting>
  <conditionalFormatting sqref="AV152">
    <cfRule type="cellIs" dxfId="1676" priority="255" stopIfTrue="1" operator="between">
      <formula>0</formula>
      <formula>0.69</formula>
    </cfRule>
  </conditionalFormatting>
  <conditionalFormatting sqref="S149:S150 S152:S155">
    <cfRule type="cellIs" dxfId="1675" priority="256" stopIfTrue="1" operator="greaterThanOrEqual">
      <formula>0.9</formula>
    </cfRule>
  </conditionalFormatting>
  <conditionalFormatting sqref="S149:S150 S152:S155">
    <cfRule type="cellIs" dxfId="1674" priority="257" stopIfTrue="1" operator="between">
      <formula>0.7</formula>
      <formula>0.89</formula>
    </cfRule>
  </conditionalFormatting>
  <conditionalFormatting sqref="S149:S150 S152:S155">
    <cfRule type="cellIs" dxfId="1673" priority="258" stopIfTrue="1" operator="between">
      <formula>0</formula>
      <formula>0.69</formula>
    </cfRule>
  </conditionalFormatting>
  <conditionalFormatting sqref="AA149:AA150 AA152:AA155">
    <cfRule type="cellIs" dxfId="1672" priority="259" stopIfTrue="1" operator="greaterThanOrEqual">
      <formula>0.9</formula>
    </cfRule>
  </conditionalFormatting>
  <conditionalFormatting sqref="AA149:AA150 AA152:AA155">
    <cfRule type="cellIs" dxfId="1671" priority="260" stopIfTrue="1" operator="between">
      <formula>0.7</formula>
      <formula>0.89</formula>
    </cfRule>
  </conditionalFormatting>
  <conditionalFormatting sqref="AA149:AA150 AA152:AA155">
    <cfRule type="cellIs" dxfId="1670" priority="261" stopIfTrue="1" operator="between">
      <formula>0</formula>
      <formula>0.69</formula>
    </cfRule>
  </conditionalFormatting>
  <conditionalFormatting sqref="AV151">
    <cfRule type="cellIs" dxfId="1669" priority="262" stopIfTrue="1" operator="greaterThan">
      <formula>0.9</formula>
    </cfRule>
  </conditionalFormatting>
  <conditionalFormatting sqref="AV151">
    <cfRule type="cellIs" dxfId="1668" priority="263" stopIfTrue="1" operator="between">
      <formula>0.7</formula>
      <formula>0.89</formula>
    </cfRule>
  </conditionalFormatting>
  <conditionalFormatting sqref="AV151">
    <cfRule type="cellIs" dxfId="1667" priority="264" stopIfTrue="1" operator="between">
      <formula>0</formula>
      <formula>0.69</formula>
    </cfRule>
  </conditionalFormatting>
  <conditionalFormatting sqref="S151">
    <cfRule type="cellIs" dxfId="1666" priority="265" stopIfTrue="1" operator="greaterThanOrEqual">
      <formula>0.9</formula>
    </cfRule>
  </conditionalFormatting>
  <conditionalFormatting sqref="S151">
    <cfRule type="cellIs" dxfId="1665" priority="266" stopIfTrue="1" operator="between">
      <formula>0.7</formula>
      <formula>0.89</formula>
    </cfRule>
  </conditionalFormatting>
  <conditionalFormatting sqref="S151">
    <cfRule type="cellIs" dxfId="1664" priority="267" stopIfTrue="1" operator="between">
      <formula>0</formula>
      <formula>0.69</formula>
    </cfRule>
  </conditionalFormatting>
  <conditionalFormatting sqref="AA151">
    <cfRule type="cellIs" dxfId="1663" priority="268" stopIfTrue="1" operator="greaterThanOrEqual">
      <formula>0.9</formula>
    </cfRule>
  </conditionalFormatting>
  <conditionalFormatting sqref="AA151">
    <cfRule type="cellIs" dxfId="1662" priority="269" stopIfTrue="1" operator="between">
      <formula>0.7</formula>
      <formula>0.89</formula>
    </cfRule>
  </conditionalFormatting>
  <conditionalFormatting sqref="AA151">
    <cfRule type="cellIs" dxfId="1661" priority="270" stopIfTrue="1" operator="between">
      <formula>0</formula>
      <formula>0.69</formula>
    </cfRule>
  </conditionalFormatting>
  <conditionalFormatting sqref="AI151">
    <cfRule type="cellIs" dxfId="1660" priority="271" stopIfTrue="1" operator="greaterThanOrEqual">
      <formula>0.9</formula>
    </cfRule>
  </conditionalFormatting>
  <conditionalFormatting sqref="AI151">
    <cfRule type="cellIs" dxfId="1659" priority="272" stopIfTrue="1" operator="between">
      <formula>0.7</formula>
      <formula>0.89</formula>
    </cfRule>
  </conditionalFormatting>
  <conditionalFormatting sqref="AI151">
    <cfRule type="cellIs" dxfId="1658" priority="273" stopIfTrue="1" operator="between">
      <formula>0</formula>
      <formula>0.69</formula>
    </cfRule>
  </conditionalFormatting>
  <conditionalFormatting sqref="AQ151">
    <cfRule type="cellIs" dxfId="1657" priority="274" stopIfTrue="1" operator="greaterThanOrEqual">
      <formula>0.9</formula>
    </cfRule>
  </conditionalFormatting>
  <conditionalFormatting sqref="AQ151">
    <cfRule type="cellIs" dxfId="1656" priority="275" stopIfTrue="1" operator="between">
      <formula>0.7</formula>
      <formula>0.89</formula>
    </cfRule>
  </conditionalFormatting>
  <conditionalFormatting sqref="AQ151">
    <cfRule type="cellIs" dxfId="1655" priority="276" stopIfTrue="1" operator="between">
      <formula>0</formula>
      <formula>0.69</formula>
    </cfRule>
  </conditionalFormatting>
  <conditionalFormatting sqref="BB149:BB150 BB152:BB155">
    <cfRule type="cellIs" dxfId="1654" priority="277" stopIfTrue="1" operator="greaterThanOrEqual">
      <formula>0.9</formula>
    </cfRule>
  </conditionalFormatting>
  <conditionalFormatting sqref="BB149:BB150 BB152:BB155">
    <cfRule type="cellIs" dxfId="1653" priority="278" stopIfTrue="1" operator="between">
      <formula>0.7</formula>
      <formula>0.89</formula>
    </cfRule>
  </conditionalFormatting>
  <conditionalFormatting sqref="BB149:BB150 BB152:BB155">
    <cfRule type="cellIs" dxfId="1652" priority="279" stopIfTrue="1" operator="between">
      <formula>0</formula>
      <formula>0.69</formula>
    </cfRule>
  </conditionalFormatting>
  <conditionalFormatting sqref="BB151">
    <cfRule type="cellIs" dxfId="1651" priority="280" stopIfTrue="1" operator="greaterThanOrEqual">
      <formula>0.9</formula>
    </cfRule>
  </conditionalFormatting>
  <conditionalFormatting sqref="BB151">
    <cfRule type="cellIs" dxfId="1650" priority="281" stopIfTrue="1" operator="between">
      <formula>0.7</formula>
      <formula>0.89</formula>
    </cfRule>
  </conditionalFormatting>
  <conditionalFormatting sqref="BB151">
    <cfRule type="cellIs" dxfId="1649" priority="282" stopIfTrue="1" operator="between">
      <formula>0</formula>
      <formula>0.69</formula>
    </cfRule>
  </conditionalFormatting>
  <conditionalFormatting sqref="BE151">
    <cfRule type="cellIs" dxfId="1648" priority="283" stopIfTrue="1" operator="greaterThanOrEqual">
      <formula>0.9</formula>
    </cfRule>
  </conditionalFormatting>
  <conditionalFormatting sqref="BE151">
    <cfRule type="cellIs" dxfId="1647" priority="284" stopIfTrue="1" operator="between">
      <formula>0.7</formula>
      <formula>0.89</formula>
    </cfRule>
  </conditionalFormatting>
  <conditionalFormatting sqref="BE151">
    <cfRule type="cellIs" dxfId="1646" priority="285" stopIfTrue="1" operator="between">
      <formula>0</formula>
      <formula>0.69</formula>
    </cfRule>
  </conditionalFormatting>
  <conditionalFormatting sqref="BK149:BK150 BK152:BK155">
    <cfRule type="cellIs" dxfId="1645" priority="286" stopIfTrue="1" operator="greaterThanOrEqual">
      <formula>0.9</formula>
    </cfRule>
  </conditionalFormatting>
  <conditionalFormatting sqref="BN149:BN150 BN152:BN155">
    <cfRule type="cellIs" dxfId="1644" priority="287" stopIfTrue="1" operator="greaterThanOrEqual">
      <formula>0.9</formula>
    </cfRule>
  </conditionalFormatting>
  <conditionalFormatting sqref="BN149:BN150 BN152:BN155">
    <cfRule type="cellIs" dxfId="1643" priority="288" stopIfTrue="1" operator="between">
      <formula>0.7</formula>
      <formula>0.89</formula>
    </cfRule>
  </conditionalFormatting>
  <conditionalFormatting sqref="BN149:BN150 BN152:BN155">
    <cfRule type="cellIs" dxfId="1642" priority="289" stopIfTrue="1" operator="between">
      <formula>0</formula>
      <formula>0.69</formula>
    </cfRule>
  </conditionalFormatting>
  <conditionalFormatting sqref="BN151">
    <cfRule type="cellIs" dxfId="1641" priority="290" stopIfTrue="1" operator="greaterThanOrEqual">
      <formula>0.9</formula>
    </cfRule>
  </conditionalFormatting>
  <conditionalFormatting sqref="BN151">
    <cfRule type="cellIs" dxfId="1640" priority="291" stopIfTrue="1" operator="between">
      <formula>0.7</formula>
      <formula>0.89</formula>
    </cfRule>
  </conditionalFormatting>
  <conditionalFormatting sqref="BN151">
    <cfRule type="cellIs" dxfId="1639" priority="292" stopIfTrue="1" operator="between">
      <formula>0</formula>
      <formula>0.69</formula>
    </cfRule>
  </conditionalFormatting>
  <conditionalFormatting sqref="BK123">
    <cfRule type="cellIs" dxfId="1638" priority="293" stopIfTrue="1" operator="between">
      <formula>0.7</formula>
      <formula>0.89</formula>
    </cfRule>
  </conditionalFormatting>
  <conditionalFormatting sqref="BK123">
    <cfRule type="cellIs" dxfId="1637" priority="294" stopIfTrue="1" operator="between">
      <formula>0</formula>
      <formula>0.69</formula>
    </cfRule>
  </conditionalFormatting>
  <conditionalFormatting sqref="BK123">
    <cfRule type="cellIs" dxfId="1636" priority="295" stopIfTrue="1" operator="greaterThanOrEqual">
      <formula>0.9</formula>
    </cfRule>
  </conditionalFormatting>
  <conditionalFormatting sqref="BK137">
    <cfRule type="cellIs" dxfId="1635" priority="296" stopIfTrue="1" operator="between">
      <formula>0.7</formula>
      <formula>0.89</formula>
    </cfRule>
  </conditionalFormatting>
  <conditionalFormatting sqref="BK137">
    <cfRule type="cellIs" dxfId="1634" priority="297" stopIfTrue="1" operator="between">
      <formula>0</formula>
      <formula>0.69</formula>
    </cfRule>
  </conditionalFormatting>
  <conditionalFormatting sqref="BK135:BK136 BK138 BK140:BK141">
    <cfRule type="cellIs" dxfId="1633" priority="298" stopIfTrue="1" operator="greaterThanOrEqual">
      <formula>0.9</formula>
    </cfRule>
  </conditionalFormatting>
  <conditionalFormatting sqref="BN137">
    <cfRule type="cellIs" dxfId="1632" priority="299" stopIfTrue="1" operator="greaterThanOrEqual">
      <formula>0.9</formula>
    </cfRule>
  </conditionalFormatting>
  <conditionalFormatting sqref="BN137">
    <cfRule type="cellIs" dxfId="1631" priority="300" stopIfTrue="1" operator="between">
      <formula>0.7</formula>
      <formula>0.89</formula>
    </cfRule>
  </conditionalFormatting>
  <conditionalFormatting sqref="BN137">
    <cfRule type="cellIs" dxfId="1630" priority="301" stopIfTrue="1" operator="between">
      <formula>0</formula>
      <formula>0.69</formula>
    </cfRule>
  </conditionalFormatting>
  <conditionalFormatting sqref="BN139">
    <cfRule type="cellIs" dxfId="1629" priority="302" stopIfTrue="1" operator="greaterThanOrEqual">
      <formula>0.9</formula>
    </cfRule>
  </conditionalFormatting>
  <conditionalFormatting sqref="BN139">
    <cfRule type="cellIs" dxfId="1628" priority="303" stopIfTrue="1" operator="between">
      <formula>0.7</formula>
      <formula>0.89</formula>
    </cfRule>
  </conditionalFormatting>
  <conditionalFormatting sqref="BN139">
    <cfRule type="cellIs" dxfId="1627" priority="304" stopIfTrue="1" operator="between">
      <formula>0</formula>
      <formula>0.69</formula>
    </cfRule>
  </conditionalFormatting>
  <conditionalFormatting sqref="BN135:BN136 BN138 BN140:BN141">
    <cfRule type="cellIs" dxfId="1626" priority="305" stopIfTrue="1" operator="between">
      <formula>0.7</formula>
      <formula>0.89</formula>
    </cfRule>
  </conditionalFormatting>
  <conditionalFormatting sqref="BN135:BN136 BN138 BN140:BN141">
    <cfRule type="cellIs" dxfId="1625" priority="306" stopIfTrue="1" operator="between">
      <formula>0</formula>
      <formula>0.69</formula>
    </cfRule>
  </conditionalFormatting>
  <conditionalFormatting sqref="BN135:BN136 BN138 BN140:BN141">
    <cfRule type="cellIs" dxfId="1624" priority="307" stopIfTrue="1" operator="greaterThanOrEqual">
      <formula>0.9</formula>
    </cfRule>
  </conditionalFormatting>
  <conditionalFormatting sqref="BE135">
    <cfRule type="cellIs" dxfId="1623" priority="308" stopIfTrue="1" operator="between">
      <formula>0.7</formula>
      <formula>0.89</formula>
    </cfRule>
  </conditionalFormatting>
  <conditionalFormatting sqref="BE135">
    <cfRule type="cellIs" dxfId="1622" priority="309" stopIfTrue="1" operator="between">
      <formula>0</formula>
      <formula>0.69</formula>
    </cfRule>
  </conditionalFormatting>
  <conditionalFormatting sqref="BE135">
    <cfRule type="cellIs" dxfId="1621" priority="310" stopIfTrue="1" operator="greaterThanOrEqual">
      <formula>0.9</formula>
    </cfRule>
  </conditionalFormatting>
  <conditionalFormatting sqref="BE125">
    <cfRule type="cellIs" dxfId="1620" priority="311" stopIfTrue="1" operator="greaterThanOrEqual">
      <formula>0.9</formula>
    </cfRule>
  </conditionalFormatting>
  <conditionalFormatting sqref="BE125">
    <cfRule type="cellIs" dxfId="1619" priority="312" stopIfTrue="1" operator="between">
      <formula>0.7</formula>
      <formula>0.89</formula>
    </cfRule>
  </conditionalFormatting>
  <conditionalFormatting sqref="BE125">
    <cfRule type="cellIs" dxfId="1618" priority="313" stopIfTrue="1" operator="between">
      <formula>0</formula>
      <formula>0.69</formula>
    </cfRule>
  </conditionalFormatting>
  <conditionalFormatting sqref="BB121:BB122 BB124 BB126:BB127">
    <cfRule type="cellIs" dxfId="1617" priority="314" stopIfTrue="1" operator="greaterThanOrEqual">
      <formula>0.9</formula>
    </cfRule>
  </conditionalFormatting>
  <conditionalFormatting sqref="BB121:BB122 BB124 BB126:BB127">
    <cfRule type="cellIs" dxfId="1616" priority="315" stopIfTrue="1" operator="between">
      <formula>0.7</formula>
      <formula>0.89</formula>
    </cfRule>
  </conditionalFormatting>
  <conditionalFormatting sqref="BB121:BB122 BB124 BB126:BB127">
    <cfRule type="cellIs" dxfId="1615" priority="316" stopIfTrue="1" operator="between">
      <formula>0</formula>
      <formula>0.69</formula>
    </cfRule>
  </conditionalFormatting>
  <conditionalFormatting sqref="BB123">
    <cfRule type="cellIs" dxfId="1614" priority="317" stopIfTrue="1" operator="greaterThanOrEqual">
      <formula>0.9</formula>
    </cfRule>
  </conditionalFormatting>
  <conditionalFormatting sqref="BB123">
    <cfRule type="cellIs" dxfId="1613" priority="318" stopIfTrue="1" operator="between">
      <formula>0.7</formula>
      <formula>0.89</formula>
    </cfRule>
  </conditionalFormatting>
  <conditionalFormatting sqref="BB123">
    <cfRule type="cellIs" dxfId="1612" priority="319" stopIfTrue="1" operator="between">
      <formula>0</formula>
      <formula>0.69</formula>
    </cfRule>
  </conditionalFormatting>
  <conditionalFormatting sqref="BK125">
    <cfRule type="cellIs" dxfId="1611" priority="320" stopIfTrue="1" operator="greaterThanOrEqual">
      <formula>0.9</formula>
    </cfRule>
  </conditionalFormatting>
  <conditionalFormatting sqref="BK125">
    <cfRule type="cellIs" dxfId="1610" priority="321" stopIfTrue="1" operator="between">
      <formula>0.7</formula>
      <formula>0.89</formula>
    </cfRule>
  </conditionalFormatting>
  <conditionalFormatting sqref="BK125">
    <cfRule type="cellIs" dxfId="1609" priority="322" stopIfTrue="1" operator="between">
      <formula>0</formula>
      <formula>0.69</formula>
    </cfRule>
  </conditionalFormatting>
  <conditionalFormatting sqref="BH121:BH122 BH124 BH126:BH127">
    <cfRule type="cellIs" dxfId="1608" priority="323" stopIfTrue="1" operator="greaterThanOrEqual">
      <formula>0.9</formula>
    </cfRule>
  </conditionalFormatting>
  <conditionalFormatting sqref="BH121:BH122 BH124 BH126:BH127">
    <cfRule type="cellIs" dxfId="1607" priority="324" stopIfTrue="1" operator="between">
      <formula>0.7</formula>
      <formula>0.89</formula>
    </cfRule>
  </conditionalFormatting>
  <conditionalFormatting sqref="BH121:BH122 BH124 BH126:BH127">
    <cfRule type="cellIs" dxfId="1606" priority="325" stopIfTrue="1" operator="between">
      <formula>0</formula>
      <formula>0.69</formula>
    </cfRule>
  </conditionalFormatting>
  <conditionalFormatting sqref="BH123">
    <cfRule type="cellIs" dxfId="1605" priority="326" stopIfTrue="1" operator="greaterThanOrEqual">
      <formula>0.9</formula>
    </cfRule>
  </conditionalFormatting>
  <conditionalFormatting sqref="BH123">
    <cfRule type="cellIs" dxfId="1604" priority="327" stopIfTrue="1" operator="between">
      <formula>0.7</formula>
      <formula>0.89</formula>
    </cfRule>
  </conditionalFormatting>
  <conditionalFormatting sqref="BH123">
    <cfRule type="cellIs" dxfId="1603" priority="328" stopIfTrue="1" operator="between">
      <formula>0</formula>
      <formula>0.69</formula>
    </cfRule>
  </conditionalFormatting>
  <conditionalFormatting sqref="BH125">
    <cfRule type="cellIs" dxfId="1602" priority="329" stopIfTrue="1" operator="greaterThanOrEqual">
      <formula>0.9</formula>
    </cfRule>
  </conditionalFormatting>
  <conditionalFormatting sqref="BH125">
    <cfRule type="cellIs" dxfId="1601" priority="330" stopIfTrue="1" operator="between">
      <formula>0.7</formula>
      <formula>0.89</formula>
    </cfRule>
  </conditionalFormatting>
  <conditionalFormatting sqref="BH125">
    <cfRule type="cellIs" dxfId="1600" priority="331" stopIfTrue="1" operator="between">
      <formula>0</formula>
      <formula>0.69</formula>
    </cfRule>
  </conditionalFormatting>
  <conditionalFormatting sqref="BE122 BE124 BE126:BE127">
    <cfRule type="cellIs" dxfId="1599" priority="332" stopIfTrue="1" operator="greaterThanOrEqual">
      <formula>0.9</formula>
    </cfRule>
  </conditionalFormatting>
  <conditionalFormatting sqref="BE122 BE124 BE126:BE127">
    <cfRule type="cellIs" dxfId="1598" priority="333" stopIfTrue="1" operator="between">
      <formula>0.7</formula>
      <formula>0.89</formula>
    </cfRule>
  </conditionalFormatting>
  <conditionalFormatting sqref="BN125">
    <cfRule type="cellIs" dxfId="1597" priority="334" stopIfTrue="1" operator="greaterThanOrEqual">
      <formula>0.9</formula>
    </cfRule>
  </conditionalFormatting>
  <conditionalFormatting sqref="BN125">
    <cfRule type="cellIs" dxfId="1596" priority="335" stopIfTrue="1" operator="between">
      <formula>0.7</formula>
      <formula>0.89</formula>
    </cfRule>
  </conditionalFormatting>
  <conditionalFormatting sqref="BN125">
    <cfRule type="cellIs" dxfId="1595" priority="336" stopIfTrue="1" operator="between">
      <formula>0</formula>
      <formula>0.69</formula>
    </cfRule>
  </conditionalFormatting>
  <conditionalFormatting sqref="BK121:BK122 BK124 BK126:BK127">
    <cfRule type="cellIs" dxfId="1594" priority="337" stopIfTrue="1" operator="greaterThanOrEqual">
      <formula>0.9</formula>
    </cfRule>
  </conditionalFormatting>
  <conditionalFormatting sqref="BK121:BK122 BK124 BK126:BK127">
    <cfRule type="cellIs" dxfId="1593" priority="338" stopIfTrue="1" operator="between">
      <formula>0.7</formula>
      <formula>0.89</formula>
    </cfRule>
  </conditionalFormatting>
  <conditionalFormatting sqref="BK121:BK122 BK124 BK126:BK127">
    <cfRule type="cellIs" dxfId="1592" priority="339" stopIfTrue="1" operator="between">
      <formula>0</formula>
      <formula>0.69</formula>
    </cfRule>
  </conditionalFormatting>
  <conditionalFormatting sqref="BE121">
    <cfRule type="cellIs" dxfId="1591" priority="340" stopIfTrue="1" operator="greaterThanOrEqual">
      <formula>0.9</formula>
    </cfRule>
  </conditionalFormatting>
  <conditionalFormatting sqref="BE121">
    <cfRule type="cellIs" dxfId="1590" priority="341" stopIfTrue="1" operator="between">
      <formula>0.7</formula>
      <formula>0.89</formula>
    </cfRule>
  </conditionalFormatting>
  <conditionalFormatting sqref="BE121">
    <cfRule type="cellIs" dxfId="1589" priority="342" stopIfTrue="1" operator="between">
      <formula>0</formula>
      <formula>0.69</formula>
    </cfRule>
  </conditionalFormatting>
  <conditionalFormatting sqref="BN121:BN122 BN124 BN126:BN127">
    <cfRule type="cellIs" dxfId="1588" priority="343" stopIfTrue="1" operator="greaterThanOrEqual">
      <formula>0.9</formula>
    </cfRule>
  </conditionalFormatting>
  <conditionalFormatting sqref="BN121:BN122 BN124 BN126:BN127">
    <cfRule type="cellIs" dxfId="1587" priority="344" stopIfTrue="1" operator="between">
      <formula>0.7</formula>
      <formula>0.89</formula>
    </cfRule>
  </conditionalFormatting>
  <conditionalFormatting sqref="BN121:BN122 BN124 BN126:BN127">
    <cfRule type="cellIs" dxfId="1586" priority="345" stopIfTrue="1" operator="between">
      <formula>0</formula>
      <formula>0.69</formula>
    </cfRule>
  </conditionalFormatting>
  <conditionalFormatting sqref="BN123">
    <cfRule type="cellIs" dxfId="1585" priority="346" stopIfTrue="1" operator="greaterThanOrEqual">
      <formula>0.9</formula>
    </cfRule>
  </conditionalFormatting>
  <conditionalFormatting sqref="BN123">
    <cfRule type="cellIs" dxfId="1584" priority="347" stopIfTrue="1" operator="between">
      <formula>0.7</formula>
      <formula>0.89</formula>
    </cfRule>
  </conditionalFormatting>
  <conditionalFormatting sqref="BN123">
    <cfRule type="cellIs" dxfId="1583" priority="348" stopIfTrue="1" operator="between">
      <formula>0</formula>
      <formula>0.69</formula>
    </cfRule>
  </conditionalFormatting>
  <conditionalFormatting sqref="BB13:BB14 BB47 BB79:BB80">
    <cfRule type="cellIs" dxfId="1582" priority="349" stopIfTrue="1" operator="greaterThanOrEqual">
      <formula>0.9</formula>
    </cfRule>
  </conditionalFormatting>
  <conditionalFormatting sqref="BB13:BB14 BB47 BB79:BB80">
    <cfRule type="cellIs" dxfId="1581" priority="350" stopIfTrue="1" operator="between">
      <formula>0.7</formula>
      <formula>0.89</formula>
    </cfRule>
  </conditionalFormatting>
  <conditionalFormatting sqref="BB13:BB14 BB47 BB79:BB80">
    <cfRule type="cellIs" dxfId="1580" priority="351" stopIfTrue="1" operator="between">
      <formula>0</formula>
      <formula>0.69</formula>
    </cfRule>
  </conditionalFormatting>
  <conditionalFormatting sqref="BB17">
    <cfRule type="cellIs" dxfId="1579" priority="352" stopIfTrue="1" operator="greaterThanOrEqual">
      <formula>0.9</formula>
    </cfRule>
  </conditionalFormatting>
  <conditionalFormatting sqref="BB17">
    <cfRule type="cellIs" dxfId="1578" priority="353" stopIfTrue="1" operator="between">
      <formula>0.7</formula>
      <formula>0.89</formula>
    </cfRule>
  </conditionalFormatting>
  <conditionalFormatting sqref="BB17">
    <cfRule type="cellIs" dxfId="1577" priority="354" stopIfTrue="1" operator="between">
      <formula>0</formula>
      <formula>0.69</formula>
    </cfRule>
  </conditionalFormatting>
  <conditionalFormatting sqref="BB78">
    <cfRule type="cellIs" dxfId="1576" priority="355" stopIfTrue="1" operator="greaterThanOrEqual">
      <formula>0.9</formula>
    </cfRule>
  </conditionalFormatting>
  <conditionalFormatting sqref="BB78">
    <cfRule type="cellIs" dxfId="1575" priority="356" stopIfTrue="1" operator="between">
      <formula>0.7</formula>
      <formula>0.89</formula>
    </cfRule>
  </conditionalFormatting>
  <conditionalFormatting sqref="BB78">
    <cfRule type="cellIs" dxfId="1574" priority="357" stopIfTrue="1" operator="between">
      <formula>0</formula>
      <formula>0.69</formula>
    </cfRule>
  </conditionalFormatting>
  <conditionalFormatting sqref="BH13:BH14 BH47 BH79:BH80">
    <cfRule type="cellIs" dxfId="1573" priority="358" stopIfTrue="1" operator="greaterThanOrEqual">
      <formula>0.9</formula>
    </cfRule>
  </conditionalFormatting>
  <conditionalFormatting sqref="BH13:BH14 BH47 BH79:BH80">
    <cfRule type="cellIs" dxfId="1572" priority="359" stopIfTrue="1" operator="between">
      <formula>0.7</formula>
      <formula>0.89</formula>
    </cfRule>
  </conditionalFormatting>
  <conditionalFormatting sqref="BH13:BH14 BH47 BH79:BH80">
    <cfRule type="cellIs" dxfId="1571" priority="360" stopIfTrue="1" operator="between">
      <formula>0</formula>
      <formula>0.69</formula>
    </cfRule>
  </conditionalFormatting>
  <conditionalFormatting sqref="BH17">
    <cfRule type="cellIs" dxfId="1570" priority="361" stopIfTrue="1" operator="greaterThanOrEqual">
      <formula>0.9</formula>
    </cfRule>
  </conditionalFormatting>
  <conditionalFormatting sqref="BH17">
    <cfRule type="cellIs" dxfId="1569" priority="362" stopIfTrue="1" operator="between">
      <formula>0.7</formula>
      <formula>0.89</formula>
    </cfRule>
  </conditionalFormatting>
  <conditionalFormatting sqref="BH17">
    <cfRule type="cellIs" dxfId="1568" priority="363" stopIfTrue="1" operator="between">
      <formula>0</formula>
      <formula>0.69</formula>
    </cfRule>
  </conditionalFormatting>
  <conditionalFormatting sqref="BH78">
    <cfRule type="cellIs" dxfId="1567" priority="364" stopIfTrue="1" operator="greaterThanOrEqual">
      <formula>0.9</formula>
    </cfRule>
  </conditionalFormatting>
  <conditionalFormatting sqref="BH78">
    <cfRule type="cellIs" dxfId="1566" priority="365" stopIfTrue="1" operator="between">
      <formula>0.7</formula>
      <formula>0.89</formula>
    </cfRule>
  </conditionalFormatting>
  <conditionalFormatting sqref="BH78">
    <cfRule type="cellIs" dxfId="1565" priority="366" stopIfTrue="1" operator="between">
      <formula>0</formula>
      <formula>0.69</formula>
    </cfRule>
  </conditionalFormatting>
  <conditionalFormatting sqref="BE14 BE47 BE79:BE80">
    <cfRule type="cellIs" dxfId="1564" priority="367" stopIfTrue="1" operator="greaterThanOrEqual">
      <formula>0.9</formula>
    </cfRule>
  </conditionalFormatting>
  <conditionalFormatting sqref="BE14 BE47 BE79:BE80">
    <cfRule type="cellIs" dxfId="1563" priority="368" stopIfTrue="1" operator="between">
      <formula>0.7</formula>
      <formula>0.89</formula>
    </cfRule>
  </conditionalFormatting>
  <conditionalFormatting sqref="BE14 BE47 BE79:BE80">
    <cfRule type="cellIs" dxfId="1562" priority="369" stopIfTrue="1" operator="between">
      <formula>0</formula>
      <formula>0.69</formula>
    </cfRule>
  </conditionalFormatting>
  <conditionalFormatting sqref="BE17">
    <cfRule type="cellIs" dxfId="1561" priority="370" stopIfTrue="1" operator="greaterThanOrEqual">
      <formula>0.9</formula>
    </cfRule>
  </conditionalFormatting>
  <conditionalFormatting sqref="BE17">
    <cfRule type="cellIs" dxfId="1560" priority="371" stopIfTrue="1" operator="between">
      <formula>0.7</formula>
      <formula>0.89</formula>
    </cfRule>
  </conditionalFormatting>
  <conditionalFormatting sqref="BE17">
    <cfRule type="cellIs" dxfId="1559" priority="372" stopIfTrue="1" operator="between">
      <formula>0</formula>
      <formula>0.69</formula>
    </cfRule>
  </conditionalFormatting>
  <conditionalFormatting sqref="BE78">
    <cfRule type="cellIs" dxfId="1558" priority="373" stopIfTrue="1" operator="greaterThanOrEqual">
      <formula>0.9</formula>
    </cfRule>
  </conditionalFormatting>
  <conditionalFormatting sqref="BE78">
    <cfRule type="cellIs" dxfId="1557" priority="374" stopIfTrue="1" operator="between">
      <formula>0.7</formula>
      <formula>0.89</formula>
    </cfRule>
  </conditionalFormatting>
  <conditionalFormatting sqref="BE78">
    <cfRule type="cellIs" dxfId="1556" priority="375" stopIfTrue="1" operator="between">
      <formula>0</formula>
      <formula>0.69</formula>
    </cfRule>
  </conditionalFormatting>
  <conditionalFormatting sqref="BK13:BK14 BK47 BK79:BK80">
    <cfRule type="cellIs" dxfId="1555" priority="376" stopIfTrue="1" operator="greaterThanOrEqual">
      <formula>0.9</formula>
    </cfRule>
  </conditionalFormatting>
  <conditionalFormatting sqref="BK13:BK14 BK47 BK79:BK80">
    <cfRule type="cellIs" dxfId="1554" priority="377" stopIfTrue="1" operator="between">
      <formula>0.7</formula>
      <formula>0.89</formula>
    </cfRule>
  </conditionalFormatting>
  <conditionalFormatting sqref="BK13:BK14 BK47 BK79:BK80">
    <cfRule type="cellIs" dxfId="1553" priority="378" stopIfTrue="1" operator="between">
      <formula>0</formula>
      <formula>0.69</formula>
    </cfRule>
  </conditionalFormatting>
  <conditionalFormatting sqref="BK17">
    <cfRule type="cellIs" dxfId="1552" priority="379" stopIfTrue="1" operator="greaterThanOrEqual">
      <formula>0.9</formula>
    </cfRule>
  </conditionalFormatting>
  <conditionalFormatting sqref="BK17">
    <cfRule type="cellIs" dxfId="1551" priority="380" stopIfTrue="1" operator="between">
      <formula>0.7</formula>
      <formula>0.89</formula>
    </cfRule>
  </conditionalFormatting>
  <conditionalFormatting sqref="BK17">
    <cfRule type="cellIs" dxfId="1550" priority="381" stopIfTrue="1" operator="between">
      <formula>0</formula>
      <formula>0.69</formula>
    </cfRule>
  </conditionalFormatting>
  <conditionalFormatting sqref="BK78">
    <cfRule type="cellIs" dxfId="1549" priority="382" stopIfTrue="1" operator="greaterThanOrEqual">
      <formula>0.9</formula>
    </cfRule>
  </conditionalFormatting>
  <conditionalFormatting sqref="BK78">
    <cfRule type="cellIs" dxfId="1548" priority="383" stopIfTrue="1" operator="between">
      <formula>0.7</formula>
      <formula>0.89</formula>
    </cfRule>
  </conditionalFormatting>
  <conditionalFormatting sqref="BK78">
    <cfRule type="cellIs" dxfId="1547" priority="384" stopIfTrue="1" operator="between">
      <formula>0</formula>
      <formula>0.69</formula>
    </cfRule>
  </conditionalFormatting>
  <conditionalFormatting sqref="BN13:BN14 BN47 BN79:BN80">
    <cfRule type="cellIs" dxfId="1546" priority="385" stopIfTrue="1" operator="greaterThanOrEqual">
      <formula>0.9</formula>
    </cfRule>
  </conditionalFormatting>
  <conditionalFormatting sqref="BN13:BN14 BN47 BN79:BN80">
    <cfRule type="cellIs" dxfId="1545" priority="386" stopIfTrue="1" operator="between">
      <formula>0.7</formula>
      <formula>0.89</formula>
    </cfRule>
  </conditionalFormatting>
  <conditionalFormatting sqref="BN13:BN14 BN47 BN79:BN80">
    <cfRule type="cellIs" dxfId="1544" priority="387" stopIfTrue="1" operator="between">
      <formula>0</formula>
      <formula>0.69</formula>
    </cfRule>
  </conditionalFormatting>
  <conditionalFormatting sqref="BN17">
    <cfRule type="cellIs" dxfId="1543" priority="388" stopIfTrue="1" operator="greaterThanOrEqual">
      <formula>0.9</formula>
    </cfRule>
  </conditionalFormatting>
  <conditionalFormatting sqref="BN17">
    <cfRule type="cellIs" dxfId="1542" priority="389" stopIfTrue="1" operator="between">
      <formula>0.7</formula>
      <formula>0.89</formula>
    </cfRule>
  </conditionalFormatting>
  <conditionalFormatting sqref="BN17">
    <cfRule type="cellIs" dxfId="1541" priority="390" stopIfTrue="1" operator="between">
      <formula>0</formula>
      <formula>0.69</formula>
    </cfRule>
  </conditionalFormatting>
  <conditionalFormatting sqref="BN78">
    <cfRule type="cellIs" dxfId="1540" priority="391" stopIfTrue="1" operator="greaterThanOrEqual">
      <formula>0.9</formula>
    </cfRule>
  </conditionalFormatting>
  <conditionalFormatting sqref="BN78">
    <cfRule type="cellIs" dxfId="1539" priority="392" stopIfTrue="1" operator="between">
      <formula>0.7</formula>
      <formula>0.89</formula>
    </cfRule>
  </conditionalFormatting>
  <conditionalFormatting sqref="BN78">
    <cfRule type="cellIs" dxfId="1538" priority="393" stopIfTrue="1" operator="between">
      <formula>0</formula>
      <formula>0.69</formula>
    </cfRule>
  </conditionalFormatting>
  <conditionalFormatting sqref="BE13">
    <cfRule type="cellIs" dxfId="1537" priority="394" stopIfTrue="1" operator="greaterThanOrEqual">
      <formula>0.9</formula>
    </cfRule>
  </conditionalFormatting>
  <conditionalFormatting sqref="BE13">
    <cfRule type="cellIs" dxfId="1536" priority="395" stopIfTrue="1" operator="between">
      <formula>0.7</formula>
      <formula>0.89</formula>
    </cfRule>
  </conditionalFormatting>
  <conditionalFormatting sqref="BE13">
    <cfRule type="cellIs" dxfId="1535" priority="396" stopIfTrue="1" operator="between">
      <formula>0</formula>
      <formula>0.69</formula>
    </cfRule>
  </conditionalFormatting>
  <conditionalFormatting sqref="BB88 BB90 BB98:BB99">
    <cfRule type="cellIs" dxfId="1534" priority="397" stopIfTrue="1" operator="greaterThanOrEqual">
      <formula>0.9</formula>
    </cfRule>
  </conditionalFormatting>
  <conditionalFormatting sqref="BB88 BB90 BB98:BB99">
    <cfRule type="cellIs" dxfId="1533" priority="398" stopIfTrue="1" operator="between">
      <formula>0.7</formula>
      <formula>0.89</formula>
    </cfRule>
  </conditionalFormatting>
  <conditionalFormatting sqref="BB88 BB90 BB98:BB99">
    <cfRule type="cellIs" dxfId="1532" priority="399" stopIfTrue="1" operator="between">
      <formula>0</formula>
      <formula>0.69</formula>
    </cfRule>
  </conditionalFormatting>
  <conditionalFormatting sqref="BB89">
    <cfRule type="cellIs" dxfId="1531" priority="400" stopIfTrue="1" operator="greaterThanOrEqual">
      <formula>0.9</formula>
    </cfRule>
  </conditionalFormatting>
  <conditionalFormatting sqref="BB89">
    <cfRule type="cellIs" dxfId="1530" priority="401" stopIfTrue="1" operator="between">
      <formula>0.7</formula>
      <formula>0.89</formula>
    </cfRule>
  </conditionalFormatting>
  <conditionalFormatting sqref="BB89">
    <cfRule type="cellIs" dxfId="1529" priority="402" stopIfTrue="1" operator="between">
      <formula>0</formula>
      <formula>0.69</formula>
    </cfRule>
  </conditionalFormatting>
  <conditionalFormatting sqref="BB97">
    <cfRule type="cellIs" dxfId="1528" priority="403" stopIfTrue="1" operator="greaterThanOrEqual">
      <formula>0.9</formula>
    </cfRule>
  </conditionalFormatting>
  <conditionalFormatting sqref="BB97">
    <cfRule type="cellIs" dxfId="1527" priority="404" stopIfTrue="1" operator="between">
      <formula>0.7</formula>
      <formula>0.89</formula>
    </cfRule>
  </conditionalFormatting>
  <conditionalFormatting sqref="BB97">
    <cfRule type="cellIs" dxfId="1526" priority="405" stopIfTrue="1" operator="between">
      <formula>0</formula>
      <formula>0.69</formula>
    </cfRule>
  </conditionalFormatting>
  <conditionalFormatting sqref="BH89">
    <cfRule type="cellIs" dxfId="1525" priority="406" stopIfTrue="1" operator="greaterThanOrEqual">
      <formula>0.9</formula>
    </cfRule>
  </conditionalFormatting>
  <conditionalFormatting sqref="BH89">
    <cfRule type="cellIs" dxfId="1524" priority="407" stopIfTrue="1" operator="between">
      <formula>0.7</formula>
      <formula>0.89</formula>
    </cfRule>
  </conditionalFormatting>
  <conditionalFormatting sqref="BH89">
    <cfRule type="cellIs" dxfId="1523" priority="408" stopIfTrue="1" operator="between">
      <formula>0</formula>
      <formula>0.69</formula>
    </cfRule>
  </conditionalFormatting>
  <conditionalFormatting sqref="BH97">
    <cfRule type="cellIs" dxfId="1522" priority="409" stopIfTrue="1" operator="greaterThanOrEqual">
      <formula>0.9</formula>
    </cfRule>
  </conditionalFormatting>
  <conditionalFormatting sqref="BH97">
    <cfRule type="cellIs" dxfId="1521" priority="410" stopIfTrue="1" operator="between">
      <formula>0.7</formula>
      <formula>0.89</formula>
    </cfRule>
  </conditionalFormatting>
  <conditionalFormatting sqref="BH97">
    <cfRule type="cellIs" dxfId="1520" priority="411" stopIfTrue="1" operator="between">
      <formula>0</formula>
      <formula>0.69</formula>
    </cfRule>
  </conditionalFormatting>
  <conditionalFormatting sqref="BE90 BE98:BE99">
    <cfRule type="cellIs" dxfId="1519" priority="412" stopIfTrue="1" operator="greaterThanOrEqual">
      <formula>0.9</formula>
    </cfRule>
  </conditionalFormatting>
  <conditionalFormatting sqref="BE90 BE98:BE99">
    <cfRule type="cellIs" dxfId="1518" priority="413" stopIfTrue="1" operator="between">
      <formula>0.7</formula>
      <formula>0.89</formula>
    </cfRule>
  </conditionalFormatting>
  <conditionalFormatting sqref="BE90 BE98:BE99">
    <cfRule type="cellIs" dxfId="1517" priority="414" stopIfTrue="1" operator="between">
      <formula>0</formula>
      <formula>0.69</formula>
    </cfRule>
  </conditionalFormatting>
  <conditionalFormatting sqref="BE89">
    <cfRule type="cellIs" dxfId="1516" priority="415" stopIfTrue="1" operator="greaterThanOrEqual">
      <formula>0.9</formula>
    </cfRule>
  </conditionalFormatting>
  <conditionalFormatting sqref="BE89">
    <cfRule type="cellIs" dxfId="1515" priority="416" stopIfTrue="1" operator="between">
      <formula>0.7</formula>
      <formula>0.89</formula>
    </cfRule>
  </conditionalFormatting>
  <conditionalFormatting sqref="BE89">
    <cfRule type="cellIs" dxfId="1514" priority="417" stopIfTrue="1" operator="between">
      <formula>0</formula>
      <formula>0.69</formula>
    </cfRule>
  </conditionalFormatting>
  <conditionalFormatting sqref="BE97">
    <cfRule type="cellIs" dxfId="1513" priority="418" stopIfTrue="1" operator="greaterThanOrEqual">
      <formula>0.9</formula>
    </cfRule>
  </conditionalFormatting>
  <conditionalFormatting sqref="BE97">
    <cfRule type="cellIs" dxfId="1512" priority="419" stopIfTrue="1" operator="between">
      <formula>0.7</formula>
      <formula>0.89</formula>
    </cfRule>
  </conditionalFormatting>
  <conditionalFormatting sqref="BE97">
    <cfRule type="cellIs" dxfId="1511" priority="420" stopIfTrue="1" operator="between">
      <formula>0</formula>
      <formula>0.69</formula>
    </cfRule>
  </conditionalFormatting>
  <conditionalFormatting sqref="BK89">
    <cfRule type="cellIs" dxfId="1510" priority="421" stopIfTrue="1" operator="greaterThanOrEqual">
      <formula>0.9</formula>
    </cfRule>
  </conditionalFormatting>
  <conditionalFormatting sqref="BK89">
    <cfRule type="cellIs" dxfId="1509" priority="422" stopIfTrue="1" operator="between">
      <formula>0.7</formula>
      <formula>0.89</formula>
    </cfRule>
  </conditionalFormatting>
  <conditionalFormatting sqref="BK89">
    <cfRule type="cellIs" dxfId="1508" priority="423" stopIfTrue="1" operator="between">
      <formula>0</formula>
      <formula>0.69</formula>
    </cfRule>
  </conditionalFormatting>
  <conditionalFormatting sqref="BK97">
    <cfRule type="cellIs" dxfId="1507" priority="424" stopIfTrue="1" operator="greaterThanOrEqual">
      <formula>0.9</formula>
    </cfRule>
  </conditionalFormatting>
  <conditionalFormatting sqref="BK97">
    <cfRule type="cellIs" dxfId="1506" priority="425" stopIfTrue="1" operator="between">
      <formula>0.7</formula>
      <formula>0.89</formula>
    </cfRule>
  </conditionalFormatting>
  <conditionalFormatting sqref="BK97">
    <cfRule type="cellIs" dxfId="1505" priority="426" stopIfTrue="1" operator="between">
      <formula>0</formula>
      <formula>0.69</formula>
    </cfRule>
  </conditionalFormatting>
  <conditionalFormatting sqref="BN88 BN90 BN98:BN99">
    <cfRule type="cellIs" dxfId="1504" priority="427" stopIfTrue="1" operator="greaterThanOrEqual">
      <formula>0.9</formula>
    </cfRule>
  </conditionalFormatting>
  <conditionalFormatting sqref="BN88 BN90 BN98:BN99">
    <cfRule type="cellIs" dxfId="1503" priority="428" stopIfTrue="1" operator="between">
      <formula>0.7</formula>
      <formula>0.89</formula>
    </cfRule>
  </conditionalFormatting>
  <conditionalFormatting sqref="BN88 BN90 BN98:BN99">
    <cfRule type="cellIs" dxfId="1502" priority="429" stopIfTrue="1" operator="between">
      <formula>0</formula>
      <formula>0.69</formula>
    </cfRule>
  </conditionalFormatting>
  <conditionalFormatting sqref="BN97">
    <cfRule type="cellIs" dxfId="1501" priority="430" stopIfTrue="1" operator="greaterThanOrEqual">
      <formula>0.9</formula>
    </cfRule>
  </conditionalFormatting>
  <conditionalFormatting sqref="BN97">
    <cfRule type="cellIs" dxfId="1500" priority="431" stopIfTrue="1" operator="between">
      <formula>0.7</formula>
      <formula>0.89</formula>
    </cfRule>
  </conditionalFormatting>
  <conditionalFormatting sqref="BN97">
    <cfRule type="cellIs" dxfId="1499" priority="432" stopIfTrue="1" operator="between">
      <formula>0</formula>
      <formula>0.69</formula>
    </cfRule>
  </conditionalFormatting>
  <conditionalFormatting sqref="BB107:BB108 BB110 BB112:BB113">
    <cfRule type="cellIs" dxfId="1498" priority="433" stopIfTrue="1" operator="greaterThanOrEqual">
      <formula>0.9</formula>
    </cfRule>
  </conditionalFormatting>
  <conditionalFormatting sqref="BB107:BB108 BB110 BB112:BB113">
    <cfRule type="cellIs" dxfId="1497" priority="434" stopIfTrue="1" operator="between">
      <formula>0.7</formula>
      <formula>0.89</formula>
    </cfRule>
  </conditionalFormatting>
  <conditionalFormatting sqref="BB107:BB108 BB110 BB112:BB113">
    <cfRule type="cellIs" dxfId="1496" priority="435" stopIfTrue="1" operator="between">
      <formula>0</formula>
      <formula>0.69</formula>
    </cfRule>
  </conditionalFormatting>
  <conditionalFormatting sqref="BB109">
    <cfRule type="cellIs" dxfId="1495" priority="436" stopIfTrue="1" operator="greaterThanOrEqual">
      <formula>0.9</formula>
    </cfRule>
  </conditionalFormatting>
  <conditionalFormatting sqref="BB109">
    <cfRule type="cellIs" dxfId="1494" priority="437" stopIfTrue="1" operator="between">
      <formula>0.7</formula>
      <formula>0.89</formula>
    </cfRule>
  </conditionalFormatting>
  <conditionalFormatting sqref="BB109">
    <cfRule type="cellIs" dxfId="1493" priority="438" stopIfTrue="1" operator="between">
      <formula>0</formula>
      <formula>0.69</formula>
    </cfRule>
  </conditionalFormatting>
  <conditionalFormatting sqref="BB111">
    <cfRule type="cellIs" dxfId="1492" priority="439" stopIfTrue="1" operator="greaterThanOrEqual">
      <formula>0.9</formula>
    </cfRule>
  </conditionalFormatting>
  <conditionalFormatting sqref="BB111">
    <cfRule type="cellIs" dxfId="1491" priority="440" stopIfTrue="1" operator="between">
      <formula>0.7</formula>
      <formula>0.89</formula>
    </cfRule>
  </conditionalFormatting>
  <conditionalFormatting sqref="BB111">
    <cfRule type="cellIs" dxfId="1490" priority="441" stopIfTrue="1" operator="between">
      <formula>0</formula>
      <formula>0.69</formula>
    </cfRule>
  </conditionalFormatting>
  <conditionalFormatting sqref="BH109">
    <cfRule type="cellIs" dxfId="1489" priority="442" stopIfTrue="1" operator="greaterThanOrEqual">
      <formula>0.9</formula>
    </cfRule>
  </conditionalFormatting>
  <conditionalFormatting sqref="BH109">
    <cfRule type="cellIs" dxfId="1488" priority="443" stopIfTrue="1" operator="between">
      <formula>0.7</formula>
      <formula>0.89</formula>
    </cfRule>
  </conditionalFormatting>
  <conditionalFormatting sqref="BH109">
    <cfRule type="cellIs" dxfId="1487" priority="444" stopIfTrue="1" operator="between">
      <formula>0</formula>
      <formula>0.69</formula>
    </cfRule>
  </conditionalFormatting>
  <conditionalFormatting sqref="BH111">
    <cfRule type="cellIs" dxfId="1486" priority="445" stopIfTrue="1" operator="greaterThanOrEqual">
      <formula>0.9</formula>
    </cfRule>
  </conditionalFormatting>
  <conditionalFormatting sqref="BH111">
    <cfRule type="cellIs" dxfId="1485" priority="446" stopIfTrue="1" operator="between">
      <formula>0.7</formula>
      <formula>0.89</formula>
    </cfRule>
  </conditionalFormatting>
  <conditionalFormatting sqref="BH111">
    <cfRule type="cellIs" dxfId="1484" priority="447" stopIfTrue="1" operator="between">
      <formula>0</formula>
      <formula>0.69</formula>
    </cfRule>
  </conditionalFormatting>
  <conditionalFormatting sqref="BE108 BE110 BE112:BE113">
    <cfRule type="cellIs" dxfId="1483" priority="448" stopIfTrue="1" operator="greaterThanOrEqual">
      <formula>0.9</formula>
    </cfRule>
  </conditionalFormatting>
  <conditionalFormatting sqref="BE108 BE110 BE112:BE113">
    <cfRule type="cellIs" dxfId="1482" priority="449" stopIfTrue="1" operator="between">
      <formula>0.7</formula>
      <formula>0.89</formula>
    </cfRule>
  </conditionalFormatting>
  <conditionalFormatting sqref="BE108 BE110 BE112:BE113">
    <cfRule type="cellIs" dxfId="1481" priority="450" stopIfTrue="1" operator="between">
      <formula>0</formula>
      <formula>0.69</formula>
    </cfRule>
  </conditionalFormatting>
  <conditionalFormatting sqref="BE109">
    <cfRule type="cellIs" dxfId="1480" priority="451" stopIfTrue="1" operator="between">
      <formula>0</formula>
      <formula>0.69</formula>
    </cfRule>
  </conditionalFormatting>
  <conditionalFormatting sqref="BE111">
    <cfRule type="cellIs" dxfId="1479" priority="452" stopIfTrue="1" operator="greaterThanOrEqual">
      <formula>0.9</formula>
    </cfRule>
  </conditionalFormatting>
  <conditionalFormatting sqref="BE111">
    <cfRule type="cellIs" dxfId="1478" priority="453" stopIfTrue="1" operator="between">
      <formula>0.7</formula>
      <formula>0.89</formula>
    </cfRule>
  </conditionalFormatting>
  <conditionalFormatting sqref="BE111">
    <cfRule type="cellIs" dxfId="1477" priority="454" stopIfTrue="1" operator="between">
      <formula>0</formula>
      <formula>0.69</formula>
    </cfRule>
  </conditionalFormatting>
  <conditionalFormatting sqref="BK107:BK108 BK110 BK112:BK113">
    <cfRule type="cellIs" dxfId="1476" priority="455" stopIfTrue="1" operator="greaterThanOrEqual">
      <formula>0.9</formula>
    </cfRule>
  </conditionalFormatting>
  <conditionalFormatting sqref="BK107:BK108 BK110 BK112:BK113">
    <cfRule type="cellIs" dxfId="1475" priority="456" stopIfTrue="1" operator="between">
      <formula>0.7</formula>
      <formula>0.89</formula>
    </cfRule>
  </conditionalFormatting>
  <conditionalFormatting sqref="BK107:BK108 BK110 BK112:BK113">
    <cfRule type="cellIs" dxfId="1474" priority="457" stopIfTrue="1" operator="between">
      <formula>0</formula>
      <formula>0.69</formula>
    </cfRule>
  </conditionalFormatting>
  <conditionalFormatting sqref="BK109">
    <cfRule type="cellIs" dxfId="1473" priority="458" stopIfTrue="1" operator="greaterThanOrEqual">
      <formula>0.9</formula>
    </cfRule>
  </conditionalFormatting>
  <conditionalFormatting sqref="BK109">
    <cfRule type="cellIs" dxfId="1472" priority="459" stopIfTrue="1" operator="between">
      <formula>0.7</formula>
      <formula>0.89</formula>
    </cfRule>
  </conditionalFormatting>
  <conditionalFormatting sqref="BK109">
    <cfRule type="cellIs" dxfId="1471" priority="460" stopIfTrue="1" operator="between">
      <formula>0</formula>
      <formula>0.69</formula>
    </cfRule>
  </conditionalFormatting>
  <conditionalFormatting sqref="BK111">
    <cfRule type="cellIs" dxfId="1470" priority="461" stopIfTrue="1" operator="greaterThanOrEqual">
      <formula>0.9</formula>
    </cfRule>
  </conditionalFormatting>
  <conditionalFormatting sqref="BK111">
    <cfRule type="cellIs" dxfId="1469" priority="462" stopIfTrue="1" operator="between">
      <formula>0.7</formula>
      <formula>0.89</formula>
    </cfRule>
  </conditionalFormatting>
  <conditionalFormatting sqref="BK111">
    <cfRule type="cellIs" dxfId="1468" priority="463" stopIfTrue="1" operator="between">
      <formula>0</formula>
      <formula>0.69</formula>
    </cfRule>
  </conditionalFormatting>
  <conditionalFormatting sqref="BN107:BN108 BN110 BN112:BN113">
    <cfRule type="cellIs" dxfId="1467" priority="464" stopIfTrue="1" operator="greaterThanOrEqual">
      <formula>0.9</formula>
    </cfRule>
  </conditionalFormatting>
  <conditionalFormatting sqref="BN107:BN108 BN110 BN112:BN113">
    <cfRule type="cellIs" dxfId="1466" priority="465" stopIfTrue="1" operator="between">
      <formula>0.7</formula>
      <formula>0.89</formula>
    </cfRule>
  </conditionalFormatting>
  <conditionalFormatting sqref="BN107:BN108 BN110 BN112:BN113">
    <cfRule type="cellIs" dxfId="1465" priority="466" stopIfTrue="1" operator="between">
      <formula>0</formula>
      <formula>0.69</formula>
    </cfRule>
  </conditionalFormatting>
  <conditionalFormatting sqref="BN109">
    <cfRule type="cellIs" dxfId="1464" priority="467" stopIfTrue="1" operator="greaterThanOrEqual">
      <formula>0.9</formula>
    </cfRule>
  </conditionalFormatting>
  <conditionalFormatting sqref="BN109">
    <cfRule type="cellIs" dxfId="1463" priority="468" stopIfTrue="1" operator="between">
      <formula>0.7</formula>
      <formula>0.89</formula>
    </cfRule>
  </conditionalFormatting>
  <conditionalFormatting sqref="BN109">
    <cfRule type="cellIs" dxfId="1462" priority="469" stopIfTrue="1" operator="between">
      <formula>0</formula>
      <formula>0.69</formula>
    </cfRule>
  </conditionalFormatting>
  <conditionalFormatting sqref="BN111">
    <cfRule type="cellIs" dxfId="1461" priority="470" stopIfTrue="1" operator="greaterThanOrEqual">
      <formula>0.9</formula>
    </cfRule>
  </conditionalFormatting>
  <conditionalFormatting sqref="BN111">
    <cfRule type="cellIs" dxfId="1460" priority="471" stopIfTrue="1" operator="between">
      <formula>0.7</formula>
      <formula>0.89</formula>
    </cfRule>
  </conditionalFormatting>
  <conditionalFormatting sqref="BN111">
    <cfRule type="cellIs" dxfId="1459" priority="472" stopIfTrue="1" operator="between">
      <formula>0</formula>
      <formula>0.69</formula>
    </cfRule>
  </conditionalFormatting>
  <conditionalFormatting sqref="BE107">
    <cfRule type="cellIs" dxfId="1458" priority="473" stopIfTrue="1" operator="greaterThanOrEqual">
      <formula>0.9</formula>
    </cfRule>
  </conditionalFormatting>
  <conditionalFormatting sqref="BE107">
    <cfRule type="cellIs" dxfId="1457" priority="474" stopIfTrue="1" operator="between">
      <formula>0.7</formula>
      <formula>0.89</formula>
    </cfRule>
  </conditionalFormatting>
  <conditionalFormatting sqref="BE107">
    <cfRule type="cellIs" dxfId="1456" priority="475" stopIfTrue="1" operator="between">
      <formula>0</formula>
      <formula>0.69</formula>
    </cfRule>
  </conditionalFormatting>
  <conditionalFormatting sqref="BB125">
    <cfRule type="cellIs" dxfId="1455" priority="476" stopIfTrue="1" operator="greaterThanOrEqual">
      <formula>0.9</formula>
    </cfRule>
  </conditionalFormatting>
  <conditionalFormatting sqref="BB125">
    <cfRule type="cellIs" dxfId="1454" priority="477" stopIfTrue="1" operator="between">
      <formula>0.7</formula>
      <formula>0.89</formula>
    </cfRule>
  </conditionalFormatting>
  <conditionalFormatting sqref="BB125">
    <cfRule type="cellIs" dxfId="1453" priority="478" stopIfTrue="1" operator="between">
      <formula>0</formula>
      <formula>0.69</formula>
    </cfRule>
  </conditionalFormatting>
  <conditionalFormatting sqref="BE122 BE124 BE126:BE127">
    <cfRule type="cellIs" dxfId="1452" priority="479" stopIfTrue="1" operator="between">
      <formula>0</formula>
      <formula>0.69</formula>
    </cfRule>
  </conditionalFormatting>
  <conditionalFormatting sqref="BE123">
    <cfRule type="cellIs" dxfId="1451" priority="480" stopIfTrue="1" operator="greaterThanOrEqual">
      <formula>0.9</formula>
    </cfRule>
  </conditionalFormatting>
  <conditionalFormatting sqref="BE123">
    <cfRule type="cellIs" dxfId="1450" priority="481" stopIfTrue="1" operator="between">
      <formula>0.7</formula>
      <formula>0.89</formula>
    </cfRule>
  </conditionalFormatting>
  <conditionalFormatting sqref="BE123">
    <cfRule type="cellIs" dxfId="1449" priority="482" stopIfTrue="1" operator="between">
      <formula>0</formula>
      <formula>0.69</formula>
    </cfRule>
  </conditionalFormatting>
  <conditionalFormatting sqref="BB135:BB136 BB138 BB140:BB141">
    <cfRule type="cellIs" dxfId="1448" priority="483" stopIfTrue="1" operator="greaterThanOrEqual">
      <formula>0.9</formula>
    </cfRule>
  </conditionalFormatting>
  <conditionalFormatting sqref="BB135:BB136 BB138 BB140:BB141">
    <cfRule type="cellIs" dxfId="1447" priority="484" stopIfTrue="1" operator="between">
      <formula>0.7</formula>
      <formula>0.89</formula>
    </cfRule>
  </conditionalFormatting>
  <conditionalFormatting sqref="BB135:BB136 BB138 BB140:BB141">
    <cfRule type="cellIs" dxfId="1446" priority="485" stopIfTrue="1" operator="between">
      <formula>0</formula>
      <formula>0.69</formula>
    </cfRule>
  </conditionalFormatting>
  <conditionalFormatting sqref="BB137">
    <cfRule type="cellIs" dxfId="1445" priority="486" stopIfTrue="1" operator="greaterThanOrEqual">
      <formula>0.9</formula>
    </cfRule>
  </conditionalFormatting>
  <conditionalFormatting sqref="BB137">
    <cfRule type="cellIs" dxfId="1444" priority="487" stopIfTrue="1" operator="between">
      <formula>0.7</formula>
      <formula>0.89</formula>
    </cfRule>
  </conditionalFormatting>
  <conditionalFormatting sqref="BB137">
    <cfRule type="cellIs" dxfId="1443" priority="488" stopIfTrue="1" operator="between">
      <formula>0</formula>
      <formula>0.69</formula>
    </cfRule>
  </conditionalFormatting>
  <conditionalFormatting sqref="BB139">
    <cfRule type="cellIs" dxfId="1442" priority="489" stopIfTrue="1" operator="greaterThanOrEqual">
      <formula>0.9</formula>
    </cfRule>
  </conditionalFormatting>
  <conditionalFormatting sqref="BB139">
    <cfRule type="cellIs" dxfId="1441" priority="490" stopIfTrue="1" operator="between">
      <formula>0.7</formula>
      <formula>0.89</formula>
    </cfRule>
  </conditionalFormatting>
  <conditionalFormatting sqref="BB139">
    <cfRule type="cellIs" dxfId="1440" priority="491" stopIfTrue="1" operator="between">
      <formula>0</formula>
      <formula>0.69</formula>
    </cfRule>
  </conditionalFormatting>
  <conditionalFormatting sqref="BH135:BH136 BH138 BH140:BH141">
    <cfRule type="cellIs" dxfId="1439" priority="492" stopIfTrue="1" operator="greaterThanOrEqual">
      <formula>0.9</formula>
    </cfRule>
  </conditionalFormatting>
  <conditionalFormatting sqref="BH135:BH136 BH138 BH140:BH141">
    <cfRule type="cellIs" dxfId="1438" priority="493" stopIfTrue="1" operator="between">
      <formula>0.7</formula>
      <formula>0.89</formula>
    </cfRule>
  </conditionalFormatting>
  <conditionalFormatting sqref="BH135:BH136 BH138 BH140:BH141">
    <cfRule type="cellIs" dxfId="1437" priority="494" stopIfTrue="1" operator="between">
      <formula>0</formula>
      <formula>0.69</formula>
    </cfRule>
  </conditionalFormatting>
  <conditionalFormatting sqref="BH137">
    <cfRule type="cellIs" dxfId="1436" priority="495" stopIfTrue="1" operator="greaterThanOrEqual">
      <formula>0.9</formula>
    </cfRule>
  </conditionalFormatting>
  <conditionalFormatting sqref="BH137">
    <cfRule type="cellIs" dxfId="1435" priority="496" stopIfTrue="1" operator="between">
      <formula>0.7</formula>
      <formula>0.89</formula>
    </cfRule>
  </conditionalFormatting>
  <conditionalFormatting sqref="BH137">
    <cfRule type="cellIs" dxfId="1434" priority="497" stopIfTrue="1" operator="between">
      <formula>0</formula>
      <formula>0.69</formula>
    </cfRule>
  </conditionalFormatting>
  <conditionalFormatting sqref="BH139">
    <cfRule type="cellIs" dxfId="1433" priority="498" stopIfTrue="1" operator="greaterThanOrEqual">
      <formula>0.9</formula>
    </cfRule>
  </conditionalFormatting>
  <conditionalFormatting sqref="BH139">
    <cfRule type="cellIs" dxfId="1432" priority="499" stopIfTrue="1" operator="between">
      <formula>0.7</formula>
      <formula>0.89</formula>
    </cfRule>
  </conditionalFormatting>
  <conditionalFormatting sqref="BH139">
    <cfRule type="cellIs" dxfId="1431" priority="500" stopIfTrue="1" operator="between">
      <formula>0</formula>
      <formula>0.69</formula>
    </cfRule>
  </conditionalFormatting>
  <conditionalFormatting sqref="BE136 BE138 BE140:BE141">
    <cfRule type="cellIs" dxfId="1430" priority="501" stopIfTrue="1" operator="greaterThanOrEqual">
      <formula>0.9</formula>
    </cfRule>
  </conditionalFormatting>
  <conditionalFormatting sqref="BE136 BE138 BE140:BE141">
    <cfRule type="cellIs" dxfId="1429" priority="502" stopIfTrue="1" operator="between">
      <formula>0.7</formula>
      <formula>0.89</formula>
    </cfRule>
  </conditionalFormatting>
  <conditionalFormatting sqref="BE136 BE138 BE140:BE141">
    <cfRule type="cellIs" dxfId="1428" priority="503" stopIfTrue="1" operator="between">
      <formula>0</formula>
      <formula>0.69</formula>
    </cfRule>
  </conditionalFormatting>
  <conditionalFormatting sqref="BE137">
    <cfRule type="cellIs" dxfId="1427" priority="504" stopIfTrue="1" operator="greaterThanOrEqual">
      <formula>0.9</formula>
    </cfRule>
  </conditionalFormatting>
  <conditionalFormatting sqref="BE137">
    <cfRule type="cellIs" dxfId="1426" priority="505" stopIfTrue="1" operator="between">
      <formula>0.7</formula>
      <formula>0.89</formula>
    </cfRule>
  </conditionalFormatting>
  <conditionalFormatting sqref="BE137">
    <cfRule type="cellIs" dxfId="1425" priority="506" stopIfTrue="1" operator="between">
      <formula>0</formula>
      <formula>0.69</formula>
    </cfRule>
  </conditionalFormatting>
  <conditionalFormatting sqref="BE139">
    <cfRule type="cellIs" dxfId="1424" priority="507" stopIfTrue="1" operator="greaterThanOrEqual">
      <formula>0.9</formula>
    </cfRule>
  </conditionalFormatting>
  <conditionalFormatting sqref="BE139">
    <cfRule type="cellIs" dxfId="1423" priority="508" stopIfTrue="1" operator="between">
      <formula>0.7</formula>
      <formula>0.89</formula>
    </cfRule>
  </conditionalFormatting>
  <conditionalFormatting sqref="BE139">
    <cfRule type="cellIs" dxfId="1422" priority="509" stopIfTrue="1" operator="between">
      <formula>0</formula>
      <formula>0.69</formula>
    </cfRule>
  </conditionalFormatting>
  <conditionalFormatting sqref="BK135:BK136 BK138 BK140:BK141">
    <cfRule type="cellIs" dxfId="1421" priority="510" stopIfTrue="1" operator="between">
      <formula>0.7</formula>
      <formula>0.89</formula>
    </cfRule>
  </conditionalFormatting>
  <conditionalFormatting sqref="BK135:BK136 BK138 BK140:BK141">
    <cfRule type="cellIs" dxfId="1420" priority="511" stopIfTrue="1" operator="between">
      <formula>0</formula>
      <formula>0.69</formula>
    </cfRule>
  </conditionalFormatting>
  <conditionalFormatting sqref="BK137">
    <cfRule type="cellIs" dxfId="1419" priority="512" stopIfTrue="1" operator="greaterThanOrEqual">
      <formula>0.9</formula>
    </cfRule>
  </conditionalFormatting>
  <conditionalFormatting sqref="BK139">
    <cfRule type="cellIs" dxfId="1418" priority="513" stopIfTrue="1" operator="greaterThanOrEqual">
      <formula>0.9</formula>
    </cfRule>
  </conditionalFormatting>
  <conditionalFormatting sqref="BK139">
    <cfRule type="cellIs" dxfId="1417" priority="514" stopIfTrue="1" operator="between">
      <formula>0.7</formula>
      <formula>0.89</formula>
    </cfRule>
  </conditionalFormatting>
  <conditionalFormatting sqref="BK139">
    <cfRule type="cellIs" dxfId="1416" priority="515" stopIfTrue="1" operator="between">
      <formula>0</formula>
      <formula>0.69</formula>
    </cfRule>
  </conditionalFormatting>
  <conditionalFormatting sqref="AI163:AI164 AI166:AI169">
    <cfRule type="cellIs" dxfId="1415" priority="516" stopIfTrue="1" operator="greaterThanOrEqual">
      <formula>0.9</formula>
    </cfRule>
  </conditionalFormatting>
  <conditionalFormatting sqref="AI163:AI164 AI166:AI169">
    <cfRule type="cellIs" dxfId="1414" priority="517" stopIfTrue="1" operator="between">
      <formula>0.7</formula>
      <formula>0.89</formula>
    </cfRule>
  </conditionalFormatting>
  <conditionalFormatting sqref="AI163:AI164 AI166:AI169">
    <cfRule type="cellIs" dxfId="1413" priority="518" stopIfTrue="1" operator="between">
      <formula>0</formula>
      <formula>0.69</formula>
    </cfRule>
  </conditionalFormatting>
  <conditionalFormatting sqref="AQ163:AQ164 AQ166:AQ169">
    <cfRule type="cellIs" dxfId="1412" priority="519" stopIfTrue="1" operator="greaterThanOrEqual">
      <formula>0.9</formula>
    </cfRule>
  </conditionalFormatting>
  <conditionalFormatting sqref="AQ163:AQ164 AQ166:AQ169">
    <cfRule type="cellIs" dxfId="1411" priority="520" stopIfTrue="1" operator="between">
      <formula>0.7</formula>
      <formula>0.89</formula>
    </cfRule>
  </conditionalFormatting>
  <conditionalFormatting sqref="AQ163:AQ164 AQ166:AQ169">
    <cfRule type="cellIs" dxfId="1410" priority="521" stopIfTrue="1" operator="between">
      <formula>0</formula>
      <formula>0.69</formula>
    </cfRule>
  </conditionalFormatting>
  <conditionalFormatting sqref="BH165">
    <cfRule type="cellIs" dxfId="1409" priority="522" stopIfTrue="1" operator="greaterThanOrEqual">
      <formula>0.9</formula>
    </cfRule>
  </conditionalFormatting>
  <conditionalFormatting sqref="BH165">
    <cfRule type="cellIs" dxfId="1408" priority="523" stopIfTrue="1" operator="between">
      <formula>0.7</formula>
      <formula>0.89</formula>
    </cfRule>
  </conditionalFormatting>
  <conditionalFormatting sqref="BH165">
    <cfRule type="cellIs" dxfId="1407" priority="524" stopIfTrue="1" operator="between">
      <formula>0</formula>
      <formula>0.69</formula>
    </cfRule>
  </conditionalFormatting>
  <conditionalFormatting sqref="AV163 AV169">
    <cfRule type="cellIs" dxfId="1406" priority="525" stopIfTrue="1" operator="greaterThan">
      <formula>0.9</formula>
    </cfRule>
  </conditionalFormatting>
  <conditionalFormatting sqref="AV163 AV169">
    <cfRule type="cellIs" dxfId="1405" priority="526" stopIfTrue="1" operator="between">
      <formula>0.7</formula>
      <formula>0.89</formula>
    </cfRule>
  </conditionalFormatting>
  <conditionalFormatting sqref="AV163 AV169">
    <cfRule type="cellIs" dxfId="1404" priority="527" stopIfTrue="1" operator="between">
      <formula>0</formula>
      <formula>0.69</formula>
    </cfRule>
  </conditionalFormatting>
  <conditionalFormatting sqref="AV164">
    <cfRule type="cellIs" dxfId="1403" priority="528" stopIfTrue="1" operator="greaterThan">
      <formula>0.9</formula>
    </cfRule>
  </conditionalFormatting>
  <conditionalFormatting sqref="AV164">
    <cfRule type="cellIs" dxfId="1402" priority="529" stopIfTrue="1" operator="between">
      <formula>0.7</formula>
      <formula>0.89</formula>
    </cfRule>
  </conditionalFormatting>
  <conditionalFormatting sqref="AV164">
    <cfRule type="cellIs" dxfId="1401" priority="530" stopIfTrue="1" operator="between">
      <formula>0</formula>
      <formula>0.69</formula>
    </cfRule>
  </conditionalFormatting>
  <conditionalFormatting sqref="AV168">
    <cfRule type="cellIs" dxfId="1400" priority="531" stopIfTrue="1" operator="greaterThan">
      <formula>0.9</formula>
    </cfRule>
  </conditionalFormatting>
  <conditionalFormatting sqref="AV168">
    <cfRule type="cellIs" dxfId="1399" priority="532" stopIfTrue="1" operator="between">
      <formula>0.7</formula>
      <formula>0.89</formula>
    </cfRule>
  </conditionalFormatting>
  <conditionalFormatting sqref="AV168">
    <cfRule type="cellIs" dxfId="1398" priority="533" stopIfTrue="1" operator="between">
      <formula>0</formula>
      <formula>0.69</formula>
    </cfRule>
  </conditionalFormatting>
  <conditionalFormatting sqref="AV167">
    <cfRule type="cellIs" dxfId="1397" priority="534" stopIfTrue="1" operator="greaterThan">
      <formula>0.9</formula>
    </cfRule>
  </conditionalFormatting>
  <conditionalFormatting sqref="AV167">
    <cfRule type="cellIs" dxfId="1396" priority="535" stopIfTrue="1" operator="between">
      <formula>0.7</formula>
      <formula>0.89</formula>
    </cfRule>
  </conditionalFormatting>
  <conditionalFormatting sqref="AV167">
    <cfRule type="cellIs" dxfId="1395" priority="536" stopIfTrue="1" operator="between">
      <formula>0</formula>
      <formula>0.69</formula>
    </cfRule>
  </conditionalFormatting>
  <conditionalFormatting sqref="AV166">
    <cfRule type="cellIs" dxfId="1394" priority="537" stopIfTrue="1" operator="greaterThan">
      <formula>0.9</formula>
    </cfRule>
  </conditionalFormatting>
  <conditionalFormatting sqref="AV166">
    <cfRule type="cellIs" dxfId="1393" priority="538" stopIfTrue="1" operator="between">
      <formula>0.7</formula>
      <formula>0.89</formula>
    </cfRule>
  </conditionalFormatting>
  <conditionalFormatting sqref="AV166">
    <cfRule type="cellIs" dxfId="1392" priority="539" stopIfTrue="1" operator="between">
      <formula>0</formula>
      <formula>0.69</formula>
    </cfRule>
  </conditionalFormatting>
  <conditionalFormatting sqref="S163:S164 S166:S169">
    <cfRule type="cellIs" dxfId="1391" priority="540" stopIfTrue="1" operator="greaterThanOrEqual">
      <formula>0.9</formula>
    </cfRule>
  </conditionalFormatting>
  <conditionalFormatting sqref="S163:S164 S166:S169">
    <cfRule type="cellIs" dxfId="1390" priority="541" stopIfTrue="1" operator="between">
      <formula>0.7</formula>
      <formula>0.89</formula>
    </cfRule>
  </conditionalFormatting>
  <conditionalFormatting sqref="S163:S164 S166:S169">
    <cfRule type="cellIs" dxfId="1389" priority="542" stopIfTrue="1" operator="between">
      <formula>0</formula>
      <formula>0.69</formula>
    </cfRule>
  </conditionalFormatting>
  <conditionalFormatting sqref="AA163:AA164 AA166:AA169">
    <cfRule type="cellIs" dxfId="1388" priority="543" stopIfTrue="1" operator="greaterThanOrEqual">
      <formula>0.9</formula>
    </cfRule>
  </conditionalFormatting>
  <conditionalFormatting sqref="AA163:AA164 AA166:AA169">
    <cfRule type="cellIs" dxfId="1387" priority="544" stopIfTrue="1" operator="between">
      <formula>0.7</formula>
      <formula>0.89</formula>
    </cfRule>
  </conditionalFormatting>
  <conditionalFormatting sqref="AA163:AA164 AA166:AA169">
    <cfRule type="cellIs" dxfId="1386" priority="545" stopIfTrue="1" operator="between">
      <formula>0</formula>
      <formula>0.69</formula>
    </cfRule>
  </conditionalFormatting>
  <conditionalFormatting sqref="AV165">
    <cfRule type="cellIs" dxfId="1385" priority="546" stopIfTrue="1" operator="greaterThan">
      <formula>0.9</formula>
    </cfRule>
  </conditionalFormatting>
  <conditionalFormatting sqref="AV165">
    <cfRule type="cellIs" dxfId="1384" priority="547" stopIfTrue="1" operator="between">
      <formula>0.7</formula>
      <formula>0.89</formula>
    </cfRule>
  </conditionalFormatting>
  <conditionalFormatting sqref="AV165">
    <cfRule type="cellIs" dxfId="1383" priority="548" stopIfTrue="1" operator="between">
      <formula>0</formula>
      <formula>0.69</formula>
    </cfRule>
  </conditionalFormatting>
  <conditionalFormatting sqref="S165">
    <cfRule type="cellIs" dxfId="1382" priority="549" stopIfTrue="1" operator="greaterThanOrEqual">
      <formula>0.9</formula>
    </cfRule>
  </conditionalFormatting>
  <conditionalFormatting sqref="S165">
    <cfRule type="cellIs" dxfId="1381" priority="550" stopIfTrue="1" operator="between">
      <formula>0.7</formula>
      <formula>0.89</formula>
    </cfRule>
  </conditionalFormatting>
  <conditionalFormatting sqref="S165">
    <cfRule type="cellIs" dxfId="1380" priority="551" stopIfTrue="1" operator="between">
      <formula>0</formula>
      <formula>0.69</formula>
    </cfRule>
  </conditionalFormatting>
  <conditionalFormatting sqref="AA165">
    <cfRule type="cellIs" dxfId="1379" priority="552" stopIfTrue="1" operator="greaterThanOrEqual">
      <formula>0.9</formula>
    </cfRule>
  </conditionalFormatting>
  <conditionalFormatting sqref="AA165">
    <cfRule type="cellIs" dxfId="1378" priority="553" stopIfTrue="1" operator="between">
      <formula>0.7</formula>
      <formula>0.89</formula>
    </cfRule>
  </conditionalFormatting>
  <conditionalFormatting sqref="AA165">
    <cfRule type="cellIs" dxfId="1377" priority="554" stopIfTrue="1" operator="between">
      <formula>0</formula>
      <formula>0.69</formula>
    </cfRule>
  </conditionalFormatting>
  <conditionalFormatting sqref="AI165">
    <cfRule type="cellIs" dxfId="1376" priority="555" stopIfTrue="1" operator="greaterThanOrEqual">
      <formula>0.9</formula>
    </cfRule>
  </conditionalFormatting>
  <conditionalFormatting sqref="AI165">
    <cfRule type="cellIs" dxfId="1375" priority="556" stopIfTrue="1" operator="between">
      <formula>0.7</formula>
      <formula>0.89</formula>
    </cfRule>
  </conditionalFormatting>
  <conditionalFormatting sqref="AI165">
    <cfRule type="cellIs" dxfId="1374" priority="557" stopIfTrue="1" operator="between">
      <formula>0</formula>
      <formula>0.69</formula>
    </cfRule>
  </conditionalFormatting>
  <conditionalFormatting sqref="AQ165">
    <cfRule type="cellIs" dxfId="1373" priority="558" stopIfTrue="1" operator="greaterThanOrEqual">
      <formula>0.9</formula>
    </cfRule>
  </conditionalFormatting>
  <conditionalFormatting sqref="AQ165">
    <cfRule type="cellIs" dxfId="1372" priority="559" stopIfTrue="1" operator="between">
      <formula>0.7</formula>
      <formula>0.89</formula>
    </cfRule>
  </conditionalFormatting>
  <conditionalFormatting sqref="AQ165">
    <cfRule type="cellIs" dxfId="1371" priority="560" stopIfTrue="1" operator="between">
      <formula>0</formula>
      <formula>0.69</formula>
    </cfRule>
  </conditionalFormatting>
  <conditionalFormatting sqref="BB163:BB164 BB166:BB169">
    <cfRule type="cellIs" dxfId="1370" priority="561" stopIfTrue="1" operator="greaterThanOrEqual">
      <formula>0.9</formula>
    </cfRule>
  </conditionalFormatting>
  <conditionalFormatting sqref="BB163:BB164 BB166:BB169">
    <cfRule type="cellIs" dxfId="1369" priority="562" stopIfTrue="1" operator="between">
      <formula>0.7</formula>
      <formula>0.89</formula>
    </cfRule>
  </conditionalFormatting>
  <conditionalFormatting sqref="BB163:BB164 BB166:BB169">
    <cfRule type="cellIs" dxfId="1368" priority="563" stopIfTrue="1" operator="between">
      <formula>0</formula>
      <formula>0.69</formula>
    </cfRule>
  </conditionalFormatting>
  <conditionalFormatting sqref="BB165">
    <cfRule type="cellIs" dxfId="1367" priority="564" stopIfTrue="1" operator="greaterThanOrEqual">
      <formula>0.9</formula>
    </cfRule>
  </conditionalFormatting>
  <conditionalFormatting sqref="BB165">
    <cfRule type="cellIs" dxfId="1366" priority="565" stopIfTrue="1" operator="between">
      <formula>0.7</formula>
      <formula>0.89</formula>
    </cfRule>
  </conditionalFormatting>
  <conditionalFormatting sqref="BB165">
    <cfRule type="cellIs" dxfId="1365" priority="566" stopIfTrue="1" operator="between">
      <formula>0</formula>
      <formula>0.69</formula>
    </cfRule>
  </conditionalFormatting>
  <conditionalFormatting sqref="BH163:BH164 BH166:BH169">
    <cfRule type="cellIs" dxfId="1364" priority="567" stopIfTrue="1" operator="greaterThanOrEqual">
      <formula>0.9</formula>
    </cfRule>
  </conditionalFormatting>
  <conditionalFormatting sqref="BH163:BH164 BH166:BH169">
    <cfRule type="cellIs" dxfId="1363" priority="568" stopIfTrue="1" operator="between">
      <formula>0.7</formula>
      <formula>0.89</formula>
    </cfRule>
  </conditionalFormatting>
  <conditionalFormatting sqref="BH163:BH164 BH166:BH169">
    <cfRule type="cellIs" dxfId="1362" priority="569" stopIfTrue="1" operator="between">
      <formula>0</formula>
      <formula>0.69</formula>
    </cfRule>
  </conditionalFormatting>
  <conditionalFormatting sqref="BE163:BE164 BE166:BE169">
    <cfRule type="cellIs" dxfId="1361" priority="570" stopIfTrue="1" operator="greaterThanOrEqual">
      <formula>0.9</formula>
    </cfRule>
  </conditionalFormatting>
  <conditionalFormatting sqref="BE163:BE164 BE166:BE169">
    <cfRule type="cellIs" dxfId="1360" priority="571" stopIfTrue="1" operator="between">
      <formula>0.7</formula>
      <formula>0.89</formula>
    </cfRule>
  </conditionalFormatting>
  <conditionalFormatting sqref="BE163:BE164 BE166:BE169">
    <cfRule type="cellIs" dxfId="1359" priority="572" stopIfTrue="1" operator="between">
      <formula>0</formula>
      <formula>0.69</formula>
    </cfRule>
  </conditionalFormatting>
  <conditionalFormatting sqref="BE165">
    <cfRule type="cellIs" dxfId="1358" priority="573" stopIfTrue="1" operator="greaterThanOrEqual">
      <formula>0.9</formula>
    </cfRule>
  </conditionalFormatting>
  <conditionalFormatting sqref="BE165">
    <cfRule type="cellIs" dxfId="1357" priority="574" stopIfTrue="1" operator="between">
      <formula>0.7</formula>
      <formula>0.89</formula>
    </cfRule>
  </conditionalFormatting>
  <conditionalFormatting sqref="BE165">
    <cfRule type="cellIs" dxfId="1356" priority="575" stopIfTrue="1" operator="between">
      <formula>0</formula>
      <formula>0.69</formula>
    </cfRule>
  </conditionalFormatting>
  <conditionalFormatting sqref="BK163:BK164 BK166:BK169">
    <cfRule type="cellIs" dxfId="1355" priority="576" stopIfTrue="1" operator="greaterThanOrEqual">
      <formula>0.9</formula>
    </cfRule>
  </conditionalFormatting>
  <conditionalFormatting sqref="BK163:BK164 BK166:BK169">
    <cfRule type="cellIs" dxfId="1354" priority="577" stopIfTrue="1" operator="between">
      <formula>0.7</formula>
      <formula>0.89</formula>
    </cfRule>
  </conditionalFormatting>
  <conditionalFormatting sqref="BK163:BK164 BK166:BK169">
    <cfRule type="cellIs" dxfId="1353" priority="578" stopIfTrue="1" operator="between">
      <formula>0</formula>
      <formula>0.69</formula>
    </cfRule>
  </conditionalFormatting>
  <conditionalFormatting sqref="BK165">
    <cfRule type="cellIs" dxfId="1352" priority="579" stopIfTrue="1" operator="greaterThanOrEqual">
      <formula>0.9</formula>
    </cfRule>
  </conditionalFormatting>
  <conditionalFormatting sqref="BK165">
    <cfRule type="cellIs" dxfId="1351" priority="580" stopIfTrue="1" operator="between">
      <formula>0.7</formula>
      <formula>0.89</formula>
    </cfRule>
  </conditionalFormatting>
  <conditionalFormatting sqref="BK165">
    <cfRule type="cellIs" dxfId="1350" priority="581" stopIfTrue="1" operator="between">
      <formula>0</formula>
      <formula>0.69</formula>
    </cfRule>
  </conditionalFormatting>
  <conditionalFormatting sqref="BN163:BN164 BN166:BN169">
    <cfRule type="cellIs" dxfId="1349" priority="582" stopIfTrue="1" operator="greaterThanOrEqual">
      <formula>0.9</formula>
    </cfRule>
  </conditionalFormatting>
  <conditionalFormatting sqref="BN163:BN164 BN166:BN169">
    <cfRule type="cellIs" dxfId="1348" priority="583" stopIfTrue="1" operator="between">
      <formula>0.7</formula>
      <formula>0.89</formula>
    </cfRule>
  </conditionalFormatting>
  <conditionalFormatting sqref="BN163:BN164 BN166:BN169">
    <cfRule type="cellIs" dxfId="1347" priority="584" stopIfTrue="1" operator="between">
      <formula>0</formula>
      <formula>0.69</formula>
    </cfRule>
  </conditionalFormatting>
  <conditionalFormatting sqref="BN165">
    <cfRule type="cellIs" dxfId="1346" priority="585" stopIfTrue="1" operator="greaterThanOrEqual">
      <formula>0.9</formula>
    </cfRule>
  </conditionalFormatting>
  <conditionalFormatting sqref="BN165">
    <cfRule type="cellIs" dxfId="1345" priority="586" stopIfTrue="1" operator="between">
      <formula>0.7</formula>
      <formula>0.89</formula>
    </cfRule>
  </conditionalFormatting>
  <conditionalFormatting sqref="BN165">
    <cfRule type="cellIs" dxfId="1344" priority="587" stopIfTrue="1" operator="between">
      <formula>0</formula>
      <formula>0.69</formula>
    </cfRule>
  </conditionalFormatting>
  <conditionalFormatting sqref="AI177:AI178 AI180:AI183">
    <cfRule type="cellIs" dxfId="1343" priority="588" stopIfTrue="1" operator="greaterThanOrEqual">
      <formula>0.9</formula>
    </cfRule>
  </conditionalFormatting>
  <conditionalFormatting sqref="AI177:AI178 AI180:AI183">
    <cfRule type="cellIs" dxfId="1342" priority="589" stopIfTrue="1" operator="between">
      <formula>0.7</formula>
      <formula>0.89</formula>
    </cfRule>
  </conditionalFormatting>
  <conditionalFormatting sqref="AI177:AI178 AI180:AI183">
    <cfRule type="cellIs" dxfId="1341" priority="590" stopIfTrue="1" operator="between">
      <formula>0</formula>
      <formula>0.69</formula>
    </cfRule>
  </conditionalFormatting>
  <conditionalFormatting sqref="AQ177:AQ178 AQ180:AQ183">
    <cfRule type="cellIs" dxfId="1340" priority="591" stopIfTrue="1" operator="greaterThanOrEqual">
      <formula>0.9</formula>
    </cfRule>
  </conditionalFormatting>
  <conditionalFormatting sqref="AQ177:AQ178 AQ180:AQ183">
    <cfRule type="cellIs" dxfId="1339" priority="592" stopIfTrue="1" operator="between">
      <formula>0.7</formula>
      <formula>0.89</formula>
    </cfRule>
  </conditionalFormatting>
  <conditionalFormatting sqref="AQ177:AQ178 AQ180:AQ183">
    <cfRule type="cellIs" dxfId="1338" priority="593" stopIfTrue="1" operator="between">
      <formula>0</formula>
      <formula>0.69</formula>
    </cfRule>
  </conditionalFormatting>
  <conditionalFormatting sqref="BH179">
    <cfRule type="cellIs" dxfId="1337" priority="594" stopIfTrue="1" operator="greaterThanOrEqual">
      <formula>0.9</formula>
    </cfRule>
  </conditionalFormatting>
  <conditionalFormatting sqref="BH179">
    <cfRule type="cellIs" dxfId="1336" priority="595" stopIfTrue="1" operator="between">
      <formula>0.7</formula>
      <formula>0.89</formula>
    </cfRule>
  </conditionalFormatting>
  <conditionalFormatting sqref="BH179">
    <cfRule type="cellIs" dxfId="1335" priority="596" stopIfTrue="1" operator="between">
      <formula>0</formula>
      <formula>0.69</formula>
    </cfRule>
  </conditionalFormatting>
  <conditionalFormatting sqref="AV177 AV183">
    <cfRule type="cellIs" dxfId="1334" priority="597" stopIfTrue="1" operator="greaterThan">
      <formula>0.9</formula>
    </cfRule>
  </conditionalFormatting>
  <conditionalFormatting sqref="AV177 AV183">
    <cfRule type="cellIs" dxfId="1333" priority="598" stopIfTrue="1" operator="between">
      <formula>0.7</formula>
      <formula>0.89</formula>
    </cfRule>
  </conditionalFormatting>
  <conditionalFormatting sqref="AV177 AV183">
    <cfRule type="cellIs" dxfId="1332" priority="599" stopIfTrue="1" operator="between">
      <formula>0</formula>
      <formula>0.69</formula>
    </cfRule>
  </conditionalFormatting>
  <conditionalFormatting sqref="AV178">
    <cfRule type="cellIs" dxfId="1331" priority="600" stopIfTrue="1" operator="greaterThan">
      <formula>0.9</formula>
    </cfRule>
  </conditionalFormatting>
  <conditionalFormatting sqref="AV178">
    <cfRule type="cellIs" dxfId="1330" priority="601" stopIfTrue="1" operator="between">
      <formula>0.7</formula>
      <formula>0.89</formula>
    </cfRule>
  </conditionalFormatting>
  <conditionalFormatting sqref="AV178">
    <cfRule type="cellIs" dxfId="1329" priority="602" stopIfTrue="1" operator="between">
      <formula>0</formula>
      <formula>0.69</formula>
    </cfRule>
  </conditionalFormatting>
  <conditionalFormatting sqref="AV182">
    <cfRule type="cellIs" dxfId="1328" priority="603" stopIfTrue="1" operator="greaterThan">
      <formula>0.9</formula>
    </cfRule>
  </conditionalFormatting>
  <conditionalFormatting sqref="AV182">
    <cfRule type="cellIs" dxfId="1327" priority="604" stopIfTrue="1" operator="between">
      <formula>0.7</formula>
      <formula>0.89</formula>
    </cfRule>
  </conditionalFormatting>
  <conditionalFormatting sqref="AV182">
    <cfRule type="cellIs" dxfId="1326" priority="605" stopIfTrue="1" operator="between">
      <formula>0</formula>
      <formula>0.69</formula>
    </cfRule>
  </conditionalFormatting>
  <conditionalFormatting sqref="AV181">
    <cfRule type="cellIs" dxfId="1325" priority="606" stopIfTrue="1" operator="greaterThan">
      <formula>0.9</formula>
    </cfRule>
  </conditionalFormatting>
  <conditionalFormatting sqref="AV181">
    <cfRule type="cellIs" dxfId="1324" priority="607" stopIfTrue="1" operator="between">
      <formula>0.7</formula>
      <formula>0.89</formula>
    </cfRule>
  </conditionalFormatting>
  <conditionalFormatting sqref="AV181">
    <cfRule type="cellIs" dxfId="1323" priority="608" stopIfTrue="1" operator="between">
      <formula>0</formula>
      <formula>0.69</formula>
    </cfRule>
  </conditionalFormatting>
  <conditionalFormatting sqref="AV180">
    <cfRule type="cellIs" dxfId="1322" priority="609" stopIfTrue="1" operator="greaterThan">
      <formula>0.9</formula>
    </cfRule>
  </conditionalFormatting>
  <conditionalFormatting sqref="AV180">
    <cfRule type="cellIs" dxfId="1321" priority="610" stopIfTrue="1" operator="between">
      <formula>0.7</formula>
      <formula>0.89</formula>
    </cfRule>
  </conditionalFormatting>
  <conditionalFormatting sqref="AV180">
    <cfRule type="cellIs" dxfId="1320" priority="611" stopIfTrue="1" operator="between">
      <formula>0</formula>
      <formula>0.69</formula>
    </cfRule>
  </conditionalFormatting>
  <conditionalFormatting sqref="S177:S178 S180:S183">
    <cfRule type="cellIs" dxfId="1319" priority="612" stopIfTrue="1" operator="greaterThanOrEqual">
      <formula>0.9</formula>
    </cfRule>
  </conditionalFormatting>
  <conditionalFormatting sqref="S177:S178 S180:S183">
    <cfRule type="cellIs" dxfId="1318" priority="613" stopIfTrue="1" operator="between">
      <formula>0.7</formula>
      <formula>0.89</formula>
    </cfRule>
  </conditionalFormatting>
  <conditionalFormatting sqref="S177:S178 S180:S183">
    <cfRule type="cellIs" dxfId="1317" priority="614" stopIfTrue="1" operator="between">
      <formula>0</formula>
      <formula>0.69</formula>
    </cfRule>
  </conditionalFormatting>
  <conditionalFormatting sqref="AA177:AA178 AA180:AA183">
    <cfRule type="cellIs" dxfId="1316" priority="615" stopIfTrue="1" operator="greaterThanOrEqual">
      <formula>0.9</formula>
    </cfRule>
  </conditionalFormatting>
  <conditionalFormatting sqref="AA177:AA178 AA180:AA183">
    <cfRule type="cellIs" dxfId="1315" priority="616" stopIfTrue="1" operator="between">
      <formula>0.7</formula>
      <formula>0.89</formula>
    </cfRule>
  </conditionalFormatting>
  <conditionalFormatting sqref="AA177:AA178 AA180:AA183">
    <cfRule type="cellIs" dxfId="1314" priority="617" stopIfTrue="1" operator="between">
      <formula>0</formula>
      <formula>0.69</formula>
    </cfRule>
  </conditionalFormatting>
  <conditionalFormatting sqref="AV179">
    <cfRule type="cellIs" dxfId="1313" priority="618" stopIfTrue="1" operator="greaterThan">
      <formula>0.9</formula>
    </cfRule>
  </conditionalFormatting>
  <conditionalFormatting sqref="AV179">
    <cfRule type="cellIs" dxfId="1312" priority="619" stopIfTrue="1" operator="between">
      <formula>0.7</formula>
      <formula>0.89</formula>
    </cfRule>
  </conditionalFormatting>
  <conditionalFormatting sqref="AV179">
    <cfRule type="cellIs" dxfId="1311" priority="620" stopIfTrue="1" operator="between">
      <formula>0</formula>
      <formula>0.69</formula>
    </cfRule>
  </conditionalFormatting>
  <conditionalFormatting sqref="S179">
    <cfRule type="cellIs" dxfId="1310" priority="621" stopIfTrue="1" operator="greaterThanOrEqual">
      <formula>0.9</formula>
    </cfRule>
  </conditionalFormatting>
  <conditionalFormatting sqref="S179">
    <cfRule type="cellIs" dxfId="1309" priority="622" stopIfTrue="1" operator="between">
      <formula>0.7</formula>
      <formula>0.89</formula>
    </cfRule>
  </conditionalFormatting>
  <conditionalFormatting sqref="S179">
    <cfRule type="cellIs" dxfId="1308" priority="623" stopIfTrue="1" operator="between">
      <formula>0</formula>
      <formula>0.69</formula>
    </cfRule>
  </conditionalFormatting>
  <conditionalFormatting sqref="AA179">
    <cfRule type="cellIs" dxfId="1307" priority="624" stopIfTrue="1" operator="greaterThanOrEqual">
      <formula>0.9</formula>
    </cfRule>
  </conditionalFormatting>
  <conditionalFormatting sqref="AA179">
    <cfRule type="cellIs" dxfId="1306" priority="625" stopIfTrue="1" operator="between">
      <formula>0.7</formula>
      <formula>0.89</formula>
    </cfRule>
  </conditionalFormatting>
  <conditionalFormatting sqref="AA179">
    <cfRule type="cellIs" dxfId="1305" priority="626" stopIfTrue="1" operator="between">
      <formula>0</formula>
      <formula>0.69</formula>
    </cfRule>
  </conditionalFormatting>
  <conditionalFormatting sqref="AI179">
    <cfRule type="cellIs" dxfId="1304" priority="627" stopIfTrue="1" operator="greaterThanOrEqual">
      <formula>0.9</formula>
    </cfRule>
  </conditionalFormatting>
  <conditionalFormatting sqref="AI179">
    <cfRule type="cellIs" dxfId="1303" priority="628" stopIfTrue="1" operator="between">
      <formula>0.7</formula>
      <formula>0.89</formula>
    </cfRule>
  </conditionalFormatting>
  <conditionalFormatting sqref="AI179">
    <cfRule type="cellIs" dxfId="1302" priority="629" stopIfTrue="1" operator="between">
      <formula>0</formula>
      <formula>0.69</formula>
    </cfRule>
  </conditionalFormatting>
  <conditionalFormatting sqref="AQ179">
    <cfRule type="cellIs" dxfId="1301" priority="630" stopIfTrue="1" operator="greaterThanOrEqual">
      <formula>0.9</formula>
    </cfRule>
  </conditionalFormatting>
  <conditionalFormatting sqref="AQ179">
    <cfRule type="cellIs" dxfId="1300" priority="631" stopIfTrue="1" operator="between">
      <formula>0.7</formula>
      <formula>0.89</formula>
    </cfRule>
  </conditionalFormatting>
  <conditionalFormatting sqref="AQ179">
    <cfRule type="cellIs" dxfId="1299" priority="632" stopIfTrue="1" operator="between">
      <formula>0</formula>
      <formula>0.69</formula>
    </cfRule>
  </conditionalFormatting>
  <conditionalFormatting sqref="BB177:BB178 BB180:BB183">
    <cfRule type="cellIs" dxfId="1298" priority="633" stopIfTrue="1" operator="greaterThanOrEqual">
      <formula>0.9</formula>
    </cfRule>
  </conditionalFormatting>
  <conditionalFormatting sqref="BB177:BB178 BB180:BB183">
    <cfRule type="cellIs" dxfId="1297" priority="634" stopIfTrue="1" operator="between">
      <formula>0.7</formula>
      <formula>0.89</formula>
    </cfRule>
  </conditionalFormatting>
  <conditionalFormatting sqref="BB177:BB178 BB180:BB183">
    <cfRule type="cellIs" dxfId="1296" priority="635" stopIfTrue="1" operator="between">
      <formula>0</formula>
      <formula>0.69</formula>
    </cfRule>
  </conditionalFormatting>
  <conditionalFormatting sqref="BB179">
    <cfRule type="cellIs" dxfId="1295" priority="636" stopIfTrue="1" operator="greaterThanOrEqual">
      <formula>0.9</formula>
    </cfRule>
  </conditionalFormatting>
  <conditionalFormatting sqref="BB179">
    <cfRule type="cellIs" dxfId="1294" priority="637" stopIfTrue="1" operator="between">
      <formula>0.7</formula>
      <formula>0.89</formula>
    </cfRule>
  </conditionalFormatting>
  <conditionalFormatting sqref="BB179">
    <cfRule type="cellIs" dxfId="1293" priority="638" stopIfTrue="1" operator="between">
      <formula>0</formula>
      <formula>0.69</formula>
    </cfRule>
  </conditionalFormatting>
  <conditionalFormatting sqref="BH177:BH178 BH180:BH183">
    <cfRule type="cellIs" dxfId="1292" priority="639" stopIfTrue="1" operator="greaterThanOrEqual">
      <formula>0.9</formula>
    </cfRule>
  </conditionalFormatting>
  <conditionalFormatting sqref="BH177:BH178 BH180:BH183">
    <cfRule type="cellIs" dxfId="1291" priority="640" stopIfTrue="1" operator="between">
      <formula>0.7</formula>
      <formula>0.89</formula>
    </cfRule>
  </conditionalFormatting>
  <conditionalFormatting sqref="BH177:BH178 BH180:BH183">
    <cfRule type="cellIs" dxfId="1290" priority="641" stopIfTrue="1" operator="between">
      <formula>0</formula>
      <formula>0.69</formula>
    </cfRule>
  </conditionalFormatting>
  <conditionalFormatting sqref="BE177:BE178 BE180:BE183">
    <cfRule type="cellIs" dxfId="1289" priority="642" stopIfTrue="1" operator="greaterThanOrEqual">
      <formula>0.9</formula>
    </cfRule>
  </conditionalFormatting>
  <conditionalFormatting sqref="BE177:BE178 BE180:BE183">
    <cfRule type="cellIs" dxfId="1288" priority="643" stopIfTrue="1" operator="between">
      <formula>0.7</formula>
      <formula>0.89</formula>
    </cfRule>
  </conditionalFormatting>
  <conditionalFormatting sqref="BE177:BE178 BE180:BE183">
    <cfRule type="cellIs" dxfId="1287" priority="644" stopIfTrue="1" operator="between">
      <formula>0</formula>
      <formula>0.69</formula>
    </cfRule>
  </conditionalFormatting>
  <conditionalFormatting sqref="BE179">
    <cfRule type="cellIs" dxfId="1286" priority="645" stopIfTrue="1" operator="greaterThanOrEqual">
      <formula>0.9</formula>
    </cfRule>
  </conditionalFormatting>
  <conditionalFormatting sqref="BE179">
    <cfRule type="cellIs" dxfId="1285" priority="646" stopIfTrue="1" operator="between">
      <formula>0.7</formula>
      <formula>0.89</formula>
    </cfRule>
  </conditionalFormatting>
  <conditionalFormatting sqref="BE179">
    <cfRule type="cellIs" dxfId="1284" priority="647" stopIfTrue="1" operator="between">
      <formula>0</formula>
      <formula>0.69</formula>
    </cfRule>
  </conditionalFormatting>
  <conditionalFormatting sqref="BK177:BK178 BK180:BK183">
    <cfRule type="cellIs" dxfId="1283" priority="648" stopIfTrue="1" operator="greaterThanOrEqual">
      <formula>0.9</formula>
    </cfRule>
  </conditionalFormatting>
  <conditionalFormatting sqref="BK177:BK178 BK180:BK183">
    <cfRule type="cellIs" dxfId="1282" priority="649" stopIfTrue="1" operator="between">
      <formula>0.7</formula>
      <formula>0.89</formula>
    </cfRule>
  </conditionalFormatting>
  <conditionalFormatting sqref="BK177:BK178 BK180:BK183">
    <cfRule type="cellIs" dxfId="1281" priority="650" stopIfTrue="1" operator="between">
      <formula>0</formula>
      <formula>0.69</formula>
    </cfRule>
  </conditionalFormatting>
  <conditionalFormatting sqref="BK179">
    <cfRule type="cellIs" dxfId="1280" priority="651" stopIfTrue="1" operator="greaterThanOrEqual">
      <formula>0.9</formula>
    </cfRule>
  </conditionalFormatting>
  <conditionalFormatting sqref="BK179">
    <cfRule type="cellIs" dxfId="1279" priority="652" stopIfTrue="1" operator="between">
      <formula>0.7</formula>
      <formula>0.89</formula>
    </cfRule>
  </conditionalFormatting>
  <conditionalFormatting sqref="BK179">
    <cfRule type="cellIs" dxfId="1278" priority="653" stopIfTrue="1" operator="between">
      <formula>0</formula>
      <formula>0.69</formula>
    </cfRule>
  </conditionalFormatting>
  <conditionalFormatting sqref="BN177:BN178 BN180:BN183">
    <cfRule type="cellIs" dxfId="1277" priority="654" stopIfTrue="1" operator="greaterThanOrEqual">
      <formula>0.9</formula>
    </cfRule>
  </conditionalFormatting>
  <conditionalFormatting sqref="BN177:BN178 BN180:BN183">
    <cfRule type="cellIs" dxfId="1276" priority="655" stopIfTrue="1" operator="between">
      <formula>0.7</formula>
      <formula>0.89</formula>
    </cfRule>
  </conditionalFormatting>
  <conditionalFormatting sqref="BN177:BN178 BN180:BN183">
    <cfRule type="cellIs" dxfId="1275" priority="656" stopIfTrue="1" operator="between">
      <formula>0</formula>
      <formula>0.69</formula>
    </cfRule>
  </conditionalFormatting>
  <conditionalFormatting sqref="BN179">
    <cfRule type="cellIs" dxfId="1274" priority="657" stopIfTrue="1" operator="greaterThanOrEqual">
      <formula>0.9</formula>
    </cfRule>
  </conditionalFormatting>
  <conditionalFormatting sqref="BN179">
    <cfRule type="cellIs" dxfId="1273" priority="658" stopIfTrue="1" operator="between">
      <formula>0.7</formula>
      <formula>0.89</formula>
    </cfRule>
  </conditionalFormatting>
  <conditionalFormatting sqref="BN179">
    <cfRule type="cellIs" dxfId="1272" priority="659" stopIfTrue="1" operator="between">
      <formula>0</formula>
      <formula>0.69</formula>
    </cfRule>
  </conditionalFormatting>
  <conditionalFormatting sqref="AI191:AI192 AI194:AI197">
    <cfRule type="cellIs" dxfId="1271" priority="660" stopIfTrue="1" operator="greaterThanOrEqual">
      <formula>0.9</formula>
    </cfRule>
  </conditionalFormatting>
  <conditionalFormatting sqref="AI191:AI192 AI194:AI197">
    <cfRule type="cellIs" dxfId="1270" priority="661" stopIfTrue="1" operator="between">
      <formula>0.7</formula>
      <formula>0.89</formula>
    </cfRule>
  </conditionalFormatting>
  <conditionalFormatting sqref="AI191:AI192 AI194:AI197">
    <cfRule type="cellIs" dxfId="1269" priority="662" stopIfTrue="1" operator="between">
      <formula>0</formula>
      <formula>0.69</formula>
    </cfRule>
  </conditionalFormatting>
  <conditionalFormatting sqref="AQ191:AQ192 AQ194:AQ197">
    <cfRule type="cellIs" dxfId="1268" priority="663" stopIfTrue="1" operator="greaterThanOrEqual">
      <formula>0.9</formula>
    </cfRule>
  </conditionalFormatting>
  <conditionalFormatting sqref="AQ191:AQ192 AQ194:AQ197">
    <cfRule type="cellIs" dxfId="1267" priority="664" stopIfTrue="1" operator="between">
      <formula>0.7</formula>
      <formula>0.89</formula>
    </cfRule>
  </conditionalFormatting>
  <conditionalFormatting sqref="AQ191:AQ192 AQ194:AQ197">
    <cfRule type="cellIs" dxfId="1266" priority="665" stopIfTrue="1" operator="between">
      <formula>0</formula>
      <formula>0.69</formula>
    </cfRule>
  </conditionalFormatting>
  <conditionalFormatting sqref="BH193">
    <cfRule type="cellIs" dxfId="1265" priority="666" stopIfTrue="1" operator="greaterThanOrEqual">
      <formula>0.9</formula>
    </cfRule>
  </conditionalFormatting>
  <conditionalFormatting sqref="BH193">
    <cfRule type="cellIs" dxfId="1264" priority="667" stopIfTrue="1" operator="between">
      <formula>0.7</formula>
      <formula>0.89</formula>
    </cfRule>
  </conditionalFormatting>
  <conditionalFormatting sqref="BH193">
    <cfRule type="cellIs" dxfId="1263" priority="668" stopIfTrue="1" operator="between">
      <formula>0</formula>
      <formula>0.69</formula>
    </cfRule>
  </conditionalFormatting>
  <conditionalFormatting sqref="AV191 AV197">
    <cfRule type="cellIs" dxfId="1262" priority="669" stopIfTrue="1" operator="greaterThan">
      <formula>0.9</formula>
    </cfRule>
  </conditionalFormatting>
  <conditionalFormatting sqref="AV191 AV197">
    <cfRule type="cellIs" dxfId="1261" priority="670" stopIfTrue="1" operator="between">
      <formula>0.7</formula>
      <formula>0.89</formula>
    </cfRule>
  </conditionalFormatting>
  <conditionalFormatting sqref="AV191 AV197">
    <cfRule type="cellIs" dxfId="1260" priority="671" stopIfTrue="1" operator="between">
      <formula>0</formula>
      <formula>0.69</formula>
    </cfRule>
  </conditionalFormatting>
  <conditionalFormatting sqref="AV192">
    <cfRule type="cellIs" dxfId="1259" priority="672" stopIfTrue="1" operator="greaterThan">
      <formula>0.9</formula>
    </cfRule>
  </conditionalFormatting>
  <conditionalFormatting sqref="AV192">
    <cfRule type="cellIs" dxfId="1258" priority="673" stopIfTrue="1" operator="between">
      <formula>0.7</formula>
      <formula>0.89</formula>
    </cfRule>
  </conditionalFormatting>
  <conditionalFormatting sqref="AV192">
    <cfRule type="cellIs" dxfId="1257" priority="674" stopIfTrue="1" operator="between">
      <formula>0</formula>
      <formula>0.69</formula>
    </cfRule>
  </conditionalFormatting>
  <conditionalFormatting sqref="AV196">
    <cfRule type="cellIs" dxfId="1256" priority="675" stopIfTrue="1" operator="greaterThan">
      <formula>0.9</formula>
    </cfRule>
  </conditionalFormatting>
  <conditionalFormatting sqref="AV196">
    <cfRule type="cellIs" dxfId="1255" priority="676" stopIfTrue="1" operator="between">
      <formula>0.7</formula>
      <formula>0.89</formula>
    </cfRule>
  </conditionalFormatting>
  <conditionalFormatting sqref="AV196">
    <cfRule type="cellIs" dxfId="1254" priority="677" stopIfTrue="1" operator="between">
      <formula>0</formula>
      <formula>0.69</formula>
    </cfRule>
  </conditionalFormatting>
  <conditionalFormatting sqref="AV195">
    <cfRule type="cellIs" dxfId="1253" priority="678" stopIfTrue="1" operator="greaterThan">
      <formula>0.9</formula>
    </cfRule>
  </conditionalFormatting>
  <conditionalFormatting sqref="AV195">
    <cfRule type="cellIs" dxfId="1252" priority="679" stopIfTrue="1" operator="between">
      <formula>0.7</formula>
      <formula>0.89</formula>
    </cfRule>
  </conditionalFormatting>
  <conditionalFormatting sqref="AV195">
    <cfRule type="cellIs" dxfId="1251" priority="680" stopIfTrue="1" operator="between">
      <formula>0</formula>
      <formula>0.69</formula>
    </cfRule>
  </conditionalFormatting>
  <conditionalFormatting sqref="AV194">
    <cfRule type="cellIs" dxfId="1250" priority="681" stopIfTrue="1" operator="greaterThan">
      <formula>0.9</formula>
    </cfRule>
  </conditionalFormatting>
  <conditionalFormatting sqref="AV194">
    <cfRule type="cellIs" dxfId="1249" priority="682" stopIfTrue="1" operator="between">
      <formula>0.7</formula>
      <formula>0.89</formula>
    </cfRule>
  </conditionalFormatting>
  <conditionalFormatting sqref="AV194">
    <cfRule type="cellIs" dxfId="1248" priority="683" stopIfTrue="1" operator="between">
      <formula>0</formula>
      <formula>0.69</formula>
    </cfRule>
  </conditionalFormatting>
  <conditionalFormatting sqref="S191:S192 S194:S197">
    <cfRule type="cellIs" dxfId="1247" priority="684" stopIfTrue="1" operator="greaterThanOrEqual">
      <formula>0.9</formula>
    </cfRule>
  </conditionalFormatting>
  <conditionalFormatting sqref="S191:S192 S194:S197">
    <cfRule type="cellIs" dxfId="1246" priority="685" stopIfTrue="1" operator="between">
      <formula>0.7</formula>
      <formula>0.89</formula>
    </cfRule>
  </conditionalFormatting>
  <conditionalFormatting sqref="S191:S192 S194:S197">
    <cfRule type="cellIs" dxfId="1245" priority="686" stopIfTrue="1" operator="between">
      <formula>0</formula>
      <formula>0.69</formula>
    </cfRule>
  </conditionalFormatting>
  <conditionalFormatting sqref="AA191:AA192 AA194:AA197">
    <cfRule type="cellIs" dxfId="1244" priority="687" stopIfTrue="1" operator="greaterThanOrEqual">
      <formula>0.9</formula>
    </cfRule>
  </conditionalFormatting>
  <conditionalFormatting sqref="AA191:AA192 AA194:AA197">
    <cfRule type="cellIs" dxfId="1243" priority="688" stopIfTrue="1" operator="between">
      <formula>0.7</formula>
      <formula>0.89</formula>
    </cfRule>
  </conditionalFormatting>
  <conditionalFormatting sqref="AA191:AA192 AA194:AA197">
    <cfRule type="cellIs" dxfId="1242" priority="689" stopIfTrue="1" operator="between">
      <formula>0</formula>
      <formula>0.69</formula>
    </cfRule>
  </conditionalFormatting>
  <conditionalFormatting sqref="AV193">
    <cfRule type="cellIs" dxfId="1241" priority="690" stopIfTrue="1" operator="greaterThan">
      <formula>0.9</formula>
    </cfRule>
  </conditionalFormatting>
  <conditionalFormatting sqref="AV193">
    <cfRule type="cellIs" dxfId="1240" priority="691" stopIfTrue="1" operator="between">
      <formula>0.7</formula>
      <formula>0.89</formula>
    </cfRule>
  </conditionalFormatting>
  <conditionalFormatting sqref="AV193">
    <cfRule type="cellIs" dxfId="1239" priority="692" stopIfTrue="1" operator="between">
      <formula>0</formula>
      <formula>0.69</formula>
    </cfRule>
  </conditionalFormatting>
  <conditionalFormatting sqref="S193">
    <cfRule type="cellIs" dxfId="1238" priority="693" stopIfTrue="1" operator="greaterThanOrEqual">
      <formula>0.9</formula>
    </cfRule>
  </conditionalFormatting>
  <conditionalFormatting sqref="S193">
    <cfRule type="cellIs" dxfId="1237" priority="694" stopIfTrue="1" operator="between">
      <formula>0.7</formula>
      <formula>0.89</formula>
    </cfRule>
  </conditionalFormatting>
  <conditionalFormatting sqref="S193">
    <cfRule type="cellIs" dxfId="1236" priority="695" stopIfTrue="1" operator="between">
      <formula>0</formula>
      <formula>0.69</formula>
    </cfRule>
  </conditionalFormatting>
  <conditionalFormatting sqref="AA193">
    <cfRule type="cellIs" dxfId="1235" priority="696" stopIfTrue="1" operator="greaterThanOrEqual">
      <formula>0.9</formula>
    </cfRule>
  </conditionalFormatting>
  <conditionalFormatting sqref="AA193">
    <cfRule type="cellIs" dxfId="1234" priority="697" stopIfTrue="1" operator="between">
      <formula>0.7</formula>
      <formula>0.89</formula>
    </cfRule>
  </conditionalFormatting>
  <conditionalFormatting sqref="AA193">
    <cfRule type="cellIs" dxfId="1233" priority="698" stopIfTrue="1" operator="between">
      <formula>0</formula>
      <formula>0.69</formula>
    </cfRule>
  </conditionalFormatting>
  <conditionalFormatting sqref="AI193">
    <cfRule type="cellIs" dxfId="1232" priority="699" stopIfTrue="1" operator="greaterThanOrEqual">
      <formula>0.9</formula>
    </cfRule>
  </conditionalFormatting>
  <conditionalFormatting sqref="AI193">
    <cfRule type="cellIs" dxfId="1231" priority="700" stopIfTrue="1" operator="between">
      <formula>0.7</formula>
      <formula>0.89</formula>
    </cfRule>
  </conditionalFormatting>
  <conditionalFormatting sqref="AI193">
    <cfRule type="cellIs" dxfId="1230" priority="701" stopIfTrue="1" operator="between">
      <formula>0</formula>
      <formula>0.69</formula>
    </cfRule>
  </conditionalFormatting>
  <conditionalFormatting sqref="AQ193">
    <cfRule type="cellIs" dxfId="1229" priority="702" stopIfTrue="1" operator="greaterThanOrEqual">
      <formula>0.9</formula>
    </cfRule>
  </conditionalFormatting>
  <conditionalFormatting sqref="AQ193">
    <cfRule type="cellIs" dxfId="1228" priority="703" stopIfTrue="1" operator="between">
      <formula>0.7</formula>
      <formula>0.89</formula>
    </cfRule>
  </conditionalFormatting>
  <conditionalFormatting sqref="AQ193">
    <cfRule type="cellIs" dxfId="1227" priority="704" stopIfTrue="1" operator="between">
      <formula>0</formula>
      <formula>0.69</formula>
    </cfRule>
  </conditionalFormatting>
  <conditionalFormatting sqref="BB191:BB192 BB194:BB197">
    <cfRule type="cellIs" dxfId="1226" priority="705" stopIfTrue="1" operator="greaterThanOrEqual">
      <formula>0.9</formula>
    </cfRule>
  </conditionalFormatting>
  <conditionalFormatting sqref="BB191:BB192 BB194:BB197">
    <cfRule type="cellIs" dxfId="1225" priority="706" stopIfTrue="1" operator="between">
      <formula>0.7</formula>
      <formula>0.89</formula>
    </cfRule>
  </conditionalFormatting>
  <conditionalFormatting sqref="BB191:BB192 BB194:BB197">
    <cfRule type="cellIs" dxfId="1224" priority="707" stopIfTrue="1" operator="between">
      <formula>0</formula>
      <formula>0.69</formula>
    </cfRule>
  </conditionalFormatting>
  <conditionalFormatting sqref="BB193">
    <cfRule type="cellIs" dxfId="1223" priority="708" stopIfTrue="1" operator="greaterThanOrEqual">
      <formula>0.9</formula>
    </cfRule>
  </conditionalFormatting>
  <conditionalFormatting sqref="BB193">
    <cfRule type="cellIs" dxfId="1222" priority="709" stopIfTrue="1" operator="between">
      <formula>0.7</formula>
      <formula>0.89</formula>
    </cfRule>
  </conditionalFormatting>
  <conditionalFormatting sqref="BB193">
    <cfRule type="cellIs" dxfId="1221" priority="710" stopIfTrue="1" operator="between">
      <formula>0</formula>
      <formula>0.69</formula>
    </cfRule>
  </conditionalFormatting>
  <conditionalFormatting sqref="BH191:BH192 BH194:BH197">
    <cfRule type="cellIs" dxfId="1220" priority="711" stopIfTrue="1" operator="greaterThanOrEqual">
      <formula>0.9</formula>
    </cfRule>
  </conditionalFormatting>
  <conditionalFormatting sqref="BH191:BH192 BH194:BH197">
    <cfRule type="cellIs" dxfId="1219" priority="712" stopIfTrue="1" operator="between">
      <formula>0.7</formula>
      <formula>0.89</formula>
    </cfRule>
  </conditionalFormatting>
  <conditionalFormatting sqref="BH191:BH192 BH194:BH197">
    <cfRule type="cellIs" dxfId="1218" priority="713" stopIfTrue="1" operator="between">
      <formula>0</formula>
      <formula>0.69</formula>
    </cfRule>
  </conditionalFormatting>
  <conditionalFormatting sqref="BE191:BE192 BE194:BE197">
    <cfRule type="cellIs" dxfId="1217" priority="714" stopIfTrue="1" operator="greaterThanOrEqual">
      <formula>0.9</formula>
    </cfRule>
  </conditionalFormatting>
  <conditionalFormatting sqref="BE191:BE192 BE194:BE197">
    <cfRule type="cellIs" dxfId="1216" priority="715" stopIfTrue="1" operator="between">
      <formula>0.7</formula>
      <formula>0.89</formula>
    </cfRule>
  </conditionalFormatting>
  <conditionalFormatting sqref="BE191:BE192 BE194:BE197">
    <cfRule type="cellIs" dxfId="1215" priority="716" stopIfTrue="1" operator="between">
      <formula>0</formula>
      <formula>0.69</formula>
    </cfRule>
  </conditionalFormatting>
  <conditionalFormatting sqref="BE193">
    <cfRule type="cellIs" dxfId="1214" priority="717" stopIfTrue="1" operator="greaterThanOrEqual">
      <formula>0.9</formula>
    </cfRule>
  </conditionalFormatting>
  <conditionalFormatting sqref="BE193">
    <cfRule type="cellIs" dxfId="1213" priority="718" stopIfTrue="1" operator="between">
      <formula>0.7</formula>
      <formula>0.89</formula>
    </cfRule>
  </conditionalFormatting>
  <conditionalFormatting sqref="BE193">
    <cfRule type="cellIs" dxfId="1212" priority="719" stopIfTrue="1" operator="between">
      <formula>0</formula>
      <formula>0.69</formula>
    </cfRule>
  </conditionalFormatting>
  <conditionalFormatting sqref="BK191:BK192 BK194:BK197">
    <cfRule type="cellIs" dxfId="1211" priority="720" stopIfTrue="1" operator="greaterThanOrEqual">
      <formula>0.9</formula>
    </cfRule>
  </conditionalFormatting>
  <conditionalFormatting sqref="BK191:BK192 BK194:BK197">
    <cfRule type="cellIs" dxfId="1210" priority="721" stopIfTrue="1" operator="between">
      <formula>0.7</formula>
      <formula>0.89</formula>
    </cfRule>
  </conditionalFormatting>
  <conditionalFormatting sqref="BK191:BK192 BK194:BK197">
    <cfRule type="cellIs" dxfId="1209" priority="722" stopIfTrue="1" operator="between">
      <formula>0</formula>
      <formula>0.69</formula>
    </cfRule>
  </conditionalFormatting>
  <conditionalFormatting sqref="BK193">
    <cfRule type="cellIs" dxfId="1208" priority="723" stopIfTrue="1" operator="greaterThanOrEqual">
      <formula>0.9</formula>
    </cfRule>
  </conditionalFormatting>
  <conditionalFormatting sqref="BK193">
    <cfRule type="cellIs" dxfId="1207" priority="724" stopIfTrue="1" operator="between">
      <formula>0.7</formula>
      <formula>0.89</formula>
    </cfRule>
  </conditionalFormatting>
  <conditionalFormatting sqref="BK193">
    <cfRule type="cellIs" dxfId="1206" priority="725" stopIfTrue="1" operator="between">
      <formula>0</formula>
      <formula>0.69</formula>
    </cfRule>
  </conditionalFormatting>
  <conditionalFormatting sqref="BN191:BN192 BN194:BN197">
    <cfRule type="cellIs" dxfId="1205" priority="726" stopIfTrue="1" operator="greaterThanOrEqual">
      <formula>0.9</formula>
    </cfRule>
  </conditionalFormatting>
  <conditionalFormatting sqref="BN191:BN192 BN194:BN197">
    <cfRule type="cellIs" dxfId="1204" priority="727" stopIfTrue="1" operator="between">
      <formula>0.7</formula>
      <formula>0.89</formula>
    </cfRule>
  </conditionalFormatting>
  <conditionalFormatting sqref="BN191:BN192 BN194:BN197">
    <cfRule type="cellIs" dxfId="1203" priority="728" stopIfTrue="1" operator="between">
      <formula>0</formula>
      <formula>0.69</formula>
    </cfRule>
  </conditionalFormatting>
  <conditionalFormatting sqref="BN193">
    <cfRule type="cellIs" dxfId="1202" priority="729" stopIfTrue="1" operator="greaterThanOrEqual">
      <formula>0.9</formula>
    </cfRule>
  </conditionalFormatting>
  <conditionalFormatting sqref="BN193">
    <cfRule type="cellIs" dxfId="1201" priority="730" stopIfTrue="1" operator="between">
      <formula>0.7</formula>
      <formula>0.89</formula>
    </cfRule>
  </conditionalFormatting>
  <conditionalFormatting sqref="BN193">
    <cfRule type="cellIs" dxfId="1200" priority="731" stopIfTrue="1" operator="between">
      <formula>0</formula>
      <formula>0.69</formula>
    </cfRule>
  </conditionalFormatting>
  <conditionalFormatting sqref="AV16">
    <cfRule type="cellIs" dxfId="1199" priority="732" stopIfTrue="1" operator="greaterThan">
      <formula>0.9</formula>
    </cfRule>
  </conditionalFormatting>
  <conditionalFormatting sqref="S16 AQ16 AI16 AV16 AA16">
    <cfRule type="cellIs" dxfId="1198" priority="733" stopIfTrue="1" operator="between">
      <formula>0.7</formula>
      <formula>0.89</formula>
    </cfRule>
  </conditionalFormatting>
  <conditionalFormatting sqref="S16 AQ16 AI16 AV16 AA16">
    <cfRule type="cellIs" dxfId="1197" priority="734" stopIfTrue="1" operator="between">
      <formula>0</formula>
      <formula>0.69</formula>
    </cfRule>
  </conditionalFormatting>
  <conditionalFormatting sqref="S16 AQ16 AI16 AA16">
    <cfRule type="cellIs" dxfId="1196" priority="735" stopIfTrue="1" operator="greaterThanOrEqual">
      <formula>0.9</formula>
    </cfRule>
  </conditionalFormatting>
  <conditionalFormatting sqref="AV15">
    <cfRule type="cellIs" dxfId="1195" priority="736" stopIfTrue="1" operator="greaterThan">
      <formula>0.9</formula>
    </cfRule>
  </conditionalFormatting>
  <conditionalFormatting sqref="AA15 AV15 AI15 AQ15 S15">
    <cfRule type="cellIs" dxfId="1194" priority="737" stopIfTrue="1" operator="between">
      <formula>0.7</formula>
      <formula>0.89</formula>
    </cfRule>
  </conditionalFormatting>
  <conditionalFormatting sqref="AA15 AV15 AI15 AQ15 S15">
    <cfRule type="cellIs" dxfId="1193" priority="738" stopIfTrue="1" operator="between">
      <formula>0</formula>
      <formula>0.69</formula>
    </cfRule>
  </conditionalFormatting>
  <conditionalFormatting sqref="AA15 AI15 AQ15 S15">
    <cfRule type="cellIs" dxfId="1192" priority="739" stopIfTrue="1" operator="greaterThanOrEqual">
      <formula>0.9</formula>
    </cfRule>
  </conditionalFormatting>
  <conditionalFormatting sqref="BB15">
    <cfRule type="cellIs" dxfId="1191" priority="740" stopIfTrue="1" operator="greaterThanOrEqual">
      <formula>0.9</formula>
    </cfRule>
  </conditionalFormatting>
  <conditionalFormatting sqref="BB15">
    <cfRule type="cellIs" dxfId="1190" priority="741" stopIfTrue="1" operator="between">
      <formula>0.7</formula>
      <formula>0.89</formula>
    </cfRule>
  </conditionalFormatting>
  <conditionalFormatting sqref="BB15">
    <cfRule type="cellIs" dxfId="1189" priority="742" stopIfTrue="1" operator="between">
      <formula>0</formula>
      <formula>0.69</formula>
    </cfRule>
  </conditionalFormatting>
  <conditionalFormatting sqref="BB16">
    <cfRule type="cellIs" dxfId="1188" priority="743" stopIfTrue="1" operator="greaterThanOrEqual">
      <formula>0.9</formula>
    </cfRule>
  </conditionalFormatting>
  <conditionalFormatting sqref="BB16">
    <cfRule type="cellIs" dxfId="1187" priority="744" stopIfTrue="1" operator="between">
      <formula>0.7</formula>
      <formula>0.89</formula>
    </cfRule>
  </conditionalFormatting>
  <conditionalFormatting sqref="BB16">
    <cfRule type="cellIs" dxfId="1186" priority="745" stopIfTrue="1" operator="between">
      <formula>0</formula>
      <formula>0.69</formula>
    </cfRule>
  </conditionalFormatting>
  <conditionalFormatting sqref="BH15">
    <cfRule type="cellIs" dxfId="1185" priority="746" stopIfTrue="1" operator="greaterThanOrEqual">
      <formula>0.9</formula>
    </cfRule>
  </conditionalFormatting>
  <conditionalFormatting sqref="BH15">
    <cfRule type="cellIs" dxfId="1184" priority="747" stopIfTrue="1" operator="between">
      <formula>0.7</formula>
      <formula>0.89</formula>
    </cfRule>
  </conditionalFormatting>
  <conditionalFormatting sqref="BH15">
    <cfRule type="cellIs" dxfId="1183" priority="748" stopIfTrue="1" operator="between">
      <formula>0</formula>
      <formula>0.69</formula>
    </cfRule>
  </conditionalFormatting>
  <conditionalFormatting sqref="BH16">
    <cfRule type="cellIs" dxfId="1182" priority="749" stopIfTrue="1" operator="greaterThanOrEqual">
      <formula>0.9</formula>
    </cfRule>
  </conditionalFormatting>
  <conditionalFormatting sqref="BH16">
    <cfRule type="cellIs" dxfId="1181" priority="750" stopIfTrue="1" operator="between">
      <formula>0.7</formula>
      <formula>0.89</formula>
    </cfRule>
  </conditionalFormatting>
  <conditionalFormatting sqref="BH16">
    <cfRule type="cellIs" dxfId="1180" priority="751" stopIfTrue="1" operator="between">
      <formula>0</formula>
      <formula>0.69</formula>
    </cfRule>
  </conditionalFormatting>
  <conditionalFormatting sqref="BE15">
    <cfRule type="cellIs" dxfId="1179" priority="752" stopIfTrue="1" operator="greaterThanOrEqual">
      <formula>0.9</formula>
    </cfRule>
  </conditionalFormatting>
  <conditionalFormatting sqref="BE15">
    <cfRule type="cellIs" dxfId="1178" priority="753" stopIfTrue="1" operator="between">
      <formula>0.7</formula>
      <formula>0.89</formula>
    </cfRule>
  </conditionalFormatting>
  <conditionalFormatting sqref="BE15">
    <cfRule type="cellIs" dxfId="1177" priority="754" stopIfTrue="1" operator="between">
      <formula>0</formula>
      <formula>0.69</formula>
    </cfRule>
  </conditionalFormatting>
  <conditionalFormatting sqref="BE16">
    <cfRule type="cellIs" dxfId="1176" priority="755" stopIfTrue="1" operator="greaterThanOrEqual">
      <formula>0.9</formula>
    </cfRule>
  </conditionalFormatting>
  <conditionalFormatting sqref="BE16">
    <cfRule type="cellIs" dxfId="1175" priority="756" stopIfTrue="1" operator="between">
      <formula>0.7</formula>
      <formula>0.89</formula>
    </cfRule>
  </conditionalFormatting>
  <conditionalFormatting sqref="BE16">
    <cfRule type="cellIs" dxfId="1174" priority="757" stopIfTrue="1" operator="between">
      <formula>0</formula>
      <formula>0.69</formula>
    </cfRule>
  </conditionalFormatting>
  <conditionalFormatting sqref="BK15">
    <cfRule type="cellIs" dxfId="1173" priority="758" stopIfTrue="1" operator="greaterThanOrEqual">
      <formula>0.9</formula>
    </cfRule>
  </conditionalFormatting>
  <conditionalFormatting sqref="BK15">
    <cfRule type="cellIs" dxfId="1172" priority="759" stopIfTrue="1" operator="between">
      <formula>0.7</formula>
      <formula>0.89</formula>
    </cfRule>
  </conditionalFormatting>
  <conditionalFormatting sqref="BK15">
    <cfRule type="cellIs" dxfId="1171" priority="760" stopIfTrue="1" operator="between">
      <formula>0</formula>
      <formula>0.69</formula>
    </cfRule>
  </conditionalFormatting>
  <conditionalFormatting sqref="BK16">
    <cfRule type="cellIs" dxfId="1170" priority="761" stopIfTrue="1" operator="greaterThanOrEqual">
      <formula>0.9</formula>
    </cfRule>
  </conditionalFormatting>
  <conditionalFormatting sqref="BK16">
    <cfRule type="cellIs" dxfId="1169" priority="762" stopIfTrue="1" operator="between">
      <formula>0.7</formula>
      <formula>0.89</formula>
    </cfRule>
  </conditionalFormatting>
  <conditionalFormatting sqref="BK16">
    <cfRule type="cellIs" dxfId="1168" priority="763" stopIfTrue="1" operator="between">
      <formula>0</formula>
      <formula>0.69</formula>
    </cfRule>
  </conditionalFormatting>
  <conditionalFormatting sqref="BN15">
    <cfRule type="cellIs" dxfId="1167" priority="764" stopIfTrue="1" operator="greaterThanOrEqual">
      <formula>0.9</formula>
    </cfRule>
  </conditionalFormatting>
  <conditionalFormatting sqref="BN15">
    <cfRule type="cellIs" dxfId="1166" priority="765" stopIfTrue="1" operator="between">
      <formula>0.7</formula>
      <formula>0.89</formula>
    </cfRule>
  </conditionalFormatting>
  <conditionalFormatting sqref="BN15">
    <cfRule type="cellIs" dxfId="1165" priority="766" stopIfTrue="1" operator="between">
      <formula>0</formula>
      <formula>0.69</formula>
    </cfRule>
  </conditionalFormatting>
  <conditionalFormatting sqref="BN16">
    <cfRule type="cellIs" dxfId="1164" priority="767" stopIfTrue="1" operator="greaterThanOrEqual">
      <formula>0.9</formula>
    </cfRule>
  </conditionalFormatting>
  <conditionalFormatting sqref="BN16">
    <cfRule type="cellIs" dxfId="1163" priority="768" stopIfTrue="1" operator="between">
      <formula>0.7</formula>
      <formula>0.89</formula>
    </cfRule>
  </conditionalFormatting>
  <conditionalFormatting sqref="BN16">
    <cfRule type="cellIs" dxfId="1162" priority="769" stopIfTrue="1" operator="between">
      <formula>0</formula>
      <formula>0.69</formula>
    </cfRule>
  </conditionalFormatting>
  <conditionalFormatting sqref="AV95:AV96">
    <cfRule type="cellIs" dxfId="1161" priority="770" stopIfTrue="1" operator="greaterThan">
      <formula>0.9</formula>
    </cfRule>
  </conditionalFormatting>
  <conditionalFormatting sqref="AV95:AV96">
    <cfRule type="cellIs" dxfId="1160" priority="771" stopIfTrue="1" operator="between">
      <formula>0.7</formula>
      <formula>0.89</formula>
    </cfRule>
  </conditionalFormatting>
  <conditionalFormatting sqref="AV95:AV96">
    <cfRule type="cellIs" dxfId="1159" priority="772" stopIfTrue="1" operator="between">
      <formula>0</formula>
      <formula>0.69</formula>
    </cfRule>
  </conditionalFormatting>
  <conditionalFormatting sqref="S95:S96">
    <cfRule type="cellIs" dxfId="1158" priority="773" stopIfTrue="1" operator="greaterThanOrEqual">
      <formula>0.9</formula>
    </cfRule>
  </conditionalFormatting>
  <conditionalFormatting sqref="S95:S96">
    <cfRule type="cellIs" dxfId="1157" priority="774" stopIfTrue="1" operator="between">
      <formula>0.7</formula>
      <formula>0.89</formula>
    </cfRule>
  </conditionalFormatting>
  <conditionalFormatting sqref="S95:S96">
    <cfRule type="cellIs" dxfId="1156" priority="775" stopIfTrue="1" operator="between">
      <formula>0</formula>
      <formula>0.69</formula>
    </cfRule>
  </conditionalFormatting>
  <conditionalFormatting sqref="AA95:AA96">
    <cfRule type="cellIs" dxfId="1155" priority="776" stopIfTrue="1" operator="greaterThanOrEqual">
      <formula>0.9</formula>
    </cfRule>
  </conditionalFormatting>
  <conditionalFormatting sqref="AA95:AA96">
    <cfRule type="cellIs" dxfId="1154" priority="777" stopIfTrue="1" operator="between">
      <formula>0.7</formula>
      <formula>0.89</formula>
    </cfRule>
  </conditionalFormatting>
  <conditionalFormatting sqref="AA95:AA96">
    <cfRule type="cellIs" dxfId="1153" priority="778" stopIfTrue="1" operator="between">
      <formula>0</formula>
      <formula>0.69</formula>
    </cfRule>
  </conditionalFormatting>
  <conditionalFormatting sqref="AI95:AI96">
    <cfRule type="cellIs" dxfId="1152" priority="779" stopIfTrue="1" operator="greaterThanOrEqual">
      <formula>0.9</formula>
    </cfRule>
  </conditionalFormatting>
  <conditionalFormatting sqref="AI95:AI96">
    <cfRule type="cellIs" dxfId="1151" priority="780" stopIfTrue="1" operator="between">
      <formula>0.7</formula>
      <formula>0.89</formula>
    </cfRule>
  </conditionalFormatting>
  <conditionalFormatting sqref="AI95:AI96">
    <cfRule type="cellIs" dxfId="1150" priority="781" stopIfTrue="1" operator="between">
      <formula>0</formula>
      <formula>0.69</formula>
    </cfRule>
  </conditionalFormatting>
  <conditionalFormatting sqref="AQ95:AQ96">
    <cfRule type="cellIs" dxfId="1149" priority="782" stopIfTrue="1" operator="greaterThanOrEqual">
      <formula>0.9</formula>
    </cfRule>
  </conditionalFormatting>
  <conditionalFormatting sqref="AQ95:AQ96">
    <cfRule type="cellIs" dxfId="1148" priority="783" stopIfTrue="1" operator="between">
      <formula>0.7</formula>
      <formula>0.89</formula>
    </cfRule>
  </conditionalFormatting>
  <conditionalFormatting sqref="AQ95:AQ96">
    <cfRule type="cellIs" dxfId="1147" priority="784" stopIfTrue="1" operator="between">
      <formula>0</formula>
      <formula>0.69</formula>
    </cfRule>
  </conditionalFormatting>
  <conditionalFormatting sqref="BK96">
    <cfRule type="cellIs" dxfId="1146" priority="785" stopIfTrue="1" operator="between">
      <formula>0.7</formula>
      <formula>0.89</formula>
    </cfRule>
  </conditionalFormatting>
  <conditionalFormatting sqref="BK96">
    <cfRule type="cellIs" dxfId="1145" priority="786" stopIfTrue="1" operator="between">
      <formula>0</formula>
      <formula>0.69</formula>
    </cfRule>
  </conditionalFormatting>
  <conditionalFormatting sqref="BK96">
    <cfRule type="cellIs" dxfId="1144" priority="787" stopIfTrue="1" operator="greaterThanOrEqual">
      <formula>0.9</formula>
    </cfRule>
  </conditionalFormatting>
  <conditionalFormatting sqref="BH96">
    <cfRule type="cellIs" dxfId="1143" priority="788" stopIfTrue="1" operator="greaterThanOrEqual">
      <formula>0.9</formula>
    </cfRule>
  </conditionalFormatting>
  <conditionalFormatting sqref="BH96">
    <cfRule type="cellIs" dxfId="1142" priority="789" stopIfTrue="1" operator="between">
      <formula>0.7</formula>
      <formula>0.89</formula>
    </cfRule>
  </conditionalFormatting>
  <conditionalFormatting sqref="BH96">
    <cfRule type="cellIs" dxfId="1141" priority="790" stopIfTrue="1" operator="between">
      <formula>0</formula>
      <formula>0.69</formula>
    </cfRule>
  </conditionalFormatting>
  <conditionalFormatting sqref="BB96">
    <cfRule type="cellIs" dxfId="1140" priority="791" stopIfTrue="1" operator="greaterThanOrEqual">
      <formula>0.9</formula>
    </cfRule>
  </conditionalFormatting>
  <conditionalFormatting sqref="BB96">
    <cfRule type="cellIs" dxfId="1139" priority="792" stopIfTrue="1" operator="between">
      <formula>0.7</formula>
      <formula>0.89</formula>
    </cfRule>
  </conditionalFormatting>
  <conditionalFormatting sqref="BB96">
    <cfRule type="cellIs" dxfId="1138" priority="793" stopIfTrue="1" operator="between">
      <formula>0</formula>
      <formula>0.69</formula>
    </cfRule>
  </conditionalFormatting>
  <conditionalFormatting sqref="BB95">
    <cfRule type="cellIs" dxfId="1137" priority="794" stopIfTrue="1" operator="greaterThanOrEqual">
      <formula>0.9</formula>
    </cfRule>
  </conditionalFormatting>
  <conditionalFormatting sqref="BB95">
    <cfRule type="cellIs" dxfId="1136" priority="795" stopIfTrue="1" operator="between">
      <formula>0.7</formula>
      <formula>0.89</formula>
    </cfRule>
  </conditionalFormatting>
  <conditionalFormatting sqref="BB95">
    <cfRule type="cellIs" dxfId="1135" priority="796" stopIfTrue="1" operator="between">
      <formula>0</formula>
      <formula>0.69</formula>
    </cfRule>
  </conditionalFormatting>
  <conditionalFormatting sqref="BH95">
    <cfRule type="cellIs" dxfId="1134" priority="797" stopIfTrue="1" operator="greaterThanOrEqual">
      <formula>0.9</formula>
    </cfRule>
  </conditionalFormatting>
  <conditionalFormatting sqref="BH95">
    <cfRule type="cellIs" dxfId="1133" priority="798" stopIfTrue="1" operator="between">
      <formula>0.7</formula>
      <formula>0.89</formula>
    </cfRule>
  </conditionalFormatting>
  <conditionalFormatting sqref="BH95">
    <cfRule type="cellIs" dxfId="1132" priority="799" stopIfTrue="1" operator="between">
      <formula>0</formula>
      <formula>0.69</formula>
    </cfRule>
  </conditionalFormatting>
  <conditionalFormatting sqref="BE96">
    <cfRule type="cellIs" dxfId="1131" priority="800" stopIfTrue="1" operator="greaterThanOrEqual">
      <formula>0.9</formula>
    </cfRule>
  </conditionalFormatting>
  <conditionalFormatting sqref="BE96">
    <cfRule type="cellIs" dxfId="1130" priority="801" stopIfTrue="1" operator="between">
      <formula>0.7</formula>
      <formula>0.89</formula>
    </cfRule>
  </conditionalFormatting>
  <conditionalFormatting sqref="BE96">
    <cfRule type="cellIs" dxfId="1129" priority="802" stopIfTrue="1" operator="between">
      <formula>0</formula>
      <formula>0.69</formula>
    </cfRule>
  </conditionalFormatting>
  <conditionalFormatting sqref="BE95">
    <cfRule type="cellIs" dxfId="1128" priority="803" stopIfTrue="1" operator="greaterThanOrEqual">
      <formula>0.9</formula>
    </cfRule>
  </conditionalFormatting>
  <conditionalFormatting sqref="BE95">
    <cfRule type="cellIs" dxfId="1127" priority="804" stopIfTrue="1" operator="between">
      <formula>0.7</formula>
      <formula>0.89</formula>
    </cfRule>
  </conditionalFormatting>
  <conditionalFormatting sqref="BE95">
    <cfRule type="cellIs" dxfId="1126" priority="805" stopIfTrue="1" operator="between">
      <formula>0</formula>
      <formula>0.69</formula>
    </cfRule>
  </conditionalFormatting>
  <conditionalFormatting sqref="BK95">
    <cfRule type="cellIs" dxfId="1125" priority="806" stopIfTrue="1" operator="greaterThanOrEqual">
      <formula>0.9</formula>
    </cfRule>
  </conditionalFormatting>
  <conditionalFormatting sqref="BK95">
    <cfRule type="cellIs" dxfId="1124" priority="807" stopIfTrue="1" operator="between">
      <formula>0.7</formula>
      <formula>0.89</formula>
    </cfRule>
  </conditionalFormatting>
  <conditionalFormatting sqref="BK95">
    <cfRule type="cellIs" dxfId="1123" priority="808" stopIfTrue="1" operator="between">
      <formula>0</formula>
      <formula>0.69</formula>
    </cfRule>
  </conditionalFormatting>
  <conditionalFormatting sqref="BN96">
    <cfRule type="cellIs" dxfId="1122" priority="809" stopIfTrue="1" operator="greaterThanOrEqual">
      <formula>0.9</formula>
    </cfRule>
  </conditionalFormatting>
  <conditionalFormatting sqref="BN96">
    <cfRule type="cellIs" dxfId="1121" priority="810" stopIfTrue="1" operator="between">
      <formula>0.7</formula>
      <formula>0.89</formula>
    </cfRule>
  </conditionalFormatting>
  <conditionalFormatting sqref="BN96">
    <cfRule type="cellIs" dxfId="1120" priority="811" stopIfTrue="1" operator="between">
      <formula>0</formula>
      <formula>0.69</formula>
    </cfRule>
  </conditionalFormatting>
  <conditionalFormatting sqref="BN95">
    <cfRule type="cellIs" dxfId="1119" priority="812" stopIfTrue="1" operator="greaterThanOrEqual">
      <formula>0.9</formula>
    </cfRule>
  </conditionalFormatting>
  <conditionalFormatting sqref="BN95">
    <cfRule type="cellIs" dxfId="1118" priority="813" stopIfTrue="1" operator="between">
      <formula>0.7</formula>
      <formula>0.89</formula>
    </cfRule>
  </conditionalFormatting>
  <conditionalFormatting sqref="BN95">
    <cfRule type="cellIs" dxfId="1117" priority="814" stopIfTrue="1" operator="between">
      <formula>0</formula>
      <formula>0.69</formula>
    </cfRule>
  </conditionalFormatting>
  <conditionalFormatting sqref="AV18">
    <cfRule type="cellIs" dxfId="1116" priority="815" stopIfTrue="1" operator="greaterThan">
      <formula>0.9</formula>
    </cfRule>
  </conditionalFormatting>
  <conditionalFormatting sqref="S18 AQ18 AI18 AV18 AA18">
    <cfRule type="cellIs" dxfId="1115" priority="816" stopIfTrue="1" operator="between">
      <formula>0.7</formula>
      <formula>0.89</formula>
    </cfRule>
  </conditionalFormatting>
  <conditionalFormatting sqref="S18 AQ18 AI18 AV18 AA18">
    <cfRule type="cellIs" dxfId="1114" priority="817" stopIfTrue="1" operator="between">
      <formula>0</formula>
      <formula>0.69</formula>
    </cfRule>
  </conditionalFormatting>
  <conditionalFormatting sqref="S18 AQ18 AI18 AA18">
    <cfRule type="cellIs" dxfId="1113" priority="818" stopIfTrue="1" operator="greaterThanOrEqual">
      <formula>0.9</formula>
    </cfRule>
  </conditionalFormatting>
  <conditionalFormatting sqref="AQ93">
    <cfRule type="cellIs" dxfId="1112" priority="819" stopIfTrue="1" operator="greaterThanOrEqual">
      <formula>0.9</formula>
    </cfRule>
  </conditionalFormatting>
  <conditionalFormatting sqref="AQ93">
    <cfRule type="cellIs" dxfId="1111" priority="820" stopIfTrue="1" operator="between">
      <formula>0.7</formula>
      <formula>0.89</formula>
    </cfRule>
  </conditionalFormatting>
  <conditionalFormatting sqref="AQ93">
    <cfRule type="cellIs" dxfId="1110" priority="821" stopIfTrue="1" operator="between">
      <formula>0</formula>
      <formula>0.69</formula>
    </cfRule>
  </conditionalFormatting>
  <conditionalFormatting sqref="BB18">
    <cfRule type="cellIs" dxfId="1109" priority="822" stopIfTrue="1" operator="greaterThanOrEqual">
      <formula>0.9</formula>
    </cfRule>
  </conditionalFormatting>
  <conditionalFormatting sqref="BB18">
    <cfRule type="cellIs" dxfId="1108" priority="823" stopIfTrue="1" operator="between">
      <formula>0.7</formula>
      <formula>0.89</formula>
    </cfRule>
  </conditionalFormatting>
  <conditionalFormatting sqref="BB18">
    <cfRule type="cellIs" dxfId="1107" priority="824" stopIfTrue="1" operator="between">
      <formula>0</formula>
      <formula>0.69</formula>
    </cfRule>
  </conditionalFormatting>
  <conditionalFormatting sqref="AA19 AV19 AI19 AQ19 S19">
    <cfRule type="cellIs" dxfId="1106" priority="825" stopIfTrue="1" operator="between">
      <formula>0.7</formula>
      <formula>0.89</formula>
    </cfRule>
  </conditionalFormatting>
  <conditionalFormatting sqref="AA19 AV19 AI19 AQ19 S19">
    <cfRule type="cellIs" dxfId="1105" priority="826" stopIfTrue="1" operator="between">
      <formula>0</formula>
      <formula>0.69</formula>
    </cfRule>
  </conditionalFormatting>
  <conditionalFormatting sqref="BH18">
    <cfRule type="cellIs" dxfId="1104" priority="827" stopIfTrue="1" operator="greaterThanOrEqual">
      <formula>0.9</formula>
    </cfRule>
  </conditionalFormatting>
  <conditionalFormatting sqref="BH18">
    <cfRule type="cellIs" dxfId="1103" priority="828" stopIfTrue="1" operator="between">
      <formula>0.7</formula>
      <formula>0.89</formula>
    </cfRule>
  </conditionalFormatting>
  <conditionalFormatting sqref="BH18">
    <cfRule type="cellIs" dxfId="1102" priority="829" stopIfTrue="1" operator="between">
      <formula>0</formula>
      <formula>0.69</formula>
    </cfRule>
  </conditionalFormatting>
  <conditionalFormatting sqref="AA93">
    <cfRule type="cellIs" dxfId="1101" priority="830" stopIfTrue="1" operator="greaterThanOrEqual">
      <formula>0.9</formula>
    </cfRule>
  </conditionalFormatting>
  <conditionalFormatting sqref="AA93">
    <cfRule type="cellIs" dxfId="1100" priority="831" stopIfTrue="1" operator="between">
      <formula>0.7</formula>
      <formula>0.89</formula>
    </cfRule>
  </conditionalFormatting>
  <conditionalFormatting sqref="AA93">
    <cfRule type="cellIs" dxfId="1099" priority="832" stopIfTrue="1" operator="between">
      <formula>0</formula>
      <formula>0.69</formula>
    </cfRule>
  </conditionalFormatting>
  <conditionalFormatting sqref="BE18">
    <cfRule type="cellIs" dxfId="1098" priority="833" stopIfTrue="1" operator="greaterThanOrEqual">
      <formula>0.9</formula>
    </cfRule>
  </conditionalFormatting>
  <conditionalFormatting sqref="BE18">
    <cfRule type="cellIs" dxfId="1097" priority="834" stopIfTrue="1" operator="between">
      <formula>0.7</formula>
      <formula>0.89</formula>
    </cfRule>
  </conditionalFormatting>
  <conditionalFormatting sqref="BE18">
    <cfRule type="cellIs" dxfId="1096" priority="835" stopIfTrue="1" operator="between">
      <formula>0</formula>
      <formula>0.69</formula>
    </cfRule>
  </conditionalFormatting>
  <conditionalFormatting sqref="BE93">
    <cfRule type="cellIs" dxfId="1095" priority="836" stopIfTrue="1" operator="greaterThanOrEqual">
      <formula>0.9</formula>
    </cfRule>
  </conditionalFormatting>
  <conditionalFormatting sqref="BE93">
    <cfRule type="cellIs" dxfId="1094" priority="837" stopIfTrue="1" operator="between">
      <formula>0.7</formula>
      <formula>0.89</formula>
    </cfRule>
  </conditionalFormatting>
  <conditionalFormatting sqref="BE93">
    <cfRule type="cellIs" dxfId="1093" priority="838" stopIfTrue="1" operator="between">
      <formula>0</formula>
      <formula>0.69</formula>
    </cfRule>
  </conditionalFormatting>
  <conditionalFormatting sqref="BK18">
    <cfRule type="cellIs" dxfId="1092" priority="839" stopIfTrue="1" operator="greaterThanOrEqual">
      <formula>0.9</formula>
    </cfRule>
  </conditionalFormatting>
  <conditionalFormatting sqref="BK18">
    <cfRule type="cellIs" dxfId="1091" priority="840" stopIfTrue="1" operator="between">
      <formula>0.7</formula>
      <formula>0.89</formula>
    </cfRule>
  </conditionalFormatting>
  <conditionalFormatting sqref="BK18">
    <cfRule type="cellIs" dxfId="1090" priority="841" stopIfTrue="1" operator="between">
      <formula>0</formula>
      <formula>0.69</formula>
    </cfRule>
  </conditionalFormatting>
  <conditionalFormatting sqref="BK93">
    <cfRule type="cellIs" dxfId="1089" priority="842" stopIfTrue="1" operator="greaterThanOrEqual">
      <formula>0.9</formula>
    </cfRule>
  </conditionalFormatting>
  <conditionalFormatting sqref="BK93">
    <cfRule type="cellIs" dxfId="1088" priority="843" stopIfTrue="1" operator="between">
      <formula>0.7</formula>
      <formula>0.89</formula>
    </cfRule>
  </conditionalFormatting>
  <conditionalFormatting sqref="BK93">
    <cfRule type="cellIs" dxfId="1087" priority="844" stopIfTrue="1" operator="between">
      <formula>0</formula>
      <formula>0.69</formula>
    </cfRule>
  </conditionalFormatting>
  <conditionalFormatting sqref="BN18">
    <cfRule type="cellIs" dxfId="1086" priority="845" stopIfTrue="1" operator="greaterThanOrEqual">
      <formula>0.9</formula>
    </cfRule>
  </conditionalFormatting>
  <conditionalFormatting sqref="BN18">
    <cfRule type="cellIs" dxfId="1085" priority="846" stopIfTrue="1" operator="between">
      <formula>0.7</formula>
      <formula>0.89</formula>
    </cfRule>
  </conditionalFormatting>
  <conditionalFormatting sqref="BN18">
    <cfRule type="cellIs" dxfId="1084" priority="847" stopIfTrue="1" operator="between">
      <formula>0</formula>
      <formula>0.69</formula>
    </cfRule>
  </conditionalFormatting>
  <conditionalFormatting sqref="BN93">
    <cfRule type="cellIs" dxfId="1083" priority="848" stopIfTrue="1" operator="between">
      <formula>0.7</formula>
      <formula>0.89</formula>
    </cfRule>
  </conditionalFormatting>
  <conditionalFormatting sqref="BN93">
    <cfRule type="cellIs" dxfId="1082" priority="849" stopIfTrue="1" operator="between">
      <formula>0</formula>
      <formula>0.69</formula>
    </cfRule>
  </conditionalFormatting>
  <conditionalFormatting sqref="AV19">
    <cfRule type="cellIs" dxfId="1081" priority="850" stopIfTrue="1" operator="greaterThan">
      <formula>0.9</formula>
    </cfRule>
  </conditionalFormatting>
  <conditionalFormatting sqref="AV93">
    <cfRule type="cellIs" dxfId="1080" priority="851" stopIfTrue="1" operator="between">
      <formula>0.7</formula>
      <formula>0.89</formula>
    </cfRule>
  </conditionalFormatting>
  <conditionalFormatting sqref="AV93">
    <cfRule type="cellIs" dxfId="1079" priority="852" stopIfTrue="1" operator="between">
      <formula>0</formula>
      <formula>0.69</formula>
    </cfRule>
  </conditionalFormatting>
  <conditionalFormatting sqref="AA19 AI19 AQ19 S19">
    <cfRule type="cellIs" dxfId="1078" priority="853" stopIfTrue="1" operator="greaterThanOrEqual">
      <formula>0.9</formula>
    </cfRule>
  </conditionalFormatting>
  <conditionalFormatting sqref="BB19">
    <cfRule type="cellIs" dxfId="1077" priority="854" stopIfTrue="1" operator="greaterThanOrEqual">
      <formula>0.9</formula>
    </cfRule>
  </conditionalFormatting>
  <conditionalFormatting sqref="BB19">
    <cfRule type="cellIs" dxfId="1076" priority="855" stopIfTrue="1" operator="between">
      <formula>0.7</formula>
      <formula>0.89</formula>
    </cfRule>
  </conditionalFormatting>
  <conditionalFormatting sqref="BB19">
    <cfRule type="cellIs" dxfId="1075" priority="856" stopIfTrue="1" operator="between">
      <formula>0</formula>
      <formula>0.69</formula>
    </cfRule>
  </conditionalFormatting>
  <conditionalFormatting sqref="AA20 AI20 AQ20 S20">
    <cfRule type="cellIs" dxfId="1074" priority="857" stopIfTrue="1" operator="greaterThanOrEqual">
      <formula>0.9</formula>
    </cfRule>
  </conditionalFormatting>
  <conditionalFormatting sqref="BH19">
    <cfRule type="cellIs" dxfId="1073" priority="858" stopIfTrue="1" operator="greaterThanOrEqual">
      <formula>0.9</formula>
    </cfRule>
  </conditionalFormatting>
  <conditionalFormatting sqref="BH19">
    <cfRule type="cellIs" dxfId="1072" priority="859" stopIfTrue="1" operator="between">
      <formula>0.7</formula>
      <formula>0.89</formula>
    </cfRule>
  </conditionalFormatting>
  <conditionalFormatting sqref="BH19">
    <cfRule type="cellIs" dxfId="1071" priority="860" stopIfTrue="1" operator="between">
      <formula>0</formula>
      <formula>0.69</formula>
    </cfRule>
  </conditionalFormatting>
  <conditionalFormatting sqref="BE20 BE46">
    <cfRule type="cellIs" dxfId="1070" priority="861" stopIfTrue="1" operator="greaterThanOrEqual">
      <formula>0.9</formula>
    </cfRule>
  </conditionalFormatting>
  <conditionalFormatting sqref="BE20 BE46">
    <cfRule type="cellIs" dxfId="1069" priority="862" stopIfTrue="1" operator="between">
      <formula>0.7</formula>
      <formula>0.89</formula>
    </cfRule>
  </conditionalFormatting>
  <conditionalFormatting sqref="BE20 BE46">
    <cfRule type="cellIs" dxfId="1068" priority="863" stopIfTrue="1" operator="between">
      <formula>0</formula>
      <formula>0.69</formula>
    </cfRule>
  </conditionalFormatting>
  <conditionalFormatting sqref="BE19">
    <cfRule type="cellIs" dxfId="1067" priority="864" stopIfTrue="1" operator="greaterThanOrEqual">
      <formula>0.9</formula>
    </cfRule>
  </conditionalFormatting>
  <conditionalFormatting sqref="BE19">
    <cfRule type="cellIs" dxfId="1066" priority="865" stopIfTrue="1" operator="between">
      <formula>0.7</formula>
      <formula>0.89</formula>
    </cfRule>
  </conditionalFormatting>
  <conditionalFormatting sqref="BE19">
    <cfRule type="cellIs" dxfId="1065" priority="866" stopIfTrue="1" operator="between">
      <formula>0</formula>
      <formula>0.69</formula>
    </cfRule>
  </conditionalFormatting>
  <conditionalFormatting sqref="BB20 BB46">
    <cfRule type="cellIs" dxfId="1064" priority="867" stopIfTrue="1" operator="greaterThanOrEqual">
      <formula>0.9</formula>
    </cfRule>
  </conditionalFormatting>
  <conditionalFormatting sqref="BB20 BB46">
    <cfRule type="cellIs" dxfId="1063" priority="868" stopIfTrue="1" operator="between">
      <formula>0.7</formula>
      <formula>0.89</formula>
    </cfRule>
  </conditionalFormatting>
  <conditionalFormatting sqref="BB20 BB46">
    <cfRule type="cellIs" dxfId="1062" priority="869" stopIfTrue="1" operator="between">
      <formula>0</formula>
      <formula>0.69</formula>
    </cfRule>
  </conditionalFormatting>
  <conditionalFormatting sqref="BK19">
    <cfRule type="cellIs" dxfId="1061" priority="870" stopIfTrue="1" operator="greaterThanOrEqual">
      <formula>0.9</formula>
    </cfRule>
  </conditionalFormatting>
  <conditionalFormatting sqref="BK19">
    <cfRule type="cellIs" dxfId="1060" priority="871" stopIfTrue="1" operator="between">
      <formula>0.7</formula>
      <formula>0.89</formula>
    </cfRule>
  </conditionalFormatting>
  <conditionalFormatting sqref="BK19">
    <cfRule type="cellIs" dxfId="1059" priority="872" stopIfTrue="1" operator="between">
      <formula>0</formula>
      <formula>0.69</formula>
    </cfRule>
  </conditionalFormatting>
  <conditionalFormatting sqref="BH20 BH46">
    <cfRule type="cellIs" dxfId="1058" priority="873" stopIfTrue="1" operator="greaterThanOrEqual">
      <formula>0.9</formula>
    </cfRule>
  </conditionalFormatting>
  <conditionalFormatting sqref="BH20 BH46">
    <cfRule type="cellIs" dxfId="1057" priority="874" stopIfTrue="1" operator="between">
      <formula>0.7</formula>
      <formula>0.89</formula>
    </cfRule>
  </conditionalFormatting>
  <conditionalFormatting sqref="BH20 BH46">
    <cfRule type="cellIs" dxfId="1056" priority="875" stopIfTrue="1" operator="between">
      <formula>0</formula>
      <formula>0.69</formula>
    </cfRule>
  </conditionalFormatting>
  <conditionalFormatting sqref="BN19">
    <cfRule type="cellIs" dxfId="1055" priority="876" stopIfTrue="1" operator="greaterThanOrEqual">
      <formula>0.9</formula>
    </cfRule>
  </conditionalFormatting>
  <conditionalFormatting sqref="BN19">
    <cfRule type="cellIs" dxfId="1054" priority="877" stopIfTrue="1" operator="between">
      <formula>0.7</formula>
      <formula>0.89</formula>
    </cfRule>
  </conditionalFormatting>
  <conditionalFormatting sqref="BN19">
    <cfRule type="cellIs" dxfId="1053" priority="878" stopIfTrue="1" operator="between">
      <formula>0</formula>
      <formula>0.69</formula>
    </cfRule>
  </conditionalFormatting>
  <conditionalFormatting sqref="BK20 BK46">
    <cfRule type="cellIs" dxfId="1052" priority="879" stopIfTrue="1" operator="greaterThanOrEqual">
      <formula>0.9</formula>
    </cfRule>
  </conditionalFormatting>
  <conditionalFormatting sqref="BK20 BK46">
    <cfRule type="cellIs" dxfId="1051" priority="880" stopIfTrue="1" operator="between">
      <formula>0.7</formula>
      <formula>0.89</formula>
    </cfRule>
  </conditionalFormatting>
  <conditionalFormatting sqref="BK20 BK46">
    <cfRule type="cellIs" dxfId="1050" priority="881" stopIfTrue="1" operator="between">
      <formula>0</formula>
      <formula>0.69</formula>
    </cfRule>
  </conditionalFormatting>
  <conditionalFormatting sqref="AV94">
    <cfRule type="cellIs" dxfId="1049" priority="882" stopIfTrue="1" operator="greaterThan">
      <formula>0.9</formula>
    </cfRule>
  </conditionalFormatting>
  <conditionalFormatting sqref="AV94">
    <cfRule type="cellIs" dxfId="1048" priority="883" stopIfTrue="1" operator="between">
      <formula>0.7</formula>
      <formula>0.89</formula>
    </cfRule>
  </conditionalFormatting>
  <conditionalFormatting sqref="AV94">
    <cfRule type="cellIs" dxfId="1047" priority="884" stopIfTrue="1" operator="between">
      <formula>0</formula>
      <formula>0.69</formula>
    </cfRule>
  </conditionalFormatting>
  <conditionalFormatting sqref="S94">
    <cfRule type="cellIs" dxfId="1046" priority="885" stopIfTrue="1" operator="greaterThanOrEqual">
      <formula>0.9</formula>
    </cfRule>
  </conditionalFormatting>
  <conditionalFormatting sqref="S94">
    <cfRule type="cellIs" dxfId="1045" priority="886" stopIfTrue="1" operator="between">
      <formula>0.7</formula>
      <formula>0.89</formula>
    </cfRule>
  </conditionalFormatting>
  <conditionalFormatting sqref="S94">
    <cfRule type="cellIs" dxfId="1044" priority="887" stopIfTrue="1" operator="between">
      <formula>0</formula>
      <formula>0.69</formula>
    </cfRule>
  </conditionalFormatting>
  <conditionalFormatting sqref="AA94">
    <cfRule type="cellIs" dxfId="1043" priority="888" stopIfTrue="1" operator="greaterThanOrEqual">
      <formula>0.9</formula>
    </cfRule>
  </conditionalFormatting>
  <conditionalFormatting sqref="AA94">
    <cfRule type="cellIs" dxfId="1042" priority="889" stopIfTrue="1" operator="between">
      <formula>0.7</formula>
      <formula>0.89</formula>
    </cfRule>
  </conditionalFormatting>
  <conditionalFormatting sqref="AA94">
    <cfRule type="cellIs" dxfId="1041" priority="890" stopIfTrue="1" operator="between">
      <formula>0</formula>
      <formula>0.69</formula>
    </cfRule>
  </conditionalFormatting>
  <conditionalFormatting sqref="AI94">
    <cfRule type="cellIs" dxfId="1040" priority="891" stopIfTrue="1" operator="greaterThanOrEqual">
      <formula>0.9</formula>
    </cfRule>
  </conditionalFormatting>
  <conditionalFormatting sqref="AI94">
    <cfRule type="cellIs" dxfId="1039" priority="892" stopIfTrue="1" operator="between">
      <formula>0.7</formula>
      <formula>0.89</formula>
    </cfRule>
  </conditionalFormatting>
  <conditionalFormatting sqref="AI94">
    <cfRule type="cellIs" dxfId="1038" priority="893" stopIfTrue="1" operator="between">
      <formula>0</formula>
      <formula>0.69</formula>
    </cfRule>
  </conditionalFormatting>
  <conditionalFormatting sqref="AQ94">
    <cfRule type="cellIs" dxfId="1037" priority="894" stopIfTrue="1" operator="greaterThanOrEqual">
      <formula>0.9</formula>
    </cfRule>
  </conditionalFormatting>
  <conditionalFormatting sqref="AQ94">
    <cfRule type="cellIs" dxfId="1036" priority="895" stopIfTrue="1" operator="between">
      <formula>0.7</formula>
      <formula>0.89</formula>
    </cfRule>
  </conditionalFormatting>
  <conditionalFormatting sqref="AQ94">
    <cfRule type="cellIs" dxfId="1035" priority="896" stopIfTrue="1" operator="between">
      <formula>0</formula>
      <formula>0.69</formula>
    </cfRule>
  </conditionalFormatting>
  <conditionalFormatting sqref="BB94">
    <cfRule type="cellIs" dxfId="1034" priority="897" stopIfTrue="1" operator="greaterThanOrEqual">
      <formula>0.9</formula>
    </cfRule>
  </conditionalFormatting>
  <conditionalFormatting sqref="BB94">
    <cfRule type="cellIs" dxfId="1033" priority="898" stopIfTrue="1" operator="between">
      <formula>0.7</formula>
      <formula>0.89</formula>
    </cfRule>
  </conditionalFormatting>
  <conditionalFormatting sqref="BB94">
    <cfRule type="cellIs" dxfId="1032" priority="899" stopIfTrue="1" operator="between">
      <formula>0</formula>
      <formula>0.69</formula>
    </cfRule>
  </conditionalFormatting>
  <conditionalFormatting sqref="BH94">
    <cfRule type="cellIs" dxfId="1031" priority="900" stopIfTrue="1" operator="greaterThanOrEqual">
      <formula>0.9</formula>
    </cfRule>
  </conditionalFormatting>
  <conditionalFormatting sqref="BH94">
    <cfRule type="cellIs" dxfId="1030" priority="901" stopIfTrue="1" operator="between">
      <formula>0.7</formula>
      <formula>0.89</formula>
    </cfRule>
  </conditionalFormatting>
  <conditionalFormatting sqref="BH94">
    <cfRule type="cellIs" dxfId="1029" priority="902" stopIfTrue="1" operator="between">
      <formula>0</formula>
      <formula>0.69</formula>
    </cfRule>
  </conditionalFormatting>
  <conditionalFormatting sqref="BE94">
    <cfRule type="cellIs" dxfId="1028" priority="903" stopIfTrue="1" operator="greaterThanOrEqual">
      <formula>0.9</formula>
    </cfRule>
  </conditionalFormatting>
  <conditionalFormatting sqref="BE94">
    <cfRule type="cellIs" dxfId="1027" priority="904" stopIfTrue="1" operator="between">
      <formula>0.7</formula>
      <formula>0.89</formula>
    </cfRule>
  </conditionalFormatting>
  <conditionalFormatting sqref="BE94">
    <cfRule type="cellIs" dxfId="1026" priority="905" stopIfTrue="1" operator="between">
      <formula>0</formula>
      <formula>0.69</formula>
    </cfRule>
  </conditionalFormatting>
  <conditionalFormatting sqref="BK94">
    <cfRule type="cellIs" dxfId="1025" priority="906" stopIfTrue="1" operator="greaterThanOrEqual">
      <formula>0.9</formula>
    </cfRule>
  </conditionalFormatting>
  <conditionalFormatting sqref="BK94">
    <cfRule type="cellIs" dxfId="1024" priority="907" stopIfTrue="1" operator="between">
      <formula>0.7</formula>
      <formula>0.89</formula>
    </cfRule>
  </conditionalFormatting>
  <conditionalFormatting sqref="BK94">
    <cfRule type="cellIs" dxfId="1023" priority="908" stopIfTrue="1" operator="between">
      <formula>0</formula>
      <formula>0.69</formula>
    </cfRule>
  </conditionalFormatting>
  <conditionalFormatting sqref="BN94">
    <cfRule type="cellIs" dxfId="1022" priority="909" stopIfTrue="1" operator="greaterThanOrEqual">
      <formula>0.9</formula>
    </cfRule>
  </conditionalFormatting>
  <conditionalFormatting sqref="BN94">
    <cfRule type="cellIs" dxfId="1021" priority="910" stopIfTrue="1" operator="between">
      <formula>0.7</formula>
      <formula>0.89</formula>
    </cfRule>
  </conditionalFormatting>
  <conditionalFormatting sqref="BN94">
    <cfRule type="cellIs" dxfId="1020" priority="911" stopIfTrue="1" operator="between">
      <formula>0</formula>
      <formula>0.69</formula>
    </cfRule>
  </conditionalFormatting>
  <conditionalFormatting sqref="AV93">
    <cfRule type="cellIs" dxfId="1019" priority="912" stopIfTrue="1" operator="greaterThan">
      <formula>0.9</formula>
    </cfRule>
  </conditionalFormatting>
  <conditionalFormatting sqref="S93">
    <cfRule type="cellIs" dxfId="1018" priority="913" stopIfTrue="1" operator="greaterThanOrEqual">
      <formula>0.9</formula>
    </cfRule>
  </conditionalFormatting>
  <conditionalFormatting sqref="S93">
    <cfRule type="cellIs" dxfId="1017" priority="914" stopIfTrue="1" operator="between">
      <formula>0.7</formula>
      <formula>0.89</formula>
    </cfRule>
  </conditionalFormatting>
  <conditionalFormatting sqref="S93">
    <cfRule type="cellIs" dxfId="1016" priority="915" stopIfTrue="1" operator="between">
      <formula>0</formula>
      <formula>0.69</formula>
    </cfRule>
  </conditionalFormatting>
  <conditionalFormatting sqref="AI93">
    <cfRule type="cellIs" dxfId="1015" priority="916" stopIfTrue="1" operator="greaterThanOrEqual">
      <formula>0.9</formula>
    </cfRule>
  </conditionalFormatting>
  <conditionalFormatting sqref="AI93">
    <cfRule type="cellIs" dxfId="1014" priority="917" stopIfTrue="1" operator="between">
      <formula>0.7</formula>
      <formula>0.89</formula>
    </cfRule>
  </conditionalFormatting>
  <conditionalFormatting sqref="AI93">
    <cfRule type="cellIs" dxfId="1013" priority="918" stopIfTrue="1" operator="between">
      <formula>0</formula>
      <formula>0.69</formula>
    </cfRule>
  </conditionalFormatting>
  <conditionalFormatting sqref="BH93">
    <cfRule type="cellIs" dxfId="1012" priority="919" stopIfTrue="1" operator="greaterThanOrEqual">
      <formula>0.9</formula>
    </cfRule>
  </conditionalFormatting>
  <conditionalFormatting sqref="BH93">
    <cfRule type="cellIs" dxfId="1011" priority="920" stopIfTrue="1" operator="between">
      <formula>0.7</formula>
      <formula>0.89</formula>
    </cfRule>
  </conditionalFormatting>
  <conditionalFormatting sqref="BH93">
    <cfRule type="cellIs" dxfId="1010" priority="921" stopIfTrue="1" operator="between">
      <formula>0</formula>
      <formula>0.69</formula>
    </cfRule>
  </conditionalFormatting>
  <conditionalFormatting sqref="BB93">
    <cfRule type="cellIs" dxfId="1009" priority="922" stopIfTrue="1" operator="greaterThanOrEqual">
      <formula>0.9</formula>
    </cfRule>
  </conditionalFormatting>
  <conditionalFormatting sqref="BB93">
    <cfRule type="cellIs" dxfId="1008" priority="923" stopIfTrue="1" operator="between">
      <formula>0.7</formula>
      <formula>0.89</formula>
    </cfRule>
  </conditionalFormatting>
  <conditionalFormatting sqref="BB93">
    <cfRule type="cellIs" dxfId="1007" priority="924" stopIfTrue="1" operator="between">
      <formula>0</formula>
      <formula>0.69</formula>
    </cfRule>
  </conditionalFormatting>
  <conditionalFormatting sqref="BN93">
    <cfRule type="cellIs" dxfId="1006" priority="925" stopIfTrue="1" operator="greaterThanOrEqual">
      <formula>0.9</formula>
    </cfRule>
  </conditionalFormatting>
  <conditionalFormatting sqref="AV21 AV46">
    <cfRule type="cellIs" dxfId="1005" priority="926" stopIfTrue="1" operator="greaterThan">
      <formula>0.9</formula>
    </cfRule>
  </conditionalFormatting>
  <conditionalFormatting sqref="S21 AQ21 AI21 AV21 AA21 AA46 AV46 AI46 AQ46 S46">
    <cfRule type="cellIs" dxfId="1004" priority="927" stopIfTrue="1" operator="between">
      <formula>0.7</formula>
      <formula>0.89</formula>
    </cfRule>
  </conditionalFormatting>
  <conditionalFormatting sqref="S21 AQ21 AI21 AV21 AA21 AA46 AV46 AI46 AQ46 S46">
    <cfRule type="cellIs" dxfId="1003" priority="928" stopIfTrue="1" operator="between">
      <formula>0</formula>
      <formula>0.69</formula>
    </cfRule>
  </conditionalFormatting>
  <conditionalFormatting sqref="S21 AQ21 AI21 AA21 AA46 AI46 AQ46 S46">
    <cfRule type="cellIs" dxfId="1002" priority="929" stopIfTrue="1" operator="greaterThanOrEqual">
      <formula>0.9</formula>
    </cfRule>
  </conditionalFormatting>
  <conditionalFormatting sqref="AV20">
    <cfRule type="cellIs" dxfId="1001" priority="930" stopIfTrue="1" operator="greaterThan">
      <formula>0.9</formula>
    </cfRule>
  </conditionalFormatting>
  <conditionalFormatting sqref="AA20 AV20 AI20 AQ20 S20">
    <cfRule type="cellIs" dxfId="1000" priority="931" stopIfTrue="1" operator="between">
      <formula>0.7</formula>
      <formula>0.89</formula>
    </cfRule>
  </conditionalFormatting>
  <conditionalFormatting sqref="AA20 AV20 AI20 AQ20 S20">
    <cfRule type="cellIs" dxfId="999" priority="932" stopIfTrue="1" operator="between">
      <formula>0</formula>
      <formula>0.69</formula>
    </cfRule>
  </conditionalFormatting>
  <conditionalFormatting sqref="BB21">
    <cfRule type="cellIs" dxfId="998" priority="933" stopIfTrue="1" operator="greaterThanOrEqual">
      <formula>0.9</formula>
    </cfRule>
  </conditionalFormatting>
  <conditionalFormatting sqref="BB21">
    <cfRule type="cellIs" dxfId="997" priority="934" stopIfTrue="1" operator="between">
      <formula>0.7</formula>
      <formula>0.89</formula>
    </cfRule>
  </conditionalFormatting>
  <conditionalFormatting sqref="BB21">
    <cfRule type="cellIs" dxfId="996" priority="935" stopIfTrue="1" operator="between">
      <formula>0</formula>
      <formula>0.69</formula>
    </cfRule>
  </conditionalFormatting>
  <conditionalFormatting sqref="BH21">
    <cfRule type="cellIs" dxfId="995" priority="936" stopIfTrue="1" operator="greaterThanOrEqual">
      <formula>0.9</formula>
    </cfRule>
  </conditionalFormatting>
  <conditionalFormatting sqref="BH21">
    <cfRule type="cellIs" dxfId="994" priority="937" stopIfTrue="1" operator="between">
      <formula>0.7</formula>
      <formula>0.89</formula>
    </cfRule>
  </conditionalFormatting>
  <conditionalFormatting sqref="BH21">
    <cfRule type="cellIs" dxfId="993" priority="938" stopIfTrue="1" operator="between">
      <formula>0</formula>
      <formula>0.69</formula>
    </cfRule>
  </conditionalFormatting>
  <conditionalFormatting sqref="BE21">
    <cfRule type="cellIs" dxfId="992" priority="939" stopIfTrue="1" operator="greaterThanOrEqual">
      <formula>0.9</formula>
    </cfRule>
  </conditionalFormatting>
  <conditionalFormatting sqref="BE21">
    <cfRule type="cellIs" dxfId="991" priority="940" stopIfTrue="1" operator="between">
      <formula>0.7</formula>
      <formula>0.89</formula>
    </cfRule>
  </conditionalFormatting>
  <conditionalFormatting sqref="BE21">
    <cfRule type="cellIs" dxfId="990" priority="941" stopIfTrue="1" operator="between">
      <formula>0</formula>
      <formula>0.69</formula>
    </cfRule>
  </conditionalFormatting>
  <conditionalFormatting sqref="BK21">
    <cfRule type="cellIs" dxfId="989" priority="942" stopIfTrue="1" operator="greaterThanOrEqual">
      <formula>0.9</formula>
    </cfRule>
  </conditionalFormatting>
  <conditionalFormatting sqref="BK21">
    <cfRule type="cellIs" dxfId="988" priority="943" stopIfTrue="1" operator="between">
      <formula>0.7</formula>
      <formula>0.89</formula>
    </cfRule>
  </conditionalFormatting>
  <conditionalFormatting sqref="BK21">
    <cfRule type="cellIs" dxfId="987" priority="944" stopIfTrue="1" operator="between">
      <formula>0</formula>
      <formula>0.69</formula>
    </cfRule>
  </conditionalFormatting>
  <conditionalFormatting sqref="BN20 BN46">
    <cfRule type="cellIs" dxfId="986" priority="945" stopIfTrue="1" operator="greaterThanOrEqual">
      <formula>0.9</formula>
    </cfRule>
  </conditionalFormatting>
  <conditionalFormatting sqref="BN20 BN46">
    <cfRule type="cellIs" dxfId="985" priority="946" stopIfTrue="1" operator="between">
      <formula>0.7</formula>
      <formula>0.89</formula>
    </cfRule>
  </conditionalFormatting>
  <conditionalFormatting sqref="BN20 BN46">
    <cfRule type="cellIs" dxfId="984" priority="947" stopIfTrue="1" operator="between">
      <formula>0</formula>
      <formula>0.69</formula>
    </cfRule>
  </conditionalFormatting>
  <conditionalFormatting sqref="BN21">
    <cfRule type="cellIs" dxfId="983" priority="948" stopIfTrue="1" operator="greaterThanOrEqual">
      <formula>0.9</formula>
    </cfRule>
  </conditionalFormatting>
  <conditionalFormatting sqref="BN21">
    <cfRule type="cellIs" dxfId="982" priority="949" stopIfTrue="1" operator="between">
      <formula>0.7</formula>
      <formula>0.89</formula>
    </cfRule>
  </conditionalFormatting>
  <conditionalFormatting sqref="BN21">
    <cfRule type="cellIs" dxfId="981" priority="950" stopIfTrue="1" operator="between">
      <formula>0</formula>
      <formula>0.69</formula>
    </cfRule>
  </conditionalFormatting>
  <conditionalFormatting sqref="AV23 AV32">
    <cfRule type="cellIs" dxfId="980" priority="951" stopIfTrue="1" operator="greaterThan">
      <formula>0.9</formula>
    </cfRule>
  </conditionalFormatting>
  <conditionalFormatting sqref="S23 AQ23 AI23 AV23 AA23 AA32 AV32 AI32 AQ32 S32">
    <cfRule type="cellIs" dxfId="979" priority="952" stopIfTrue="1" operator="between">
      <formula>0.7</formula>
      <formula>0.89</formula>
    </cfRule>
  </conditionalFormatting>
  <conditionalFormatting sqref="S23 AQ23 AI23 AV23 AA23 AA32 AV32 AI32 AQ32 S32">
    <cfRule type="cellIs" dxfId="978" priority="953" stopIfTrue="1" operator="between">
      <formula>0</formula>
      <formula>0.69</formula>
    </cfRule>
  </conditionalFormatting>
  <conditionalFormatting sqref="S23 AQ23 AI23 AA23 AA32 AI32 AQ32 S32">
    <cfRule type="cellIs" dxfId="977" priority="954" stopIfTrue="1" operator="greaterThanOrEqual">
      <formula>0.9</formula>
    </cfRule>
  </conditionalFormatting>
  <conditionalFormatting sqref="AV22">
    <cfRule type="cellIs" dxfId="976" priority="955" stopIfTrue="1" operator="greaterThan">
      <formula>0.9</formula>
    </cfRule>
  </conditionalFormatting>
  <conditionalFormatting sqref="AA22 AV22 AI22 AQ22 S22">
    <cfRule type="cellIs" dxfId="975" priority="956" stopIfTrue="1" operator="between">
      <formula>0.7</formula>
      <formula>0.89</formula>
    </cfRule>
  </conditionalFormatting>
  <conditionalFormatting sqref="AA22 AV22 AI22 AQ22 S22">
    <cfRule type="cellIs" dxfId="974" priority="957" stopIfTrue="1" operator="between">
      <formula>0</formula>
      <formula>0.69</formula>
    </cfRule>
  </conditionalFormatting>
  <conditionalFormatting sqref="AA22 AI22 AQ22 S22">
    <cfRule type="cellIs" dxfId="973" priority="958" stopIfTrue="1" operator="greaterThanOrEqual">
      <formula>0.9</formula>
    </cfRule>
  </conditionalFormatting>
  <conditionalFormatting sqref="BB22 BB32">
    <cfRule type="cellIs" dxfId="972" priority="959" stopIfTrue="1" operator="greaterThanOrEqual">
      <formula>0.9</formula>
    </cfRule>
  </conditionalFormatting>
  <conditionalFormatting sqref="BB22 BB32">
    <cfRule type="cellIs" dxfId="971" priority="960" stopIfTrue="1" operator="between">
      <formula>0.7</formula>
      <formula>0.89</formula>
    </cfRule>
  </conditionalFormatting>
  <conditionalFormatting sqref="BB22 BB32">
    <cfRule type="cellIs" dxfId="970" priority="961" stopIfTrue="1" operator="between">
      <formula>0</formula>
      <formula>0.69</formula>
    </cfRule>
  </conditionalFormatting>
  <conditionalFormatting sqref="BB23">
    <cfRule type="cellIs" dxfId="969" priority="962" stopIfTrue="1" operator="greaterThanOrEqual">
      <formula>0.9</formula>
    </cfRule>
  </conditionalFormatting>
  <conditionalFormatting sqref="BB23">
    <cfRule type="cellIs" dxfId="968" priority="963" stopIfTrue="1" operator="between">
      <formula>0.7</formula>
      <formula>0.89</formula>
    </cfRule>
  </conditionalFormatting>
  <conditionalFormatting sqref="BB23">
    <cfRule type="cellIs" dxfId="967" priority="964" stopIfTrue="1" operator="between">
      <formula>0</formula>
      <formula>0.69</formula>
    </cfRule>
  </conditionalFormatting>
  <conditionalFormatting sqref="BH22 BH32">
    <cfRule type="cellIs" dxfId="966" priority="965" stopIfTrue="1" operator="greaterThanOrEqual">
      <formula>0.9</formula>
    </cfRule>
  </conditionalFormatting>
  <conditionalFormatting sqref="BH22 BH32">
    <cfRule type="cellIs" dxfId="965" priority="966" stopIfTrue="1" operator="between">
      <formula>0.7</formula>
      <formula>0.89</formula>
    </cfRule>
  </conditionalFormatting>
  <conditionalFormatting sqref="BH22 BH32">
    <cfRule type="cellIs" dxfId="964" priority="967" stopIfTrue="1" operator="between">
      <formula>0</formula>
      <formula>0.69</formula>
    </cfRule>
  </conditionalFormatting>
  <conditionalFormatting sqref="BH23">
    <cfRule type="cellIs" dxfId="963" priority="968" stopIfTrue="1" operator="greaterThanOrEqual">
      <formula>0.9</formula>
    </cfRule>
  </conditionalFormatting>
  <conditionalFormatting sqref="BH23">
    <cfRule type="cellIs" dxfId="962" priority="969" stopIfTrue="1" operator="between">
      <formula>0.7</formula>
      <formula>0.89</formula>
    </cfRule>
  </conditionalFormatting>
  <conditionalFormatting sqref="BH23">
    <cfRule type="cellIs" dxfId="961" priority="970" stopIfTrue="1" operator="between">
      <formula>0</formula>
      <formula>0.69</formula>
    </cfRule>
  </conditionalFormatting>
  <conditionalFormatting sqref="BE22 BE32">
    <cfRule type="cellIs" dxfId="960" priority="971" stopIfTrue="1" operator="greaterThanOrEqual">
      <formula>0.9</formula>
    </cfRule>
  </conditionalFormatting>
  <conditionalFormatting sqref="BE22 BE32">
    <cfRule type="cellIs" dxfId="959" priority="972" stopIfTrue="1" operator="between">
      <formula>0.7</formula>
      <formula>0.89</formula>
    </cfRule>
  </conditionalFormatting>
  <conditionalFormatting sqref="BE22 BE32">
    <cfRule type="cellIs" dxfId="958" priority="973" stopIfTrue="1" operator="between">
      <formula>0</formula>
      <formula>0.69</formula>
    </cfRule>
  </conditionalFormatting>
  <conditionalFormatting sqref="BE23">
    <cfRule type="cellIs" dxfId="957" priority="974" stopIfTrue="1" operator="greaterThanOrEqual">
      <formula>0.9</formula>
    </cfRule>
  </conditionalFormatting>
  <conditionalFormatting sqref="BE23">
    <cfRule type="cellIs" dxfId="956" priority="975" stopIfTrue="1" operator="between">
      <formula>0.7</formula>
      <formula>0.89</formula>
    </cfRule>
  </conditionalFormatting>
  <conditionalFormatting sqref="BE23">
    <cfRule type="cellIs" dxfId="955" priority="976" stopIfTrue="1" operator="between">
      <formula>0</formula>
      <formula>0.69</formula>
    </cfRule>
  </conditionalFormatting>
  <conditionalFormatting sqref="BK22 BK32">
    <cfRule type="cellIs" dxfId="954" priority="977" stopIfTrue="1" operator="greaterThanOrEqual">
      <formula>0.9</formula>
    </cfRule>
  </conditionalFormatting>
  <conditionalFormatting sqref="BK22 BK32">
    <cfRule type="cellIs" dxfId="953" priority="978" stopIfTrue="1" operator="between">
      <formula>0.7</formula>
      <formula>0.89</formula>
    </cfRule>
  </conditionalFormatting>
  <conditionalFormatting sqref="BK22 BK32">
    <cfRule type="cellIs" dxfId="952" priority="979" stopIfTrue="1" operator="between">
      <formula>0</formula>
      <formula>0.69</formula>
    </cfRule>
  </conditionalFormatting>
  <conditionalFormatting sqref="BK23">
    <cfRule type="cellIs" dxfId="951" priority="980" stopIfTrue="1" operator="greaterThanOrEqual">
      <formula>0.9</formula>
    </cfRule>
  </conditionalFormatting>
  <conditionalFormatting sqref="BK23">
    <cfRule type="cellIs" dxfId="950" priority="981" stopIfTrue="1" operator="between">
      <formula>0.7</formula>
      <formula>0.89</formula>
    </cfRule>
  </conditionalFormatting>
  <conditionalFormatting sqref="BK23">
    <cfRule type="cellIs" dxfId="949" priority="982" stopIfTrue="1" operator="between">
      <formula>0</formula>
      <formula>0.69</formula>
    </cfRule>
  </conditionalFormatting>
  <conditionalFormatting sqref="BN22 BN32">
    <cfRule type="cellIs" dxfId="948" priority="983" stopIfTrue="1" operator="greaterThanOrEqual">
      <formula>0.9</formula>
    </cfRule>
  </conditionalFormatting>
  <conditionalFormatting sqref="BN22 BN32">
    <cfRule type="cellIs" dxfId="947" priority="984" stopIfTrue="1" operator="between">
      <formula>0.7</formula>
      <formula>0.89</formula>
    </cfRule>
  </conditionalFormatting>
  <conditionalFormatting sqref="BN22 BN32">
    <cfRule type="cellIs" dxfId="946" priority="985" stopIfTrue="1" operator="between">
      <formula>0</formula>
      <formula>0.69</formula>
    </cfRule>
  </conditionalFormatting>
  <conditionalFormatting sqref="BN23">
    <cfRule type="cellIs" dxfId="945" priority="986" stopIfTrue="1" operator="greaterThanOrEqual">
      <formula>0.9</formula>
    </cfRule>
  </conditionalFormatting>
  <conditionalFormatting sqref="BN23">
    <cfRule type="cellIs" dxfId="944" priority="987" stopIfTrue="1" operator="between">
      <formula>0.7</formula>
      <formula>0.89</formula>
    </cfRule>
  </conditionalFormatting>
  <conditionalFormatting sqref="BN23">
    <cfRule type="cellIs" dxfId="943" priority="988" stopIfTrue="1" operator="between">
      <formula>0</formula>
      <formula>0.69</formula>
    </cfRule>
  </conditionalFormatting>
  <conditionalFormatting sqref="AV30">
    <cfRule type="cellIs" dxfId="942" priority="989" stopIfTrue="1" operator="greaterThan">
      <formula>0.9</formula>
    </cfRule>
  </conditionalFormatting>
  <conditionalFormatting sqref="S30 AQ30 AI30 AV30 AA30">
    <cfRule type="cellIs" dxfId="941" priority="990" stopIfTrue="1" operator="between">
      <formula>0.7</formula>
      <formula>0.89</formula>
    </cfRule>
  </conditionalFormatting>
  <conditionalFormatting sqref="S30 AQ30 AI30 AV30 AA30">
    <cfRule type="cellIs" dxfId="940" priority="991" stopIfTrue="1" operator="between">
      <formula>0</formula>
      <formula>0.69</formula>
    </cfRule>
  </conditionalFormatting>
  <conditionalFormatting sqref="S30 AQ30 AI30 AA30">
    <cfRule type="cellIs" dxfId="939" priority="992" stopIfTrue="1" operator="greaterThanOrEqual">
      <formula>0.9</formula>
    </cfRule>
  </conditionalFormatting>
  <conditionalFormatting sqref="BB30">
    <cfRule type="cellIs" dxfId="938" priority="993" stopIfTrue="1" operator="greaterThanOrEqual">
      <formula>0.9</formula>
    </cfRule>
  </conditionalFormatting>
  <conditionalFormatting sqref="BB30">
    <cfRule type="cellIs" dxfId="937" priority="994" stopIfTrue="1" operator="between">
      <formula>0.7</formula>
      <formula>0.89</formula>
    </cfRule>
  </conditionalFormatting>
  <conditionalFormatting sqref="BB30">
    <cfRule type="cellIs" dxfId="936" priority="995" stopIfTrue="1" operator="between">
      <formula>0</formula>
      <formula>0.69</formula>
    </cfRule>
  </conditionalFormatting>
  <conditionalFormatting sqref="BB29">
    <cfRule type="cellIs" dxfId="935" priority="996" stopIfTrue="1" operator="greaterThanOrEqual">
      <formula>0.9</formula>
    </cfRule>
  </conditionalFormatting>
  <conditionalFormatting sqref="BB29">
    <cfRule type="cellIs" dxfId="934" priority="997" stopIfTrue="1" operator="between">
      <formula>0.7</formula>
      <formula>0.89</formula>
    </cfRule>
  </conditionalFormatting>
  <conditionalFormatting sqref="BB29">
    <cfRule type="cellIs" dxfId="933" priority="998" stopIfTrue="1" operator="between">
      <formula>0</formula>
      <formula>0.69</formula>
    </cfRule>
  </conditionalFormatting>
  <conditionalFormatting sqref="BH30">
    <cfRule type="cellIs" dxfId="932" priority="999" stopIfTrue="1" operator="greaterThanOrEqual">
      <formula>0.9</formula>
    </cfRule>
  </conditionalFormatting>
  <conditionalFormatting sqref="BH30">
    <cfRule type="cellIs" dxfId="931" priority="1000" stopIfTrue="1" operator="between">
      <formula>0.7</formula>
      <formula>0.89</formula>
    </cfRule>
  </conditionalFormatting>
  <conditionalFormatting sqref="BH30">
    <cfRule type="cellIs" dxfId="930" priority="1001" stopIfTrue="1" operator="between">
      <formula>0</formula>
      <formula>0.69</formula>
    </cfRule>
  </conditionalFormatting>
  <conditionalFormatting sqref="BE30">
    <cfRule type="cellIs" dxfId="929" priority="1002" stopIfTrue="1" operator="greaterThanOrEqual">
      <formula>0.9</formula>
    </cfRule>
  </conditionalFormatting>
  <conditionalFormatting sqref="BE30">
    <cfRule type="cellIs" dxfId="928" priority="1003" stopIfTrue="1" operator="between">
      <formula>0.7</formula>
      <formula>0.89</formula>
    </cfRule>
  </conditionalFormatting>
  <conditionalFormatting sqref="BE30">
    <cfRule type="cellIs" dxfId="927" priority="1004" stopIfTrue="1" operator="between">
      <formula>0</formula>
      <formula>0.69</formula>
    </cfRule>
  </conditionalFormatting>
  <conditionalFormatting sqref="BH29">
    <cfRule type="cellIs" dxfId="926" priority="1005" stopIfTrue="1" operator="greaterThanOrEqual">
      <formula>0.9</formula>
    </cfRule>
  </conditionalFormatting>
  <conditionalFormatting sqref="BH29">
    <cfRule type="cellIs" dxfId="925" priority="1006" stopIfTrue="1" operator="between">
      <formula>0.7</formula>
      <formula>0.89</formula>
    </cfRule>
  </conditionalFormatting>
  <conditionalFormatting sqref="BH29">
    <cfRule type="cellIs" dxfId="924" priority="1007" stopIfTrue="1" operator="between">
      <formula>0</formula>
      <formula>0.69</formula>
    </cfRule>
  </conditionalFormatting>
  <conditionalFormatting sqref="BK30">
    <cfRule type="cellIs" dxfId="923" priority="1008" stopIfTrue="1" operator="greaterThanOrEqual">
      <formula>0.9</formula>
    </cfRule>
  </conditionalFormatting>
  <conditionalFormatting sqref="BK30">
    <cfRule type="cellIs" dxfId="922" priority="1009" stopIfTrue="1" operator="between">
      <formula>0.7</formula>
      <formula>0.89</formula>
    </cfRule>
  </conditionalFormatting>
  <conditionalFormatting sqref="BK30">
    <cfRule type="cellIs" dxfId="921" priority="1010" stopIfTrue="1" operator="between">
      <formula>0</formula>
      <formula>0.69</formula>
    </cfRule>
  </conditionalFormatting>
  <conditionalFormatting sqref="BN29">
    <cfRule type="cellIs" dxfId="920" priority="1011" stopIfTrue="1" operator="greaterThanOrEqual">
      <formula>0.9</formula>
    </cfRule>
  </conditionalFormatting>
  <conditionalFormatting sqref="BN29">
    <cfRule type="cellIs" dxfId="919" priority="1012" stopIfTrue="1" operator="between">
      <formula>0.7</formula>
      <formula>0.89</formula>
    </cfRule>
  </conditionalFormatting>
  <conditionalFormatting sqref="BN29">
    <cfRule type="cellIs" dxfId="918" priority="1013" stopIfTrue="1" operator="between">
      <formula>0</formula>
      <formula>0.69</formula>
    </cfRule>
  </conditionalFormatting>
  <conditionalFormatting sqref="BN30">
    <cfRule type="cellIs" dxfId="917" priority="1014" stopIfTrue="1" operator="greaterThanOrEqual">
      <formula>0.9</formula>
    </cfRule>
  </conditionalFormatting>
  <conditionalFormatting sqref="BN30">
    <cfRule type="cellIs" dxfId="916" priority="1015" stopIfTrue="1" operator="between">
      <formula>0.7</formula>
      <formula>0.89</formula>
    </cfRule>
  </conditionalFormatting>
  <conditionalFormatting sqref="BN30">
    <cfRule type="cellIs" dxfId="915" priority="1016" stopIfTrue="1" operator="between">
      <formula>0</formula>
      <formula>0.69</formula>
    </cfRule>
  </conditionalFormatting>
  <conditionalFormatting sqref="AV29">
    <cfRule type="cellIs" dxfId="914" priority="1017" stopIfTrue="1" operator="greaterThan">
      <formula>0.9</formula>
    </cfRule>
  </conditionalFormatting>
  <conditionalFormatting sqref="AA29 AV29 AI29 AQ29 S29">
    <cfRule type="cellIs" dxfId="913" priority="1018" stopIfTrue="1" operator="between">
      <formula>0.7</formula>
      <formula>0.89</formula>
    </cfRule>
  </conditionalFormatting>
  <conditionalFormatting sqref="AA29 AV29 AI29 AQ29 S29">
    <cfRule type="cellIs" dxfId="912" priority="1019" stopIfTrue="1" operator="between">
      <formula>0</formula>
      <formula>0.69</formula>
    </cfRule>
  </conditionalFormatting>
  <conditionalFormatting sqref="AA29 AI29 AQ29 S29">
    <cfRule type="cellIs" dxfId="911" priority="1020" stopIfTrue="1" operator="greaterThanOrEqual">
      <formula>0.9</formula>
    </cfRule>
  </conditionalFormatting>
  <conditionalFormatting sqref="AA36 AV36 AI36 AQ36 S36">
    <cfRule type="cellIs" dxfId="910" priority="1021" stopIfTrue="1" operator="between">
      <formula>0.7</formula>
      <formula>0.89</formula>
    </cfRule>
  </conditionalFormatting>
  <conditionalFormatting sqref="AA36 AV36 AI36 AQ36 S36">
    <cfRule type="cellIs" dxfId="909" priority="1022" stopIfTrue="1" operator="between">
      <formula>0</formula>
      <formula>0.69</formula>
    </cfRule>
  </conditionalFormatting>
  <conditionalFormatting sqref="BE29">
    <cfRule type="cellIs" dxfId="908" priority="1023" stopIfTrue="1" operator="greaterThanOrEqual">
      <formula>0.9</formula>
    </cfRule>
  </conditionalFormatting>
  <conditionalFormatting sqref="BE29">
    <cfRule type="cellIs" dxfId="907" priority="1024" stopIfTrue="1" operator="between">
      <formula>0.7</formula>
      <formula>0.89</formula>
    </cfRule>
  </conditionalFormatting>
  <conditionalFormatting sqref="BE29">
    <cfRule type="cellIs" dxfId="906" priority="1025" stopIfTrue="1" operator="between">
      <formula>0</formula>
      <formula>0.69</formula>
    </cfRule>
  </conditionalFormatting>
  <conditionalFormatting sqref="BK29">
    <cfRule type="cellIs" dxfId="905" priority="1026" stopIfTrue="1" operator="greaterThanOrEqual">
      <formula>0.9</formula>
    </cfRule>
  </conditionalFormatting>
  <conditionalFormatting sqref="BK29">
    <cfRule type="cellIs" dxfId="904" priority="1027" stopIfTrue="1" operator="between">
      <formula>0.7</formula>
      <formula>0.89</formula>
    </cfRule>
  </conditionalFormatting>
  <conditionalFormatting sqref="BK29">
    <cfRule type="cellIs" dxfId="903" priority="1028" stopIfTrue="1" operator="between">
      <formula>0</formula>
      <formula>0.69</formula>
    </cfRule>
  </conditionalFormatting>
  <conditionalFormatting sqref="AV34 AV45">
    <cfRule type="cellIs" dxfId="902" priority="1029" stopIfTrue="1" operator="greaterThan">
      <formula>0.9</formula>
    </cfRule>
  </conditionalFormatting>
  <conditionalFormatting sqref="S34 AQ34 AI34 AV34 AA34 AA45 AV45 AI45 AQ45 S45">
    <cfRule type="cellIs" dxfId="901" priority="1030" stopIfTrue="1" operator="between">
      <formula>0.7</formula>
      <formula>0.89</formula>
    </cfRule>
  </conditionalFormatting>
  <conditionalFormatting sqref="S34 AQ34 AI34 AV34 AA34 AA45 AV45 AI45 AQ45 S45">
    <cfRule type="cellIs" dxfId="900" priority="1031" stopIfTrue="1" operator="between">
      <formula>0</formula>
      <formula>0.69</formula>
    </cfRule>
  </conditionalFormatting>
  <conditionalFormatting sqref="S34 AQ34 AI34 AA34 AA45 AI45 AQ45 S45">
    <cfRule type="cellIs" dxfId="899" priority="1032" stopIfTrue="1" operator="greaterThanOrEqual">
      <formula>0.9</formula>
    </cfRule>
  </conditionalFormatting>
  <conditionalFormatting sqref="AV33">
    <cfRule type="cellIs" dxfId="898" priority="1033" stopIfTrue="1" operator="greaterThan">
      <formula>0.9</formula>
    </cfRule>
  </conditionalFormatting>
  <conditionalFormatting sqref="AA33 AV33 AI33 AQ33 S33">
    <cfRule type="cellIs" dxfId="897" priority="1034" stopIfTrue="1" operator="between">
      <formula>0.7</formula>
      <formula>0.89</formula>
    </cfRule>
  </conditionalFormatting>
  <conditionalFormatting sqref="AA33 AV33 AI33 AQ33 S33">
    <cfRule type="cellIs" dxfId="896" priority="1035" stopIfTrue="1" operator="between">
      <formula>0</formula>
      <formula>0.69</formula>
    </cfRule>
  </conditionalFormatting>
  <conditionalFormatting sqref="AA33 AI33 AQ33 S33">
    <cfRule type="cellIs" dxfId="895" priority="1036" stopIfTrue="1" operator="greaterThanOrEqual">
      <formula>0.9</formula>
    </cfRule>
  </conditionalFormatting>
  <conditionalFormatting sqref="BB33 BB45">
    <cfRule type="cellIs" dxfId="894" priority="1037" stopIfTrue="1" operator="greaterThanOrEqual">
      <formula>0.9</formula>
    </cfRule>
  </conditionalFormatting>
  <conditionalFormatting sqref="BB33 BB45">
    <cfRule type="cellIs" dxfId="893" priority="1038" stopIfTrue="1" operator="between">
      <formula>0.7</formula>
      <formula>0.89</formula>
    </cfRule>
  </conditionalFormatting>
  <conditionalFormatting sqref="BB33 BB45">
    <cfRule type="cellIs" dxfId="892" priority="1039" stopIfTrue="1" operator="between">
      <formula>0</formula>
      <formula>0.69</formula>
    </cfRule>
  </conditionalFormatting>
  <conditionalFormatting sqref="BB34">
    <cfRule type="cellIs" dxfId="891" priority="1040" stopIfTrue="1" operator="greaterThanOrEqual">
      <formula>0.9</formula>
    </cfRule>
  </conditionalFormatting>
  <conditionalFormatting sqref="BB34">
    <cfRule type="cellIs" dxfId="890" priority="1041" stopIfTrue="1" operator="between">
      <formula>0.7</formula>
      <formula>0.89</formula>
    </cfRule>
  </conditionalFormatting>
  <conditionalFormatting sqref="BB34">
    <cfRule type="cellIs" dxfId="889" priority="1042" stopIfTrue="1" operator="between">
      <formula>0</formula>
      <formula>0.69</formula>
    </cfRule>
  </conditionalFormatting>
  <conditionalFormatting sqref="BH33 BH45">
    <cfRule type="cellIs" dxfId="888" priority="1043" stopIfTrue="1" operator="greaterThanOrEqual">
      <formula>0.9</formula>
    </cfRule>
  </conditionalFormatting>
  <conditionalFormatting sqref="BH33 BH45">
    <cfRule type="cellIs" dxfId="887" priority="1044" stopIfTrue="1" operator="between">
      <formula>0.7</formula>
      <formula>0.89</formula>
    </cfRule>
  </conditionalFormatting>
  <conditionalFormatting sqref="BH33 BH45">
    <cfRule type="cellIs" dxfId="886" priority="1045" stopIfTrue="1" operator="between">
      <formula>0</formula>
      <formula>0.69</formula>
    </cfRule>
  </conditionalFormatting>
  <conditionalFormatting sqref="BH34">
    <cfRule type="cellIs" dxfId="885" priority="1046" stopIfTrue="1" operator="greaterThanOrEqual">
      <formula>0.9</formula>
    </cfRule>
  </conditionalFormatting>
  <conditionalFormatting sqref="BH34">
    <cfRule type="cellIs" dxfId="884" priority="1047" stopIfTrue="1" operator="between">
      <formula>0.7</formula>
      <formula>0.89</formula>
    </cfRule>
  </conditionalFormatting>
  <conditionalFormatting sqref="BH34">
    <cfRule type="cellIs" dxfId="883" priority="1048" stopIfTrue="1" operator="between">
      <formula>0</formula>
      <formula>0.69</formula>
    </cfRule>
  </conditionalFormatting>
  <conditionalFormatting sqref="BE33 BE45">
    <cfRule type="cellIs" dxfId="882" priority="1049" stopIfTrue="1" operator="greaterThanOrEqual">
      <formula>0.9</formula>
    </cfRule>
  </conditionalFormatting>
  <conditionalFormatting sqref="BE33 BE45">
    <cfRule type="cellIs" dxfId="881" priority="1050" stopIfTrue="1" operator="between">
      <formula>0.7</formula>
      <formula>0.89</formula>
    </cfRule>
  </conditionalFormatting>
  <conditionalFormatting sqref="BE33 BE45">
    <cfRule type="cellIs" dxfId="880" priority="1051" stopIfTrue="1" operator="between">
      <formula>0</formula>
      <formula>0.69</formula>
    </cfRule>
  </conditionalFormatting>
  <conditionalFormatting sqref="BE34">
    <cfRule type="cellIs" dxfId="879" priority="1052" stopIfTrue="1" operator="greaterThanOrEqual">
      <formula>0.9</formula>
    </cfRule>
  </conditionalFormatting>
  <conditionalFormatting sqref="BE34">
    <cfRule type="cellIs" dxfId="878" priority="1053" stopIfTrue="1" operator="between">
      <formula>0.7</formula>
      <formula>0.89</formula>
    </cfRule>
  </conditionalFormatting>
  <conditionalFormatting sqref="BE34">
    <cfRule type="cellIs" dxfId="877" priority="1054" stopIfTrue="1" operator="between">
      <formula>0</formula>
      <formula>0.69</formula>
    </cfRule>
  </conditionalFormatting>
  <conditionalFormatting sqref="BK33 BK45">
    <cfRule type="cellIs" dxfId="876" priority="1055" stopIfTrue="1" operator="greaterThanOrEqual">
      <formula>0.9</formula>
    </cfRule>
  </conditionalFormatting>
  <conditionalFormatting sqref="BK33 BK45">
    <cfRule type="cellIs" dxfId="875" priority="1056" stopIfTrue="1" operator="between">
      <formula>0.7</formula>
      <formula>0.89</formula>
    </cfRule>
  </conditionalFormatting>
  <conditionalFormatting sqref="BK33 BK45">
    <cfRule type="cellIs" dxfId="874" priority="1057" stopIfTrue="1" operator="between">
      <formula>0</formula>
      <formula>0.69</formula>
    </cfRule>
  </conditionalFormatting>
  <conditionalFormatting sqref="BK34">
    <cfRule type="cellIs" dxfId="873" priority="1058" stopIfTrue="1" operator="greaterThanOrEqual">
      <formula>0.9</formula>
    </cfRule>
  </conditionalFormatting>
  <conditionalFormatting sqref="BK34">
    <cfRule type="cellIs" dxfId="872" priority="1059" stopIfTrue="1" operator="between">
      <formula>0.7</formula>
      <formula>0.89</formula>
    </cfRule>
  </conditionalFormatting>
  <conditionalFormatting sqref="BK34">
    <cfRule type="cellIs" dxfId="871" priority="1060" stopIfTrue="1" operator="between">
      <formula>0</formula>
      <formula>0.69</formula>
    </cfRule>
  </conditionalFormatting>
  <conditionalFormatting sqref="BN33 BN45">
    <cfRule type="cellIs" dxfId="870" priority="1061" stopIfTrue="1" operator="greaterThanOrEqual">
      <formula>0.9</formula>
    </cfRule>
  </conditionalFormatting>
  <conditionalFormatting sqref="BN33 BN45">
    <cfRule type="cellIs" dxfId="869" priority="1062" stopIfTrue="1" operator="between">
      <formula>0.7</formula>
      <formula>0.89</formula>
    </cfRule>
  </conditionalFormatting>
  <conditionalFormatting sqref="BN33 BN45">
    <cfRule type="cellIs" dxfId="868" priority="1063" stopIfTrue="1" operator="between">
      <formula>0</formula>
      <formula>0.69</formula>
    </cfRule>
  </conditionalFormatting>
  <conditionalFormatting sqref="BN34">
    <cfRule type="cellIs" dxfId="867" priority="1064" stopIfTrue="1" operator="greaterThanOrEqual">
      <formula>0.9</formula>
    </cfRule>
  </conditionalFormatting>
  <conditionalFormatting sqref="BN34">
    <cfRule type="cellIs" dxfId="866" priority="1065" stopIfTrue="1" operator="between">
      <formula>0.7</formula>
      <formula>0.89</formula>
    </cfRule>
  </conditionalFormatting>
  <conditionalFormatting sqref="BN34">
    <cfRule type="cellIs" dxfId="865" priority="1066" stopIfTrue="1" operator="between">
      <formula>0</formula>
      <formula>0.69</formula>
    </cfRule>
  </conditionalFormatting>
  <conditionalFormatting sqref="AV43:AV44">
    <cfRule type="cellIs" dxfId="864" priority="1067" stopIfTrue="1" operator="greaterThan">
      <formula>0.9</formula>
    </cfRule>
  </conditionalFormatting>
  <conditionalFormatting sqref="S43:S44 AQ43:AQ44 AI43:AI44 AV43:AV44 AA43:AA44">
    <cfRule type="cellIs" dxfId="863" priority="1068" stopIfTrue="1" operator="between">
      <formula>0.7</formula>
      <formula>0.89</formula>
    </cfRule>
  </conditionalFormatting>
  <conditionalFormatting sqref="S43:S44 AQ43:AQ44 AI43:AI44 AV43:AV44 AA43:AA44">
    <cfRule type="cellIs" dxfId="862" priority="1069" stopIfTrue="1" operator="between">
      <formula>0</formula>
      <formula>0.69</formula>
    </cfRule>
  </conditionalFormatting>
  <conditionalFormatting sqref="S43:S44 AQ43:AQ44 AI43:AI44 AA43:AA44">
    <cfRule type="cellIs" dxfId="861" priority="1070" stopIfTrue="1" operator="greaterThanOrEqual">
      <formula>0.9</formula>
    </cfRule>
  </conditionalFormatting>
  <conditionalFormatting sqref="AV36">
    <cfRule type="cellIs" dxfId="860" priority="1071" stopIfTrue="1" operator="greaterThan">
      <formula>0.9</formula>
    </cfRule>
  </conditionalFormatting>
  <conditionalFormatting sqref="AA36 AI36 AQ36 S36">
    <cfRule type="cellIs" dxfId="859" priority="1072" stopIfTrue="1" operator="greaterThanOrEqual">
      <formula>0.9</formula>
    </cfRule>
  </conditionalFormatting>
  <conditionalFormatting sqref="BB36 BB44">
    <cfRule type="cellIs" dxfId="858" priority="1073" stopIfTrue="1" operator="greaterThanOrEqual">
      <formula>0.9</formula>
    </cfRule>
  </conditionalFormatting>
  <conditionalFormatting sqref="BB36 BB44">
    <cfRule type="cellIs" dxfId="857" priority="1074" stopIfTrue="1" operator="between">
      <formula>0.7</formula>
      <formula>0.89</formula>
    </cfRule>
  </conditionalFormatting>
  <conditionalFormatting sqref="BB36 BB44">
    <cfRule type="cellIs" dxfId="856" priority="1075" stopIfTrue="1" operator="between">
      <formula>0</formula>
      <formula>0.69</formula>
    </cfRule>
  </conditionalFormatting>
  <conditionalFormatting sqref="BB43">
    <cfRule type="cellIs" dxfId="855" priority="1076" stopIfTrue="1" operator="greaterThanOrEqual">
      <formula>0.9</formula>
    </cfRule>
  </conditionalFormatting>
  <conditionalFormatting sqref="BB43">
    <cfRule type="cellIs" dxfId="854" priority="1077" stopIfTrue="1" operator="between">
      <formula>0.7</formula>
      <formula>0.89</formula>
    </cfRule>
  </conditionalFormatting>
  <conditionalFormatting sqref="BB43">
    <cfRule type="cellIs" dxfId="853" priority="1078" stopIfTrue="1" operator="between">
      <formula>0</formula>
      <formula>0.69</formula>
    </cfRule>
  </conditionalFormatting>
  <conditionalFormatting sqref="BH36 BH44">
    <cfRule type="cellIs" dxfId="852" priority="1079" stopIfTrue="1" operator="greaterThanOrEqual">
      <formula>0.9</formula>
    </cfRule>
  </conditionalFormatting>
  <conditionalFormatting sqref="BH36 BH44">
    <cfRule type="cellIs" dxfId="851" priority="1080" stopIfTrue="1" operator="between">
      <formula>0.7</formula>
      <formula>0.89</formula>
    </cfRule>
  </conditionalFormatting>
  <conditionalFormatting sqref="BH36 BH44">
    <cfRule type="cellIs" dxfId="850" priority="1081" stopIfTrue="1" operator="between">
      <formula>0</formula>
      <formula>0.69</formula>
    </cfRule>
  </conditionalFormatting>
  <conditionalFormatting sqref="BH43">
    <cfRule type="cellIs" dxfId="849" priority="1082" stopIfTrue="1" operator="greaterThanOrEqual">
      <formula>0.9</formula>
    </cfRule>
  </conditionalFormatting>
  <conditionalFormatting sqref="BH43">
    <cfRule type="cellIs" dxfId="848" priority="1083" stopIfTrue="1" operator="between">
      <formula>0.7</formula>
      <formula>0.89</formula>
    </cfRule>
  </conditionalFormatting>
  <conditionalFormatting sqref="BH43">
    <cfRule type="cellIs" dxfId="847" priority="1084" stopIfTrue="1" operator="between">
      <formula>0</formula>
      <formula>0.69</formula>
    </cfRule>
  </conditionalFormatting>
  <conditionalFormatting sqref="BE36 BE44">
    <cfRule type="cellIs" dxfId="846" priority="1085" stopIfTrue="1" operator="greaterThanOrEqual">
      <formula>0.9</formula>
    </cfRule>
  </conditionalFormatting>
  <conditionalFormatting sqref="BE36 BE44">
    <cfRule type="cellIs" dxfId="845" priority="1086" stopIfTrue="1" operator="between">
      <formula>0.7</formula>
      <formula>0.89</formula>
    </cfRule>
  </conditionalFormatting>
  <conditionalFormatting sqref="BE36 BE44">
    <cfRule type="cellIs" dxfId="844" priority="1087" stopIfTrue="1" operator="between">
      <formula>0</formula>
      <formula>0.69</formula>
    </cfRule>
  </conditionalFormatting>
  <conditionalFormatting sqref="BE43">
    <cfRule type="cellIs" dxfId="843" priority="1088" stopIfTrue="1" operator="greaterThanOrEqual">
      <formula>0.9</formula>
    </cfRule>
  </conditionalFormatting>
  <conditionalFormatting sqref="BE43">
    <cfRule type="cellIs" dxfId="842" priority="1089" stopIfTrue="1" operator="between">
      <formula>0.7</formula>
      <formula>0.89</formula>
    </cfRule>
  </conditionalFormatting>
  <conditionalFormatting sqref="BE43">
    <cfRule type="cellIs" dxfId="841" priority="1090" stopIfTrue="1" operator="between">
      <formula>0</formula>
      <formula>0.69</formula>
    </cfRule>
  </conditionalFormatting>
  <conditionalFormatting sqref="BK36 BK44">
    <cfRule type="cellIs" dxfId="840" priority="1091" stopIfTrue="1" operator="greaterThanOrEqual">
      <formula>0.9</formula>
    </cfRule>
  </conditionalFormatting>
  <conditionalFormatting sqref="BK36 BK44">
    <cfRule type="cellIs" dxfId="839" priority="1092" stopIfTrue="1" operator="between">
      <formula>0.7</formula>
      <formula>0.89</formula>
    </cfRule>
  </conditionalFormatting>
  <conditionalFormatting sqref="BK36 BK44">
    <cfRule type="cellIs" dxfId="838" priority="1093" stopIfTrue="1" operator="between">
      <formula>0</formula>
      <formula>0.69</formula>
    </cfRule>
  </conditionalFormatting>
  <conditionalFormatting sqref="BK43">
    <cfRule type="cellIs" dxfId="837" priority="1094" stopIfTrue="1" operator="greaterThanOrEqual">
      <formula>0.9</formula>
    </cfRule>
  </conditionalFormatting>
  <conditionalFormatting sqref="BK43">
    <cfRule type="cellIs" dxfId="836" priority="1095" stopIfTrue="1" operator="between">
      <formula>0.7</formula>
      <formula>0.89</formula>
    </cfRule>
  </conditionalFormatting>
  <conditionalFormatting sqref="BK43">
    <cfRule type="cellIs" dxfId="835" priority="1096" stopIfTrue="1" operator="between">
      <formula>0</formula>
      <formula>0.69</formula>
    </cfRule>
  </conditionalFormatting>
  <conditionalFormatting sqref="BN36 BN44">
    <cfRule type="cellIs" dxfId="834" priority="1097" stopIfTrue="1" operator="greaterThanOrEqual">
      <formula>0.9</formula>
    </cfRule>
  </conditionalFormatting>
  <conditionalFormatting sqref="BN36 BN44">
    <cfRule type="cellIs" dxfId="833" priority="1098" stopIfTrue="1" operator="between">
      <formula>0.7</formula>
      <formula>0.89</formula>
    </cfRule>
  </conditionalFormatting>
  <conditionalFormatting sqref="BN36 BN44">
    <cfRule type="cellIs" dxfId="832" priority="1099" stopIfTrue="1" operator="between">
      <formula>0</formula>
      <formula>0.69</formula>
    </cfRule>
  </conditionalFormatting>
  <conditionalFormatting sqref="BN43">
    <cfRule type="cellIs" dxfId="831" priority="1100" stopIfTrue="1" operator="greaterThanOrEqual">
      <formula>0.9</formula>
    </cfRule>
  </conditionalFormatting>
  <conditionalFormatting sqref="BN43">
    <cfRule type="cellIs" dxfId="830" priority="1101" stopIfTrue="1" operator="between">
      <formula>0.7</formula>
      <formula>0.89</formula>
    </cfRule>
  </conditionalFormatting>
  <conditionalFormatting sqref="BN43">
    <cfRule type="cellIs" dxfId="829" priority="1102" stopIfTrue="1" operator="between">
      <formula>0</formula>
      <formula>0.69</formula>
    </cfRule>
  </conditionalFormatting>
  <conditionalFormatting sqref="AV35">
    <cfRule type="cellIs" dxfId="828" priority="1103" stopIfTrue="1" operator="greaterThan">
      <formula>0.9</formula>
    </cfRule>
  </conditionalFormatting>
  <conditionalFormatting sqref="AA35 AV35 AI35 AQ35 S35">
    <cfRule type="cellIs" dxfId="827" priority="1104" stopIfTrue="1" operator="between">
      <formula>0.7</formula>
      <formula>0.89</formula>
    </cfRule>
  </conditionalFormatting>
  <conditionalFormatting sqref="AA35 AV35 AI35 AQ35 S35">
    <cfRule type="cellIs" dxfId="826" priority="1105" stopIfTrue="1" operator="between">
      <formula>0</formula>
      <formula>0.69</formula>
    </cfRule>
  </conditionalFormatting>
  <conditionalFormatting sqref="AA35 AI35 AQ35 S35">
    <cfRule type="cellIs" dxfId="825" priority="1106" stopIfTrue="1" operator="greaterThanOrEqual">
      <formula>0.9</formula>
    </cfRule>
  </conditionalFormatting>
  <conditionalFormatting sqref="BB35">
    <cfRule type="cellIs" dxfId="824" priority="1107" stopIfTrue="1" operator="greaterThanOrEqual">
      <formula>0.9</formula>
    </cfRule>
  </conditionalFormatting>
  <conditionalFormatting sqref="BB35">
    <cfRule type="cellIs" dxfId="823" priority="1108" stopIfTrue="1" operator="between">
      <formula>0.7</formula>
      <formula>0.89</formula>
    </cfRule>
  </conditionalFormatting>
  <conditionalFormatting sqref="BB35">
    <cfRule type="cellIs" dxfId="822" priority="1109" stopIfTrue="1" operator="between">
      <formula>0</formula>
      <formula>0.69</formula>
    </cfRule>
  </conditionalFormatting>
  <conditionalFormatting sqref="BH35">
    <cfRule type="cellIs" dxfId="821" priority="1110" stopIfTrue="1" operator="greaterThanOrEqual">
      <formula>0.9</formula>
    </cfRule>
  </conditionalFormatting>
  <conditionalFormatting sqref="BH35">
    <cfRule type="cellIs" dxfId="820" priority="1111" stopIfTrue="1" operator="between">
      <formula>0.7</formula>
      <formula>0.89</formula>
    </cfRule>
  </conditionalFormatting>
  <conditionalFormatting sqref="BH35">
    <cfRule type="cellIs" dxfId="819" priority="1112" stopIfTrue="1" operator="between">
      <formula>0</formula>
      <formula>0.69</formula>
    </cfRule>
  </conditionalFormatting>
  <conditionalFormatting sqref="BE35">
    <cfRule type="cellIs" dxfId="818" priority="1113" stopIfTrue="1" operator="greaterThanOrEqual">
      <formula>0.9</formula>
    </cfRule>
  </conditionalFormatting>
  <conditionalFormatting sqref="BE35">
    <cfRule type="cellIs" dxfId="817" priority="1114" stopIfTrue="1" operator="between">
      <formula>0.7</formula>
      <formula>0.89</formula>
    </cfRule>
  </conditionalFormatting>
  <conditionalFormatting sqref="BE35">
    <cfRule type="cellIs" dxfId="816" priority="1115" stopIfTrue="1" operator="between">
      <formula>0</formula>
      <formula>0.69</formula>
    </cfRule>
  </conditionalFormatting>
  <conditionalFormatting sqref="BK35">
    <cfRule type="cellIs" dxfId="815" priority="1116" stopIfTrue="1" operator="greaterThanOrEqual">
      <formula>0.9</formula>
    </cfRule>
  </conditionalFormatting>
  <conditionalFormatting sqref="BK35">
    <cfRule type="cellIs" dxfId="814" priority="1117" stopIfTrue="1" operator="between">
      <formula>0.7</formula>
      <formula>0.89</formula>
    </cfRule>
  </conditionalFormatting>
  <conditionalFormatting sqref="BK35">
    <cfRule type="cellIs" dxfId="813" priority="1118" stopIfTrue="1" operator="between">
      <formula>0</formula>
      <formula>0.69</formula>
    </cfRule>
  </conditionalFormatting>
  <conditionalFormatting sqref="BN35">
    <cfRule type="cellIs" dxfId="812" priority="1119" stopIfTrue="1" operator="greaterThanOrEqual">
      <formula>0.9</formula>
    </cfRule>
  </conditionalFormatting>
  <conditionalFormatting sqref="BN35">
    <cfRule type="cellIs" dxfId="811" priority="1120" stopIfTrue="1" operator="between">
      <formula>0.7</formula>
      <formula>0.89</formula>
    </cfRule>
  </conditionalFormatting>
  <conditionalFormatting sqref="BN35">
    <cfRule type="cellIs" dxfId="810" priority="1121" stopIfTrue="1" operator="between">
      <formula>0</formula>
      <formula>0.69</formula>
    </cfRule>
  </conditionalFormatting>
  <conditionalFormatting sqref="AV41:AV42">
    <cfRule type="cellIs" dxfId="809" priority="1122" stopIfTrue="1" operator="greaterThan">
      <formula>0.9</formula>
    </cfRule>
  </conditionalFormatting>
  <conditionalFormatting sqref="S41:S42 AQ41:AQ42 AI41:AI42 AV41:AV42 AA41:AA42">
    <cfRule type="cellIs" dxfId="808" priority="1123" stopIfTrue="1" operator="between">
      <formula>0.7</formula>
      <formula>0.89</formula>
    </cfRule>
  </conditionalFormatting>
  <conditionalFormatting sqref="S41:S42 AQ41:AQ42 AI41:AI42 AV41:AV42 AA41:AA42">
    <cfRule type="cellIs" dxfId="807" priority="1124" stopIfTrue="1" operator="between">
      <formula>0</formula>
      <formula>0.69</formula>
    </cfRule>
  </conditionalFormatting>
  <conditionalFormatting sqref="S41:S42 AQ41:AQ42 AI41:AI42 AA41:AA42">
    <cfRule type="cellIs" dxfId="806" priority="1125" stopIfTrue="1" operator="greaterThanOrEqual">
      <formula>0.9</formula>
    </cfRule>
  </conditionalFormatting>
  <conditionalFormatting sqref="AV76:AV77">
    <cfRule type="cellIs" dxfId="805" priority="1126" stopIfTrue="1" operator="greaterThan">
      <formula>0.9</formula>
    </cfRule>
  </conditionalFormatting>
  <conditionalFormatting sqref="S76:S77 AQ76:AQ77 AI76:AI77 AV76:AV77 AA76:AA77">
    <cfRule type="cellIs" dxfId="804" priority="1127" stopIfTrue="1" operator="between">
      <formula>0.7</formula>
      <formula>0.89</formula>
    </cfRule>
  </conditionalFormatting>
  <conditionalFormatting sqref="S76:S77 AQ76:AQ77 AI76:AI77 AV76:AV77 AA76:AA77">
    <cfRule type="cellIs" dxfId="803" priority="1128" stopIfTrue="1" operator="between">
      <formula>0</formula>
      <formula>0.69</formula>
    </cfRule>
  </conditionalFormatting>
  <conditionalFormatting sqref="S76:S77 AQ76:AQ77 AI76:AI77 AA76:AA77">
    <cfRule type="cellIs" dxfId="802" priority="1129" stopIfTrue="1" operator="greaterThanOrEqual">
      <formula>0.9</formula>
    </cfRule>
  </conditionalFormatting>
  <conditionalFormatting sqref="BB42">
    <cfRule type="cellIs" dxfId="801" priority="1130" stopIfTrue="1" operator="greaterThanOrEqual">
      <formula>0.9</formula>
    </cfRule>
  </conditionalFormatting>
  <conditionalFormatting sqref="BB42">
    <cfRule type="cellIs" dxfId="800" priority="1131" stopIfTrue="1" operator="between">
      <formula>0.7</formula>
      <formula>0.89</formula>
    </cfRule>
  </conditionalFormatting>
  <conditionalFormatting sqref="BB42">
    <cfRule type="cellIs" dxfId="799" priority="1132" stopIfTrue="1" operator="between">
      <formula>0</formula>
      <formula>0.69</formula>
    </cfRule>
  </conditionalFormatting>
  <conditionalFormatting sqref="BB41">
    <cfRule type="cellIs" dxfId="798" priority="1133" stopIfTrue="1" operator="greaterThanOrEqual">
      <formula>0.9</formula>
    </cfRule>
  </conditionalFormatting>
  <conditionalFormatting sqref="BB41">
    <cfRule type="cellIs" dxfId="797" priority="1134" stopIfTrue="1" operator="between">
      <formula>0.7</formula>
      <formula>0.89</formula>
    </cfRule>
  </conditionalFormatting>
  <conditionalFormatting sqref="BB41">
    <cfRule type="cellIs" dxfId="796" priority="1135" stopIfTrue="1" operator="between">
      <formula>0</formula>
      <formula>0.69</formula>
    </cfRule>
  </conditionalFormatting>
  <conditionalFormatting sqref="BH42">
    <cfRule type="cellIs" dxfId="795" priority="1136" stopIfTrue="1" operator="greaterThanOrEqual">
      <formula>0.9</formula>
    </cfRule>
  </conditionalFormatting>
  <conditionalFormatting sqref="BH42">
    <cfRule type="cellIs" dxfId="794" priority="1137" stopIfTrue="1" operator="between">
      <formula>0.7</formula>
      <formula>0.89</formula>
    </cfRule>
  </conditionalFormatting>
  <conditionalFormatting sqref="BH42">
    <cfRule type="cellIs" dxfId="793" priority="1138" stopIfTrue="1" operator="between">
      <formula>0</formula>
      <formula>0.69</formula>
    </cfRule>
  </conditionalFormatting>
  <conditionalFormatting sqref="BH41">
    <cfRule type="cellIs" dxfId="792" priority="1139" stopIfTrue="1" operator="greaterThanOrEqual">
      <formula>0.9</formula>
    </cfRule>
  </conditionalFormatting>
  <conditionalFormatting sqref="BH41">
    <cfRule type="cellIs" dxfId="791" priority="1140" stopIfTrue="1" operator="between">
      <formula>0.7</formula>
      <formula>0.89</formula>
    </cfRule>
  </conditionalFormatting>
  <conditionalFormatting sqref="BH41">
    <cfRule type="cellIs" dxfId="790" priority="1141" stopIfTrue="1" operator="between">
      <formula>0</formula>
      <formula>0.69</formula>
    </cfRule>
  </conditionalFormatting>
  <conditionalFormatting sqref="BE42">
    <cfRule type="cellIs" dxfId="789" priority="1142" stopIfTrue="1" operator="greaterThanOrEqual">
      <formula>0.9</formula>
    </cfRule>
  </conditionalFormatting>
  <conditionalFormatting sqref="BE42">
    <cfRule type="cellIs" dxfId="788" priority="1143" stopIfTrue="1" operator="between">
      <formula>0.7</formula>
      <formula>0.89</formula>
    </cfRule>
  </conditionalFormatting>
  <conditionalFormatting sqref="BE42">
    <cfRule type="cellIs" dxfId="787" priority="1144" stopIfTrue="1" operator="between">
      <formula>0</formula>
      <formula>0.69</formula>
    </cfRule>
  </conditionalFormatting>
  <conditionalFormatting sqref="BE41">
    <cfRule type="cellIs" dxfId="786" priority="1145" stopIfTrue="1" operator="greaterThanOrEqual">
      <formula>0.9</formula>
    </cfRule>
  </conditionalFormatting>
  <conditionalFormatting sqref="BE41">
    <cfRule type="cellIs" dxfId="785" priority="1146" stopIfTrue="1" operator="between">
      <formula>0.7</formula>
      <formula>0.89</formula>
    </cfRule>
  </conditionalFormatting>
  <conditionalFormatting sqref="BE41">
    <cfRule type="cellIs" dxfId="784" priority="1147" stopIfTrue="1" operator="between">
      <formula>0</formula>
      <formula>0.69</formula>
    </cfRule>
  </conditionalFormatting>
  <conditionalFormatting sqref="BK42">
    <cfRule type="cellIs" dxfId="783" priority="1148" stopIfTrue="1" operator="greaterThanOrEqual">
      <formula>0.9</formula>
    </cfRule>
  </conditionalFormatting>
  <conditionalFormatting sqref="BK42">
    <cfRule type="cellIs" dxfId="782" priority="1149" stopIfTrue="1" operator="between">
      <formula>0.7</formula>
      <formula>0.89</formula>
    </cfRule>
  </conditionalFormatting>
  <conditionalFormatting sqref="BK42">
    <cfRule type="cellIs" dxfId="781" priority="1150" stopIfTrue="1" operator="between">
      <formula>0</formula>
      <formula>0.69</formula>
    </cfRule>
  </conditionalFormatting>
  <conditionalFormatting sqref="BK41">
    <cfRule type="cellIs" dxfId="780" priority="1151" stopIfTrue="1" operator="greaterThanOrEqual">
      <formula>0.9</formula>
    </cfRule>
  </conditionalFormatting>
  <conditionalFormatting sqref="BK41">
    <cfRule type="cellIs" dxfId="779" priority="1152" stopIfTrue="1" operator="between">
      <formula>0.7</formula>
      <formula>0.89</formula>
    </cfRule>
  </conditionalFormatting>
  <conditionalFormatting sqref="BK41">
    <cfRule type="cellIs" dxfId="778" priority="1153" stopIfTrue="1" operator="between">
      <formula>0</formula>
      <formula>0.69</formula>
    </cfRule>
  </conditionalFormatting>
  <conditionalFormatting sqref="BN42">
    <cfRule type="cellIs" dxfId="777" priority="1154" stopIfTrue="1" operator="greaterThanOrEqual">
      <formula>0.9</formula>
    </cfRule>
  </conditionalFormatting>
  <conditionalFormatting sqref="BN42">
    <cfRule type="cellIs" dxfId="776" priority="1155" stopIfTrue="1" operator="between">
      <formula>0.7</formula>
      <formula>0.89</formula>
    </cfRule>
  </conditionalFormatting>
  <conditionalFormatting sqref="BN42">
    <cfRule type="cellIs" dxfId="775" priority="1156" stopIfTrue="1" operator="between">
      <formula>0</formula>
      <formula>0.69</formula>
    </cfRule>
  </conditionalFormatting>
  <conditionalFormatting sqref="BN41">
    <cfRule type="cellIs" dxfId="774" priority="1157" stopIfTrue="1" operator="greaterThanOrEqual">
      <formula>0.9</formula>
    </cfRule>
  </conditionalFormatting>
  <conditionalFormatting sqref="BN41">
    <cfRule type="cellIs" dxfId="773" priority="1158" stopIfTrue="1" operator="between">
      <formula>0.7</formula>
      <formula>0.89</formula>
    </cfRule>
  </conditionalFormatting>
  <conditionalFormatting sqref="BN41">
    <cfRule type="cellIs" dxfId="772" priority="1159" stopIfTrue="1" operator="between">
      <formula>0</formula>
      <formula>0.69</formula>
    </cfRule>
  </conditionalFormatting>
  <conditionalFormatting sqref="AV40">
    <cfRule type="cellIs" dxfId="771" priority="1160" stopIfTrue="1" operator="greaterThan">
      <formula>0.9</formula>
    </cfRule>
  </conditionalFormatting>
  <conditionalFormatting sqref="AA40 AV40 AI40 AQ40 S40">
    <cfRule type="cellIs" dxfId="770" priority="1161" stopIfTrue="1" operator="between">
      <formula>0.7</formula>
      <formula>0.89</formula>
    </cfRule>
  </conditionalFormatting>
  <conditionalFormatting sqref="AA40 AV40 AI40 AQ40 S40">
    <cfRule type="cellIs" dxfId="769" priority="1162" stopIfTrue="1" operator="between">
      <formula>0</formula>
      <formula>0.69</formula>
    </cfRule>
  </conditionalFormatting>
  <conditionalFormatting sqref="AA40 AI40 AQ40 S40">
    <cfRule type="cellIs" dxfId="768" priority="1163" stopIfTrue="1" operator="greaterThanOrEqual">
      <formula>0.9</formula>
    </cfRule>
  </conditionalFormatting>
  <conditionalFormatting sqref="BB40">
    <cfRule type="cellIs" dxfId="767" priority="1164" stopIfTrue="1" operator="greaterThanOrEqual">
      <formula>0.9</formula>
    </cfRule>
  </conditionalFormatting>
  <conditionalFormatting sqref="BB40">
    <cfRule type="cellIs" dxfId="766" priority="1165" stopIfTrue="1" operator="between">
      <formula>0.7</formula>
      <formula>0.89</formula>
    </cfRule>
  </conditionalFormatting>
  <conditionalFormatting sqref="BB40">
    <cfRule type="cellIs" dxfId="765" priority="1166" stopIfTrue="1" operator="between">
      <formula>0</formula>
      <formula>0.69</formula>
    </cfRule>
  </conditionalFormatting>
  <conditionalFormatting sqref="BH40">
    <cfRule type="cellIs" dxfId="764" priority="1167" stopIfTrue="1" operator="greaterThanOrEqual">
      <formula>0.9</formula>
    </cfRule>
  </conditionalFormatting>
  <conditionalFormatting sqref="BH40">
    <cfRule type="cellIs" dxfId="763" priority="1168" stopIfTrue="1" operator="between">
      <formula>0.7</formula>
      <formula>0.89</formula>
    </cfRule>
  </conditionalFormatting>
  <conditionalFormatting sqref="BH40">
    <cfRule type="cellIs" dxfId="762" priority="1169" stopIfTrue="1" operator="between">
      <formula>0</formula>
      <formula>0.69</formula>
    </cfRule>
  </conditionalFormatting>
  <conditionalFormatting sqref="BE40">
    <cfRule type="cellIs" dxfId="761" priority="1170" stopIfTrue="1" operator="greaterThanOrEqual">
      <formula>0.9</formula>
    </cfRule>
  </conditionalFormatting>
  <conditionalFormatting sqref="BE40">
    <cfRule type="cellIs" dxfId="760" priority="1171" stopIfTrue="1" operator="between">
      <formula>0.7</formula>
      <formula>0.89</formula>
    </cfRule>
  </conditionalFormatting>
  <conditionalFormatting sqref="BE40">
    <cfRule type="cellIs" dxfId="759" priority="1172" stopIfTrue="1" operator="between">
      <formula>0</formula>
      <formula>0.69</formula>
    </cfRule>
  </conditionalFormatting>
  <conditionalFormatting sqref="BK40">
    <cfRule type="cellIs" dxfId="758" priority="1173" stopIfTrue="1" operator="greaterThanOrEqual">
      <formula>0.9</formula>
    </cfRule>
  </conditionalFormatting>
  <conditionalFormatting sqref="BK40">
    <cfRule type="cellIs" dxfId="757" priority="1174" stopIfTrue="1" operator="between">
      <formula>0.7</formula>
      <formula>0.89</formula>
    </cfRule>
  </conditionalFormatting>
  <conditionalFormatting sqref="BK40">
    <cfRule type="cellIs" dxfId="756" priority="1175" stopIfTrue="1" operator="between">
      <formula>0</formula>
      <formula>0.69</formula>
    </cfRule>
  </conditionalFormatting>
  <conditionalFormatting sqref="BN40">
    <cfRule type="cellIs" dxfId="755" priority="1176" stopIfTrue="1" operator="greaterThanOrEqual">
      <formula>0.9</formula>
    </cfRule>
  </conditionalFormatting>
  <conditionalFormatting sqref="BN40">
    <cfRule type="cellIs" dxfId="754" priority="1177" stopIfTrue="1" operator="between">
      <formula>0.7</formula>
      <formula>0.89</formula>
    </cfRule>
  </conditionalFormatting>
  <conditionalFormatting sqref="BN40">
    <cfRule type="cellIs" dxfId="753" priority="1178" stopIfTrue="1" operator="between">
      <formula>0</formula>
      <formula>0.69</formula>
    </cfRule>
  </conditionalFormatting>
  <conditionalFormatting sqref="AV39">
    <cfRule type="cellIs" dxfId="752" priority="1179" stopIfTrue="1" operator="greaterThan">
      <formula>0.9</formula>
    </cfRule>
  </conditionalFormatting>
  <conditionalFormatting sqref="AA39 AV39 AI39 AQ39 S39">
    <cfRule type="cellIs" dxfId="751" priority="1180" stopIfTrue="1" operator="between">
      <formula>0.7</formula>
      <formula>0.89</formula>
    </cfRule>
  </conditionalFormatting>
  <conditionalFormatting sqref="AA39 AV39 AI39 AQ39 S39">
    <cfRule type="cellIs" dxfId="750" priority="1181" stopIfTrue="1" operator="between">
      <formula>0</formula>
      <formula>0.69</formula>
    </cfRule>
  </conditionalFormatting>
  <conditionalFormatting sqref="AA39 AI39 AQ39 S39">
    <cfRule type="cellIs" dxfId="749" priority="1182" stopIfTrue="1" operator="greaterThanOrEqual">
      <formula>0.9</formula>
    </cfRule>
  </conditionalFormatting>
  <conditionalFormatting sqref="BB39">
    <cfRule type="cellIs" dxfId="748" priority="1183" stopIfTrue="1" operator="greaterThanOrEqual">
      <formula>0.9</formula>
    </cfRule>
  </conditionalFormatting>
  <conditionalFormatting sqref="BB39">
    <cfRule type="cellIs" dxfId="747" priority="1184" stopIfTrue="1" operator="between">
      <formula>0.7</formula>
      <formula>0.89</formula>
    </cfRule>
  </conditionalFormatting>
  <conditionalFormatting sqref="BB39">
    <cfRule type="cellIs" dxfId="746" priority="1185" stopIfTrue="1" operator="between">
      <formula>0</formula>
      <formula>0.69</formula>
    </cfRule>
  </conditionalFormatting>
  <conditionalFormatting sqref="BH39">
    <cfRule type="cellIs" dxfId="745" priority="1186" stopIfTrue="1" operator="greaterThanOrEqual">
      <formula>0.9</formula>
    </cfRule>
  </conditionalFormatting>
  <conditionalFormatting sqref="BH39">
    <cfRule type="cellIs" dxfId="744" priority="1187" stopIfTrue="1" operator="between">
      <formula>0.7</formula>
      <formula>0.89</formula>
    </cfRule>
  </conditionalFormatting>
  <conditionalFormatting sqref="BH39">
    <cfRule type="cellIs" dxfId="743" priority="1188" stopIfTrue="1" operator="between">
      <formula>0</formula>
      <formula>0.69</formula>
    </cfRule>
  </conditionalFormatting>
  <conditionalFormatting sqref="BE39">
    <cfRule type="cellIs" dxfId="742" priority="1189" stopIfTrue="1" operator="greaterThanOrEqual">
      <formula>0.9</formula>
    </cfRule>
  </conditionalFormatting>
  <conditionalFormatting sqref="BE39">
    <cfRule type="cellIs" dxfId="741" priority="1190" stopIfTrue="1" operator="between">
      <formula>0.7</formula>
      <formula>0.89</formula>
    </cfRule>
  </conditionalFormatting>
  <conditionalFormatting sqref="BE39">
    <cfRule type="cellIs" dxfId="740" priority="1191" stopIfTrue="1" operator="between">
      <formula>0</formula>
      <formula>0.69</formula>
    </cfRule>
  </conditionalFormatting>
  <conditionalFormatting sqref="BK39">
    <cfRule type="cellIs" dxfId="739" priority="1192" stopIfTrue="1" operator="greaterThanOrEqual">
      <formula>0.9</formula>
    </cfRule>
  </conditionalFormatting>
  <conditionalFormatting sqref="BK39">
    <cfRule type="cellIs" dxfId="738" priority="1193" stopIfTrue="1" operator="between">
      <formula>0.7</formula>
      <formula>0.89</formula>
    </cfRule>
  </conditionalFormatting>
  <conditionalFormatting sqref="BK39">
    <cfRule type="cellIs" dxfId="737" priority="1194" stopIfTrue="1" operator="between">
      <formula>0</formula>
      <formula>0.69</formula>
    </cfRule>
  </conditionalFormatting>
  <conditionalFormatting sqref="BN39">
    <cfRule type="cellIs" dxfId="736" priority="1195" stopIfTrue="1" operator="greaterThanOrEqual">
      <formula>0.9</formula>
    </cfRule>
  </conditionalFormatting>
  <conditionalFormatting sqref="BN39">
    <cfRule type="cellIs" dxfId="735" priority="1196" stopIfTrue="1" operator="between">
      <formula>0.7</formula>
      <formula>0.89</formula>
    </cfRule>
  </conditionalFormatting>
  <conditionalFormatting sqref="BN39">
    <cfRule type="cellIs" dxfId="734" priority="1197" stopIfTrue="1" operator="between">
      <formula>0</formula>
      <formula>0.69</formula>
    </cfRule>
  </conditionalFormatting>
  <conditionalFormatting sqref="AV37">
    <cfRule type="cellIs" dxfId="733" priority="1198" stopIfTrue="1" operator="greaterThan">
      <formula>0.9</formula>
    </cfRule>
  </conditionalFormatting>
  <conditionalFormatting sqref="S37 AQ37 AI37 AV37 AA37">
    <cfRule type="cellIs" dxfId="732" priority="1199" stopIfTrue="1" operator="between">
      <formula>0.7</formula>
      <formula>0.89</formula>
    </cfRule>
  </conditionalFormatting>
  <conditionalFormatting sqref="S37 AQ37 AI37 AV37 AA37">
    <cfRule type="cellIs" dxfId="731" priority="1200" stopIfTrue="1" operator="between">
      <formula>0</formula>
      <formula>0.69</formula>
    </cfRule>
  </conditionalFormatting>
  <conditionalFormatting sqref="S37 AQ37 AI37 AA37">
    <cfRule type="cellIs" dxfId="730" priority="1201" stopIfTrue="1" operator="greaterThanOrEqual">
      <formula>0.9</formula>
    </cfRule>
  </conditionalFormatting>
  <conditionalFormatting sqref="BB37">
    <cfRule type="cellIs" dxfId="729" priority="1202" stopIfTrue="1" operator="greaterThanOrEqual">
      <formula>0.9</formula>
    </cfRule>
  </conditionalFormatting>
  <conditionalFormatting sqref="BB37">
    <cfRule type="cellIs" dxfId="728" priority="1203" stopIfTrue="1" operator="between">
      <formula>0.7</formula>
      <formula>0.89</formula>
    </cfRule>
  </conditionalFormatting>
  <conditionalFormatting sqref="BB37">
    <cfRule type="cellIs" dxfId="727" priority="1204" stopIfTrue="1" operator="between">
      <formula>0</formula>
      <formula>0.69</formula>
    </cfRule>
  </conditionalFormatting>
  <conditionalFormatting sqref="BH37">
    <cfRule type="cellIs" dxfId="726" priority="1205" stopIfTrue="1" operator="greaterThanOrEqual">
      <formula>0.9</formula>
    </cfRule>
  </conditionalFormatting>
  <conditionalFormatting sqref="BH37">
    <cfRule type="cellIs" dxfId="725" priority="1206" stopIfTrue="1" operator="between">
      <formula>0.7</formula>
      <formula>0.89</formula>
    </cfRule>
  </conditionalFormatting>
  <conditionalFormatting sqref="BH37">
    <cfRule type="cellIs" dxfId="724" priority="1207" stopIfTrue="1" operator="between">
      <formula>0</formula>
      <formula>0.69</formula>
    </cfRule>
  </conditionalFormatting>
  <conditionalFormatting sqref="BE37">
    <cfRule type="cellIs" dxfId="723" priority="1208" stopIfTrue="1" operator="greaterThanOrEqual">
      <formula>0.9</formula>
    </cfRule>
  </conditionalFormatting>
  <conditionalFormatting sqref="BE37">
    <cfRule type="cellIs" dxfId="722" priority="1209" stopIfTrue="1" operator="between">
      <formula>0.7</formula>
      <formula>0.89</formula>
    </cfRule>
  </conditionalFormatting>
  <conditionalFormatting sqref="BE37">
    <cfRule type="cellIs" dxfId="721" priority="1210" stopIfTrue="1" operator="between">
      <formula>0</formula>
      <formula>0.69</formula>
    </cfRule>
  </conditionalFormatting>
  <conditionalFormatting sqref="BK37">
    <cfRule type="cellIs" dxfId="720" priority="1211" stopIfTrue="1" operator="greaterThanOrEqual">
      <formula>0.9</formula>
    </cfRule>
  </conditionalFormatting>
  <conditionalFormatting sqref="BK37">
    <cfRule type="cellIs" dxfId="719" priority="1212" stopIfTrue="1" operator="between">
      <formula>0.7</formula>
      <formula>0.89</formula>
    </cfRule>
  </conditionalFormatting>
  <conditionalFormatting sqref="BK37">
    <cfRule type="cellIs" dxfId="718" priority="1213" stopIfTrue="1" operator="between">
      <formula>0</formula>
      <formula>0.69</formula>
    </cfRule>
  </conditionalFormatting>
  <conditionalFormatting sqref="BN37">
    <cfRule type="cellIs" dxfId="717" priority="1214" stopIfTrue="1" operator="greaterThanOrEqual">
      <formula>0.9</formula>
    </cfRule>
  </conditionalFormatting>
  <conditionalFormatting sqref="BN37">
    <cfRule type="cellIs" dxfId="716" priority="1215" stopIfTrue="1" operator="between">
      <formula>0.7</formula>
      <formula>0.89</formula>
    </cfRule>
  </conditionalFormatting>
  <conditionalFormatting sqref="BN37">
    <cfRule type="cellIs" dxfId="715" priority="1216" stopIfTrue="1" operator="between">
      <formula>0</formula>
      <formula>0.69</formula>
    </cfRule>
  </conditionalFormatting>
  <conditionalFormatting sqref="BE27">
    <cfRule type="cellIs" dxfId="714" priority="1217" stopIfTrue="1" operator="between">
      <formula>0.7</formula>
      <formula>0.89</formula>
    </cfRule>
  </conditionalFormatting>
  <conditionalFormatting sqref="BE27">
    <cfRule type="cellIs" dxfId="713" priority="1218" stopIfTrue="1" operator="between">
      <formula>0</formula>
      <formula>0.69</formula>
    </cfRule>
  </conditionalFormatting>
  <conditionalFormatting sqref="BH53">
    <cfRule type="cellIs" dxfId="712" priority="1219" stopIfTrue="1" operator="greaterThanOrEqual">
      <formula>0.9</formula>
    </cfRule>
  </conditionalFormatting>
  <conditionalFormatting sqref="BB77">
    <cfRule type="cellIs" dxfId="711" priority="1220" stopIfTrue="1" operator="greaterThanOrEqual">
      <formula>0.9</formula>
    </cfRule>
  </conditionalFormatting>
  <conditionalFormatting sqref="BB77">
    <cfRule type="cellIs" dxfId="710" priority="1221" stopIfTrue="1" operator="between">
      <formula>0.7</formula>
      <formula>0.89</formula>
    </cfRule>
  </conditionalFormatting>
  <conditionalFormatting sqref="BB77">
    <cfRule type="cellIs" dxfId="709" priority="1222" stopIfTrue="1" operator="between">
      <formula>0</formula>
      <formula>0.69</formula>
    </cfRule>
  </conditionalFormatting>
  <conditionalFormatting sqref="BB76">
    <cfRule type="cellIs" dxfId="708" priority="1223" stopIfTrue="1" operator="greaterThanOrEqual">
      <formula>0.9</formula>
    </cfRule>
  </conditionalFormatting>
  <conditionalFormatting sqref="BB76">
    <cfRule type="cellIs" dxfId="707" priority="1224" stopIfTrue="1" operator="between">
      <formula>0.7</formula>
      <formula>0.89</formula>
    </cfRule>
  </conditionalFormatting>
  <conditionalFormatting sqref="BB76">
    <cfRule type="cellIs" dxfId="706" priority="1225" stopIfTrue="1" operator="between">
      <formula>0</formula>
      <formula>0.69</formula>
    </cfRule>
  </conditionalFormatting>
  <conditionalFormatting sqref="BH77">
    <cfRule type="cellIs" dxfId="705" priority="1226" stopIfTrue="1" operator="greaterThanOrEqual">
      <formula>0.9</formula>
    </cfRule>
  </conditionalFormatting>
  <conditionalFormatting sqref="BH77">
    <cfRule type="cellIs" dxfId="704" priority="1227" stopIfTrue="1" operator="between">
      <formula>0.7</formula>
      <formula>0.89</formula>
    </cfRule>
  </conditionalFormatting>
  <conditionalFormatting sqref="BH77">
    <cfRule type="cellIs" dxfId="703" priority="1228" stopIfTrue="1" operator="between">
      <formula>0</formula>
      <formula>0.69</formula>
    </cfRule>
  </conditionalFormatting>
  <conditionalFormatting sqref="BH76">
    <cfRule type="cellIs" dxfId="702" priority="1229" stopIfTrue="1" operator="greaterThanOrEqual">
      <formula>0.9</formula>
    </cfRule>
  </conditionalFormatting>
  <conditionalFormatting sqref="BH76">
    <cfRule type="cellIs" dxfId="701" priority="1230" stopIfTrue="1" operator="between">
      <formula>0.7</formula>
      <formula>0.89</formula>
    </cfRule>
  </conditionalFormatting>
  <conditionalFormatting sqref="BH76">
    <cfRule type="cellIs" dxfId="700" priority="1231" stopIfTrue="1" operator="between">
      <formula>0</formula>
      <formula>0.69</formula>
    </cfRule>
  </conditionalFormatting>
  <conditionalFormatting sqref="BE77">
    <cfRule type="cellIs" dxfId="699" priority="1232" stopIfTrue="1" operator="greaterThanOrEqual">
      <formula>0.9</formula>
    </cfRule>
  </conditionalFormatting>
  <conditionalFormatting sqref="BE77">
    <cfRule type="cellIs" dxfId="698" priority="1233" stopIfTrue="1" operator="between">
      <formula>0.7</formula>
      <formula>0.89</formula>
    </cfRule>
  </conditionalFormatting>
  <conditionalFormatting sqref="BE77">
    <cfRule type="cellIs" dxfId="697" priority="1234" stopIfTrue="1" operator="between">
      <formula>0</formula>
      <formula>0.69</formula>
    </cfRule>
  </conditionalFormatting>
  <conditionalFormatting sqref="BE76">
    <cfRule type="cellIs" dxfId="696" priority="1235" stopIfTrue="1" operator="greaterThanOrEqual">
      <formula>0.9</formula>
    </cfRule>
  </conditionalFormatting>
  <conditionalFormatting sqref="BE76">
    <cfRule type="cellIs" dxfId="695" priority="1236" stopIfTrue="1" operator="between">
      <formula>0.7</formula>
      <formula>0.89</formula>
    </cfRule>
  </conditionalFormatting>
  <conditionalFormatting sqref="BE76">
    <cfRule type="cellIs" dxfId="694" priority="1237" stopIfTrue="1" operator="between">
      <formula>0</formula>
      <formula>0.69</formula>
    </cfRule>
  </conditionalFormatting>
  <conditionalFormatting sqref="BK77">
    <cfRule type="cellIs" dxfId="693" priority="1238" stopIfTrue="1" operator="greaterThanOrEqual">
      <formula>0.9</formula>
    </cfRule>
  </conditionalFormatting>
  <conditionalFormatting sqref="BK77">
    <cfRule type="cellIs" dxfId="692" priority="1239" stopIfTrue="1" operator="between">
      <formula>0.7</formula>
      <formula>0.89</formula>
    </cfRule>
  </conditionalFormatting>
  <conditionalFormatting sqref="BK77">
    <cfRule type="cellIs" dxfId="691" priority="1240" stopIfTrue="1" operator="between">
      <formula>0</formula>
      <formula>0.69</formula>
    </cfRule>
  </conditionalFormatting>
  <conditionalFormatting sqref="BK76">
    <cfRule type="cellIs" dxfId="690" priority="1241" stopIfTrue="1" operator="greaterThanOrEqual">
      <formula>0.9</formula>
    </cfRule>
  </conditionalFormatting>
  <conditionalFormatting sqref="BK76">
    <cfRule type="cellIs" dxfId="689" priority="1242" stopIfTrue="1" operator="between">
      <formula>0.7</formula>
      <formula>0.89</formula>
    </cfRule>
  </conditionalFormatting>
  <conditionalFormatting sqref="BK76">
    <cfRule type="cellIs" dxfId="688" priority="1243" stopIfTrue="1" operator="between">
      <formula>0</formula>
      <formula>0.69</formula>
    </cfRule>
  </conditionalFormatting>
  <conditionalFormatting sqref="BN77">
    <cfRule type="cellIs" dxfId="687" priority="1244" stopIfTrue="1" operator="greaterThanOrEqual">
      <formula>0.9</formula>
    </cfRule>
  </conditionalFormatting>
  <conditionalFormatting sqref="BN77">
    <cfRule type="cellIs" dxfId="686" priority="1245" stopIfTrue="1" operator="between">
      <formula>0.7</formula>
      <formula>0.89</formula>
    </cfRule>
  </conditionalFormatting>
  <conditionalFormatting sqref="BN77">
    <cfRule type="cellIs" dxfId="685" priority="1246" stopIfTrue="1" operator="between">
      <formula>0</formula>
      <formula>0.69</formula>
    </cfRule>
  </conditionalFormatting>
  <conditionalFormatting sqref="BN76">
    <cfRule type="cellIs" dxfId="684" priority="1247" stopIfTrue="1" operator="greaterThanOrEqual">
      <formula>0.9</formula>
    </cfRule>
  </conditionalFormatting>
  <conditionalFormatting sqref="BN76">
    <cfRule type="cellIs" dxfId="683" priority="1248" stopIfTrue="1" operator="between">
      <formula>0.7</formula>
      <formula>0.89</formula>
    </cfRule>
  </conditionalFormatting>
  <conditionalFormatting sqref="BN76">
    <cfRule type="cellIs" dxfId="682" priority="1249" stopIfTrue="1" operator="between">
      <formula>0</formula>
      <formula>0.69</formula>
    </cfRule>
  </conditionalFormatting>
  <conditionalFormatting sqref="AV55">
    <cfRule type="cellIs" dxfId="681" priority="1250" stopIfTrue="1" operator="greaterThan">
      <formula>0.9</formula>
    </cfRule>
  </conditionalFormatting>
  <conditionalFormatting sqref="S55 AQ55 AI55 AV55 AA55">
    <cfRule type="cellIs" dxfId="680" priority="1251" stopIfTrue="1" operator="between">
      <formula>0.7</formula>
      <formula>0.89</formula>
    </cfRule>
  </conditionalFormatting>
  <conditionalFormatting sqref="S55 AQ55 AI55 AV55 AA55">
    <cfRule type="cellIs" dxfId="679" priority="1252" stopIfTrue="1" operator="between">
      <formula>0</formula>
      <formula>0.69</formula>
    </cfRule>
  </conditionalFormatting>
  <conditionalFormatting sqref="S55 AQ55 AI55 AA55">
    <cfRule type="cellIs" dxfId="678" priority="1253" stopIfTrue="1" operator="greaterThanOrEqual">
      <formula>0.9</formula>
    </cfRule>
  </conditionalFormatting>
  <conditionalFormatting sqref="BB55">
    <cfRule type="cellIs" dxfId="677" priority="1254" stopIfTrue="1" operator="greaterThanOrEqual">
      <formula>0.9</formula>
    </cfRule>
  </conditionalFormatting>
  <conditionalFormatting sqref="BB55">
    <cfRule type="cellIs" dxfId="676" priority="1255" stopIfTrue="1" operator="between">
      <formula>0.7</formula>
      <formula>0.89</formula>
    </cfRule>
  </conditionalFormatting>
  <conditionalFormatting sqref="BB55">
    <cfRule type="cellIs" dxfId="675" priority="1256" stopIfTrue="1" operator="between">
      <formula>0</formula>
      <formula>0.69</formula>
    </cfRule>
  </conditionalFormatting>
  <conditionalFormatting sqref="BH55">
    <cfRule type="cellIs" dxfId="674" priority="1257" stopIfTrue="1" operator="greaterThanOrEqual">
      <formula>0.9</formula>
    </cfRule>
  </conditionalFormatting>
  <conditionalFormatting sqref="BH55">
    <cfRule type="cellIs" dxfId="673" priority="1258" stopIfTrue="1" operator="between">
      <formula>0.7</formula>
      <formula>0.89</formula>
    </cfRule>
  </conditionalFormatting>
  <conditionalFormatting sqref="BH55">
    <cfRule type="cellIs" dxfId="672" priority="1259" stopIfTrue="1" operator="between">
      <formula>0</formula>
      <formula>0.69</formula>
    </cfRule>
  </conditionalFormatting>
  <conditionalFormatting sqref="BE55">
    <cfRule type="cellIs" dxfId="671" priority="1260" stopIfTrue="1" operator="greaterThanOrEqual">
      <formula>0.9</formula>
    </cfRule>
  </conditionalFormatting>
  <conditionalFormatting sqref="BE55">
    <cfRule type="cellIs" dxfId="670" priority="1261" stopIfTrue="1" operator="between">
      <formula>0.7</formula>
      <formula>0.89</formula>
    </cfRule>
  </conditionalFormatting>
  <conditionalFormatting sqref="BE55">
    <cfRule type="cellIs" dxfId="669" priority="1262" stopIfTrue="1" operator="between">
      <formula>0</formula>
      <formula>0.69</formula>
    </cfRule>
  </conditionalFormatting>
  <conditionalFormatting sqref="BK55">
    <cfRule type="cellIs" dxfId="668" priority="1263" stopIfTrue="1" operator="greaterThanOrEqual">
      <formula>0.9</formula>
    </cfRule>
  </conditionalFormatting>
  <conditionalFormatting sqref="BK55">
    <cfRule type="cellIs" dxfId="667" priority="1264" stopIfTrue="1" operator="between">
      <formula>0.7</formula>
      <formula>0.89</formula>
    </cfRule>
  </conditionalFormatting>
  <conditionalFormatting sqref="BK55">
    <cfRule type="cellIs" dxfId="666" priority="1265" stopIfTrue="1" operator="between">
      <formula>0</formula>
      <formula>0.69</formula>
    </cfRule>
  </conditionalFormatting>
  <conditionalFormatting sqref="BN55">
    <cfRule type="cellIs" dxfId="665" priority="1266" stopIfTrue="1" operator="greaterThanOrEqual">
      <formula>0.9</formula>
    </cfRule>
  </conditionalFormatting>
  <conditionalFormatting sqref="BN55">
    <cfRule type="cellIs" dxfId="664" priority="1267" stopIfTrue="1" operator="between">
      <formula>0.7</formula>
      <formula>0.89</formula>
    </cfRule>
  </conditionalFormatting>
  <conditionalFormatting sqref="BN55">
    <cfRule type="cellIs" dxfId="663" priority="1268" stopIfTrue="1" operator="between">
      <formula>0</formula>
      <formula>0.69</formula>
    </cfRule>
  </conditionalFormatting>
  <conditionalFormatting sqref="AV53:AV54">
    <cfRule type="cellIs" dxfId="662" priority="1269" stopIfTrue="1" operator="greaterThan">
      <formula>0.9</formula>
    </cfRule>
  </conditionalFormatting>
  <conditionalFormatting sqref="S53:S54 AQ53:AQ54 AI53:AI54 AV53:AV54 AA53:AA54">
    <cfRule type="cellIs" dxfId="661" priority="1270" stopIfTrue="1" operator="between">
      <formula>0.7</formula>
      <formula>0.89</formula>
    </cfRule>
  </conditionalFormatting>
  <conditionalFormatting sqref="S53:S54 AQ53:AQ54 AI53:AI54 AV53:AV54 AA53:AA54">
    <cfRule type="cellIs" dxfId="660" priority="1271" stopIfTrue="1" operator="between">
      <formula>0</formula>
      <formula>0.69</formula>
    </cfRule>
  </conditionalFormatting>
  <conditionalFormatting sqref="S53:S54 AQ53:AQ54 AI53:AI54 AA53:AA54">
    <cfRule type="cellIs" dxfId="659" priority="1272" stopIfTrue="1" operator="greaterThanOrEqual">
      <formula>0.9</formula>
    </cfRule>
  </conditionalFormatting>
  <conditionalFormatting sqref="BB54">
    <cfRule type="cellIs" dxfId="658" priority="1273" stopIfTrue="1" operator="greaterThanOrEqual">
      <formula>0.9</formula>
    </cfRule>
  </conditionalFormatting>
  <conditionalFormatting sqref="BB54">
    <cfRule type="cellIs" dxfId="657" priority="1274" stopIfTrue="1" operator="between">
      <formula>0.7</formula>
      <formula>0.89</formula>
    </cfRule>
  </conditionalFormatting>
  <conditionalFormatting sqref="BB54">
    <cfRule type="cellIs" dxfId="656" priority="1275" stopIfTrue="1" operator="between">
      <formula>0</formula>
      <formula>0.69</formula>
    </cfRule>
  </conditionalFormatting>
  <conditionalFormatting sqref="BB53">
    <cfRule type="cellIs" dxfId="655" priority="1276" stopIfTrue="1" operator="greaterThanOrEqual">
      <formula>0.9</formula>
    </cfRule>
  </conditionalFormatting>
  <conditionalFormatting sqref="BB53">
    <cfRule type="cellIs" dxfId="654" priority="1277" stopIfTrue="1" operator="between">
      <formula>0.7</formula>
      <formula>0.89</formula>
    </cfRule>
  </conditionalFormatting>
  <conditionalFormatting sqref="BB53">
    <cfRule type="cellIs" dxfId="653" priority="1278" stopIfTrue="1" operator="between">
      <formula>0</formula>
      <formula>0.69</formula>
    </cfRule>
  </conditionalFormatting>
  <conditionalFormatting sqref="BH54">
    <cfRule type="cellIs" dxfId="652" priority="1279" stopIfTrue="1" operator="greaterThanOrEqual">
      <formula>0.9</formula>
    </cfRule>
  </conditionalFormatting>
  <conditionalFormatting sqref="BH54">
    <cfRule type="cellIs" dxfId="651" priority="1280" stopIfTrue="1" operator="between">
      <formula>0.7</formula>
      <formula>0.89</formula>
    </cfRule>
  </conditionalFormatting>
  <conditionalFormatting sqref="BH54">
    <cfRule type="cellIs" dxfId="650" priority="1281" stopIfTrue="1" operator="between">
      <formula>0</formula>
      <formula>0.69</formula>
    </cfRule>
  </conditionalFormatting>
  <conditionalFormatting sqref="BH53">
    <cfRule type="cellIs" dxfId="649" priority="1282" stopIfTrue="1" operator="between">
      <formula>0.7</formula>
      <formula>0.89</formula>
    </cfRule>
  </conditionalFormatting>
  <conditionalFormatting sqref="BH53">
    <cfRule type="cellIs" dxfId="648" priority="1283" stopIfTrue="1" operator="between">
      <formula>0</formula>
      <formula>0.69</formula>
    </cfRule>
  </conditionalFormatting>
  <conditionalFormatting sqref="BE54">
    <cfRule type="cellIs" dxfId="647" priority="1284" stopIfTrue="1" operator="greaterThanOrEqual">
      <formula>0.9</formula>
    </cfRule>
  </conditionalFormatting>
  <conditionalFormatting sqref="BE54">
    <cfRule type="cellIs" dxfId="646" priority="1285" stopIfTrue="1" operator="between">
      <formula>0.7</formula>
      <formula>0.89</formula>
    </cfRule>
  </conditionalFormatting>
  <conditionalFormatting sqref="BE54">
    <cfRule type="cellIs" dxfId="645" priority="1286" stopIfTrue="1" operator="between">
      <formula>0</formula>
      <formula>0.69</formula>
    </cfRule>
  </conditionalFormatting>
  <conditionalFormatting sqref="BE53">
    <cfRule type="cellIs" dxfId="644" priority="1287" stopIfTrue="1" operator="greaterThanOrEqual">
      <formula>0.9</formula>
    </cfRule>
  </conditionalFormatting>
  <conditionalFormatting sqref="BE53">
    <cfRule type="cellIs" dxfId="643" priority="1288" stopIfTrue="1" operator="between">
      <formula>0.7</formula>
      <formula>0.89</formula>
    </cfRule>
  </conditionalFormatting>
  <conditionalFormatting sqref="BE53">
    <cfRule type="cellIs" dxfId="642" priority="1289" stopIfTrue="1" operator="between">
      <formula>0</formula>
      <formula>0.69</formula>
    </cfRule>
  </conditionalFormatting>
  <conditionalFormatting sqref="BK54">
    <cfRule type="cellIs" dxfId="641" priority="1290" stopIfTrue="1" operator="greaterThanOrEqual">
      <formula>0.9</formula>
    </cfRule>
  </conditionalFormatting>
  <conditionalFormatting sqref="BK54">
    <cfRule type="cellIs" dxfId="640" priority="1291" stopIfTrue="1" operator="between">
      <formula>0.7</formula>
      <formula>0.89</formula>
    </cfRule>
  </conditionalFormatting>
  <conditionalFormatting sqref="BK54">
    <cfRule type="cellIs" dxfId="639" priority="1292" stopIfTrue="1" operator="between">
      <formula>0</formula>
      <formula>0.69</formula>
    </cfRule>
  </conditionalFormatting>
  <conditionalFormatting sqref="BK53">
    <cfRule type="cellIs" dxfId="638" priority="1293" stopIfTrue="1" operator="greaterThanOrEqual">
      <formula>0.9</formula>
    </cfRule>
  </conditionalFormatting>
  <conditionalFormatting sqref="BK53">
    <cfRule type="cellIs" dxfId="637" priority="1294" stopIfTrue="1" operator="between">
      <formula>0.7</formula>
      <formula>0.89</formula>
    </cfRule>
  </conditionalFormatting>
  <conditionalFormatting sqref="BK53">
    <cfRule type="cellIs" dxfId="636" priority="1295" stopIfTrue="1" operator="between">
      <formula>0</formula>
      <formula>0.69</formula>
    </cfRule>
  </conditionalFormatting>
  <conditionalFormatting sqref="BN54">
    <cfRule type="cellIs" dxfId="635" priority="1296" stopIfTrue="1" operator="greaterThanOrEqual">
      <formula>0.9</formula>
    </cfRule>
  </conditionalFormatting>
  <conditionalFormatting sqref="BN54">
    <cfRule type="cellIs" dxfId="634" priority="1297" stopIfTrue="1" operator="between">
      <formula>0.7</formula>
      <formula>0.89</formula>
    </cfRule>
  </conditionalFormatting>
  <conditionalFormatting sqref="BN54">
    <cfRule type="cellIs" dxfId="633" priority="1298" stopIfTrue="1" operator="between">
      <formula>0</formula>
      <formula>0.69</formula>
    </cfRule>
  </conditionalFormatting>
  <conditionalFormatting sqref="BN53">
    <cfRule type="cellIs" dxfId="632" priority="1299" stopIfTrue="1" operator="greaterThanOrEqual">
      <formula>0.9</formula>
    </cfRule>
  </conditionalFormatting>
  <conditionalFormatting sqref="BN53">
    <cfRule type="cellIs" dxfId="631" priority="1300" stopIfTrue="1" operator="between">
      <formula>0.7</formula>
      <formula>0.89</formula>
    </cfRule>
  </conditionalFormatting>
  <conditionalFormatting sqref="BN53">
    <cfRule type="cellIs" dxfId="630" priority="1301" stopIfTrue="1" operator="between">
      <formula>0</formula>
      <formula>0.69</formula>
    </cfRule>
  </conditionalFormatting>
  <conditionalFormatting sqref="AV31">
    <cfRule type="cellIs" dxfId="629" priority="1302" stopIfTrue="1" operator="greaterThan">
      <formula>0.9</formula>
    </cfRule>
  </conditionalFormatting>
  <conditionalFormatting sqref="AA31 AV31 AI31 AQ31 S31">
    <cfRule type="cellIs" dxfId="628" priority="1303" stopIfTrue="1" operator="between">
      <formula>0.7</formula>
      <formula>0.89</formula>
    </cfRule>
  </conditionalFormatting>
  <conditionalFormatting sqref="AA31 AV31 AI31 AQ31 S31">
    <cfRule type="cellIs" dxfId="627" priority="1304" stopIfTrue="1" operator="between">
      <formula>0</formula>
      <formula>0.69</formula>
    </cfRule>
  </conditionalFormatting>
  <conditionalFormatting sqref="AA31 AI31 AQ31 S31">
    <cfRule type="cellIs" dxfId="626" priority="1305" stopIfTrue="1" operator="greaterThanOrEqual">
      <formula>0.9</formula>
    </cfRule>
  </conditionalFormatting>
  <conditionalFormatting sqref="BB31">
    <cfRule type="cellIs" dxfId="625" priority="1306" stopIfTrue="1" operator="greaterThanOrEqual">
      <formula>0.9</formula>
    </cfRule>
  </conditionalFormatting>
  <conditionalFormatting sqref="BB31">
    <cfRule type="cellIs" dxfId="624" priority="1307" stopIfTrue="1" operator="between">
      <formula>0.7</formula>
      <formula>0.89</formula>
    </cfRule>
  </conditionalFormatting>
  <conditionalFormatting sqref="BB31">
    <cfRule type="cellIs" dxfId="623" priority="1308" stopIfTrue="1" operator="between">
      <formula>0</formula>
      <formula>0.69</formula>
    </cfRule>
  </conditionalFormatting>
  <conditionalFormatting sqref="BH31">
    <cfRule type="cellIs" dxfId="622" priority="1309" stopIfTrue="1" operator="greaterThanOrEqual">
      <formula>0.9</formula>
    </cfRule>
  </conditionalFormatting>
  <conditionalFormatting sqref="BH31">
    <cfRule type="cellIs" dxfId="621" priority="1310" stopIfTrue="1" operator="between">
      <formula>0.7</formula>
      <formula>0.89</formula>
    </cfRule>
  </conditionalFormatting>
  <conditionalFormatting sqref="BH31">
    <cfRule type="cellIs" dxfId="620" priority="1311" stopIfTrue="1" operator="between">
      <formula>0</formula>
      <formula>0.69</formula>
    </cfRule>
  </conditionalFormatting>
  <conditionalFormatting sqref="BE31">
    <cfRule type="cellIs" dxfId="619" priority="1312" stopIfTrue="1" operator="greaterThanOrEqual">
      <formula>0.9</formula>
    </cfRule>
  </conditionalFormatting>
  <conditionalFormatting sqref="BE31">
    <cfRule type="cellIs" dxfId="618" priority="1313" stopIfTrue="1" operator="between">
      <formula>0.7</formula>
      <formula>0.89</formula>
    </cfRule>
  </conditionalFormatting>
  <conditionalFormatting sqref="BE31">
    <cfRule type="cellIs" dxfId="617" priority="1314" stopIfTrue="1" operator="between">
      <formula>0</formula>
      <formula>0.69</formula>
    </cfRule>
  </conditionalFormatting>
  <conditionalFormatting sqref="BK31">
    <cfRule type="cellIs" dxfId="616" priority="1315" stopIfTrue="1" operator="greaterThanOrEqual">
      <formula>0.9</formula>
    </cfRule>
  </conditionalFormatting>
  <conditionalFormatting sqref="BK31">
    <cfRule type="cellIs" dxfId="615" priority="1316" stopIfTrue="1" operator="between">
      <formula>0.7</formula>
      <formula>0.89</formula>
    </cfRule>
  </conditionalFormatting>
  <conditionalFormatting sqref="BK31">
    <cfRule type="cellIs" dxfId="614" priority="1317" stopIfTrue="1" operator="between">
      <formula>0</formula>
      <formula>0.69</formula>
    </cfRule>
  </conditionalFormatting>
  <conditionalFormatting sqref="BN31">
    <cfRule type="cellIs" dxfId="613" priority="1318" stopIfTrue="1" operator="greaterThanOrEqual">
      <formula>0.9</formula>
    </cfRule>
  </conditionalFormatting>
  <conditionalFormatting sqref="BN31">
    <cfRule type="cellIs" dxfId="612" priority="1319" stopIfTrue="1" operator="between">
      <formula>0.7</formula>
      <formula>0.89</formula>
    </cfRule>
  </conditionalFormatting>
  <conditionalFormatting sqref="BN31">
    <cfRule type="cellIs" dxfId="611" priority="1320" stopIfTrue="1" operator="between">
      <formula>0</formula>
      <formula>0.69</formula>
    </cfRule>
  </conditionalFormatting>
  <conditionalFormatting sqref="AV28">
    <cfRule type="cellIs" dxfId="610" priority="1321" stopIfTrue="1" operator="greaterThan">
      <formula>0.9</formula>
    </cfRule>
  </conditionalFormatting>
  <conditionalFormatting sqref="AA28 AV28 AI28 AQ28 S28">
    <cfRule type="cellIs" dxfId="609" priority="1322" stopIfTrue="1" operator="between">
      <formula>0.7</formula>
      <formula>0.89</formula>
    </cfRule>
  </conditionalFormatting>
  <conditionalFormatting sqref="AA28 AV28 AI28 AQ28 S28">
    <cfRule type="cellIs" dxfId="608" priority="1323" stopIfTrue="1" operator="between">
      <formula>0</formula>
      <formula>0.69</formula>
    </cfRule>
  </conditionalFormatting>
  <conditionalFormatting sqref="AA28 AI28 AQ28 S28">
    <cfRule type="cellIs" dxfId="607" priority="1324" stopIfTrue="1" operator="greaterThanOrEqual">
      <formula>0.9</formula>
    </cfRule>
  </conditionalFormatting>
  <conditionalFormatting sqref="BB28">
    <cfRule type="cellIs" dxfId="606" priority="1325" stopIfTrue="1" operator="greaterThanOrEqual">
      <formula>0.9</formula>
    </cfRule>
  </conditionalFormatting>
  <conditionalFormatting sqref="BB28">
    <cfRule type="cellIs" dxfId="605" priority="1326" stopIfTrue="1" operator="between">
      <formula>0.7</formula>
      <formula>0.89</formula>
    </cfRule>
  </conditionalFormatting>
  <conditionalFormatting sqref="BB28">
    <cfRule type="cellIs" dxfId="604" priority="1327" stopIfTrue="1" operator="between">
      <formula>0</formula>
      <formula>0.69</formula>
    </cfRule>
  </conditionalFormatting>
  <conditionalFormatting sqref="BH28">
    <cfRule type="cellIs" dxfId="603" priority="1328" stopIfTrue="1" operator="greaterThanOrEqual">
      <formula>0.9</formula>
    </cfRule>
  </conditionalFormatting>
  <conditionalFormatting sqref="BH28">
    <cfRule type="cellIs" dxfId="602" priority="1329" stopIfTrue="1" operator="between">
      <formula>0.7</formula>
      <formula>0.89</formula>
    </cfRule>
  </conditionalFormatting>
  <conditionalFormatting sqref="BH28">
    <cfRule type="cellIs" dxfId="601" priority="1330" stopIfTrue="1" operator="between">
      <formula>0</formula>
      <formula>0.69</formula>
    </cfRule>
  </conditionalFormatting>
  <conditionalFormatting sqref="BE28">
    <cfRule type="cellIs" dxfId="600" priority="1331" stopIfTrue="1" operator="greaterThanOrEqual">
      <formula>0.9</formula>
    </cfRule>
  </conditionalFormatting>
  <conditionalFormatting sqref="BE28">
    <cfRule type="cellIs" dxfId="599" priority="1332" stopIfTrue="1" operator="between">
      <formula>0.7</formula>
      <formula>0.89</formula>
    </cfRule>
  </conditionalFormatting>
  <conditionalFormatting sqref="BE28">
    <cfRule type="cellIs" dxfId="598" priority="1333" stopIfTrue="1" operator="between">
      <formula>0</formula>
      <formula>0.69</formula>
    </cfRule>
  </conditionalFormatting>
  <conditionalFormatting sqref="BK28">
    <cfRule type="cellIs" dxfId="597" priority="1334" stopIfTrue="1" operator="greaterThanOrEqual">
      <formula>0.9</formula>
    </cfRule>
  </conditionalFormatting>
  <conditionalFormatting sqref="BK28">
    <cfRule type="cellIs" dxfId="596" priority="1335" stopIfTrue="1" operator="between">
      <formula>0.7</formula>
      <formula>0.89</formula>
    </cfRule>
  </conditionalFormatting>
  <conditionalFormatting sqref="BK28">
    <cfRule type="cellIs" dxfId="595" priority="1336" stopIfTrue="1" operator="between">
      <formula>0</formula>
      <formula>0.69</formula>
    </cfRule>
  </conditionalFormatting>
  <conditionalFormatting sqref="BN28">
    <cfRule type="cellIs" dxfId="594" priority="1337" stopIfTrue="1" operator="greaterThanOrEqual">
      <formula>0.9</formula>
    </cfRule>
  </conditionalFormatting>
  <conditionalFormatting sqref="BN28">
    <cfRule type="cellIs" dxfId="593" priority="1338" stopIfTrue="1" operator="between">
      <formula>0.7</formula>
      <formula>0.89</formula>
    </cfRule>
  </conditionalFormatting>
  <conditionalFormatting sqref="BN28">
    <cfRule type="cellIs" dxfId="592" priority="1339" stopIfTrue="1" operator="between">
      <formula>0</formula>
      <formula>0.69</formula>
    </cfRule>
  </conditionalFormatting>
  <conditionalFormatting sqref="AV25">
    <cfRule type="cellIs" dxfId="591" priority="1340" stopIfTrue="1" operator="greaterThan">
      <formula>0.9</formula>
    </cfRule>
  </conditionalFormatting>
  <conditionalFormatting sqref="S25 AQ25 AI25 AV25 AA25">
    <cfRule type="cellIs" dxfId="590" priority="1341" stopIfTrue="1" operator="between">
      <formula>0.7</formula>
      <formula>0.89</formula>
    </cfRule>
  </conditionalFormatting>
  <conditionalFormatting sqref="S25 AQ25 AI25 AV25 AA25">
    <cfRule type="cellIs" dxfId="589" priority="1342" stopIfTrue="1" operator="between">
      <formula>0</formula>
      <formula>0.69</formula>
    </cfRule>
  </conditionalFormatting>
  <conditionalFormatting sqref="S25 AQ25 AI25 AA25">
    <cfRule type="cellIs" dxfId="588" priority="1343" stopIfTrue="1" operator="greaterThanOrEqual">
      <formula>0.9</formula>
    </cfRule>
  </conditionalFormatting>
  <conditionalFormatting sqref="BB25">
    <cfRule type="cellIs" dxfId="587" priority="1344" stopIfTrue="1" operator="greaterThanOrEqual">
      <formula>0.9</formula>
    </cfRule>
  </conditionalFormatting>
  <conditionalFormatting sqref="BB25">
    <cfRule type="cellIs" dxfId="586" priority="1345" stopIfTrue="1" operator="between">
      <formula>0.7</formula>
      <formula>0.89</formula>
    </cfRule>
  </conditionalFormatting>
  <conditionalFormatting sqref="BB25">
    <cfRule type="cellIs" dxfId="585" priority="1346" stopIfTrue="1" operator="between">
      <formula>0</formula>
      <formula>0.69</formula>
    </cfRule>
  </conditionalFormatting>
  <conditionalFormatting sqref="BB24">
    <cfRule type="cellIs" dxfId="584" priority="1347" stopIfTrue="1" operator="greaterThanOrEqual">
      <formula>0.9</formula>
    </cfRule>
  </conditionalFormatting>
  <conditionalFormatting sqref="BB24">
    <cfRule type="cellIs" dxfId="583" priority="1348" stopIfTrue="1" operator="between">
      <formula>0.7</formula>
      <formula>0.89</formula>
    </cfRule>
  </conditionalFormatting>
  <conditionalFormatting sqref="BB24">
    <cfRule type="cellIs" dxfId="582" priority="1349" stopIfTrue="1" operator="between">
      <formula>0</formula>
      <formula>0.69</formula>
    </cfRule>
  </conditionalFormatting>
  <conditionalFormatting sqref="BH25">
    <cfRule type="cellIs" dxfId="581" priority="1350" stopIfTrue="1" operator="greaterThanOrEqual">
      <formula>0.9</formula>
    </cfRule>
  </conditionalFormatting>
  <conditionalFormatting sqref="BH25">
    <cfRule type="cellIs" dxfId="580" priority="1351" stopIfTrue="1" operator="between">
      <formula>0.7</formula>
      <formula>0.89</formula>
    </cfRule>
  </conditionalFormatting>
  <conditionalFormatting sqref="BH25">
    <cfRule type="cellIs" dxfId="579" priority="1352" stopIfTrue="1" operator="between">
      <formula>0</formula>
      <formula>0.69</formula>
    </cfRule>
  </conditionalFormatting>
  <conditionalFormatting sqref="BE25">
    <cfRule type="cellIs" dxfId="578" priority="1353" stopIfTrue="1" operator="greaterThanOrEqual">
      <formula>0.9</formula>
    </cfRule>
  </conditionalFormatting>
  <conditionalFormatting sqref="BE25">
    <cfRule type="cellIs" dxfId="577" priority="1354" stopIfTrue="1" operator="between">
      <formula>0.7</formula>
      <formula>0.89</formula>
    </cfRule>
  </conditionalFormatting>
  <conditionalFormatting sqref="BE25">
    <cfRule type="cellIs" dxfId="576" priority="1355" stopIfTrue="1" operator="between">
      <formula>0</formula>
      <formula>0.69</formula>
    </cfRule>
  </conditionalFormatting>
  <conditionalFormatting sqref="BH24">
    <cfRule type="cellIs" dxfId="575" priority="1356" stopIfTrue="1" operator="greaterThanOrEqual">
      <formula>0.9</formula>
    </cfRule>
  </conditionalFormatting>
  <conditionalFormatting sqref="BH24">
    <cfRule type="cellIs" dxfId="574" priority="1357" stopIfTrue="1" operator="between">
      <formula>0.7</formula>
      <formula>0.89</formula>
    </cfRule>
  </conditionalFormatting>
  <conditionalFormatting sqref="BH24">
    <cfRule type="cellIs" dxfId="573" priority="1358" stopIfTrue="1" operator="between">
      <formula>0</formula>
      <formula>0.69</formula>
    </cfRule>
  </conditionalFormatting>
  <conditionalFormatting sqref="BK25">
    <cfRule type="cellIs" dxfId="572" priority="1359" stopIfTrue="1" operator="greaterThanOrEqual">
      <formula>0.9</formula>
    </cfRule>
  </conditionalFormatting>
  <conditionalFormatting sqref="BK25">
    <cfRule type="cellIs" dxfId="571" priority="1360" stopIfTrue="1" operator="between">
      <formula>0.7</formula>
      <formula>0.89</formula>
    </cfRule>
  </conditionalFormatting>
  <conditionalFormatting sqref="BK25">
    <cfRule type="cellIs" dxfId="570" priority="1361" stopIfTrue="1" operator="between">
      <formula>0</formula>
      <formula>0.69</formula>
    </cfRule>
  </conditionalFormatting>
  <conditionalFormatting sqref="BN24">
    <cfRule type="cellIs" dxfId="569" priority="1362" stopIfTrue="1" operator="greaterThanOrEqual">
      <formula>0.9</formula>
    </cfRule>
  </conditionalFormatting>
  <conditionalFormatting sqref="BN24">
    <cfRule type="cellIs" dxfId="568" priority="1363" stopIfTrue="1" operator="between">
      <formula>0.7</formula>
      <formula>0.89</formula>
    </cfRule>
  </conditionalFormatting>
  <conditionalFormatting sqref="BN24">
    <cfRule type="cellIs" dxfId="567" priority="1364" stopIfTrue="1" operator="between">
      <formula>0</formula>
      <formula>0.69</formula>
    </cfRule>
  </conditionalFormatting>
  <conditionalFormatting sqref="BN25">
    <cfRule type="cellIs" dxfId="566" priority="1365" stopIfTrue="1" operator="greaterThanOrEqual">
      <formula>0.9</formula>
    </cfRule>
  </conditionalFormatting>
  <conditionalFormatting sqref="BN25">
    <cfRule type="cellIs" dxfId="565" priority="1366" stopIfTrue="1" operator="between">
      <formula>0.7</formula>
      <formula>0.89</formula>
    </cfRule>
  </conditionalFormatting>
  <conditionalFormatting sqref="BN25">
    <cfRule type="cellIs" dxfId="564" priority="1367" stopIfTrue="1" operator="between">
      <formula>0</formula>
      <formula>0.69</formula>
    </cfRule>
  </conditionalFormatting>
  <conditionalFormatting sqref="AV24">
    <cfRule type="cellIs" dxfId="563" priority="1368" stopIfTrue="1" operator="greaterThan">
      <formula>0.9</formula>
    </cfRule>
  </conditionalFormatting>
  <conditionalFormatting sqref="AA24 AV24 AI24 AQ24 S24">
    <cfRule type="cellIs" dxfId="562" priority="1369" stopIfTrue="1" operator="between">
      <formula>0.7</formula>
      <formula>0.89</formula>
    </cfRule>
  </conditionalFormatting>
  <conditionalFormatting sqref="AA24 AV24 AI24 AQ24 S24">
    <cfRule type="cellIs" dxfId="561" priority="1370" stopIfTrue="1" operator="between">
      <formula>0</formula>
      <formula>0.69</formula>
    </cfRule>
  </conditionalFormatting>
  <conditionalFormatting sqref="AA24 AI24 AQ24 S24">
    <cfRule type="cellIs" dxfId="560" priority="1371" stopIfTrue="1" operator="greaterThanOrEqual">
      <formula>0.9</formula>
    </cfRule>
  </conditionalFormatting>
  <conditionalFormatting sqref="BE24">
    <cfRule type="cellIs" dxfId="559" priority="1372" stopIfTrue="1" operator="greaterThanOrEqual">
      <formula>0.9</formula>
    </cfRule>
  </conditionalFormatting>
  <conditionalFormatting sqref="BE24">
    <cfRule type="cellIs" dxfId="558" priority="1373" stopIfTrue="1" operator="between">
      <formula>0.7</formula>
      <formula>0.89</formula>
    </cfRule>
  </conditionalFormatting>
  <conditionalFormatting sqref="BE24">
    <cfRule type="cellIs" dxfId="557" priority="1374" stopIfTrue="1" operator="between">
      <formula>0</formula>
      <formula>0.69</formula>
    </cfRule>
  </conditionalFormatting>
  <conditionalFormatting sqref="BK24">
    <cfRule type="cellIs" dxfId="556" priority="1375" stopIfTrue="1" operator="greaterThanOrEqual">
      <formula>0.9</formula>
    </cfRule>
  </conditionalFormatting>
  <conditionalFormatting sqref="BK24">
    <cfRule type="cellIs" dxfId="555" priority="1376" stopIfTrue="1" operator="between">
      <formula>0.7</formula>
      <formula>0.89</formula>
    </cfRule>
  </conditionalFormatting>
  <conditionalFormatting sqref="BK24">
    <cfRule type="cellIs" dxfId="554" priority="1377" stopIfTrue="1" operator="between">
      <formula>0</formula>
      <formula>0.69</formula>
    </cfRule>
  </conditionalFormatting>
  <conditionalFormatting sqref="AV26">
    <cfRule type="cellIs" dxfId="553" priority="1378" stopIfTrue="1" operator="greaterThan">
      <formula>0.9</formula>
    </cfRule>
  </conditionalFormatting>
  <conditionalFormatting sqref="AA26 AV26 AI26 AQ26 S26">
    <cfRule type="cellIs" dxfId="552" priority="1379" stopIfTrue="1" operator="between">
      <formula>0.7</formula>
      <formula>0.89</formula>
    </cfRule>
  </conditionalFormatting>
  <conditionalFormatting sqref="AA26 AV26 AI26 AQ26 S26">
    <cfRule type="cellIs" dxfId="551" priority="1380" stopIfTrue="1" operator="between">
      <formula>0</formula>
      <formula>0.69</formula>
    </cfRule>
  </conditionalFormatting>
  <conditionalFormatting sqref="AA26 AI26 AQ26 S26">
    <cfRule type="cellIs" dxfId="550" priority="1381" stopIfTrue="1" operator="greaterThanOrEqual">
      <formula>0.9</formula>
    </cfRule>
  </conditionalFormatting>
  <conditionalFormatting sqref="BB26">
    <cfRule type="cellIs" dxfId="549" priority="1382" stopIfTrue="1" operator="greaterThanOrEqual">
      <formula>0.9</formula>
    </cfRule>
  </conditionalFormatting>
  <conditionalFormatting sqref="BB26">
    <cfRule type="cellIs" dxfId="548" priority="1383" stopIfTrue="1" operator="between">
      <formula>0.7</formula>
      <formula>0.89</formula>
    </cfRule>
  </conditionalFormatting>
  <conditionalFormatting sqref="BB26">
    <cfRule type="cellIs" dxfId="547" priority="1384" stopIfTrue="1" operator="between">
      <formula>0</formula>
      <formula>0.69</formula>
    </cfRule>
  </conditionalFormatting>
  <conditionalFormatting sqref="BH26">
    <cfRule type="cellIs" dxfId="546" priority="1385" stopIfTrue="1" operator="greaterThanOrEqual">
      <formula>0.9</formula>
    </cfRule>
  </conditionalFormatting>
  <conditionalFormatting sqref="BH26">
    <cfRule type="cellIs" dxfId="545" priority="1386" stopIfTrue="1" operator="between">
      <formula>0.7</formula>
      <formula>0.89</formula>
    </cfRule>
  </conditionalFormatting>
  <conditionalFormatting sqref="BH26">
    <cfRule type="cellIs" dxfId="544" priority="1387" stopIfTrue="1" operator="between">
      <formula>0</formula>
      <formula>0.69</formula>
    </cfRule>
  </conditionalFormatting>
  <conditionalFormatting sqref="BE26">
    <cfRule type="cellIs" dxfId="543" priority="1388" stopIfTrue="1" operator="greaterThanOrEqual">
      <formula>0.9</formula>
    </cfRule>
  </conditionalFormatting>
  <conditionalFormatting sqref="BE26">
    <cfRule type="cellIs" dxfId="542" priority="1389" stopIfTrue="1" operator="between">
      <formula>0.7</formula>
      <formula>0.89</formula>
    </cfRule>
  </conditionalFormatting>
  <conditionalFormatting sqref="BE26">
    <cfRule type="cellIs" dxfId="541" priority="1390" stopIfTrue="1" operator="between">
      <formula>0</formula>
      <formula>0.69</formula>
    </cfRule>
  </conditionalFormatting>
  <conditionalFormatting sqref="BK26">
    <cfRule type="cellIs" dxfId="540" priority="1391" stopIfTrue="1" operator="greaterThanOrEqual">
      <formula>0.9</formula>
    </cfRule>
  </conditionalFormatting>
  <conditionalFormatting sqref="BK26">
    <cfRule type="cellIs" dxfId="539" priority="1392" stopIfTrue="1" operator="between">
      <formula>0.7</formula>
      <formula>0.89</formula>
    </cfRule>
  </conditionalFormatting>
  <conditionalFormatting sqref="BK26">
    <cfRule type="cellIs" dxfId="538" priority="1393" stopIfTrue="1" operator="between">
      <formula>0</formula>
      <formula>0.69</formula>
    </cfRule>
  </conditionalFormatting>
  <conditionalFormatting sqref="BN26">
    <cfRule type="cellIs" dxfId="537" priority="1394" stopIfTrue="1" operator="greaterThanOrEqual">
      <formula>0.9</formula>
    </cfRule>
  </conditionalFormatting>
  <conditionalFormatting sqref="BN26">
    <cfRule type="cellIs" dxfId="536" priority="1395" stopIfTrue="1" operator="between">
      <formula>0.7</formula>
      <formula>0.89</formula>
    </cfRule>
  </conditionalFormatting>
  <conditionalFormatting sqref="BN26">
    <cfRule type="cellIs" dxfId="535" priority="1396" stopIfTrue="1" operator="between">
      <formula>0</formula>
      <formula>0.69</formula>
    </cfRule>
  </conditionalFormatting>
  <conditionalFormatting sqref="AV27">
    <cfRule type="cellIs" dxfId="534" priority="1397" stopIfTrue="1" operator="greaterThan">
      <formula>0.9</formula>
    </cfRule>
  </conditionalFormatting>
  <conditionalFormatting sqref="AA27 AV27 AI27 AQ27 S27">
    <cfRule type="cellIs" dxfId="533" priority="1398" stopIfTrue="1" operator="between">
      <formula>0.7</formula>
      <formula>0.89</formula>
    </cfRule>
  </conditionalFormatting>
  <conditionalFormatting sqref="AA27 AV27 AI27 AQ27 S27">
    <cfRule type="cellIs" dxfId="532" priority="1399" stopIfTrue="1" operator="between">
      <formula>0</formula>
      <formula>0.69</formula>
    </cfRule>
  </conditionalFormatting>
  <conditionalFormatting sqref="AA27 AI27 AQ27 S27">
    <cfRule type="cellIs" dxfId="531" priority="1400" stopIfTrue="1" operator="greaterThanOrEqual">
      <formula>0.9</formula>
    </cfRule>
  </conditionalFormatting>
  <conditionalFormatting sqref="BB27">
    <cfRule type="cellIs" dxfId="530" priority="1401" stopIfTrue="1" operator="greaterThanOrEqual">
      <formula>0.9</formula>
    </cfRule>
  </conditionalFormatting>
  <conditionalFormatting sqref="BB27">
    <cfRule type="cellIs" dxfId="529" priority="1402" stopIfTrue="1" operator="between">
      <formula>0.7</formula>
      <formula>0.89</formula>
    </cfRule>
  </conditionalFormatting>
  <conditionalFormatting sqref="BB27">
    <cfRule type="cellIs" dxfId="528" priority="1403" stopIfTrue="1" operator="between">
      <formula>0</formula>
      <formula>0.69</formula>
    </cfRule>
  </conditionalFormatting>
  <conditionalFormatting sqref="BH27">
    <cfRule type="cellIs" dxfId="527" priority="1404" stopIfTrue="1" operator="greaterThanOrEqual">
      <formula>0.9</formula>
    </cfRule>
  </conditionalFormatting>
  <conditionalFormatting sqref="BH27">
    <cfRule type="cellIs" dxfId="526" priority="1405" stopIfTrue="1" operator="between">
      <formula>0.7</formula>
      <formula>0.89</formula>
    </cfRule>
  </conditionalFormatting>
  <conditionalFormatting sqref="BH27">
    <cfRule type="cellIs" dxfId="525" priority="1406" stopIfTrue="1" operator="between">
      <formula>0</formula>
      <formula>0.69</formula>
    </cfRule>
  </conditionalFormatting>
  <conditionalFormatting sqref="BE27">
    <cfRule type="cellIs" dxfId="524" priority="1407" stopIfTrue="1" operator="greaterThanOrEqual">
      <formula>0.9</formula>
    </cfRule>
  </conditionalFormatting>
  <conditionalFormatting sqref="BK27">
    <cfRule type="cellIs" dxfId="523" priority="1408" stopIfTrue="1" operator="greaterThanOrEqual">
      <formula>0.9</formula>
    </cfRule>
  </conditionalFormatting>
  <conditionalFormatting sqref="BK27">
    <cfRule type="cellIs" dxfId="522" priority="1409" stopIfTrue="1" operator="between">
      <formula>0.7</formula>
      <formula>0.89</formula>
    </cfRule>
  </conditionalFormatting>
  <conditionalFormatting sqref="BK27">
    <cfRule type="cellIs" dxfId="521" priority="1410" stopIfTrue="1" operator="between">
      <formula>0</formula>
      <formula>0.69</formula>
    </cfRule>
  </conditionalFormatting>
  <conditionalFormatting sqref="BN27">
    <cfRule type="cellIs" dxfId="520" priority="1411" stopIfTrue="1" operator="greaterThanOrEqual">
      <formula>0.9</formula>
    </cfRule>
  </conditionalFormatting>
  <conditionalFormatting sqref="BN27">
    <cfRule type="cellIs" dxfId="519" priority="1412" stopIfTrue="1" operator="between">
      <formula>0.7</formula>
      <formula>0.89</formula>
    </cfRule>
  </conditionalFormatting>
  <conditionalFormatting sqref="BN27">
    <cfRule type="cellIs" dxfId="518" priority="1413" stopIfTrue="1" operator="between">
      <formula>0</formula>
      <formula>0.69</formula>
    </cfRule>
  </conditionalFormatting>
  <conditionalFormatting sqref="AV38">
    <cfRule type="cellIs" dxfId="517" priority="1414" stopIfTrue="1" operator="greaterThan">
      <formula>0.9</formula>
    </cfRule>
  </conditionalFormatting>
  <conditionalFormatting sqref="AA38 AV38 AI38 AQ38 S38">
    <cfRule type="cellIs" dxfId="516" priority="1415" stopIfTrue="1" operator="between">
      <formula>0.7</formula>
      <formula>0.89</formula>
    </cfRule>
  </conditionalFormatting>
  <conditionalFormatting sqref="AA38 AV38 AI38 AQ38 S38">
    <cfRule type="cellIs" dxfId="515" priority="1416" stopIfTrue="1" operator="between">
      <formula>0</formula>
      <formula>0.69</formula>
    </cfRule>
  </conditionalFormatting>
  <conditionalFormatting sqref="AA38 AI38 AQ38 S38">
    <cfRule type="cellIs" dxfId="514" priority="1417" stopIfTrue="1" operator="greaterThanOrEqual">
      <formula>0.9</formula>
    </cfRule>
  </conditionalFormatting>
  <conditionalFormatting sqref="BB38">
    <cfRule type="cellIs" dxfId="513" priority="1418" stopIfTrue="1" operator="greaterThanOrEqual">
      <formula>0.9</formula>
    </cfRule>
  </conditionalFormatting>
  <conditionalFormatting sqref="BB38">
    <cfRule type="cellIs" dxfId="512" priority="1419" stopIfTrue="1" operator="between">
      <formula>0.7</formula>
      <formula>0.89</formula>
    </cfRule>
  </conditionalFormatting>
  <conditionalFormatting sqref="BB38">
    <cfRule type="cellIs" dxfId="511" priority="1420" stopIfTrue="1" operator="between">
      <formula>0</formula>
      <formula>0.69</formula>
    </cfRule>
  </conditionalFormatting>
  <conditionalFormatting sqref="BH38">
    <cfRule type="cellIs" dxfId="510" priority="1421" stopIfTrue="1" operator="greaterThanOrEqual">
      <formula>0.9</formula>
    </cfRule>
  </conditionalFormatting>
  <conditionalFormatting sqref="BH38">
    <cfRule type="cellIs" dxfId="509" priority="1422" stopIfTrue="1" operator="between">
      <formula>0.7</formula>
      <formula>0.89</formula>
    </cfRule>
  </conditionalFormatting>
  <conditionalFormatting sqref="BH38">
    <cfRule type="cellIs" dxfId="508" priority="1423" stopIfTrue="1" operator="between">
      <formula>0</formula>
      <formula>0.69</formula>
    </cfRule>
  </conditionalFormatting>
  <conditionalFormatting sqref="BE38">
    <cfRule type="cellIs" dxfId="507" priority="1424" stopIfTrue="1" operator="greaterThanOrEqual">
      <formula>0.9</formula>
    </cfRule>
  </conditionalFormatting>
  <conditionalFormatting sqref="BE38">
    <cfRule type="cellIs" dxfId="506" priority="1425" stopIfTrue="1" operator="between">
      <formula>0.7</formula>
      <formula>0.89</formula>
    </cfRule>
  </conditionalFormatting>
  <conditionalFormatting sqref="BE38">
    <cfRule type="cellIs" dxfId="505" priority="1426" stopIfTrue="1" operator="between">
      <formula>0</formula>
      <formula>0.69</formula>
    </cfRule>
  </conditionalFormatting>
  <conditionalFormatting sqref="BK38">
    <cfRule type="cellIs" dxfId="504" priority="1427" stopIfTrue="1" operator="greaterThanOrEqual">
      <formula>0.9</formula>
    </cfRule>
  </conditionalFormatting>
  <conditionalFormatting sqref="BK38">
    <cfRule type="cellIs" dxfId="503" priority="1428" stopIfTrue="1" operator="between">
      <formula>0.7</formula>
      <formula>0.89</formula>
    </cfRule>
  </conditionalFormatting>
  <conditionalFormatting sqref="BK38">
    <cfRule type="cellIs" dxfId="502" priority="1429" stopIfTrue="1" operator="between">
      <formula>0</formula>
      <formula>0.69</formula>
    </cfRule>
  </conditionalFormatting>
  <conditionalFormatting sqref="BN38">
    <cfRule type="cellIs" dxfId="501" priority="1430" stopIfTrue="1" operator="greaterThanOrEqual">
      <formula>0.9</formula>
    </cfRule>
  </conditionalFormatting>
  <conditionalFormatting sqref="BN38">
    <cfRule type="cellIs" dxfId="500" priority="1431" stopIfTrue="1" operator="between">
      <formula>0.7</formula>
      <formula>0.89</formula>
    </cfRule>
  </conditionalFormatting>
  <conditionalFormatting sqref="BN38">
    <cfRule type="cellIs" dxfId="499" priority="1432" stopIfTrue="1" operator="between">
      <formula>0</formula>
      <formula>0.69</formula>
    </cfRule>
  </conditionalFormatting>
  <conditionalFormatting sqref="AV52">
    <cfRule type="cellIs" dxfId="498" priority="1433" stopIfTrue="1" operator="greaterThan">
      <formula>0.9</formula>
    </cfRule>
  </conditionalFormatting>
  <conditionalFormatting sqref="S52 AQ52 AI52 AV52 AA52">
    <cfRule type="cellIs" dxfId="497" priority="1434" stopIfTrue="1" operator="between">
      <formula>0.7</formula>
      <formula>0.89</formula>
    </cfRule>
  </conditionalFormatting>
  <conditionalFormatting sqref="S52 AQ52 AI52 AV52 AA52">
    <cfRule type="cellIs" dxfId="496" priority="1435" stopIfTrue="1" operator="between">
      <formula>0</formula>
      <formula>0.69</formula>
    </cfRule>
  </conditionalFormatting>
  <conditionalFormatting sqref="S52 AQ52 AI52 AA52">
    <cfRule type="cellIs" dxfId="495" priority="1436" stopIfTrue="1" operator="greaterThanOrEqual">
      <formula>0.9</formula>
    </cfRule>
  </conditionalFormatting>
  <conditionalFormatting sqref="BB52">
    <cfRule type="cellIs" dxfId="494" priority="1437" stopIfTrue="1" operator="greaterThanOrEqual">
      <formula>0.9</formula>
    </cfRule>
  </conditionalFormatting>
  <conditionalFormatting sqref="BB52">
    <cfRule type="cellIs" dxfId="493" priority="1438" stopIfTrue="1" operator="between">
      <formula>0.7</formula>
      <formula>0.89</formula>
    </cfRule>
  </conditionalFormatting>
  <conditionalFormatting sqref="BB52">
    <cfRule type="cellIs" dxfId="492" priority="1439" stopIfTrue="1" operator="between">
      <formula>0</formula>
      <formula>0.69</formula>
    </cfRule>
  </conditionalFormatting>
  <conditionalFormatting sqref="BH52">
    <cfRule type="cellIs" dxfId="491" priority="1440" stopIfTrue="1" operator="greaterThanOrEqual">
      <formula>0.9</formula>
    </cfRule>
  </conditionalFormatting>
  <conditionalFormatting sqref="BH52">
    <cfRule type="cellIs" dxfId="490" priority="1441" stopIfTrue="1" operator="between">
      <formula>0.7</formula>
      <formula>0.89</formula>
    </cfRule>
  </conditionalFormatting>
  <conditionalFormatting sqref="BH52">
    <cfRule type="cellIs" dxfId="489" priority="1442" stopIfTrue="1" operator="between">
      <formula>0</formula>
      <formula>0.69</formula>
    </cfRule>
  </conditionalFormatting>
  <conditionalFormatting sqref="BE52">
    <cfRule type="cellIs" dxfId="488" priority="1443" stopIfTrue="1" operator="greaterThanOrEqual">
      <formula>0.9</formula>
    </cfRule>
  </conditionalFormatting>
  <conditionalFormatting sqref="BE52">
    <cfRule type="cellIs" dxfId="487" priority="1444" stopIfTrue="1" operator="between">
      <formula>0.7</formula>
      <formula>0.89</formula>
    </cfRule>
  </conditionalFormatting>
  <conditionalFormatting sqref="BE52">
    <cfRule type="cellIs" dxfId="486" priority="1445" stopIfTrue="1" operator="between">
      <formula>0</formula>
      <formula>0.69</formula>
    </cfRule>
  </conditionalFormatting>
  <conditionalFormatting sqref="BK52">
    <cfRule type="cellIs" dxfId="485" priority="1446" stopIfTrue="1" operator="greaterThanOrEqual">
      <formula>0.9</formula>
    </cfRule>
  </conditionalFormatting>
  <conditionalFormatting sqref="BK52">
    <cfRule type="cellIs" dxfId="484" priority="1447" stopIfTrue="1" operator="between">
      <formula>0.7</formula>
      <formula>0.89</formula>
    </cfRule>
  </conditionalFormatting>
  <conditionalFormatting sqref="BK52">
    <cfRule type="cellIs" dxfId="483" priority="1448" stopIfTrue="1" operator="between">
      <formula>0</formula>
      <formula>0.69</formula>
    </cfRule>
  </conditionalFormatting>
  <conditionalFormatting sqref="BN52">
    <cfRule type="cellIs" dxfId="482" priority="1449" stopIfTrue="1" operator="greaterThanOrEqual">
      <formula>0.9</formula>
    </cfRule>
  </conditionalFormatting>
  <conditionalFormatting sqref="BN52">
    <cfRule type="cellIs" dxfId="481" priority="1450" stopIfTrue="1" operator="between">
      <formula>0.7</formula>
      <formula>0.89</formula>
    </cfRule>
  </conditionalFormatting>
  <conditionalFormatting sqref="BN52">
    <cfRule type="cellIs" dxfId="480" priority="1451" stopIfTrue="1" operator="between">
      <formula>0</formula>
      <formula>0.69</formula>
    </cfRule>
  </conditionalFormatting>
  <conditionalFormatting sqref="AV50:AV51">
    <cfRule type="cellIs" dxfId="479" priority="1452" stopIfTrue="1" operator="greaterThan">
      <formula>0.9</formula>
    </cfRule>
  </conditionalFormatting>
  <conditionalFormatting sqref="S50:S51 AQ50:AQ51 AI50:AI51 AV50:AV51 AA50:AA51">
    <cfRule type="cellIs" dxfId="478" priority="1453" stopIfTrue="1" operator="between">
      <formula>0.7</formula>
      <formula>0.89</formula>
    </cfRule>
  </conditionalFormatting>
  <conditionalFormatting sqref="S50:S51 AQ50:AQ51 AI50:AI51 AV50:AV51 AA50:AA51">
    <cfRule type="cellIs" dxfId="477" priority="1454" stopIfTrue="1" operator="between">
      <formula>0</formula>
      <formula>0.69</formula>
    </cfRule>
  </conditionalFormatting>
  <conditionalFormatting sqref="S50:S51 AQ50:AQ51 AI50:AI51 AA50:AA51">
    <cfRule type="cellIs" dxfId="476" priority="1455" stopIfTrue="1" operator="greaterThanOrEqual">
      <formula>0.9</formula>
    </cfRule>
  </conditionalFormatting>
  <conditionalFormatting sqref="BB51">
    <cfRule type="cellIs" dxfId="475" priority="1456" stopIfTrue="1" operator="greaterThanOrEqual">
      <formula>0.9</formula>
    </cfRule>
  </conditionalFormatting>
  <conditionalFormatting sqref="BB51">
    <cfRule type="cellIs" dxfId="474" priority="1457" stopIfTrue="1" operator="between">
      <formula>0.7</formula>
      <formula>0.89</formula>
    </cfRule>
  </conditionalFormatting>
  <conditionalFormatting sqref="BB51">
    <cfRule type="cellIs" dxfId="473" priority="1458" stopIfTrue="1" operator="between">
      <formula>0</formula>
      <formula>0.69</formula>
    </cfRule>
  </conditionalFormatting>
  <conditionalFormatting sqref="BB50">
    <cfRule type="cellIs" dxfId="472" priority="1459" stopIfTrue="1" operator="greaterThanOrEqual">
      <formula>0.9</formula>
    </cfRule>
  </conditionalFormatting>
  <conditionalFormatting sqref="BB50">
    <cfRule type="cellIs" dxfId="471" priority="1460" stopIfTrue="1" operator="between">
      <formula>0.7</formula>
      <formula>0.89</formula>
    </cfRule>
  </conditionalFormatting>
  <conditionalFormatting sqref="BB50">
    <cfRule type="cellIs" dxfId="470" priority="1461" stopIfTrue="1" operator="between">
      <formula>0</formula>
      <formula>0.69</formula>
    </cfRule>
  </conditionalFormatting>
  <conditionalFormatting sqref="BH51">
    <cfRule type="cellIs" dxfId="469" priority="1462" stopIfTrue="1" operator="greaterThanOrEqual">
      <formula>0.9</formula>
    </cfRule>
  </conditionalFormatting>
  <conditionalFormatting sqref="BH51">
    <cfRule type="cellIs" dxfId="468" priority="1463" stopIfTrue="1" operator="between">
      <formula>0.7</formula>
      <formula>0.89</formula>
    </cfRule>
  </conditionalFormatting>
  <conditionalFormatting sqref="BH51">
    <cfRule type="cellIs" dxfId="467" priority="1464" stopIfTrue="1" operator="between">
      <formula>0</formula>
      <formula>0.69</formula>
    </cfRule>
  </conditionalFormatting>
  <conditionalFormatting sqref="BH50">
    <cfRule type="cellIs" dxfId="466" priority="1465" stopIfTrue="1" operator="greaterThanOrEqual">
      <formula>0.9</formula>
    </cfRule>
  </conditionalFormatting>
  <conditionalFormatting sqref="BH50">
    <cfRule type="cellIs" dxfId="465" priority="1466" stopIfTrue="1" operator="between">
      <formula>0.7</formula>
      <formula>0.89</formula>
    </cfRule>
  </conditionalFormatting>
  <conditionalFormatting sqref="BH50">
    <cfRule type="cellIs" dxfId="464" priority="1467" stopIfTrue="1" operator="between">
      <formula>0</formula>
      <formula>0.69</formula>
    </cfRule>
  </conditionalFormatting>
  <conditionalFormatting sqref="BE51">
    <cfRule type="cellIs" dxfId="463" priority="1468" stopIfTrue="1" operator="greaterThanOrEqual">
      <formula>0.9</formula>
    </cfRule>
  </conditionalFormatting>
  <conditionalFormatting sqref="BE51">
    <cfRule type="cellIs" dxfId="462" priority="1469" stopIfTrue="1" operator="between">
      <formula>0.7</formula>
      <formula>0.89</formula>
    </cfRule>
  </conditionalFormatting>
  <conditionalFormatting sqref="BE51">
    <cfRule type="cellIs" dxfId="461" priority="1470" stopIfTrue="1" operator="between">
      <formula>0</formula>
      <formula>0.69</formula>
    </cfRule>
  </conditionalFormatting>
  <conditionalFormatting sqref="BE50">
    <cfRule type="cellIs" dxfId="460" priority="1471" stopIfTrue="1" operator="greaterThanOrEqual">
      <formula>0.9</formula>
    </cfRule>
  </conditionalFormatting>
  <conditionalFormatting sqref="BE50">
    <cfRule type="cellIs" dxfId="459" priority="1472" stopIfTrue="1" operator="between">
      <formula>0.7</formula>
      <formula>0.89</formula>
    </cfRule>
  </conditionalFormatting>
  <conditionalFormatting sqref="BE50">
    <cfRule type="cellIs" dxfId="458" priority="1473" stopIfTrue="1" operator="between">
      <formula>0</formula>
      <formula>0.69</formula>
    </cfRule>
  </conditionalFormatting>
  <conditionalFormatting sqref="BK51">
    <cfRule type="cellIs" dxfId="457" priority="1474" stopIfTrue="1" operator="greaterThanOrEqual">
      <formula>0.9</formula>
    </cfRule>
  </conditionalFormatting>
  <conditionalFormatting sqref="BK51">
    <cfRule type="cellIs" dxfId="456" priority="1475" stopIfTrue="1" operator="between">
      <formula>0.7</formula>
      <formula>0.89</formula>
    </cfRule>
  </conditionalFormatting>
  <conditionalFormatting sqref="BK51">
    <cfRule type="cellIs" dxfId="455" priority="1476" stopIfTrue="1" operator="between">
      <formula>0</formula>
      <formula>0.69</formula>
    </cfRule>
  </conditionalFormatting>
  <conditionalFormatting sqref="BK50">
    <cfRule type="cellIs" dxfId="454" priority="1477" stopIfTrue="1" operator="greaterThanOrEqual">
      <formula>0.9</formula>
    </cfRule>
  </conditionalFormatting>
  <conditionalFormatting sqref="BK50">
    <cfRule type="cellIs" dxfId="453" priority="1478" stopIfTrue="1" operator="between">
      <formula>0.7</formula>
      <formula>0.89</formula>
    </cfRule>
  </conditionalFormatting>
  <conditionalFormatting sqref="BK50">
    <cfRule type="cellIs" dxfId="452" priority="1479" stopIfTrue="1" operator="between">
      <formula>0</formula>
      <formula>0.69</formula>
    </cfRule>
  </conditionalFormatting>
  <conditionalFormatting sqref="BN51">
    <cfRule type="cellIs" dxfId="451" priority="1480" stopIfTrue="1" operator="greaterThanOrEqual">
      <formula>0.9</formula>
    </cfRule>
  </conditionalFormatting>
  <conditionalFormatting sqref="BN51">
    <cfRule type="cellIs" dxfId="450" priority="1481" stopIfTrue="1" operator="between">
      <formula>0.7</formula>
      <formula>0.89</formula>
    </cfRule>
  </conditionalFormatting>
  <conditionalFormatting sqref="BN51">
    <cfRule type="cellIs" dxfId="449" priority="1482" stopIfTrue="1" operator="between">
      <formula>0</formula>
      <formula>0.69</formula>
    </cfRule>
  </conditionalFormatting>
  <conditionalFormatting sqref="BN50">
    <cfRule type="cellIs" dxfId="448" priority="1483" stopIfTrue="1" operator="greaterThanOrEqual">
      <formula>0.9</formula>
    </cfRule>
  </conditionalFormatting>
  <conditionalFormatting sqref="BN50">
    <cfRule type="cellIs" dxfId="447" priority="1484" stopIfTrue="1" operator="between">
      <formula>0.7</formula>
      <formula>0.89</formula>
    </cfRule>
  </conditionalFormatting>
  <conditionalFormatting sqref="BN50">
    <cfRule type="cellIs" dxfId="446" priority="1485" stopIfTrue="1" operator="between">
      <formula>0</formula>
      <formula>0.69</formula>
    </cfRule>
  </conditionalFormatting>
  <conditionalFormatting sqref="AV49">
    <cfRule type="cellIs" dxfId="445" priority="1486" stopIfTrue="1" operator="greaterThan">
      <formula>0.9</formula>
    </cfRule>
  </conditionalFormatting>
  <conditionalFormatting sqref="S49 AQ49 AI49 AV49 AA49">
    <cfRule type="cellIs" dxfId="444" priority="1487" stopIfTrue="1" operator="between">
      <formula>0.7</formula>
      <formula>0.89</formula>
    </cfRule>
  </conditionalFormatting>
  <conditionalFormatting sqref="S49 AQ49 AI49 AV49 AA49">
    <cfRule type="cellIs" dxfId="443" priority="1488" stopIfTrue="1" operator="between">
      <formula>0</formula>
      <formula>0.69</formula>
    </cfRule>
  </conditionalFormatting>
  <conditionalFormatting sqref="S49 AQ49 AI49 AA49">
    <cfRule type="cellIs" dxfId="442" priority="1489" stopIfTrue="1" operator="greaterThanOrEqual">
      <formula>0.9</formula>
    </cfRule>
  </conditionalFormatting>
  <conditionalFormatting sqref="BB49">
    <cfRule type="cellIs" dxfId="441" priority="1490" stopIfTrue="1" operator="greaterThanOrEqual">
      <formula>0.9</formula>
    </cfRule>
  </conditionalFormatting>
  <conditionalFormatting sqref="BB49">
    <cfRule type="cellIs" dxfId="440" priority="1491" stopIfTrue="1" operator="between">
      <formula>0.7</formula>
      <formula>0.89</formula>
    </cfRule>
  </conditionalFormatting>
  <conditionalFormatting sqref="BB49">
    <cfRule type="cellIs" dxfId="439" priority="1492" stopIfTrue="1" operator="between">
      <formula>0</formula>
      <formula>0.69</formula>
    </cfRule>
  </conditionalFormatting>
  <conditionalFormatting sqref="BH49">
    <cfRule type="cellIs" dxfId="438" priority="1493" stopIfTrue="1" operator="greaterThanOrEqual">
      <formula>0.9</formula>
    </cfRule>
  </conditionalFormatting>
  <conditionalFormatting sqref="BH49">
    <cfRule type="cellIs" dxfId="437" priority="1494" stopIfTrue="1" operator="between">
      <formula>0.7</formula>
      <formula>0.89</formula>
    </cfRule>
  </conditionalFormatting>
  <conditionalFormatting sqref="BH49">
    <cfRule type="cellIs" dxfId="436" priority="1495" stopIfTrue="1" operator="between">
      <formula>0</formula>
      <formula>0.69</formula>
    </cfRule>
  </conditionalFormatting>
  <conditionalFormatting sqref="BE49">
    <cfRule type="cellIs" dxfId="435" priority="1496" stopIfTrue="1" operator="greaterThanOrEqual">
      <formula>0.9</formula>
    </cfRule>
  </conditionalFormatting>
  <conditionalFormatting sqref="BE49">
    <cfRule type="cellIs" dxfId="434" priority="1497" stopIfTrue="1" operator="between">
      <formula>0.7</formula>
      <formula>0.89</formula>
    </cfRule>
  </conditionalFormatting>
  <conditionalFormatting sqref="BE49">
    <cfRule type="cellIs" dxfId="433" priority="1498" stopIfTrue="1" operator="between">
      <formula>0</formula>
      <formula>0.69</formula>
    </cfRule>
  </conditionalFormatting>
  <conditionalFormatting sqref="BK49">
    <cfRule type="cellIs" dxfId="432" priority="1499" stopIfTrue="1" operator="greaterThanOrEqual">
      <formula>0.9</formula>
    </cfRule>
  </conditionalFormatting>
  <conditionalFormatting sqref="BK49">
    <cfRule type="cellIs" dxfId="431" priority="1500" stopIfTrue="1" operator="between">
      <formula>0.7</formula>
      <formula>0.89</formula>
    </cfRule>
  </conditionalFormatting>
  <conditionalFormatting sqref="BK49">
    <cfRule type="cellIs" dxfId="430" priority="1501" stopIfTrue="1" operator="between">
      <formula>0</formula>
      <formula>0.69</formula>
    </cfRule>
  </conditionalFormatting>
  <conditionalFormatting sqref="BN49">
    <cfRule type="cellIs" dxfId="429" priority="1502" stopIfTrue="1" operator="greaterThanOrEqual">
      <formula>0.9</formula>
    </cfRule>
  </conditionalFormatting>
  <conditionalFormatting sqref="BN49">
    <cfRule type="cellIs" dxfId="428" priority="1503" stopIfTrue="1" operator="between">
      <formula>0.7</formula>
      <formula>0.89</formula>
    </cfRule>
  </conditionalFormatting>
  <conditionalFormatting sqref="BN49">
    <cfRule type="cellIs" dxfId="427" priority="1504" stopIfTrue="1" operator="between">
      <formula>0</formula>
      <formula>0.69</formula>
    </cfRule>
  </conditionalFormatting>
  <conditionalFormatting sqref="AV48">
    <cfRule type="cellIs" dxfId="426" priority="1505" stopIfTrue="1" operator="greaterThan">
      <formula>0.9</formula>
    </cfRule>
  </conditionalFormatting>
  <conditionalFormatting sqref="S48 AQ48 AI48 AV48 AA48">
    <cfRule type="cellIs" dxfId="425" priority="1506" stopIfTrue="1" operator="between">
      <formula>0.7</formula>
      <formula>0.89</formula>
    </cfRule>
  </conditionalFormatting>
  <conditionalFormatting sqref="S48 AQ48 AI48 AV48 AA48">
    <cfRule type="cellIs" dxfId="424" priority="1507" stopIfTrue="1" operator="between">
      <formula>0</formula>
      <formula>0.69</formula>
    </cfRule>
  </conditionalFormatting>
  <conditionalFormatting sqref="S48 AQ48 AI48 AA48">
    <cfRule type="cellIs" dxfId="423" priority="1508" stopIfTrue="1" operator="greaterThanOrEqual">
      <formula>0.9</formula>
    </cfRule>
  </conditionalFormatting>
  <conditionalFormatting sqref="BB48">
    <cfRule type="cellIs" dxfId="422" priority="1509" stopIfTrue="1" operator="greaterThanOrEqual">
      <formula>0.9</formula>
    </cfRule>
  </conditionalFormatting>
  <conditionalFormatting sqref="BB48">
    <cfRule type="cellIs" dxfId="421" priority="1510" stopIfTrue="1" operator="between">
      <formula>0.7</formula>
      <formula>0.89</formula>
    </cfRule>
  </conditionalFormatting>
  <conditionalFormatting sqref="BB48">
    <cfRule type="cellIs" dxfId="420" priority="1511" stopIfTrue="1" operator="between">
      <formula>0</formula>
      <formula>0.69</formula>
    </cfRule>
  </conditionalFormatting>
  <conditionalFormatting sqref="BH48">
    <cfRule type="cellIs" dxfId="419" priority="1512" stopIfTrue="1" operator="greaterThanOrEqual">
      <formula>0.9</formula>
    </cfRule>
  </conditionalFormatting>
  <conditionalFormatting sqref="BH48">
    <cfRule type="cellIs" dxfId="418" priority="1513" stopIfTrue="1" operator="between">
      <formula>0.7</formula>
      <formula>0.89</formula>
    </cfRule>
  </conditionalFormatting>
  <conditionalFormatting sqref="BH48">
    <cfRule type="cellIs" dxfId="417" priority="1514" stopIfTrue="1" operator="between">
      <formula>0</formula>
      <formula>0.69</formula>
    </cfRule>
  </conditionalFormatting>
  <conditionalFormatting sqref="BE48">
    <cfRule type="cellIs" dxfId="416" priority="1515" stopIfTrue="1" operator="greaterThanOrEqual">
      <formula>0.9</formula>
    </cfRule>
  </conditionalFormatting>
  <conditionalFormatting sqref="BE48">
    <cfRule type="cellIs" dxfId="415" priority="1516" stopIfTrue="1" operator="between">
      <formula>0.7</formula>
      <formula>0.89</formula>
    </cfRule>
  </conditionalFormatting>
  <conditionalFormatting sqref="BE48">
    <cfRule type="cellIs" dxfId="414" priority="1517" stopIfTrue="1" operator="between">
      <formula>0</formula>
      <formula>0.69</formula>
    </cfRule>
  </conditionalFormatting>
  <conditionalFormatting sqref="BK48">
    <cfRule type="cellIs" dxfId="413" priority="1518" stopIfTrue="1" operator="greaterThanOrEqual">
      <formula>0.9</formula>
    </cfRule>
  </conditionalFormatting>
  <conditionalFormatting sqref="BK48">
    <cfRule type="cellIs" dxfId="412" priority="1519" stopIfTrue="1" operator="between">
      <formula>0.7</formula>
      <formula>0.89</formula>
    </cfRule>
  </conditionalFormatting>
  <conditionalFormatting sqref="BK48">
    <cfRule type="cellIs" dxfId="411" priority="1520" stopIfTrue="1" operator="between">
      <formula>0</formula>
      <formula>0.69</formula>
    </cfRule>
  </conditionalFormatting>
  <conditionalFormatting sqref="BN48">
    <cfRule type="cellIs" dxfId="410" priority="1521" stopIfTrue="1" operator="greaterThanOrEqual">
      <formula>0.9</formula>
    </cfRule>
  </conditionalFormatting>
  <conditionalFormatting sqref="BN48">
    <cfRule type="cellIs" dxfId="409" priority="1522" stopIfTrue="1" operator="between">
      <formula>0.7</formula>
      <formula>0.89</formula>
    </cfRule>
  </conditionalFormatting>
  <conditionalFormatting sqref="BN48">
    <cfRule type="cellIs" dxfId="408" priority="1523" stopIfTrue="1" operator="between">
      <formula>0</formula>
      <formula>0.69</formula>
    </cfRule>
  </conditionalFormatting>
  <conditionalFormatting sqref="AV74:AV75">
    <cfRule type="cellIs" dxfId="407" priority="1524" stopIfTrue="1" operator="greaterThan">
      <formula>0.9</formula>
    </cfRule>
  </conditionalFormatting>
  <conditionalFormatting sqref="S74:S75 AQ74:AQ75 AI74:AI75 AV74:AV75 AA74:AA75">
    <cfRule type="cellIs" dxfId="406" priority="1525" stopIfTrue="1" operator="between">
      <formula>0.7</formula>
      <formula>0.89</formula>
    </cfRule>
  </conditionalFormatting>
  <conditionalFormatting sqref="S74:S75 AQ74:AQ75 AI74:AI75 AV74:AV75 AA74:AA75">
    <cfRule type="cellIs" dxfId="405" priority="1526" stopIfTrue="1" operator="between">
      <formula>0</formula>
      <formula>0.69</formula>
    </cfRule>
  </conditionalFormatting>
  <conditionalFormatting sqref="S74:S75 AQ74:AQ75 AI74:AI75 AA74:AA75">
    <cfRule type="cellIs" dxfId="404" priority="1527" stopIfTrue="1" operator="greaterThanOrEqual">
      <formula>0.9</formula>
    </cfRule>
  </conditionalFormatting>
  <conditionalFormatting sqref="BB75">
    <cfRule type="cellIs" dxfId="403" priority="1528" stopIfTrue="1" operator="greaterThanOrEqual">
      <formula>0.9</formula>
    </cfRule>
  </conditionalFormatting>
  <conditionalFormatting sqref="BB75">
    <cfRule type="cellIs" dxfId="402" priority="1529" stopIfTrue="1" operator="between">
      <formula>0.7</formula>
      <formula>0.89</formula>
    </cfRule>
  </conditionalFormatting>
  <conditionalFormatting sqref="BB75">
    <cfRule type="cellIs" dxfId="401" priority="1530" stopIfTrue="1" operator="between">
      <formula>0</formula>
      <formula>0.69</formula>
    </cfRule>
  </conditionalFormatting>
  <conditionalFormatting sqref="BB74">
    <cfRule type="cellIs" dxfId="400" priority="1531" stopIfTrue="1" operator="greaterThanOrEqual">
      <formula>0.9</formula>
    </cfRule>
  </conditionalFormatting>
  <conditionalFormatting sqref="BB74">
    <cfRule type="cellIs" dxfId="399" priority="1532" stopIfTrue="1" operator="between">
      <formula>0.7</formula>
      <formula>0.89</formula>
    </cfRule>
  </conditionalFormatting>
  <conditionalFormatting sqref="BB74">
    <cfRule type="cellIs" dxfId="398" priority="1533" stopIfTrue="1" operator="between">
      <formula>0</formula>
      <formula>0.69</formula>
    </cfRule>
  </conditionalFormatting>
  <conditionalFormatting sqref="BH75">
    <cfRule type="cellIs" dxfId="397" priority="1534" stopIfTrue="1" operator="greaterThanOrEqual">
      <formula>0.9</formula>
    </cfRule>
  </conditionalFormatting>
  <conditionalFormatting sqref="BH75">
    <cfRule type="cellIs" dxfId="396" priority="1535" stopIfTrue="1" operator="between">
      <formula>0.7</formula>
      <formula>0.89</formula>
    </cfRule>
  </conditionalFormatting>
  <conditionalFormatting sqref="BH75">
    <cfRule type="cellIs" dxfId="395" priority="1536" stopIfTrue="1" operator="between">
      <formula>0</formula>
      <formula>0.69</formula>
    </cfRule>
  </conditionalFormatting>
  <conditionalFormatting sqref="BH74">
    <cfRule type="cellIs" dxfId="394" priority="1537" stopIfTrue="1" operator="greaterThanOrEqual">
      <formula>0.9</formula>
    </cfRule>
  </conditionalFormatting>
  <conditionalFormatting sqref="BH74">
    <cfRule type="cellIs" dxfId="393" priority="1538" stopIfTrue="1" operator="between">
      <formula>0.7</formula>
      <formula>0.89</formula>
    </cfRule>
  </conditionalFormatting>
  <conditionalFormatting sqref="BH74">
    <cfRule type="cellIs" dxfId="392" priority="1539" stopIfTrue="1" operator="between">
      <formula>0</formula>
      <formula>0.69</formula>
    </cfRule>
  </conditionalFormatting>
  <conditionalFormatting sqref="BE75">
    <cfRule type="cellIs" dxfId="391" priority="1540" stopIfTrue="1" operator="greaterThanOrEqual">
      <formula>0.9</formula>
    </cfRule>
  </conditionalFormatting>
  <conditionalFormatting sqref="BE75">
    <cfRule type="cellIs" dxfId="390" priority="1541" stopIfTrue="1" operator="between">
      <formula>0.7</formula>
      <formula>0.89</formula>
    </cfRule>
  </conditionalFormatting>
  <conditionalFormatting sqref="BE75">
    <cfRule type="cellIs" dxfId="389" priority="1542" stopIfTrue="1" operator="between">
      <formula>0</formula>
      <formula>0.69</formula>
    </cfRule>
  </conditionalFormatting>
  <conditionalFormatting sqref="BE74">
    <cfRule type="cellIs" dxfId="388" priority="1543" stopIfTrue="1" operator="greaterThanOrEqual">
      <formula>0.9</formula>
    </cfRule>
  </conditionalFormatting>
  <conditionalFormatting sqref="BE74">
    <cfRule type="cellIs" dxfId="387" priority="1544" stopIfTrue="1" operator="between">
      <formula>0.7</formula>
      <formula>0.89</formula>
    </cfRule>
  </conditionalFormatting>
  <conditionalFormatting sqref="BE74">
    <cfRule type="cellIs" dxfId="386" priority="1545" stopIfTrue="1" operator="between">
      <formula>0</formula>
      <formula>0.69</formula>
    </cfRule>
  </conditionalFormatting>
  <conditionalFormatting sqref="BK75">
    <cfRule type="cellIs" dxfId="385" priority="1546" stopIfTrue="1" operator="greaterThanOrEqual">
      <formula>0.9</formula>
    </cfRule>
  </conditionalFormatting>
  <conditionalFormatting sqref="BK75">
    <cfRule type="cellIs" dxfId="384" priority="1547" stopIfTrue="1" operator="between">
      <formula>0.7</formula>
      <formula>0.89</formula>
    </cfRule>
  </conditionalFormatting>
  <conditionalFormatting sqref="BK75">
    <cfRule type="cellIs" dxfId="383" priority="1548" stopIfTrue="1" operator="between">
      <formula>0</formula>
      <formula>0.69</formula>
    </cfRule>
  </conditionalFormatting>
  <conditionalFormatting sqref="BK74">
    <cfRule type="cellIs" dxfId="382" priority="1549" stopIfTrue="1" operator="greaterThanOrEqual">
      <formula>0.9</formula>
    </cfRule>
  </conditionalFormatting>
  <conditionalFormatting sqref="BK74">
    <cfRule type="cellIs" dxfId="381" priority="1550" stopIfTrue="1" operator="between">
      <formula>0.7</formula>
      <formula>0.89</formula>
    </cfRule>
  </conditionalFormatting>
  <conditionalFormatting sqref="BK74">
    <cfRule type="cellIs" dxfId="380" priority="1551" stopIfTrue="1" operator="between">
      <formula>0</formula>
      <formula>0.69</formula>
    </cfRule>
  </conditionalFormatting>
  <conditionalFormatting sqref="BN75">
    <cfRule type="cellIs" dxfId="379" priority="1552" stopIfTrue="1" operator="greaterThanOrEqual">
      <formula>0.9</formula>
    </cfRule>
  </conditionalFormatting>
  <conditionalFormatting sqref="BN75">
    <cfRule type="cellIs" dxfId="378" priority="1553" stopIfTrue="1" operator="between">
      <formula>0.7</formula>
      <formula>0.89</formula>
    </cfRule>
  </conditionalFormatting>
  <conditionalFormatting sqref="BN75">
    <cfRule type="cellIs" dxfId="377" priority="1554" stopIfTrue="1" operator="between">
      <formula>0</formula>
      <formula>0.69</formula>
    </cfRule>
  </conditionalFormatting>
  <conditionalFormatting sqref="BN74">
    <cfRule type="cellIs" dxfId="376" priority="1555" stopIfTrue="1" operator="greaterThanOrEqual">
      <formula>0.9</formula>
    </cfRule>
  </conditionalFormatting>
  <conditionalFormatting sqref="BN74">
    <cfRule type="cellIs" dxfId="375" priority="1556" stopIfTrue="1" operator="between">
      <formula>0.7</formula>
      <formula>0.89</formula>
    </cfRule>
  </conditionalFormatting>
  <conditionalFormatting sqref="BN74">
    <cfRule type="cellIs" dxfId="374" priority="1557" stopIfTrue="1" operator="between">
      <formula>0</formula>
      <formula>0.69</formula>
    </cfRule>
  </conditionalFormatting>
  <conditionalFormatting sqref="AV67">
    <cfRule type="cellIs" dxfId="373" priority="1558" stopIfTrue="1" operator="greaterThan">
      <formula>0.9</formula>
    </cfRule>
  </conditionalFormatting>
  <conditionalFormatting sqref="S67 AQ67 AI67 AV67 AA67">
    <cfRule type="cellIs" dxfId="372" priority="1559" stopIfTrue="1" operator="between">
      <formula>0.7</formula>
      <formula>0.89</formula>
    </cfRule>
  </conditionalFormatting>
  <conditionalFormatting sqref="S67 AQ67 AI67 AV67 AA67">
    <cfRule type="cellIs" dxfId="371" priority="1560" stopIfTrue="1" operator="between">
      <formula>0</formula>
      <formula>0.69</formula>
    </cfRule>
  </conditionalFormatting>
  <conditionalFormatting sqref="S67 AQ67 AI67 AA67">
    <cfRule type="cellIs" dxfId="370" priority="1561" stopIfTrue="1" operator="greaterThanOrEqual">
      <formula>0.9</formula>
    </cfRule>
  </conditionalFormatting>
  <conditionalFormatting sqref="BB67">
    <cfRule type="cellIs" dxfId="369" priority="1562" stopIfTrue="1" operator="greaterThanOrEqual">
      <formula>0.9</formula>
    </cfRule>
  </conditionalFormatting>
  <conditionalFormatting sqref="BB67">
    <cfRule type="cellIs" dxfId="368" priority="1563" stopIfTrue="1" operator="between">
      <formula>0.7</formula>
      <formula>0.89</formula>
    </cfRule>
  </conditionalFormatting>
  <conditionalFormatting sqref="BB67">
    <cfRule type="cellIs" dxfId="367" priority="1564" stopIfTrue="1" operator="between">
      <formula>0</formula>
      <formula>0.69</formula>
    </cfRule>
  </conditionalFormatting>
  <conditionalFormatting sqref="BH67">
    <cfRule type="cellIs" dxfId="366" priority="1565" stopIfTrue="1" operator="greaterThanOrEqual">
      <formula>0.9</formula>
    </cfRule>
  </conditionalFormatting>
  <conditionalFormatting sqref="BH67">
    <cfRule type="cellIs" dxfId="365" priority="1566" stopIfTrue="1" operator="between">
      <formula>0.7</formula>
      <formula>0.89</formula>
    </cfRule>
  </conditionalFormatting>
  <conditionalFormatting sqref="BH67">
    <cfRule type="cellIs" dxfId="364" priority="1567" stopIfTrue="1" operator="between">
      <formula>0</formula>
      <formula>0.69</formula>
    </cfRule>
  </conditionalFormatting>
  <conditionalFormatting sqref="BE67">
    <cfRule type="cellIs" dxfId="363" priority="1568" stopIfTrue="1" operator="greaterThanOrEqual">
      <formula>0.9</formula>
    </cfRule>
  </conditionalFormatting>
  <conditionalFormatting sqref="BE67">
    <cfRule type="cellIs" dxfId="362" priority="1569" stopIfTrue="1" operator="between">
      <formula>0.7</formula>
      <formula>0.89</formula>
    </cfRule>
  </conditionalFormatting>
  <conditionalFormatting sqref="BE67">
    <cfRule type="cellIs" dxfId="361" priority="1570" stopIfTrue="1" operator="between">
      <formula>0</formula>
      <formula>0.69</formula>
    </cfRule>
  </conditionalFormatting>
  <conditionalFormatting sqref="BK67">
    <cfRule type="cellIs" dxfId="360" priority="1571" stopIfTrue="1" operator="greaterThanOrEqual">
      <formula>0.9</formula>
    </cfRule>
  </conditionalFormatting>
  <conditionalFormatting sqref="BK67">
    <cfRule type="cellIs" dxfId="359" priority="1572" stopIfTrue="1" operator="between">
      <formula>0.7</formula>
      <formula>0.89</formula>
    </cfRule>
  </conditionalFormatting>
  <conditionalFormatting sqref="BK67">
    <cfRule type="cellIs" dxfId="358" priority="1573" stopIfTrue="1" operator="between">
      <formula>0</formula>
      <formula>0.69</formula>
    </cfRule>
  </conditionalFormatting>
  <conditionalFormatting sqref="BN67">
    <cfRule type="cellIs" dxfId="357" priority="1574" stopIfTrue="1" operator="greaterThanOrEqual">
      <formula>0.9</formula>
    </cfRule>
  </conditionalFormatting>
  <conditionalFormatting sqref="BN67">
    <cfRule type="cellIs" dxfId="356" priority="1575" stopIfTrue="1" operator="between">
      <formula>0.7</formula>
      <formula>0.89</formula>
    </cfRule>
  </conditionalFormatting>
  <conditionalFormatting sqref="BN67">
    <cfRule type="cellIs" dxfId="355" priority="1576" stopIfTrue="1" operator="between">
      <formula>0</formula>
      <formula>0.69</formula>
    </cfRule>
  </conditionalFormatting>
  <conditionalFormatting sqref="AV57:AV58">
    <cfRule type="cellIs" dxfId="354" priority="1577" stopIfTrue="1" operator="greaterThan">
      <formula>0.9</formula>
    </cfRule>
  </conditionalFormatting>
  <conditionalFormatting sqref="S57:S58 AQ57:AQ58 AI57:AI58 AV57:AV58 AA57:AA58">
    <cfRule type="cellIs" dxfId="353" priority="1578" stopIfTrue="1" operator="between">
      <formula>0.7</formula>
      <formula>0.89</formula>
    </cfRule>
  </conditionalFormatting>
  <conditionalFormatting sqref="S57:S58 AQ57:AQ58 AI57:AI58 AV57:AV58 AA57:AA58">
    <cfRule type="cellIs" dxfId="352" priority="1579" stopIfTrue="1" operator="between">
      <formula>0</formula>
      <formula>0.69</formula>
    </cfRule>
  </conditionalFormatting>
  <conditionalFormatting sqref="S57:S58 AQ57:AQ58 AI57:AI58 AA57:AA58">
    <cfRule type="cellIs" dxfId="351" priority="1580" stopIfTrue="1" operator="greaterThanOrEqual">
      <formula>0.9</formula>
    </cfRule>
  </conditionalFormatting>
  <conditionalFormatting sqref="BB58">
    <cfRule type="cellIs" dxfId="350" priority="1581" stopIfTrue="1" operator="greaterThanOrEqual">
      <formula>0.9</formula>
    </cfRule>
  </conditionalFormatting>
  <conditionalFormatting sqref="BB58">
    <cfRule type="cellIs" dxfId="349" priority="1582" stopIfTrue="1" operator="between">
      <formula>0.7</formula>
      <formula>0.89</formula>
    </cfRule>
  </conditionalFormatting>
  <conditionalFormatting sqref="BB58">
    <cfRule type="cellIs" dxfId="348" priority="1583" stopIfTrue="1" operator="between">
      <formula>0</formula>
      <formula>0.69</formula>
    </cfRule>
  </conditionalFormatting>
  <conditionalFormatting sqref="BB57">
    <cfRule type="cellIs" dxfId="347" priority="1584" stopIfTrue="1" operator="greaterThanOrEqual">
      <formula>0.9</formula>
    </cfRule>
  </conditionalFormatting>
  <conditionalFormatting sqref="BB57">
    <cfRule type="cellIs" dxfId="346" priority="1585" stopIfTrue="1" operator="between">
      <formula>0.7</formula>
      <formula>0.89</formula>
    </cfRule>
  </conditionalFormatting>
  <conditionalFormatting sqref="BB57">
    <cfRule type="cellIs" dxfId="345" priority="1586" stopIfTrue="1" operator="between">
      <formula>0</formula>
      <formula>0.69</formula>
    </cfRule>
  </conditionalFormatting>
  <conditionalFormatting sqref="BH58">
    <cfRule type="cellIs" dxfId="344" priority="1587" stopIfTrue="1" operator="greaterThanOrEqual">
      <formula>0.9</formula>
    </cfRule>
  </conditionalFormatting>
  <conditionalFormatting sqref="BH58">
    <cfRule type="cellIs" dxfId="343" priority="1588" stopIfTrue="1" operator="between">
      <formula>0.7</formula>
      <formula>0.89</formula>
    </cfRule>
  </conditionalFormatting>
  <conditionalFormatting sqref="BH58">
    <cfRule type="cellIs" dxfId="342" priority="1589" stopIfTrue="1" operator="between">
      <formula>0</formula>
      <formula>0.69</formula>
    </cfRule>
  </conditionalFormatting>
  <conditionalFormatting sqref="BH57">
    <cfRule type="cellIs" dxfId="341" priority="1590" stopIfTrue="1" operator="greaterThanOrEqual">
      <formula>0.9</formula>
    </cfRule>
  </conditionalFormatting>
  <conditionalFormatting sqref="BH57">
    <cfRule type="cellIs" dxfId="340" priority="1591" stopIfTrue="1" operator="between">
      <formula>0.7</formula>
      <formula>0.89</formula>
    </cfRule>
  </conditionalFormatting>
  <conditionalFormatting sqref="BH57">
    <cfRule type="cellIs" dxfId="339" priority="1592" stopIfTrue="1" operator="between">
      <formula>0</formula>
      <formula>0.69</formula>
    </cfRule>
  </conditionalFormatting>
  <conditionalFormatting sqref="BE58">
    <cfRule type="cellIs" dxfId="338" priority="1593" stopIfTrue="1" operator="greaterThanOrEqual">
      <formula>0.9</formula>
    </cfRule>
  </conditionalFormatting>
  <conditionalFormatting sqref="BE58">
    <cfRule type="cellIs" dxfId="337" priority="1594" stopIfTrue="1" operator="between">
      <formula>0.7</formula>
      <formula>0.89</formula>
    </cfRule>
  </conditionalFormatting>
  <conditionalFormatting sqref="BE58">
    <cfRule type="cellIs" dxfId="336" priority="1595" stopIfTrue="1" operator="between">
      <formula>0</formula>
      <formula>0.69</formula>
    </cfRule>
  </conditionalFormatting>
  <conditionalFormatting sqref="BE57">
    <cfRule type="cellIs" dxfId="335" priority="1596" stopIfTrue="1" operator="greaterThanOrEqual">
      <formula>0.9</formula>
    </cfRule>
  </conditionalFormatting>
  <conditionalFormatting sqref="BE57">
    <cfRule type="cellIs" dxfId="334" priority="1597" stopIfTrue="1" operator="between">
      <formula>0.7</formula>
      <formula>0.89</formula>
    </cfRule>
  </conditionalFormatting>
  <conditionalFormatting sqref="BE57">
    <cfRule type="cellIs" dxfId="333" priority="1598" stopIfTrue="1" operator="between">
      <formula>0</formula>
      <formula>0.69</formula>
    </cfRule>
  </conditionalFormatting>
  <conditionalFormatting sqref="BK58">
    <cfRule type="cellIs" dxfId="332" priority="1599" stopIfTrue="1" operator="greaterThanOrEqual">
      <formula>0.9</formula>
    </cfRule>
  </conditionalFormatting>
  <conditionalFormatting sqref="BK58">
    <cfRule type="cellIs" dxfId="331" priority="1600" stopIfTrue="1" operator="between">
      <formula>0.7</formula>
      <formula>0.89</formula>
    </cfRule>
  </conditionalFormatting>
  <conditionalFormatting sqref="BK58">
    <cfRule type="cellIs" dxfId="330" priority="1601" stopIfTrue="1" operator="between">
      <formula>0</formula>
      <formula>0.69</formula>
    </cfRule>
  </conditionalFormatting>
  <conditionalFormatting sqref="BK57">
    <cfRule type="cellIs" dxfId="329" priority="1602" stopIfTrue="1" operator="greaterThanOrEqual">
      <formula>0.9</formula>
    </cfRule>
  </conditionalFormatting>
  <conditionalFormatting sqref="BK57">
    <cfRule type="cellIs" dxfId="328" priority="1603" stopIfTrue="1" operator="between">
      <formula>0.7</formula>
      <formula>0.89</formula>
    </cfRule>
  </conditionalFormatting>
  <conditionalFormatting sqref="BK57">
    <cfRule type="cellIs" dxfId="327" priority="1604" stopIfTrue="1" operator="between">
      <formula>0</formula>
      <formula>0.69</formula>
    </cfRule>
  </conditionalFormatting>
  <conditionalFormatting sqref="BN58">
    <cfRule type="cellIs" dxfId="326" priority="1605" stopIfTrue="1" operator="greaterThanOrEqual">
      <formula>0.9</formula>
    </cfRule>
  </conditionalFormatting>
  <conditionalFormatting sqref="BN58">
    <cfRule type="cellIs" dxfId="325" priority="1606" stopIfTrue="1" operator="between">
      <formula>0.7</formula>
      <formula>0.89</formula>
    </cfRule>
  </conditionalFormatting>
  <conditionalFormatting sqref="BN58">
    <cfRule type="cellIs" dxfId="324" priority="1607" stopIfTrue="1" operator="between">
      <formula>0</formula>
      <formula>0.69</formula>
    </cfRule>
  </conditionalFormatting>
  <conditionalFormatting sqref="BN57">
    <cfRule type="cellIs" dxfId="323" priority="1608" stopIfTrue="1" operator="greaterThanOrEqual">
      <formula>0.9</formula>
    </cfRule>
  </conditionalFormatting>
  <conditionalFormatting sqref="BN57">
    <cfRule type="cellIs" dxfId="322" priority="1609" stopIfTrue="1" operator="between">
      <formula>0.7</formula>
      <formula>0.89</formula>
    </cfRule>
  </conditionalFormatting>
  <conditionalFormatting sqref="BN57">
    <cfRule type="cellIs" dxfId="321" priority="1610" stopIfTrue="1" operator="between">
      <formula>0</formula>
      <formula>0.69</formula>
    </cfRule>
  </conditionalFormatting>
  <conditionalFormatting sqref="AV56">
    <cfRule type="cellIs" dxfId="320" priority="1611" stopIfTrue="1" operator="greaterThan">
      <formula>0.9</formula>
    </cfRule>
  </conditionalFormatting>
  <conditionalFormatting sqref="S56 AQ56 AI56 AV56 AA56">
    <cfRule type="cellIs" dxfId="319" priority="1612" stopIfTrue="1" operator="between">
      <formula>0.7</formula>
      <formula>0.89</formula>
    </cfRule>
  </conditionalFormatting>
  <conditionalFormatting sqref="S56 AQ56 AI56 AV56 AA56">
    <cfRule type="cellIs" dxfId="318" priority="1613" stopIfTrue="1" operator="between">
      <formula>0</formula>
      <formula>0.69</formula>
    </cfRule>
  </conditionalFormatting>
  <conditionalFormatting sqref="S56 AQ56 AI56 AA56">
    <cfRule type="cellIs" dxfId="317" priority="1614" stopIfTrue="1" operator="greaterThanOrEqual">
      <formula>0.9</formula>
    </cfRule>
  </conditionalFormatting>
  <conditionalFormatting sqref="BB56">
    <cfRule type="cellIs" dxfId="316" priority="1615" stopIfTrue="1" operator="greaterThanOrEqual">
      <formula>0.9</formula>
    </cfRule>
  </conditionalFormatting>
  <conditionalFormatting sqref="BB56">
    <cfRule type="cellIs" dxfId="315" priority="1616" stopIfTrue="1" operator="between">
      <formula>0.7</formula>
      <formula>0.89</formula>
    </cfRule>
  </conditionalFormatting>
  <conditionalFormatting sqref="BB56">
    <cfRule type="cellIs" dxfId="314" priority="1617" stopIfTrue="1" operator="between">
      <formula>0</formula>
      <formula>0.69</formula>
    </cfRule>
  </conditionalFormatting>
  <conditionalFormatting sqref="BH56">
    <cfRule type="cellIs" dxfId="313" priority="1618" stopIfTrue="1" operator="greaterThanOrEqual">
      <formula>0.9</formula>
    </cfRule>
  </conditionalFormatting>
  <conditionalFormatting sqref="BH56">
    <cfRule type="cellIs" dxfId="312" priority="1619" stopIfTrue="1" operator="between">
      <formula>0.7</formula>
      <formula>0.89</formula>
    </cfRule>
  </conditionalFormatting>
  <conditionalFormatting sqref="BH56">
    <cfRule type="cellIs" dxfId="311" priority="1620" stopIfTrue="1" operator="between">
      <formula>0</formula>
      <formula>0.69</formula>
    </cfRule>
  </conditionalFormatting>
  <conditionalFormatting sqref="BE56">
    <cfRule type="cellIs" dxfId="310" priority="1621" stopIfTrue="1" operator="greaterThanOrEqual">
      <formula>0.9</formula>
    </cfRule>
  </conditionalFormatting>
  <conditionalFormatting sqref="BE56">
    <cfRule type="cellIs" dxfId="309" priority="1622" stopIfTrue="1" operator="between">
      <formula>0.7</formula>
      <formula>0.89</formula>
    </cfRule>
  </conditionalFormatting>
  <conditionalFormatting sqref="BE56">
    <cfRule type="cellIs" dxfId="308" priority="1623" stopIfTrue="1" operator="between">
      <formula>0</formula>
      <formula>0.69</formula>
    </cfRule>
  </conditionalFormatting>
  <conditionalFormatting sqref="BK56">
    <cfRule type="cellIs" dxfId="307" priority="1624" stopIfTrue="1" operator="greaterThanOrEqual">
      <formula>0.9</formula>
    </cfRule>
  </conditionalFormatting>
  <conditionalFormatting sqref="BK56">
    <cfRule type="cellIs" dxfId="306" priority="1625" stopIfTrue="1" operator="between">
      <formula>0.7</formula>
      <formula>0.89</formula>
    </cfRule>
  </conditionalFormatting>
  <conditionalFormatting sqref="BK56">
    <cfRule type="cellIs" dxfId="305" priority="1626" stopIfTrue="1" operator="between">
      <formula>0</formula>
      <formula>0.69</formula>
    </cfRule>
  </conditionalFormatting>
  <conditionalFormatting sqref="BN56">
    <cfRule type="cellIs" dxfId="304" priority="1627" stopIfTrue="1" operator="greaterThanOrEqual">
      <formula>0.9</formula>
    </cfRule>
  </conditionalFormatting>
  <conditionalFormatting sqref="BN56">
    <cfRule type="cellIs" dxfId="303" priority="1628" stopIfTrue="1" operator="between">
      <formula>0.7</formula>
      <formula>0.89</formula>
    </cfRule>
  </conditionalFormatting>
  <conditionalFormatting sqref="BN56">
    <cfRule type="cellIs" dxfId="302" priority="1629" stopIfTrue="1" operator="between">
      <formula>0</formula>
      <formula>0.69</formula>
    </cfRule>
  </conditionalFormatting>
  <conditionalFormatting sqref="AV65:AV66">
    <cfRule type="cellIs" dxfId="301" priority="1630" stopIfTrue="1" operator="greaterThan">
      <formula>0.9</formula>
    </cfRule>
  </conditionalFormatting>
  <conditionalFormatting sqref="S65:S66 AQ65:AQ66 AI65:AI66 AV65:AV66 AA65:AA66">
    <cfRule type="cellIs" dxfId="300" priority="1631" stopIfTrue="1" operator="between">
      <formula>0.7</formula>
      <formula>0.89</formula>
    </cfRule>
  </conditionalFormatting>
  <conditionalFormatting sqref="S65:S66 AQ65:AQ66 AI65:AI66 AV65:AV66 AA65:AA66">
    <cfRule type="cellIs" dxfId="299" priority="1632" stopIfTrue="1" operator="between">
      <formula>0</formula>
      <formula>0.69</formula>
    </cfRule>
  </conditionalFormatting>
  <conditionalFormatting sqref="S65:S66 AQ65:AQ66 AI65:AI66 AA65:AA66">
    <cfRule type="cellIs" dxfId="298" priority="1633" stopIfTrue="1" operator="greaterThanOrEqual">
      <formula>0.9</formula>
    </cfRule>
  </conditionalFormatting>
  <conditionalFormatting sqref="BB66">
    <cfRule type="cellIs" dxfId="297" priority="1634" stopIfTrue="1" operator="greaterThanOrEqual">
      <formula>0.9</formula>
    </cfRule>
  </conditionalFormatting>
  <conditionalFormatting sqref="BB66">
    <cfRule type="cellIs" dxfId="296" priority="1635" stopIfTrue="1" operator="between">
      <formula>0.7</formula>
      <formula>0.89</formula>
    </cfRule>
  </conditionalFormatting>
  <conditionalFormatting sqref="BB66">
    <cfRule type="cellIs" dxfId="295" priority="1636" stopIfTrue="1" operator="between">
      <formula>0</formula>
      <formula>0.69</formula>
    </cfRule>
  </conditionalFormatting>
  <conditionalFormatting sqref="BB65">
    <cfRule type="cellIs" dxfId="294" priority="1637" stopIfTrue="1" operator="greaterThanOrEqual">
      <formula>0.9</formula>
    </cfRule>
  </conditionalFormatting>
  <conditionalFormatting sqref="BB65">
    <cfRule type="cellIs" dxfId="293" priority="1638" stopIfTrue="1" operator="between">
      <formula>0.7</formula>
      <formula>0.89</formula>
    </cfRule>
  </conditionalFormatting>
  <conditionalFormatting sqref="BB65">
    <cfRule type="cellIs" dxfId="292" priority="1639" stopIfTrue="1" operator="between">
      <formula>0</formula>
      <formula>0.69</formula>
    </cfRule>
  </conditionalFormatting>
  <conditionalFormatting sqref="BH66">
    <cfRule type="cellIs" dxfId="291" priority="1640" stopIfTrue="1" operator="greaterThanOrEqual">
      <formula>0.9</formula>
    </cfRule>
  </conditionalFormatting>
  <conditionalFormatting sqref="BH66">
    <cfRule type="cellIs" dxfId="290" priority="1641" stopIfTrue="1" operator="between">
      <formula>0.7</formula>
      <formula>0.89</formula>
    </cfRule>
  </conditionalFormatting>
  <conditionalFormatting sqref="BH66">
    <cfRule type="cellIs" dxfId="289" priority="1642" stopIfTrue="1" operator="between">
      <formula>0</formula>
      <formula>0.69</formula>
    </cfRule>
  </conditionalFormatting>
  <conditionalFormatting sqref="BH65">
    <cfRule type="cellIs" dxfId="288" priority="1643" stopIfTrue="1" operator="greaterThanOrEqual">
      <formula>0.9</formula>
    </cfRule>
  </conditionalFormatting>
  <conditionalFormatting sqref="BH65">
    <cfRule type="cellIs" dxfId="287" priority="1644" stopIfTrue="1" operator="between">
      <formula>0.7</formula>
      <formula>0.89</formula>
    </cfRule>
  </conditionalFormatting>
  <conditionalFormatting sqref="BH65">
    <cfRule type="cellIs" dxfId="286" priority="1645" stopIfTrue="1" operator="between">
      <formula>0</formula>
      <formula>0.69</formula>
    </cfRule>
  </conditionalFormatting>
  <conditionalFormatting sqref="BE66">
    <cfRule type="cellIs" dxfId="285" priority="1646" stopIfTrue="1" operator="greaterThanOrEqual">
      <formula>0.9</formula>
    </cfRule>
  </conditionalFormatting>
  <conditionalFormatting sqref="BE66">
    <cfRule type="cellIs" dxfId="284" priority="1647" stopIfTrue="1" operator="between">
      <formula>0.7</formula>
      <formula>0.89</formula>
    </cfRule>
  </conditionalFormatting>
  <conditionalFormatting sqref="BE66">
    <cfRule type="cellIs" dxfId="283" priority="1648" stopIfTrue="1" operator="between">
      <formula>0</formula>
      <formula>0.69</formula>
    </cfRule>
  </conditionalFormatting>
  <conditionalFormatting sqref="BE65">
    <cfRule type="cellIs" dxfId="282" priority="1649" stopIfTrue="1" operator="greaterThanOrEqual">
      <formula>0.9</formula>
    </cfRule>
  </conditionalFormatting>
  <conditionalFormatting sqref="BE65">
    <cfRule type="cellIs" dxfId="281" priority="1650" stopIfTrue="1" operator="between">
      <formula>0.7</formula>
      <formula>0.89</formula>
    </cfRule>
  </conditionalFormatting>
  <conditionalFormatting sqref="BE65">
    <cfRule type="cellIs" dxfId="280" priority="1651" stopIfTrue="1" operator="between">
      <formula>0</formula>
      <formula>0.69</formula>
    </cfRule>
  </conditionalFormatting>
  <conditionalFormatting sqref="BK66">
    <cfRule type="cellIs" dxfId="279" priority="1652" stopIfTrue="1" operator="greaterThanOrEqual">
      <formula>0.9</formula>
    </cfRule>
  </conditionalFormatting>
  <conditionalFormatting sqref="BK66">
    <cfRule type="cellIs" dxfId="278" priority="1653" stopIfTrue="1" operator="between">
      <formula>0.7</formula>
      <formula>0.89</formula>
    </cfRule>
  </conditionalFormatting>
  <conditionalFormatting sqref="BK66">
    <cfRule type="cellIs" dxfId="277" priority="1654" stopIfTrue="1" operator="between">
      <formula>0</formula>
      <formula>0.69</formula>
    </cfRule>
  </conditionalFormatting>
  <conditionalFormatting sqref="BK65">
    <cfRule type="cellIs" dxfId="276" priority="1655" stopIfTrue="1" operator="greaterThanOrEqual">
      <formula>0.9</formula>
    </cfRule>
  </conditionalFormatting>
  <conditionalFormatting sqref="BK65">
    <cfRule type="cellIs" dxfId="275" priority="1656" stopIfTrue="1" operator="between">
      <formula>0.7</formula>
      <formula>0.89</formula>
    </cfRule>
  </conditionalFormatting>
  <conditionalFormatting sqref="BK65">
    <cfRule type="cellIs" dxfId="274" priority="1657" stopIfTrue="1" operator="between">
      <formula>0</formula>
      <formula>0.69</formula>
    </cfRule>
  </conditionalFormatting>
  <conditionalFormatting sqref="BN66">
    <cfRule type="cellIs" dxfId="273" priority="1658" stopIfTrue="1" operator="greaterThanOrEqual">
      <formula>0.9</formula>
    </cfRule>
  </conditionalFormatting>
  <conditionalFormatting sqref="BN66">
    <cfRule type="cellIs" dxfId="272" priority="1659" stopIfTrue="1" operator="between">
      <formula>0.7</formula>
      <formula>0.89</formula>
    </cfRule>
  </conditionalFormatting>
  <conditionalFormatting sqref="BN66">
    <cfRule type="cellIs" dxfId="271" priority="1660" stopIfTrue="1" operator="between">
      <formula>0</formula>
      <formula>0.69</formula>
    </cfRule>
  </conditionalFormatting>
  <conditionalFormatting sqref="BN65">
    <cfRule type="cellIs" dxfId="270" priority="1661" stopIfTrue="1" operator="greaterThanOrEqual">
      <formula>0.9</formula>
    </cfRule>
  </conditionalFormatting>
  <conditionalFormatting sqref="BN65">
    <cfRule type="cellIs" dxfId="269" priority="1662" stopIfTrue="1" operator="between">
      <formula>0.7</formula>
      <formula>0.89</formula>
    </cfRule>
  </conditionalFormatting>
  <conditionalFormatting sqref="BN65">
    <cfRule type="cellIs" dxfId="268" priority="1663" stopIfTrue="1" operator="between">
      <formula>0</formula>
      <formula>0.69</formula>
    </cfRule>
  </conditionalFormatting>
  <conditionalFormatting sqref="AV63:AV64">
    <cfRule type="cellIs" dxfId="267" priority="1664" stopIfTrue="1" operator="greaterThan">
      <formula>0.9</formula>
    </cfRule>
  </conditionalFormatting>
  <conditionalFormatting sqref="S63:S64 AQ63:AQ64 AI63:AI64 AV63:AV64 AA63:AA64">
    <cfRule type="cellIs" dxfId="266" priority="1665" stopIfTrue="1" operator="between">
      <formula>0.7</formula>
      <formula>0.89</formula>
    </cfRule>
  </conditionalFormatting>
  <conditionalFormatting sqref="S63:S64 AQ63:AQ64 AI63:AI64 AV63:AV64 AA63:AA64">
    <cfRule type="cellIs" dxfId="265" priority="1666" stopIfTrue="1" operator="between">
      <formula>0</formula>
      <formula>0.69</formula>
    </cfRule>
  </conditionalFormatting>
  <conditionalFormatting sqref="S63:S64 AQ63:AQ64 AI63:AI64 AA63:AA64">
    <cfRule type="cellIs" dxfId="264" priority="1667" stopIfTrue="1" operator="greaterThanOrEqual">
      <formula>0.9</formula>
    </cfRule>
  </conditionalFormatting>
  <conditionalFormatting sqref="BB64">
    <cfRule type="cellIs" dxfId="263" priority="1668" stopIfTrue="1" operator="greaterThanOrEqual">
      <formula>0.9</formula>
    </cfRule>
  </conditionalFormatting>
  <conditionalFormatting sqref="BB64">
    <cfRule type="cellIs" dxfId="262" priority="1669" stopIfTrue="1" operator="between">
      <formula>0.7</formula>
      <formula>0.89</formula>
    </cfRule>
  </conditionalFormatting>
  <conditionalFormatting sqref="BB64">
    <cfRule type="cellIs" dxfId="261" priority="1670" stopIfTrue="1" operator="between">
      <formula>0</formula>
      <formula>0.69</formula>
    </cfRule>
  </conditionalFormatting>
  <conditionalFormatting sqref="BB63">
    <cfRule type="cellIs" dxfId="260" priority="1671" stopIfTrue="1" operator="greaterThanOrEqual">
      <formula>0.9</formula>
    </cfRule>
  </conditionalFormatting>
  <conditionalFormatting sqref="BB63">
    <cfRule type="cellIs" dxfId="259" priority="1672" stopIfTrue="1" operator="between">
      <formula>0.7</formula>
      <formula>0.89</formula>
    </cfRule>
  </conditionalFormatting>
  <conditionalFormatting sqref="BB63">
    <cfRule type="cellIs" dxfId="258" priority="1673" stopIfTrue="1" operator="between">
      <formula>0</formula>
      <formula>0.69</formula>
    </cfRule>
  </conditionalFormatting>
  <conditionalFormatting sqref="BH64">
    <cfRule type="cellIs" dxfId="257" priority="1674" stopIfTrue="1" operator="greaterThanOrEqual">
      <formula>0.9</formula>
    </cfRule>
  </conditionalFormatting>
  <conditionalFormatting sqref="BH64">
    <cfRule type="cellIs" dxfId="256" priority="1675" stopIfTrue="1" operator="between">
      <formula>0.7</formula>
      <formula>0.89</formula>
    </cfRule>
  </conditionalFormatting>
  <conditionalFormatting sqref="BH64">
    <cfRule type="cellIs" dxfId="255" priority="1676" stopIfTrue="1" operator="between">
      <formula>0</formula>
      <formula>0.69</formula>
    </cfRule>
  </conditionalFormatting>
  <conditionalFormatting sqref="BH63">
    <cfRule type="cellIs" dxfId="254" priority="1677" stopIfTrue="1" operator="greaterThanOrEqual">
      <formula>0.9</formula>
    </cfRule>
  </conditionalFormatting>
  <conditionalFormatting sqref="BH63">
    <cfRule type="cellIs" dxfId="253" priority="1678" stopIfTrue="1" operator="between">
      <formula>0.7</formula>
      <formula>0.89</formula>
    </cfRule>
  </conditionalFormatting>
  <conditionalFormatting sqref="BH63">
    <cfRule type="cellIs" dxfId="252" priority="1679" stopIfTrue="1" operator="between">
      <formula>0</formula>
      <formula>0.69</formula>
    </cfRule>
  </conditionalFormatting>
  <conditionalFormatting sqref="BE64">
    <cfRule type="cellIs" dxfId="251" priority="1680" stopIfTrue="1" operator="greaterThanOrEqual">
      <formula>0.9</formula>
    </cfRule>
  </conditionalFormatting>
  <conditionalFormatting sqref="BE64">
    <cfRule type="cellIs" dxfId="250" priority="1681" stopIfTrue="1" operator="between">
      <formula>0.7</formula>
      <formula>0.89</formula>
    </cfRule>
  </conditionalFormatting>
  <conditionalFormatting sqref="BE64">
    <cfRule type="cellIs" dxfId="249" priority="1682" stopIfTrue="1" operator="between">
      <formula>0</formula>
      <formula>0.69</formula>
    </cfRule>
  </conditionalFormatting>
  <conditionalFormatting sqref="BE63">
    <cfRule type="cellIs" dxfId="248" priority="1683" stopIfTrue="1" operator="greaterThanOrEqual">
      <formula>0.9</formula>
    </cfRule>
  </conditionalFormatting>
  <conditionalFormatting sqref="BE63">
    <cfRule type="cellIs" dxfId="247" priority="1684" stopIfTrue="1" operator="between">
      <formula>0.7</formula>
      <formula>0.89</formula>
    </cfRule>
  </conditionalFormatting>
  <conditionalFormatting sqref="BE63">
    <cfRule type="cellIs" dxfId="246" priority="1685" stopIfTrue="1" operator="between">
      <formula>0</formula>
      <formula>0.69</formula>
    </cfRule>
  </conditionalFormatting>
  <conditionalFormatting sqref="BK64">
    <cfRule type="cellIs" dxfId="245" priority="1686" stopIfTrue="1" operator="greaterThanOrEqual">
      <formula>0.9</formula>
    </cfRule>
  </conditionalFormatting>
  <conditionalFormatting sqref="BK64">
    <cfRule type="cellIs" dxfId="244" priority="1687" stopIfTrue="1" operator="between">
      <formula>0.7</formula>
      <formula>0.89</formula>
    </cfRule>
  </conditionalFormatting>
  <conditionalFormatting sqref="BK64">
    <cfRule type="cellIs" dxfId="243" priority="1688" stopIfTrue="1" operator="between">
      <formula>0</formula>
      <formula>0.69</formula>
    </cfRule>
  </conditionalFormatting>
  <conditionalFormatting sqref="BK63">
    <cfRule type="cellIs" dxfId="242" priority="1689" stopIfTrue="1" operator="greaterThanOrEqual">
      <formula>0.9</formula>
    </cfRule>
  </conditionalFormatting>
  <conditionalFormatting sqref="BK63">
    <cfRule type="cellIs" dxfId="241" priority="1690" stopIfTrue="1" operator="between">
      <formula>0.7</formula>
      <formula>0.89</formula>
    </cfRule>
  </conditionalFormatting>
  <conditionalFormatting sqref="BK63">
    <cfRule type="cellIs" dxfId="240" priority="1691" stopIfTrue="1" operator="between">
      <formula>0</formula>
      <formula>0.69</formula>
    </cfRule>
  </conditionalFormatting>
  <conditionalFormatting sqref="BN64">
    <cfRule type="cellIs" dxfId="239" priority="1692" stopIfTrue="1" operator="greaterThanOrEqual">
      <formula>0.9</formula>
    </cfRule>
  </conditionalFormatting>
  <conditionalFormatting sqref="BN64">
    <cfRule type="cellIs" dxfId="238" priority="1693" stopIfTrue="1" operator="between">
      <formula>0.7</formula>
      <formula>0.89</formula>
    </cfRule>
  </conditionalFormatting>
  <conditionalFormatting sqref="BN64">
    <cfRule type="cellIs" dxfId="237" priority="1694" stopIfTrue="1" operator="between">
      <formula>0</formula>
      <formula>0.69</formula>
    </cfRule>
  </conditionalFormatting>
  <conditionalFormatting sqref="BN63">
    <cfRule type="cellIs" dxfId="236" priority="1695" stopIfTrue="1" operator="greaterThanOrEqual">
      <formula>0.9</formula>
    </cfRule>
  </conditionalFormatting>
  <conditionalFormatting sqref="BN63">
    <cfRule type="cellIs" dxfId="235" priority="1696" stopIfTrue="1" operator="between">
      <formula>0.7</formula>
      <formula>0.89</formula>
    </cfRule>
  </conditionalFormatting>
  <conditionalFormatting sqref="BN63">
    <cfRule type="cellIs" dxfId="234" priority="1697" stopIfTrue="1" operator="between">
      <formula>0</formula>
      <formula>0.69</formula>
    </cfRule>
  </conditionalFormatting>
  <conditionalFormatting sqref="AV61:AV62">
    <cfRule type="cellIs" dxfId="233" priority="1698" stopIfTrue="1" operator="greaterThan">
      <formula>0.9</formula>
    </cfRule>
  </conditionalFormatting>
  <conditionalFormatting sqref="S61:S62 AQ61:AQ62 AI61:AI62 AV61:AV62 AA61:AA62">
    <cfRule type="cellIs" dxfId="232" priority="1699" stopIfTrue="1" operator="between">
      <formula>0.7</formula>
      <formula>0.89</formula>
    </cfRule>
  </conditionalFormatting>
  <conditionalFormatting sqref="S61:S62 AQ61:AQ62 AI61:AI62 AV61:AV62 AA61:AA62">
    <cfRule type="cellIs" dxfId="231" priority="1700" stopIfTrue="1" operator="between">
      <formula>0</formula>
      <formula>0.69</formula>
    </cfRule>
  </conditionalFormatting>
  <conditionalFormatting sqref="S61:S62 AQ61:AQ62 AI61:AI62 AA61:AA62">
    <cfRule type="cellIs" dxfId="230" priority="1701" stopIfTrue="1" operator="greaterThanOrEqual">
      <formula>0.9</formula>
    </cfRule>
  </conditionalFormatting>
  <conditionalFormatting sqref="BB62">
    <cfRule type="cellIs" dxfId="229" priority="1702" stopIfTrue="1" operator="greaterThanOrEqual">
      <formula>0.9</formula>
    </cfRule>
  </conditionalFormatting>
  <conditionalFormatting sqref="BB62">
    <cfRule type="cellIs" dxfId="228" priority="1703" stopIfTrue="1" operator="between">
      <formula>0.7</formula>
      <formula>0.89</formula>
    </cfRule>
  </conditionalFormatting>
  <conditionalFormatting sqref="BB62">
    <cfRule type="cellIs" dxfId="227" priority="1704" stopIfTrue="1" operator="between">
      <formula>0</formula>
      <formula>0.69</formula>
    </cfRule>
  </conditionalFormatting>
  <conditionalFormatting sqref="BB61">
    <cfRule type="cellIs" dxfId="226" priority="1705" stopIfTrue="1" operator="greaterThanOrEqual">
      <formula>0.9</formula>
    </cfRule>
  </conditionalFormatting>
  <conditionalFormatting sqref="BB61">
    <cfRule type="cellIs" dxfId="225" priority="1706" stopIfTrue="1" operator="between">
      <formula>0.7</formula>
      <formula>0.89</formula>
    </cfRule>
  </conditionalFormatting>
  <conditionalFormatting sqref="BB61">
    <cfRule type="cellIs" dxfId="224" priority="1707" stopIfTrue="1" operator="between">
      <formula>0</formula>
      <formula>0.69</formula>
    </cfRule>
  </conditionalFormatting>
  <conditionalFormatting sqref="BH62">
    <cfRule type="cellIs" dxfId="223" priority="1708" stopIfTrue="1" operator="greaterThanOrEqual">
      <formula>0.9</formula>
    </cfRule>
  </conditionalFormatting>
  <conditionalFormatting sqref="BH62">
    <cfRule type="cellIs" dxfId="222" priority="1709" stopIfTrue="1" operator="between">
      <formula>0.7</formula>
      <formula>0.89</formula>
    </cfRule>
  </conditionalFormatting>
  <conditionalFormatting sqref="BH62">
    <cfRule type="cellIs" dxfId="221" priority="1710" stopIfTrue="1" operator="between">
      <formula>0</formula>
      <formula>0.69</formula>
    </cfRule>
  </conditionalFormatting>
  <conditionalFormatting sqref="BH61">
    <cfRule type="cellIs" dxfId="220" priority="1711" stopIfTrue="1" operator="greaterThanOrEqual">
      <formula>0.9</formula>
    </cfRule>
  </conditionalFormatting>
  <conditionalFormatting sqref="BH61">
    <cfRule type="cellIs" dxfId="219" priority="1712" stopIfTrue="1" operator="between">
      <formula>0.7</formula>
      <formula>0.89</formula>
    </cfRule>
  </conditionalFormatting>
  <conditionalFormatting sqref="BH61">
    <cfRule type="cellIs" dxfId="218" priority="1713" stopIfTrue="1" operator="between">
      <formula>0</formula>
      <formula>0.69</formula>
    </cfRule>
  </conditionalFormatting>
  <conditionalFormatting sqref="BE62">
    <cfRule type="cellIs" dxfId="217" priority="1714" stopIfTrue="1" operator="greaterThanOrEqual">
      <formula>0.9</formula>
    </cfRule>
  </conditionalFormatting>
  <conditionalFormatting sqref="BE62">
    <cfRule type="cellIs" dxfId="216" priority="1715" stopIfTrue="1" operator="between">
      <formula>0.7</formula>
      <formula>0.89</formula>
    </cfRule>
  </conditionalFormatting>
  <conditionalFormatting sqref="BE62">
    <cfRule type="cellIs" dxfId="215" priority="1716" stopIfTrue="1" operator="between">
      <formula>0</formula>
      <formula>0.69</formula>
    </cfRule>
  </conditionalFormatting>
  <conditionalFormatting sqref="BE61">
    <cfRule type="cellIs" dxfId="214" priority="1717" stopIfTrue="1" operator="greaterThanOrEqual">
      <formula>0.9</formula>
    </cfRule>
  </conditionalFormatting>
  <conditionalFormatting sqref="BE61">
    <cfRule type="cellIs" dxfId="213" priority="1718" stopIfTrue="1" operator="between">
      <formula>0.7</formula>
      <formula>0.89</formula>
    </cfRule>
  </conditionalFormatting>
  <conditionalFormatting sqref="BE61">
    <cfRule type="cellIs" dxfId="212" priority="1719" stopIfTrue="1" operator="between">
      <formula>0</formula>
      <formula>0.69</formula>
    </cfRule>
  </conditionalFormatting>
  <conditionalFormatting sqref="BK62">
    <cfRule type="cellIs" dxfId="211" priority="1720" stopIfTrue="1" operator="greaterThanOrEqual">
      <formula>0.9</formula>
    </cfRule>
  </conditionalFormatting>
  <conditionalFormatting sqref="BK62">
    <cfRule type="cellIs" dxfId="210" priority="1721" stopIfTrue="1" operator="between">
      <formula>0.7</formula>
      <formula>0.89</formula>
    </cfRule>
  </conditionalFormatting>
  <conditionalFormatting sqref="BK62">
    <cfRule type="cellIs" dxfId="209" priority="1722" stopIfTrue="1" operator="between">
      <formula>0</formula>
      <formula>0.69</formula>
    </cfRule>
  </conditionalFormatting>
  <conditionalFormatting sqref="BK61">
    <cfRule type="cellIs" dxfId="208" priority="1723" stopIfTrue="1" operator="greaterThanOrEqual">
      <formula>0.9</formula>
    </cfRule>
  </conditionalFormatting>
  <conditionalFormatting sqref="BK61">
    <cfRule type="cellIs" dxfId="207" priority="1724" stopIfTrue="1" operator="between">
      <formula>0.7</formula>
      <formula>0.89</formula>
    </cfRule>
  </conditionalFormatting>
  <conditionalFormatting sqref="BK61">
    <cfRule type="cellIs" dxfId="206" priority="1725" stopIfTrue="1" operator="between">
      <formula>0</formula>
      <formula>0.69</formula>
    </cfRule>
  </conditionalFormatting>
  <conditionalFormatting sqref="BN62">
    <cfRule type="cellIs" dxfId="205" priority="1726" stopIfTrue="1" operator="greaterThanOrEqual">
      <formula>0.9</formula>
    </cfRule>
  </conditionalFormatting>
  <conditionalFormatting sqref="BN62">
    <cfRule type="cellIs" dxfId="204" priority="1727" stopIfTrue="1" operator="between">
      <formula>0.7</formula>
      <formula>0.89</formula>
    </cfRule>
  </conditionalFormatting>
  <conditionalFormatting sqref="BN62">
    <cfRule type="cellIs" dxfId="203" priority="1728" stopIfTrue="1" operator="between">
      <formula>0</formula>
      <formula>0.69</formula>
    </cfRule>
  </conditionalFormatting>
  <conditionalFormatting sqref="BN61">
    <cfRule type="cellIs" dxfId="202" priority="1729" stopIfTrue="1" operator="greaterThanOrEqual">
      <formula>0.9</formula>
    </cfRule>
  </conditionalFormatting>
  <conditionalFormatting sqref="BN61">
    <cfRule type="cellIs" dxfId="201" priority="1730" stopIfTrue="1" operator="between">
      <formula>0.7</formula>
      <formula>0.89</formula>
    </cfRule>
  </conditionalFormatting>
  <conditionalFormatting sqref="BN61">
    <cfRule type="cellIs" dxfId="200" priority="1731" stopIfTrue="1" operator="between">
      <formula>0</formula>
      <formula>0.69</formula>
    </cfRule>
  </conditionalFormatting>
  <conditionalFormatting sqref="AV59:AV60">
    <cfRule type="cellIs" dxfId="199" priority="1732" stopIfTrue="1" operator="greaterThan">
      <formula>0.9</formula>
    </cfRule>
  </conditionalFormatting>
  <conditionalFormatting sqref="S59:S60 AQ59:AQ60 AI59:AI60 AV59:AV60 AA59:AA60">
    <cfRule type="cellIs" dxfId="198" priority="1733" stopIfTrue="1" operator="between">
      <formula>0.7</formula>
      <formula>0.89</formula>
    </cfRule>
  </conditionalFormatting>
  <conditionalFormatting sqref="S59:S60 AQ59:AQ60 AI59:AI60 AV59:AV60 AA59:AA60">
    <cfRule type="cellIs" dxfId="197" priority="1734" stopIfTrue="1" operator="between">
      <formula>0</formula>
      <formula>0.69</formula>
    </cfRule>
  </conditionalFormatting>
  <conditionalFormatting sqref="S59:S60 AQ59:AQ60 AI59:AI60 AA59:AA60">
    <cfRule type="cellIs" dxfId="196" priority="1735" stopIfTrue="1" operator="greaterThanOrEqual">
      <formula>0.9</formula>
    </cfRule>
  </conditionalFormatting>
  <conditionalFormatting sqref="BB60">
    <cfRule type="cellIs" dxfId="195" priority="1736" stopIfTrue="1" operator="greaterThanOrEqual">
      <formula>0.9</formula>
    </cfRule>
  </conditionalFormatting>
  <conditionalFormatting sqref="BB60">
    <cfRule type="cellIs" dxfId="194" priority="1737" stopIfTrue="1" operator="between">
      <formula>0.7</formula>
      <formula>0.89</formula>
    </cfRule>
  </conditionalFormatting>
  <conditionalFormatting sqref="BB60">
    <cfRule type="cellIs" dxfId="193" priority="1738" stopIfTrue="1" operator="between">
      <formula>0</formula>
      <formula>0.69</formula>
    </cfRule>
  </conditionalFormatting>
  <conditionalFormatting sqref="BB59">
    <cfRule type="cellIs" dxfId="192" priority="1739" stopIfTrue="1" operator="greaterThanOrEqual">
      <formula>0.9</formula>
    </cfRule>
  </conditionalFormatting>
  <conditionalFormatting sqref="BB59">
    <cfRule type="cellIs" dxfId="191" priority="1740" stopIfTrue="1" operator="between">
      <formula>0.7</formula>
      <formula>0.89</formula>
    </cfRule>
  </conditionalFormatting>
  <conditionalFormatting sqref="BB59">
    <cfRule type="cellIs" dxfId="190" priority="1741" stopIfTrue="1" operator="between">
      <formula>0</formula>
      <formula>0.69</formula>
    </cfRule>
  </conditionalFormatting>
  <conditionalFormatting sqref="BH60">
    <cfRule type="cellIs" dxfId="189" priority="1742" stopIfTrue="1" operator="greaterThanOrEqual">
      <formula>0.9</formula>
    </cfRule>
  </conditionalFormatting>
  <conditionalFormatting sqref="BH60">
    <cfRule type="cellIs" dxfId="188" priority="1743" stopIfTrue="1" operator="between">
      <formula>0.7</formula>
      <formula>0.89</formula>
    </cfRule>
  </conditionalFormatting>
  <conditionalFormatting sqref="BH60">
    <cfRule type="cellIs" dxfId="187" priority="1744" stopIfTrue="1" operator="between">
      <formula>0</formula>
      <formula>0.69</formula>
    </cfRule>
  </conditionalFormatting>
  <conditionalFormatting sqref="BH59">
    <cfRule type="cellIs" dxfId="186" priority="1745" stopIfTrue="1" operator="greaterThanOrEqual">
      <formula>0.9</formula>
    </cfRule>
  </conditionalFormatting>
  <conditionalFormatting sqref="BH59">
    <cfRule type="cellIs" dxfId="185" priority="1746" stopIfTrue="1" operator="between">
      <formula>0.7</formula>
      <formula>0.89</formula>
    </cfRule>
  </conditionalFormatting>
  <conditionalFormatting sqref="BH59">
    <cfRule type="cellIs" dxfId="184" priority="1747" stopIfTrue="1" operator="between">
      <formula>0</formula>
      <formula>0.69</formula>
    </cfRule>
  </conditionalFormatting>
  <conditionalFormatting sqref="BE60">
    <cfRule type="cellIs" dxfId="183" priority="1748" stopIfTrue="1" operator="greaterThanOrEqual">
      <formula>0.9</formula>
    </cfRule>
  </conditionalFormatting>
  <conditionalFormatting sqref="BE60">
    <cfRule type="cellIs" dxfId="182" priority="1749" stopIfTrue="1" operator="between">
      <formula>0.7</formula>
      <formula>0.89</formula>
    </cfRule>
  </conditionalFormatting>
  <conditionalFormatting sqref="BE60">
    <cfRule type="cellIs" dxfId="181" priority="1750" stopIfTrue="1" operator="between">
      <formula>0</formula>
      <formula>0.69</formula>
    </cfRule>
  </conditionalFormatting>
  <conditionalFormatting sqref="BE59">
    <cfRule type="cellIs" dxfId="180" priority="1751" stopIfTrue="1" operator="greaterThanOrEqual">
      <formula>0.9</formula>
    </cfRule>
  </conditionalFormatting>
  <conditionalFormatting sqref="BE59">
    <cfRule type="cellIs" dxfId="179" priority="1752" stopIfTrue="1" operator="between">
      <formula>0.7</formula>
      <formula>0.89</formula>
    </cfRule>
  </conditionalFormatting>
  <conditionalFormatting sqref="BE59">
    <cfRule type="cellIs" dxfId="178" priority="1753" stopIfTrue="1" operator="between">
      <formula>0</formula>
      <formula>0.69</formula>
    </cfRule>
  </conditionalFormatting>
  <conditionalFormatting sqref="BK60">
    <cfRule type="cellIs" dxfId="177" priority="1754" stopIfTrue="1" operator="greaterThanOrEqual">
      <formula>0.9</formula>
    </cfRule>
  </conditionalFormatting>
  <conditionalFormatting sqref="BK60">
    <cfRule type="cellIs" dxfId="176" priority="1755" stopIfTrue="1" operator="between">
      <formula>0.7</formula>
      <formula>0.89</formula>
    </cfRule>
  </conditionalFormatting>
  <conditionalFormatting sqref="BK60">
    <cfRule type="cellIs" dxfId="175" priority="1756" stopIfTrue="1" operator="between">
      <formula>0</formula>
      <formula>0.69</formula>
    </cfRule>
  </conditionalFormatting>
  <conditionalFormatting sqref="BK59">
    <cfRule type="cellIs" dxfId="174" priority="1757" stopIfTrue="1" operator="greaterThanOrEqual">
      <formula>0.9</formula>
    </cfRule>
  </conditionalFormatting>
  <conditionalFormatting sqref="BK59">
    <cfRule type="cellIs" dxfId="173" priority="1758" stopIfTrue="1" operator="between">
      <formula>0.7</formula>
      <formula>0.89</formula>
    </cfRule>
  </conditionalFormatting>
  <conditionalFormatting sqref="BK59">
    <cfRule type="cellIs" dxfId="172" priority="1759" stopIfTrue="1" operator="between">
      <formula>0</formula>
      <formula>0.69</formula>
    </cfRule>
  </conditionalFormatting>
  <conditionalFormatting sqref="BN60">
    <cfRule type="cellIs" dxfId="171" priority="1760" stopIfTrue="1" operator="greaterThanOrEqual">
      <formula>0.9</formula>
    </cfRule>
  </conditionalFormatting>
  <conditionalFormatting sqref="BN60">
    <cfRule type="cellIs" dxfId="170" priority="1761" stopIfTrue="1" operator="between">
      <formula>0.7</formula>
      <formula>0.89</formula>
    </cfRule>
  </conditionalFormatting>
  <conditionalFormatting sqref="BN60">
    <cfRule type="cellIs" dxfId="169" priority="1762" stopIfTrue="1" operator="between">
      <formula>0</formula>
      <formula>0.69</formula>
    </cfRule>
  </conditionalFormatting>
  <conditionalFormatting sqref="BN59">
    <cfRule type="cellIs" dxfId="168" priority="1763" stopIfTrue="1" operator="greaterThanOrEqual">
      <formula>0.9</formula>
    </cfRule>
  </conditionalFormatting>
  <conditionalFormatting sqref="BN59">
    <cfRule type="cellIs" dxfId="167" priority="1764" stopIfTrue="1" operator="between">
      <formula>0.7</formula>
      <formula>0.89</formula>
    </cfRule>
  </conditionalFormatting>
  <conditionalFormatting sqref="BN59">
    <cfRule type="cellIs" dxfId="166" priority="1765" stopIfTrue="1" operator="between">
      <formula>0</formula>
      <formula>0.69</formula>
    </cfRule>
  </conditionalFormatting>
  <conditionalFormatting sqref="AV73">
    <cfRule type="cellIs" dxfId="165" priority="1766" stopIfTrue="1" operator="greaterThan">
      <formula>0.9</formula>
    </cfRule>
  </conditionalFormatting>
  <conditionalFormatting sqref="S73 AQ73 AI73 AV73 AA73">
    <cfRule type="cellIs" dxfId="164" priority="1767" stopIfTrue="1" operator="between">
      <formula>0.7</formula>
      <formula>0.89</formula>
    </cfRule>
  </conditionalFormatting>
  <conditionalFormatting sqref="S73 AQ73 AI73 AV73 AA73">
    <cfRule type="cellIs" dxfId="163" priority="1768" stopIfTrue="1" operator="between">
      <formula>0</formula>
      <formula>0.69</formula>
    </cfRule>
  </conditionalFormatting>
  <conditionalFormatting sqref="S73 AQ73 AI73 AA73">
    <cfRule type="cellIs" dxfId="162" priority="1769" stopIfTrue="1" operator="greaterThanOrEqual">
      <formula>0.9</formula>
    </cfRule>
  </conditionalFormatting>
  <conditionalFormatting sqref="BB73">
    <cfRule type="cellIs" dxfId="161" priority="1770" stopIfTrue="1" operator="greaterThanOrEqual">
      <formula>0.9</formula>
    </cfRule>
  </conditionalFormatting>
  <conditionalFormatting sqref="BB73">
    <cfRule type="cellIs" dxfId="160" priority="1771" stopIfTrue="1" operator="between">
      <formula>0.7</formula>
      <formula>0.89</formula>
    </cfRule>
  </conditionalFormatting>
  <conditionalFormatting sqref="BB73">
    <cfRule type="cellIs" dxfId="159" priority="1772" stopIfTrue="1" operator="between">
      <formula>0</formula>
      <formula>0.69</formula>
    </cfRule>
  </conditionalFormatting>
  <conditionalFormatting sqref="BH73">
    <cfRule type="cellIs" dxfId="158" priority="1773" stopIfTrue="1" operator="greaterThanOrEqual">
      <formula>0.9</formula>
    </cfRule>
  </conditionalFormatting>
  <conditionalFormatting sqref="BH73">
    <cfRule type="cellIs" dxfId="157" priority="1774" stopIfTrue="1" operator="between">
      <formula>0.7</formula>
      <formula>0.89</formula>
    </cfRule>
  </conditionalFormatting>
  <conditionalFormatting sqref="BH73">
    <cfRule type="cellIs" dxfId="156" priority="1775" stopIfTrue="1" operator="between">
      <formula>0</formula>
      <formula>0.69</formula>
    </cfRule>
  </conditionalFormatting>
  <conditionalFormatting sqref="BE73">
    <cfRule type="cellIs" dxfId="155" priority="1776" stopIfTrue="1" operator="greaterThanOrEqual">
      <formula>0.9</formula>
    </cfRule>
  </conditionalFormatting>
  <conditionalFormatting sqref="BE73">
    <cfRule type="cellIs" dxfId="154" priority="1777" stopIfTrue="1" operator="between">
      <formula>0.7</formula>
      <formula>0.89</formula>
    </cfRule>
  </conditionalFormatting>
  <conditionalFormatting sqref="BE73">
    <cfRule type="cellIs" dxfId="153" priority="1778" stopIfTrue="1" operator="between">
      <formula>0</formula>
      <formula>0.69</formula>
    </cfRule>
  </conditionalFormatting>
  <conditionalFormatting sqref="BK73">
    <cfRule type="cellIs" dxfId="152" priority="1779" stopIfTrue="1" operator="greaterThanOrEqual">
      <formula>0.9</formula>
    </cfRule>
  </conditionalFormatting>
  <conditionalFormatting sqref="BK73">
    <cfRule type="cellIs" dxfId="151" priority="1780" stopIfTrue="1" operator="between">
      <formula>0.7</formula>
      <formula>0.89</formula>
    </cfRule>
  </conditionalFormatting>
  <conditionalFormatting sqref="BK73">
    <cfRule type="cellIs" dxfId="150" priority="1781" stopIfTrue="1" operator="between">
      <formula>0</formula>
      <formula>0.69</formula>
    </cfRule>
  </conditionalFormatting>
  <conditionalFormatting sqref="BN73">
    <cfRule type="cellIs" dxfId="149" priority="1782" stopIfTrue="1" operator="greaterThanOrEqual">
      <formula>0.9</formula>
    </cfRule>
  </conditionalFormatting>
  <conditionalFormatting sqref="BN73">
    <cfRule type="cellIs" dxfId="148" priority="1783" stopIfTrue="1" operator="between">
      <formula>0.7</formula>
      <formula>0.89</formula>
    </cfRule>
  </conditionalFormatting>
  <conditionalFormatting sqref="BN73">
    <cfRule type="cellIs" dxfId="147" priority="1784" stopIfTrue="1" operator="between">
      <formula>0</formula>
      <formula>0.69</formula>
    </cfRule>
  </conditionalFormatting>
  <conditionalFormatting sqref="AV71:AV72">
    <cfRule type="cellIs" dxfId="146" priority="1785" stopIfTrue="1" operator="greaterThan">
      <formula>0.9</formula>
    </cfRule>
  </conditionalFormatting>
  <conditionalFormatting sqref="S71:S72 AQ71:AQ72 AI71:AI72 AV71:AV72 AA71:AA72">
    <cfRule type="cellIs" dxfId="145" priority="1786" stopIfTrue="1" operator="between">
      <formula>0.7</formula>
      <formula>0.89</formula>
    </cfRule>
  </conditionalFormatting>
  <conditionalFormatting sqref="S71:S72 AQ71:AQ72 AI71:AI72 AV71:AV72 AA71:AA72">
    <cfRule type="cellIs" dxfId="144" priority="1787" stopIfTrue="1" operator="between">
      <formula>0</formula>
      <formula>0.69</formula>
    </cfRule>
  </conditionalFormatting>
  <conditionalFormatting sqref="S71:S72 AQ71:AQ72 AI71:AI72 AA71:AA72">
    <cfRule type="cellIs" dxfId="143" priority="1788" stopIfTrue="1" operator="greaterThanOrEqual">
      <formula>0.9</formula>
    </cfRule>
  </conditionalFormatting>
  <conditionalFormatting sqref="BB72">
    <cfRule type="cellIs" dxfId="142" priority="1789" stopIfTrue="1" operator="greaterThanOrEqual">
      <formula>0.9</formula>
    </cfRule>
  </conditionalFormatting>
  <conditionalFormatting sqref="BB72">
    <cfRule type="cellIs" dxfId="141" priority="1790" stopIfTrue="1" operator="between">
      <formula>0.7</formula>
      <formula>0.89</formula>
    </cfRule>
  </conditionalFormatting>
  <conditionalFormatting sqref="BB72">
    <cfRule type="cellIs" dxfId="140" priority="1791" stopIfTrue="1" operator="between">
      <formula>0</formula>
      <formula>0.69</formula>
    </cfRule>
  </conditionalFormatting>
  <conditionalFormatting sqref="BB71">
    <cfRule type="cellIs" dxfId="139" priority="1792" stopIfTrue="1" operator="greaterThanOrEqual">
      <formula>0.9</formula>
    </cfRule>
  </conditionalFormatting>
  <conditionalFormatting sqref="BB71">
    <cfRule type="cellIs" dxfId="138" priority="1793" stopIfTrue="1" operator="between">
      <formula>0.7</formula>
      <formula>0.89</formula>
    </cfRule>
  </conditionalFormatting>
  <conditionalFormatting sqref="BB71">
    <cfRule type="cellIs" dxfId="137" priority="1794" stopIfTrue="1" operator="between">
      <formula>0</formula>
      <formula>0.69</formula>
    </cfRule>
  </conditionalFormatting>
  <conditionalFormatting sqref="BH72">
    <cfRule type="cellIs" dxfId="136" priority="1795" stopIfTrue="1" operator="greaterThanOrEqual">
      <formula>0.9</formula>
    </cfRule>
  </conditionalFormatting>
  <conditionalFormatting sqref="BH72">
    <cfRule type="cellIs" dxfId="135" priority="1796" stopIfTrue="1" operator="between">
      <formula>0.7</formula>
      <formula>0.89</formula>
    </cfRule>
  </conditionalFormatting>
  <conditionalFormatting sqref="BH72">
    <cfRule type="cellIs" dxfId="134" priority="1797" stopIfTrue="1" operator="between">
      <formula>0</formula>
      <formula>0.69</formula>
    </cfRule>
  </conditionalFormatting>
  <conditionalFormatting sqref="BH71">
    <cfRule type="cellIs" dxfId="133" priority="1798" stopIfTrue="1" operator="greaterThanOrEqual">
      <formula>0.9</formula>
    </cfRule>
  </conditionalFormatting>
  <conditionalFormatting sqref="BH71">
    <cfRule type="cellIs" dxfId="132" priority="1799" stopIfTrue="1" operator="between">
      <formula>0.7</formula>
      <formula>0.89</formula>
    </cfRule>
  </conditionalFormatting>
  <conditionalFormatting sqref="BH71">
    <cfRule type="cellIs" dxfId="131" priority="1800" stopIfTrue="1" operator="between">
      <formula>0</formula>
      <formula>0.69</formula>
    </cfRule>
  </conditionalFormatting>
  <conditionalFormatting sqref="BE72">
    <cfRule type="cellIs" dxfId="130" priority="1801" stopIfTrue="1" operator="greaterThanOrEqual">
      <formula>0.9</formula>
    </cfRule>
  </conditionalFormatting>
  <conditionalFormatting sqref="BE72">
    <cfRule type="cellIs" dxfId="129" priority="1802" stopIfTrue="1" operator="between">
      <formula>0.7</formula>
      <formula>0.89</formula>
    </cfRule>
  </conditionalFormatting>
  <conditionalFormatting sqref="BE72">
    <cfRule type="cellIs" dxfId="128" priority="1803" stopIfTrue="1" operator="between">
      <formula>0</formula>
      <formula>0.69</formula>
    </cfRule>
  </conditionalFormatting>
  <conditionalFormatting sqref="BE71">
    <cfRule type="cellIs" dxfId="127" priority="1804" stopIfTrue="1" operator="greaterThanOrEqual">
      <formula>0.9</formula>
    </cfRule>
  </conditionalFormatting>
  <conditionalFormatting sqref="BE71">
    <cfRule type="cellIs" dxfId="126" priority="1805" stopIfTrue="1" operator="between">
      <formula>0.7</formula>
      <formula>0.89</formula>
    </cfRule>
  </conditionalFormatting>
  <conditionalFormatting sqref="BE71">
    <cfRule type="cellIs" dxfId="125" priority="1806" stopIfTrue="1" operator="between">
      <formula>0</formula>
      <formula>0.69</formula>
    </cfRule>
  </conditionalFormatting>
  <conditionalFormatting sqref="BK72">
    <cfRule type="cellIs" dxfId="124" priority="1807" stopIfTrue="1" operator="greaterThanOrEqual">
      <formula>0.9</formula>
    </cfRule>
  </conditionalFormatting>
  <conditionalFormatting sqref="BK72">
    <cfRule type="cellIs" dxfId="123" priority="1808" stopIfTrue="1" operator="between">
      <formula>0.7</formula>
      <formula>0.89</formula>
    </cfRule>
  </conditionalFormatting>
  <conditionalFormatting sqref="BK72">
    <cfRule type="cellIs" dxfId="122" priority="1809" stopIfTrue="1" operator="between">
      <formula>0</formula>
      <formula>0.69</formula>
    </cfRule>
  </conditionalFormatting>
  <conditionalFormatting sqref="BK71">
    <cfRule type="cellIs" dxfId="121" priority="1810" stopIfTrue="1" operator="greaterThanOrEqual">
      <formula>0.9</formula>
    </cfRule>
  </conditionalFormatting>
  <conditionalFormatting sqref="BK71">
    <cfRule type="cellIs" dxfId="120" priority="1811" stopIfTrue="1" operator="between">
      <formula>0.7</formula>
      <formula>0.89</formula>
    </cfRule>
  </conditionalFormatting>
  <conditionalFormatting sqref="BK71">
    <cfRule type="cellIs" dxfId="119" priority="1812" stopIfTrue="1" operator="between">
      <formula>0</formula>
      <formula>0.69</formula>
    </cfRule>
  </conditionalFormatting>
  <conditionalFormatting sqref="BN72">
    <cfRule type="cellIs" dxfId="118" priority="1813" stopIfTrue="1" operator="greaterThanOrEqual">
      <formula>0.9</formula>
    </cfRule>
  </conditionalFormatting>
  <conditionalFormatting sqref="BN72">
    <cfRule type="cellIs" dxfId="117" priority="1814" stopIfTrue="1" operator="between">
      <formula>0.7</formula>
      <formula>0.89</formula>
    </cfRule>
  </conditionalFormatting>
  <conditionalFormatting sqref="BN72">
    <cfRule type="cellIs" dxfId="116" priority="1815" stopIfTrue="1" operator="between">
      <formula>0</formula>
      <formula>0.69</formula>
    </cfRule>
  </conditionalFormatting>
  <conditionalFormatting sqref="BN71">
    <cfRule type="cellIs" dxfId="115" priority="1816" stopIfTrue="1" operator="greaterThanOrEqual">
      <formula>0.9</formula>
    </cfRule>
  </conditionalFormatting>
  <conditionalFormatting sqref="BN71">
    <cfRule type="cellIs" dxfId="114" priority="1817" stopIfTrue="1" operator="between">
      <formula>0.7</formula>
      <formula>0.89</formula>
    </cfRule>
  </conditionalFormatting>
  <conditionalFormatting sqref="BN71">
    <cfRule type="cellIs" dxfId="113" priority="1818" stopIfTrue="1" operator="between">
      <formula>0</formula>
      <formula>0.69</formula>
    </cfRule>
  </conditionalFormatting>
  <conditionalFormatting sqref="AV70">
    <cfRule type="cellIs" dxfId="112" priority="1819" stopIfTrue="1" operator="greaterThan">
      <formula>0.9</formula>
    </cfRule>
  </conditionalFormatting>
  <conditionalFormatting sqref="S70 AQ70 AI70 AV70 AA70">
    <cfRule type="cellIs" dxfId="111" priority="1820" stopIfTrue="1" operator="between">
      <formula>0.7</formula>
      <formula>0.89</formula>
    </cfRule>
  </conditionalFormatting>
  <conditionalFormatting sqref="S70 AQ70 AI70 AV70 AA70">
    <cfRule type="cellIs" dxfId="110" priority="1821" stopIfTrue="1" operator="between">
      <formula>0</formula>
      <formula>0.69</formula>
    </cfRule>
  </conditionalFormatting>
  <conditionalFormatting sqref="S70 AQ70 AI70 AA70">
    <cfRule type="cellIs" dxfId="109" priority="1822" stopIfTrue="1" operator="greaterThanOrEqual">
      <formula>0.9</formula>
    </cfRule>
  </conditionalFormatting>
  <conditionalFormatting sqref="BB70">
    <cfRule type="cellIs" dxfId="108" priority="1823" stopIfTrue="1" operator="greaterThanOrEqual">
      <formula>0.9</formula>
    </cfRule>
  </conditionalFormatting>
  <conditionalFormatting sqref="BB70">
    <cfRule type="cellIs" dxfId="107" priority="1824" stopIfTrue="1" operator="between">
      <formula>0.7</formula>
      <formula>0.89</formula>
    </cfRule>
  </conditionalFormatting>
  <conditionalFormatting sqref="BB70">
    <cfRule type="cellIs" dxfId="106" priority="1825" stopIfTrue="1" operator="between">
      <formula>0</formula>
      <formula>0.69</formula>
    </cfRule>
  </conditionalFormatting>
  <conditionalFormatting sqref="BH70">
    <cfRule type="cellIs" dxfId="105" priority="1826" stopIfTrue="1" operator="greaterThanOrEqual">
      <formula>0.9</formula>
    </cfRule>
  </conditionalFormatting>
  <conditionalFormatting sqref="BH70">
    <cfRule type="cellIs" dxfId="104" priority="1827" stopIfTrue="1" operator="between">
      <formula>0.7</formula>
      <formula>0.89</formula>
    </cfRule>
  </conditionalFormatting>
  <conditionalFormatting sqref="BH70">
    <cfRule type="cellIs" dxfId="103" priority="1828" stopIfTrue="1" operator="between">
      <formula>0</formula>
      <formula>0.69</formula>
    </cfRule>
  </conditionalFormatting>
  <conditionalFormatting sqref="BE70">
    <cfRule type="cellIs" dxfId="102" priority="1829" stopIfTrue="1" operator="greaterThanOrEqual">
      <formula>0.9</formula>
    </cfRule>
  </conditionalFormatting>
  <conditionalFormatting sqref="BE70">
    <cfRule type="cellIs" dxfId="101" priority="1830" stopIfTrue="1" operator="between">
      <formula>0.7</formula>
      <formula>0.89</formula>
    </cfRule>
  </conditionalFormatting>
  <conditionalFormatting sqref="BE70">
    <cfRule type="cellIs" dxfId="100" priority="1831" stopIfTrue="1" operator="between">
      <formula>0</formula>
      <formula>0.69</formula>
    </cfRule>
  </conditionalFormatting>
  <conditionalFormatting sqref="BK70">
    <cfRule type="cellIs" dxfId="99" priority="1832" stopIfTrue="1" operator="greaterThanOrEqual">
      <formula>0.9</formula>
    </cfRule>
  </conditionalFormatting>
  <conditionalFormatting sqref="BK70">
    <cfRule type="cellIs" dxfId="98" priority="1833" stopIfTrue="1" operator="between">
      <formula>0.7</formula>
      <formula>0.89</formula>
    </cfRule>
  </conditionalFormatting>
  <conditionalFormatting sqref="BK70">
    <cfRule type="cellIs" dxfId="97" priority="1834" stopIfTrue="1" operator="between">
      <formula>0</formula>
      <formula>0.69</formula>
    </cfRule>
  </conditionalFormatting>
  <conditionalFormatting sqref="BN70">
    <cfRule type="cellIs" dxfId="96" priority="1835" stopIfTrue="1" operator="greaterThanOrEqual">
      <formula>0.9</formula>
    </cfRule>
  </conditionalFormatting>
  <conditionalFormatting sqref="BN70">
    <cfRule type="cellIs" dxfId="95" priority="1836" stopIfTrue="1" operator="between">
      <formula>0.7</formula>
      <formula>0.89</formula>
    </cfRule>
  </conditionalFormatting>
  <conditionalFormatting sqref="BN70">
    <cfRule type="cellIs" dxfId="94" priority="1837" stopIfTrue="1" operator="between">
      <formula>0</formula>
      <formula>0.69</formula>
    </cfRule>
  </conditionalFormatting>
  <conditionalFormatting sqref="AV68:AV69">
    <cfRule type="cellIs" dxfId="93" priority="1838" stopIfTrue="1" operator="greaterThan">
      <formula>0.9</formula>
    </cfRule>
  </conditionalFormatting>
  <conditionalFormatting sqref="S68:S69 AQ68:AQ69 AI68:AI69 AV68:AV69 AA68:AA69">
    <cfRule type="cellIs" dxfId="92" priority="1839" stopIfTrue="1" operator="between">
      <formula>0.7</formula>
      <formula>0.89</formula>
    </cfRule>
  </conditionalFormatting>
  <conditionalFormatting sqref="S68:S69 AQ68:AQ69 AI68:AI69 AV68:AV69 AA68:AA69">
    <cfRule type="cellIs" dxfId="91" priority="1840" stopIfTrue="1" operator="between">
      <formula>0</formula>
      <formula>0.69</formula>
    </cfRule>
  </conditionalFormatting>
  <conditionalFormatting sqref="S68:S69 AQ68:AQ69 AI68:AI69 AA68:AA69">
    <cfRule type="cellIs" dxfId="90" priority="1841" stopIfTrue="1" operator="greaterThanOrEqual">
      <formula>0.9</formula>
    </cfRule>
  </conditionalFormatting>
  <conditionalFormatting sqref="BB69">
    <cfRule type="cellIs" dxfId="89" priority="1842" stopIfTrue="1" operator="greaterThanOrEqual">
      <formula>0.9</formula>
    </cfRule>
  </conditionalFormatting>
  <conditionalFormatting sqref="BB69">
    <cfRule type="cellIs" dxfId="88" priority="1843" stopIfTrue="1" operator="between">
      <formula>0.7</formula>
      <formula>0.89</formula>
    </cfRule>
  </conditionalFormatting>
  <conditionalFormatting sqref="BB69">
    <cfRule type="cellIs" dxfId="87" priority="1844" stopIfTrue="1" operator="between">
      <formula>0</formula>
      <formula>0.69</formula>
    </cfRule>
  </conditionalFormatting>
  <conditionalFormatting sqref="BB68">
    <cfRule type="cellIs" dxfId="86" priority="1845" stopIfTrue="1" operator="greaterThanOrEqual">
      <formula>0.9</formula>
    </cfRule>
  </conditionalFormatting>
  <conditionalFormatting sqref="BB68">
    <cfRule type="cellIs" dxfId="85" priority="1846" stopIfTrue="1" operator="between">
      <formula>0.7</formula>
      <formula>0.89</formula>
    </cfRule>
  </conditionalFormatting>
  <conditionalFormatting sqref="BB68">
    <cfRule type="cellIs" dxfId="84" priority="1847" stopIfTrue="1" operator="between">
      <formula>0</formula>
      <formula>0.69</formula>
    </cfRule>
  </conditionalFormatting>
  <conditionalFormatting sqref="BH69">
    <cfRule type="cellIs" dxfId="83" priority="1848" stopIfTrue="1" operator="greaterThanOrEqual">
      <formula>0.9</formula>
    </cfRule>
  </conditionalFormatting>
  <conditionalFormatting sqref="BH69">
    <cfRule type="cellIs" dxfId="82" priority="1849" stopIfTrue="1" operator="between">
      <formula>0.7</formula>
      <formula>0.89</formula>
    </cfRule>
  </conditionalFormatting>
  <conditionalFormatting sqref="BH69">
    <cfRule type="cellIs" dxfId="81" priority="1850" stopIfTrue="1" operator="between">
      <formula>0</formula>
      <formula>0.69</formula>
    </cfRule>
  </conditionalFormatting>
  <conditionalFormatting sqref="BH68">
    <cfRule type="cellIs" dxfId="80" priority="1851" stopIfTrue="1" operator="greaterThanOrEqual">
      <formula>0.9</formula>
    </cfRule>
  </conditionalFormatting>
  <conditionalFormatting sqref="BH68">
    <cfRule type="cellIs" dxfId="79" priority="1852" stopIfTrue="1" operator="between">
      <formula>0.7</formula>
      <formula>0.89</formula>
    </cfRule>
  </conditionalFormatting>
  <conditionalFormatting sqref="BH68">
    <cfRule type="cellIs" dxfId="78" priority="1853" stopIfTrue="1" operator="between">
      <formula>0</formula>
      <formula>0.69</formula>
    </cfRule>
  </conditionalFormatting>
  <conditionalFormatting sqref="BE69">
    <cfRule type="cellIs" dxfId="77" priority="1854" stopIfTrue="1" operator="greaterThanOrEqual">
      <formula>0.9</formula>
    </cfRule>
  </conditionalFormatting>
  <conditionalFormatting sqref="BE69">
    <cfRule type="cellIs" dxfId="76" priority="1855" stopIfTrue="1" operator="between">
      <formula>0.7</formula>
      <formula>0.89</formula>
    </cfRule>
  </conditionalFormatting>
  <conditionalFormatting sqref="BE69">
    <cfRule type="cellIs" dxfId="75" priority="1856" stopIfTrue="1" operator="between">
      <formula>0</formula>
      <formula>0.69</formula>
    </cfRule>
  </conditionalFormatting>
  <conditionalFormatting sqref="BE68">
    <cfRule type="cellIs" dxfId="74" priority="1857" stopIfTrue="1" operator="greaterThanOrEqual">
      <formula>0.9</formula>
    </cfRule>
  </conditionalFormatting>
  <conditionalFormatting sqref="BE68">
    <cfRule type="cellIs" dxfId="73" priority="1858" stopIfTrue="1" operator="between">
      <formula>0.7</formula>
      <formula>0.89</formula>
    </cfRule>
  </conditionalFormatting>
  <conditionalFormatting sqref="BE68">
    <cfRule type="cellIs" dxfId="72" priority="1859" stopIfTrue="1" operator="between">
      <formula>0</formula>
      <formula>0.69</formula>
    </cfRule>
  </conditionalFormatting>
  <conditionalFormatting sqref="BK69">
    <cfRule type="cellIs" dxfId="71" priority="1860" stopIfTrue="1" operator="greaterThanOrEqual">
      <formula>0.9</formula>
    </cfRule>
  </conditionalFormatting>
  <conditionalFormatting sqref="BK69">
    <cfRule type="cellIs" dxfId="70" priority="1861" stopIfTrue="1" operator="between">
      <formula>0.7</formula>
      <formula>0.89</formula>
    </cfRule>
  </conditionalFormatting>
  <conditionalFormatting sqref="BK69">
    <cfRule type="cellIs" dxfId="69" priority="1862" stopIfTrue="1" operator="between">
      <formula>0</formula>
      <formula>0.69</formula>
    </cfRule>
  </conditionalFormatting>
  <conditionalFormatting sqref="BK68">
    <cfRule type="cellIs" dxfId="68" priority="1863" stopIfTrue="1" operator="greaterThanOrEqual">
      <formula>0.9</formula>
    </cfRule>
  </conditionalFormatting>
  <conditionalFormatting sqref="BK68">
    <cfRule type="cellIs" dxfId="67" priority="1864" stopIfTrue="1" operator="between">
      <formula>0.7</formula>
      <formula>0.89</formula>
    </cfRule>
  </conditionalFormatting>
  <conditionalFormatting sqref="BK68">
    <cfRule type="cellIs" dxfId="66" priority="1865" stopIfTrue="1" operator="between">
      <formula>0</formula>
      <formula>0.69</formula>
    </cfRule>
  </conditionalFormatting>
  <conditionalFormatting sqref="BN69">
    <cfRule type="cellIs" dxfId="65" priority="1866" stopIfTrue="1" operator="greaterThanOrEqual">
      <formula>0.9</formula>
    </cfRule>
  </conditionalFormatting>
  <conditionalFormatting sqref="BN69">
    <cfRule type="cellIs" dxfId="64" priority="1867" stopIfTrue="1" operator="between">
      <formula>0.7</formula>
      <formula>0.89</formula>
    </cfRule>
  </conditionalFormatting>
  <conditionalFormatting sqref="BN69">
    <cfRule type="cellIs" dxfId="63" priority="1868" stopIfTrue="1" operator="between">
      <formula>0</formula>
      <formula>0.69</formula>
    </cfRule>
  </conditionalFormatting>
  <conditionalFormatting sqref="BN68">
    <cfRule type="cellIs" dxfId="62" priority="1869" stopIfTrue="1" operator="greaterThanOrEqual">
      <formula>0.9</formula>
    </cfRule>
  </conditionalFormatting>
  <conditionalFormatting sqref="BN68">
    <cfRule type="cellIs" dxfId="61" priority="1870" stopIfTrue="1" operator="between">
      <formula>0.7</formula>
      <formula>0.89</formula>
    </cfRule>
  </conditionalFormatting>
  <conditionalFormatting sqref="BN68">
    <cfRule type="cellIs" dxfId="60" priority="1871" stopIfTrue="1" operator="between">
      <formula>0</formula>
      <formula>0.69</formula>
    </cfRule>
  </conditionalFormatting>
  <conditionalFormatting sqref="AV92">
    <cfRule type="cellIs" dxfId="59" priority="1872" stopIfTrue="1" operator="greaterThan">
      <formula>0.9</formula>
    </cfRule>
  </conditionalFormatting>
  <conditionalFormatting sqref="AV92">
    <cfRule type="cellIs" dxfId="58" priority="1873" stopIfTrue="1" operator="between">
      <formula>0.7</formula>
      <formula>0.89</formula>
    </cfRule>
  </conditionalFormatting>
  <conditionalFormatting sqref="AV92">
    <cfRule type="cellIs" dxfId="57" priority="1874" stopIfTrue="1" operator="between">
      <formula>0</formula>
      <formula>0.69</formula>
    </cfRule>
  </conditionalFormatting>
  <conditionalFormatting sqref="S92">
    <cfRule type="cellIs" dxfId="56" priority="1875" stopIfTrue="1" operator="greaterThanOrEqual">
      <formula>0.9</formula>
    </cfRule>
  </conditionalFormatting>
  <conditionalFormatting sqref="S92">
    <cfRule type="cellIs" dxfId="55" priority="1876" stopIfTrue="1" operator="between">
      <formula>0.7</formula>
      <formula>0.89</formula>
    </cfRule>
  </conditionalFormatting>
  <conditionalFormatting sqref="S92">
    <cfRule type="cellIs" dxfId="54" priority="1877" stopIfTrue="1" operator="between">
      <formula>0</formula>
      <formula>0.69</formula>
    </cfRule>
  </conditionalFormatting>
  <conditionalFormatting sqref="AA92">
    <cfRule type="cellIs" dxfId="53" priority="1878" stopIfTrue="1" operator="greaterThanOrEqual">
      <formula>0.9</formula>
    </cfRule>
  </conditionalFormatting>
  <conditionalFormatting sqref="AA92">
    <cfRule type="cellIs" dxfId="52" priority="1879" stopIfTrue="1" operator="between">
      <formula>0.7</formula>
      <formula>0.89</formula>
    </cfRule>
  </conditionalFormatting>
  <conditionalFormatting sqref="AA92">
    <cfRule type="cellIs" dxfId="51" priority="1880" stopIfTrue="1" operator="between">
      <formula>0</formula>
      <formula>0.69</formula>
    </cfRule>
  </conditionalFormatting>
  <conditionalFormatting sqref="AI92">
    <cfRule type="cellIs" dxfId="50" priority="1881" stopIfTrue="1" operator="greaterThanOrEqual">
      <formula>0.9</formula>
    </cfRule>
  </conditionalFormatting>
  <conditionalFormatting sqref="AI92">
    <cfRule type="cellIs" dxfId="49" priority="1882" stopIfTrue="1" operator="between">
      <formula>0.7</formula>
      <formula>0.89</formula>
    </cfRule>
  </conditionalFormatting>
  <conditionalFormatting sqref="AI92">
    <cfRule type="cellIs" dxfId="48" priority="1883" stopIfTrue="1" operator="between">
      <formula>0</formula>
      <formula>0.69</formula>
    </cfRule>
  </conditionalFormatting>
  <conditionalFormatting sqref="AQ92">
    <cfRule type="cellIs" dxfId="47" priority="1884" stopIfTrue="1" operator="greaterThanOrEqual">
      <formula>0.9</formula>
    </cfRule>
  </conditionalFormatting>
  <conditionalFormatting sqref="AQ92">
    <cfRule type="cellIs" dxfId="46" priority="1885" stopIfTrue="1" operator="between">
      <formula>0.7</formula>
      <formula>0.89</formula>
    </cfRule>
  </conditionalFormatting>
  <conditionalFormatting sqref="AQ92">
    <cfRule type="cellIs" dxfId="45" priority="1886" stopIfTrue="1" operator="between">
      <formula>0</formula>
      <formula>0.69</formula>
    </cfRule>
  </conditionalFormatting>
  <conditionalFormatting sqref="BB92">
    <cfRule type="cellIs" dxfId="44" priority="1887" stopIfTrue="1" operator="greaterThanOrEqual">
      <formula>0.9</formula>
    </cfRule>
  </conditionalFormatting>
  <conditionalFormatting sqref="BB92">
    <cfRule type="cellIs" dxfId="43" priority="1888" stopIfTrue="1" operator="between">
      <formula>0.7</formula>
      <formula>0.89</formula>
    </cfRule>
  </conditionalFormatting>
  <conditionalFormatting sqref="BB92">
    <cfRule type="cellIs" dxfId="42" priority="1889" stopIfTrue="1" operator="between">
      <formula>0</formula>
      <formula>0.69</formula>
    </cfRule>
  </conditionalFormatting>
  <conditionalFormatting sqref="BH92">
    <cfRule type="cellIs" dxfId="41" priority="1890" stopIfTrue="1" operator="greaterThanOrEqual">
      <formula>0.9</formula>
    </cfRule>
  </conditionalFormatting>
  <conditionalFormatting sqref="BH92">
    <cfRule type="cellIs" dxfId="40" priority="1891" stopIfTrue="1" operator="between">
      <formula>0.7</formula>
      <formula>0.89</formula>
    </cfRule>
  </conditionalFormatting>
  <conditionalFormatting sqref="BH92">
    <cfRule type="cellIs" dxfId="39" priority="1892" stopIfTrue="1" operator="between">
      <formula>0</formula>
      <formula>0.69</formula>
    </cfRule>
  </conditionalFormatting>
  <conditionalFormatting sqref="BE92">
    <cfRule type="cellIs" dxfId="38" priority="1893" stopIfTrue="1" operator="greaterThanOrEqual">
      <formula>0.9</formula>
    </cfRule>
  </conditionalFormatting>
  <conditionalFormatting sqref="BE92">
    <cfRule type="cellIs" dxfId="37" priority="1894" stopIfTrue="1" operator="between">
      <formula>0.7</formula>
      <formula>0.89</formula>
    </cfRule>
  </conditionalFormatting>
  <conditionalFormatting sqref="BE92">
    <cfRule type="cellIs" dxfId="36" priority="1895" stopIfTrue="1" operator="between">
      <formula>0</formula>
      <formula>0.69</formula>
    </cfRule>
  </conditionalFormatting>
  <conditionalFormatting sqref="BK92">
    <cfRule type="cellIs" dxfId="35" priority="1896" stopIfTrue="1" operator="greaterThanOrEqual">
      <formula>0.9</formula>
    </cfRule>
  </conditionalFormatting>
  <conditionalFormatting sqref="BK92">
    <cfRule type="cellIs" dxfId="34" priority="1897" stopIfTrue="1" operator="between">
      <formula>0.7</formula>
      <formula>0.89</formula>
    </cfRule>
  </conditionalFormatting>
  <conditionalFormatting sqref="BK92">
    <cfRule type="cellIs" dxfId="33" priority="1898" stopIfTrue="1" operator="between">
      <formula>0</formula>
      <formula>0.69</formula>
    </cfRule>
  </conditionalFormatting>
  <conditionalFormatting sqref="BN92">
    <cfRule type="cellIs" dxfId="32" priority="1899" stopIfTrue="1" operator="greaterThanOrEqual">
      <formula>0.9</formula>
    </cfRule>
  </conditionalFormatting>
  <conditionalFormatting sqref="BN92">
    <cfRule type="cellIs" dxfId="31" priority="1900" stopIfTrue="1" operator="between">
      <formula>0.7</formula>
      <formula>0.89</formula>
    </cfRule>
  </conditionalFormatting>
  <conditionalFormatting sqref="BN92">
    <cfRule type="cellIs" dxfId="30" priority="1901" stopIfTrue="1" operator="between">
      <formula>0</formula>
      <formula>0.69</formula>
    </cfRule>
  </conditionalFormatting>
  <conditionalFormatting sqref="AV91">
    <cfRule type="cellIs" dxfId="29" priority="1902" stopIfTrue="1" operator="greaterThan">
      <formula>0.9</formula>
    </cfRule>
  </conditionalFormatting>
  <conditionalFormatting sqref="AV91">
    <cfRule type="cellIs" dxfId="28" priority="1903" stopIfTrue="1" operator="between">
      <formula>0.7</formula>
      <formula>0.89</formula>
    </cfRule>
  </conditionalFormatting>
  <conditionalFormatting sqref="AV91">
    <cfRule type="cellIs" dxfId="27" priority="1904" stopIfTrue="1" operator="between">
      <formula>0</formula>
      <formula>0.69</formula>
    </cfRule>
  </conditionalFormatting>
  <conditionalFormatting sqref="S91">
    <cfRule type="cellIs" dxfId="26" priority="1905" stopIfTrue="1" operator="greaterThanOrEqual">
      <formula>0.9</formula>
    </cfRule>
  </conditionalFormatting>
  <conditionalFormatting sqref="S91">
    <cfRule type="cellIs" dxfId="25" priority="1906" stopIfTrue="1" operator="between">
      <formula>0.7</formula>
      <formula>0.89</formula>
    </cfRule>
  </conditionalFormatting>
  <conditionalFormatting sqref="S91">
    <cfRule type="cellIs" dxfId="24" priority="1907" stopIfTrue="1" operator="between">
      <formula>0</formula>
      <formula>0.69</formula>
    </cfRule>
  </conditionalFormatting>
  <conditionalFormatting sqref="AA91">
    <cfRule type="cellIs" dxfId="23" priority="1908" stopIfTrue="1" operator="greaterThanOrEqual">
      <formula>0.9</formula>
    </cfRule>
  </conditionalFormatting>
  <conditionalFormatting sqref="AA91">
    <cfRule type="cellIs" dxfId="22" priority="1909" stopIfTrue="1" operator="between">
      <formula>0.7</formula>
      <formula>0.89</formula>
    </cfRule>
  </conditionalFormatting>
  <conditionalFormatting sqref="AA91">
    <cfRule type="cellIs" dxfId="21" priority="1910" stopIfTrue="1" operator="between">
      <formula>0</formula>
      <formula>0.69</formula>
    </cfRule>
  </conditionalFormatting>
  <conditionalFormatting sqref="AI91">
    <cfRule type="cellIs" dxfId="20" priority="1911" stopIfTrue="1" operator="greaterThanOrEqual">
      <formula>0.9</formula>
    </cfRule>
  </conditionalFormatting>
  <conditionalFormatting sqref="AI91">
    <cfRule type="cellIs" dxfId="19" priority="1912" stopIfTrue="1" operator="between">
      <formula>0.7</formula>
      <formula>0.89</formula>
    </cfRule>
  </conditionalFormatting>
  <conditionalFormatting sqref="AI91">
    <cfRule type="cellIs" dxfId="18" priority="1913" stopIfTrue="1" operator="between">
      <formula>0</formula>
      <formula>0.69</formula>
    </cfRule>
  </conditionalFormatting>
  <conditionalFormatting sqref="AQ91">
    <cfRule type="cellIs" dxfId="17" priority="1914" stopIfTrue="1" operator="greaterThanOrEqual">
      <formula>0.9</formula>
    </cfRule>
  </conditionalFormatting>
  <conditionalFormatting sqref="AQ91">
    <cfRule type="cellIs" dxfId="16" priority="1915" stopIfTrue="1" operator="between">
      <formula>0.7</formula>
      <formula>0.89</formula>
    </cfRule>
  </conditionalFormatting>
  <conditionalFormatting sqref="AQ91">
    <cfRule type="cellIs" dxfId="15" priority="1916" stopIfTrue="1" operator="between">
      <formula>0</formula>
      <formula>0.69</formula>
    </cfRule>
  </conditionalFormatting>
  <conditionalFormatting sqref="BB91">
    <cfRule type="cellIs" dxfId="14" priority="1917" stopIfTrue="1" operator="greaterThanOrEqual">
      <formula>0.9</formula>
    </cfRule>
  </conditionalFormatting>
  <conditionalFormatting sqref="BB91">
    <cfRule type="cellIs" dxfId="13" priority="1918" stopIfTrue="1" operator="between">
      <formula>0.7</formula>
      <formula>0.89</formula>
    </cfRule>
  </conditionalFormatting>
  <conditionalFormatting sqref="BB91">
    <cfRule type="cellIs" dxfId="12" priority="1919" stopIfTrue="1" operator="between">
      <formula>0</formula>
      <formula>0.69</formula>
    </cfRule>
  </conditionalFormatting>
  <conditionalFormatting sqref="BH91">
    <cfRule type="cellIs" dxfId="11" priority="1920" stopIfTrue="1" operator="greaterThanOrEqual">
      <formula>0.9</formula>
    </cfRule>
  </conditionalFormatting>
  <conditionalFormatting sqref="BH91">
    <cfRule type="cellIs" dxfId="10" priority="1921" stopIfTrue="1" operator="between">
      <formula>0.7</formula>
      <formula>0.89</formula>
    </cfRule>
  </conditionalFormatting>
  <conditionalFormatting sqref="BH91">
    <cfRule type="cellIs" dxfId="9" priority="1922" stopIfTrue="1" operator="between">
      <formula>0</formula>
      <formula>0.69</formula>
    </cfRule>
  </conditionalFormatting>
  <conditionalFormatting sqref="BE91">
    <cfRule type="cellIs" dxfId="8" priority="1923" stopIfTrue="1" operator="greaterThanOrEqual">
      <formula>0.9</formula>
    </cfRule>
  </conditionalFormatting>
  <conditionalFormatting sqref="BE91">
    <cfRule type="cellIs" dxfId="7" priority="1924" stopIfTrue="1" operator="between">
      <formula>0.7</formula>
      <formula>0.89</formula>
    </cfRule>
  </conditionalFormatting>
  <conditionalFormatting sqref="BE91">
    <cfRule type="cellIs" dxfId="6" priority="1925" stopIfTrue="1" operator="between">
      <formula>0</formula>
      <formula>0.69</formula>
    </cfRule>
  </conditionalFormatting>
  <conditionalFormatting sqref="BK91">
    <cfRule type="cellIs" dxfId="5" priority="1926" stopIfTrue="1" operator="greaterThanOrEqual">
      <formula>0.9</formula>
    </cfRule>
  </conditionalFormatting>
  <conditionalFormatting sqref="BK91">
    <cfRule type="cellIs" dxfId="4" priority="1927" stopIfTrue="1" operator="between">
      <formula>0.7</formula>
      <formula>0.89</formula>
    </cfRule>
  </conditionalFormatting>
  <conditionalFormatting sqref="BK91">
    <cfRule type="cellIs" dxfId="3" priority="1928" stopIfTrue="1" operator="between">
      <formula>0</formula>
      <formula>0.69</formula>
    </cfRule>
  </conditionalFormatting>
  <conditionalFormatting sqref="BN91">
    <cfRule type="cellIs" dxfId="2" priority="1929" stopIfTrue="1" operator="greaterThanOrEqual">
      <formula>0.9</formula>
    </cfRule>
  </conditionalFormatting>
  <conditionalFormatting sqref="BN91">
    <cfRule type="cellIs" dxfId="1" priority="1930" stopIfTrue="1" operator="between">
      <formula>0.7</formula>
      <formula>0.89</formula>
    </cfRule>
  </conditionalFormatting>
  <conditionalFormatting sqref="BN91">
    <cfRule type="cellIs" dxfId="0" priority="1931" stopIfTrue="1" operator="between">
      <formula>0</formula>
      <formula>0.69</formula>
    </cfRule>
  </conditionalFormatting>
  <dataValidations count="4">
    <dataValidation type="list" allowBlank="1" showErrorMessage="1" sqref="H13:H80 H88:H99 H107:H113 H121:H127 H135:H141 H149:H155 H163:H169 H177:H183 H191:H197">
      <formula1>DIMENSIÓN_MIPG</formula1>
    </dataValidation>
    <dataValidation type="list" allowBlank="1" showErrorMessage="1" sqref="G13:G80 G88:G99 G107:G113 G121:G127 G135:G141 G149:G155 G163:G169 G177:G183 G191:G197">
      <formula1>PROCESOS</formula1>
    </dataValidation>
    <dataValidation type="list" allowBlank="1" showErrorMessage="1" sqref="E9:E10 E84:E85 E103:E104 E117:E118 E131:E132 E145:E146 E159:E160 E173:E174 E187:E188">
      <formula1>INDIRECT(B9)</formula1>
    </dataValidation>
    <dataValidation type="list" allowBlank="1" showErrorMessage="1" sqref="I13:I80 I88:I99 I107:I113 I121:I127 I135:I141 I149:I155 I163:I169 I177:I183 I191:I197">
      <formula1>POLÍTICA_MIPG</formula1>
    </dataValidation>
  </dataValidations>
  <hyperlinks>
    <hyperlink ref="AW58" r:id="rId1"/>
  </hyperlinks>
  <pageMargins left="0.39370078740157483" right="0.39370078740157483" top="0.39370078740157483" bottom="0.39370078740157483" header="0" footer="0"/>
  <pageSetup fitToHeight="0" orientation="landscape"/>
  <headerFooter>
    <oddFooter>&amp;LVersión 7 24-07-2020</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14:formula1>
            <xm:f>'Marco General'!$F$16:$F$18</xm:f>
          </x14:formula1>
          <xm:sqref>E8 E83 E102 E116 E130 E144 E158 E172 E186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N16" sqref="N16"/>
    </sheetView>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260"/>
      <c r="B1" s="260"/>
      <c r="C1" s="260"/>
      <c r="D1" s="261"/>
      <c r="E1" s="260"/>
      <c r="F1" s="260"/>
      <c r="G1" s="260"/>
      <c r="H1" s="260"/>
      <c r="I1" s="260"/>
      <c r="J1" s="260"/>
      <c r="K1" s="260"/>
      <c r="L1" s="260"/>
      <c r="M1" s="260"/>
      <c r="N1" s="260"/>
      <c r="O1" s="260"/>
      <c r="P1" s="260"/>
      <c r="Q1" s="260"/>
      <c r="R1" s="260"/>
      <c r="S1" s="260"/>
      <c r="T1" s="260"/>
      <c r="U1" s="260"/>
      <c r="V1" s="260"/>
      <c r="W1" s="260"/>
      <c r="X1" s="260"/>
      <c r="Y1" s="260"/>
      <c r="Z1" s="260"/>
    </row>
    <row r="2" spans="1:26" ht="13.5" customHeight="1" x14ac:dyDescent="0.2">
      <c r="A2" s="260"/>
      <c r="B2" s="260"/>
      <c r="C2" s="260"/>
      <c r="D2" s="261"/>
      <c r="E2" s="262" t="s">
        <v>484</v>
      </c>
      <c r="F2" s="262" t="s">
        <v>485</v>
      </c>
      <c r="G2" s="262" t="s">
        <v>486</v>
      </c>
      <c r="H2" s="262" t="s">
        <v>487</v>
      </c>
      <c r="I2" s="262" t="s">
        <v>199</v>
      </c>
      <c r="J2" s="260"/>
      <c r="K2" s="260"/>
      <c r="L2" s="260"/>
      <c r="M2" s="260"/>
      <c r="N2" s="260"/>
      <c r="O2" s="260"/>
      <c r="P2" s="260"/>
      <c r="Q2" s="260"/>
      <c r="R2" s="260"/>
      <c r="S2" s="260"/>
      <c r="T2" s="260"/>
      <c r="U2" s="260"/>
      <c r="V2" s="260"/>
      <c r="W2" s="260"/>
      <c r="X2" s="260"/>
      <c r="Y2" s="260"/>
      <c r="Z2" s="260"/>
    </row>
    <row r="3" spans="1:26" ht="13.5" customHeight="1" x14ac:dyDescent="0.2">
      <c r="A3" s="260"/>
      <c r="B3" s="260"/>
      <c r="C3" s="263"/>
      <c r="D3" s="261" t="s">
        <v>488</v>
      </c>
      <c r="E3" s="264">
        <f>'Act. Estratégicas'!N8</f>
        <v>0</v>
      </c>
      <c r="F3" s="264">
        <f>+'Act. Estratégicas'!V8</f>
        <v>0</v>
      </c>
      <c r="G3" s="264">
        <f>+'Act. Estratégicas'!AD8</f>
        <v>30.729700000000001</v>
      </c>
      <c r="H3" s="264">
        <f>+'Act. Estratégicas'!AL8</f>
        <v>74.313000000000002</v>
      </c>
      <c r="I3" s="264">
        <f>+'Act. Estratégicas'!AT8</f>
        <v>105.04269999999998</v>
      </c>
      <c r="J3" s="260"/>
      <c r="K3" s="260"/>
      <c r="L3" s="260"/>
      <c r="M3" s="260"/>
      <c r="N3" s="260"/>
      <c r="O3" s="260"/>
      <c r="P3" s="260"/>
      <c r="Q3" s="260"/>
      <c r="R3" s="260"/>
      <c r="S3" s="260"/>
      <c r="T3" s="260"/>
      <c r="U3" s="260"/>
      <c r="V3" s="260"/>
      <c r="W3" s="260"/>
      <c r="X3" s="260"/>
      <c r="Y3" s="260"/>
      <c r="Z3" s="260"/>
    </row>
    <row r="4" spans="1:26" ht="15" customHeight="1" x14ac:dyDescent="0.2">
      <c r="A4" s="260"/>
      <c r="B4" s="260"/>
      <c r="C4" s="265"/>
      <c r="D4" s="261" t="s">
        <v>489</v>
      </c>
      <c r="E4" s="264">
        <f>+'Act. Estratégicas'!R8</f>
        <v>0</v>
      </c>
      <c r="F4" s="264">
        <f>+'Act. Estratégicas'!Z8</f>
        <v>0</v>
      </c>
      <c r="G4" s="264">
        <f>+'Act. Estratégicas'!AH8</f>
        <v>28.515300000000003</v>
      </c>
      <c r="H4" s="264">
        <f>+'Act. Estratégicas'!AP8</f>
        <v>0</v>
      </c>
      <c r="I4" s="264">
        <f>+'Act. Estratégicas'!AU8</f>
        <v>28.515300000000003</v>
      </c>
      <c r="J4" s="260"/>
      <c r="K4" s="260"/>
      <c r="L4" s="260"/>
      <c r="M4" s="260"/>
      <c r="N4" s="260"/>
      <c r="O4" s="260"/>
      <c r="P4" s="260"/>
      <c r="Q4" s="260"/>
      <c r="R4" s="260"/>
      <c r="S4" s="260"/>
      <c r="T4" s="260"/>
      <c r="U4" s="260"/>
      <c r="V4" s="260"/>
      <c r="W4" s="260"/>
      <c r="X4" s="260"/>
      <c r="Y4" s="260"/>
      <c r="Z4" s="260"/>
    </row>
    <row r="5" spans="1:26" ht="13.5" customHeight="1" x14ac:dyDescent="0.2">
      <c r="A5" s="260"/>
      <c r="B5" s="260"/>
      <c r="C5" s="260"/>
      <c r="D5" s="261" t="s">
        <v>490</v>
      </c>
      <c r="E5" s="264">
        <f>+'Act. Estratégicas'!BA8</f>
        <v>0</v>
      </c>
      <c r="F5" s="264">
        <f>+'Act. Estratégicas'!BD8</f>
        <v>0</v>
      </c>
      <c r="G5" s="264">
        <f>+'Act. Estratégicas'!BG8</f>
        <v>0</v>
      </c>
      <c r="H5" s="264">
        <f>+'Act. Estratégicas'!BJ8</f>
        <v>0</v>
      </c>
      <c r="I5" s="264">
        <f>+'Act. Estratégicas'!BM8</f>
        <v>0</v>
      </c>
      <c r="J5" s="260"/>
      <c r="K5" s="260"/>
      <c r="L5" s="260"/>
      <c r="M5" s="260"/>
      <c r="N5" s="260"/>
      <c r="O5" s="260"/>
      <c r="P5" s="260"/>
      <c r="Q5" s="260"/>
      <c r="R5" s="260"/>
      <c r="S5" s="260"/>
      <c r="T5" s="260"/>
      <c r="U5" s="260"/>
      <c r="V5" s="260"/>
      <c r="W5" s="260"/>
      <c r="X5" s="260"/>
      <c r="Y5" s="260"/>
      <c r="Z5" s="260"/>
    </row>
    <row r="6" spans="1:26" ht="13.5" customHeight="1" x14ac:dyDescent="0.2">
      <c r="A6" s="260"/>
      <c r="B6" s="260"/>
      <c r="C6" s="260"/>
      <c r="D6" s="266"/>
      <c r="E6" s="260"/>
      <c r="F6" s="260"/>
      <c r="G6" s="260"/>
      <c r="H6" s="260"/>
      <c r="I6" s="260"/>
      <c r="J6" s="260"/>
      <c r="K6" s="260"/>
      <c r="L6" s="260"/>
      <c r="M6" s="260"/>
      <c r="N6" s="260"/>
      <c r="O6" s="260"/>
      <c r="P6" s="260"/>
      <c r="Q6" s="260"/>
      <c r="R6" s="260"/>
      <c r="S6" s="260"/>
      <c r="T6" s="260"/>
      <c r="U6" s="260"/>
      <c r="V6" s="260"/>
      <c r="W6" s="260"/>
      <c r="X6" s="260"/>
      <c r="Y6" s="260"/>
      <c r="Z6" s="260"/>
    </row>
    <row r="7" spans="1:26" ht="13.5" customHeight="1" x14ac:dyDescent="0.2">
      <c r="A7" s="260"/>
      <c r="B7" s="260"/>
      <c r="C7" s="260"/>
      <c r="D7" s="261" t="s">
        <v>491</v>
      </c>
      <c r="E7" s="267">
        <f>+E3/$I$3</f>
        <v>0</v>
      </c>
      <c r="F7" s="267">
        <f>+F3/$I$3</f>
        <v>0</v>
      </c>
      <c r="G7" s="267">
        <f>+G3/$I$3</f>
        <v>0.29254484128835234</v>
      </c>
      <c r="H7" s="267">
        <f>+H3/$I$3</f>
        <v>0.70745515871164788</v>
      </c>
      <c r="I7" s="267">
        <f>+I3/$I$3</f>
        <v>1</v>
      </c>
      <c r="J7" s="260"/>
      <c r="K7" s="260"/>
      <c r="L7" s="260"/>
      <c r="M7" s="260"/>
      <c r="N7" s="260"/>
      <c r="O7" s="260"/>
      <c r="P7" s="260"/>
      <c r="Q7" s="260"/>
      <c r="R7" s="260"/>
      <c r="S7" s="260"/>
      <c r="T7" s="260"/>
      <c r="U7" s="260"/>
      <c r="V7" s="260"/>
      <c r="W7" s="260"/>
      <c r="X7" s="260"/>
      <c r="Y7" s="260"/>
      <c r="Z7" s="260"/>
    </row>
    <row r="8" spans="1:26" ht="13.5" customHeight="1" x14ac:dyDescent="0.2">
      <c r="A8" s="260"/>
      <c r="B8" s="260"/>
      <c r="C8" s="260"/>
      <c r="D8" s="261" t="s">
        <v>492</v>
      </c>
      <c r="E8" s="268">
        <f>+E4/$I$4</f>
        <v>0</v>
      </c>
      <c r="F8" s="268">
        <f>+F4/$I$4</f>
        <v>0</v>
      </c>
      <c r="G8" s="435">
        <f>+G4/$G$3</f>
        <v>0.92793942017006359</v>
      </c>
      <c r="H8" s="268">
        <f>+H4/$I$4</f>
        <v>0</v>
      </c>
      <c r="I8" s="435">
        <f>+I4/I3</f>
        <v>0.27146389039885693</v>
      </c>
      <c r="J8" s="260"/>
      <c r="K8" s="260"/>
      <c r="L8" s="260"/>
      <c r="M8" s="260"/>
      <c r="N8" s="260"/>
      <c r="O8" s="260"/>
      <c r="P8" s="260"/>
      <c r="Q8" s="260"/>
      <c r="R8" s="260"/>
      <c r="S8" s="260"/>
      <c r="T8" s="260"/>
      <c r="U8" s="260"/>
      <c r="V8" s="260"/>
      <c r="W8" s="260"/>
      <c r="X8" s="260"/>
      <c r="Y8" s="260"/>
      <c r="Z8" s="260"/>
    </row>
    <row r="9" spans="1:26" ht="13.5" customHeight="1" x14ac:dyDescent="0.2">
      <c r="A9" s="260"/>
      <c r="B9" s="260"/>
      <c r="C9" s="269"/>
      <c r="D9" s="261" t="s">
        <v>493</v>
      </c>
      <c r="E9" s="267" t="e">
        <f>+E5/$I$5</f>
        <v>#DIV/0!</v>
      </c>
      <c r="F9" s="267" t="e">
        <f>+F5/$I$5</f>
        <v>#DIV/0!</v>
      </c>
      <c r="G9" s="434" t="e">
        <f>+G5/$I$5</f>
        <v>#DIV/0!</v>
      </c>
      <c r="H9" s="267" t="e">
        <f>+H5/$I$5</f>
        <v>#DIV/0!</v>
      </c>
      <c r="I9" s="267" t="e">
        <f>+I5/$I$5</f>
        <v>#DIV/0!</v>
      </c>
      <c r="J9" s="260"/>
      <c r="K9" s="260"/>
      <c r="L9" s="260"/>
      <c r="M9" s="260"/>
      <c r="N9" s="260"/>
      <c r="O9" s="260"/>
      <c r="P9" s="260"/>
      <c r="Q9" s="260"/>
      <c r="R9" s="260"/>
      <c r="S9" s="260"/>
      <c r="T9" s="260"/>
      <c r="U9" s="260"/>
      <c r="V9" s="260"/>
      <c r="W9" s="260"/>
      <c r="X9" s="260"/>
      <c r="Y9" s="260"/>
      <c r="Z9" s="260"/>
    </row>
    <row r="10" spans="1:26" ht="13.5" customHeight="1" x14ac:dyDescent="0.2">
      <c r="A10" s="260"/>
      <c r="B10" s="260"/>
      <c r="C10" s="265"/>
      <c r="D10" s="261"/>
      <c r="E10" s="260"/>
      <c r="F10" s="260"/>
      <c r="G10" s="260"/>
      <c r="H10" s="260"/>
      <c r="I10" s="260"/>
      <c r="J10" s="260"/>
      <c r="K10" s="260"/>
      <c r="L10" s="260"/>
      <c r="M10" s="260"/>
      <c r="N10" s="260"/>
      <c r="O10" s="260"/>
      <c r="P10" s="260"/>
      <c r="Q10" s="260"/>
      <c r="R10" s="260"/>
      <c r="S10" s="260"/>
      <c r="T10" s="260"/>
      <c r="U10" s="260"/>
      <c r="V10" s="260"/>
      <c r="W10" s="260"/>
      <c r="X10" s="260"/>
      <c r="Y10" s="260"/>
      <c r="Z10" s="260"/>
    </row>
    <row r="11" spans="1:26" ht="24.75" customHeight="1" x14ac:dyDescent="0.2">
      <c r="A11" s="260"/>
      <c r="B11" s="260"/>
      <c r="C11" s="265"/>
      <c r="D11" s="261"/>
      <c r="E11" s="260"/>
      <c r="F11" s="260"/>
      <c r="G11" s="260"/>
      <c r="H11" s="260"/>
      <c r="I11" s="260"/>
      <c r="J11" s="260"/>
      <c r="K11" s="260"/>
      <c r="L11" s="260"/>
      <c r="M11" s="260"/>
      <c r="N11" s="260"/>
      <c r="O11" s="260"/>
      <c r="P11" s="260"/>
      <c r="Q11" s="260"/>
      <c r="R11" s="260"/>
      <c r="S11" s="260"/>
      <c r="T11" s="260"/>
      <c r="U11" s="260"/>
      <c r="V11" s="260"/>
      <c r="W11" s="260"/>
      <c r="X11" s="260"/>
      <c r="Y11" s="260"/>
      <c r="Z11" s="260"/>
    </row>
    <row r="12" spans="1:26" ht="13.5" customHeight="1" x14ac:dyDescent="0.2">
      <c r="A12" s="260"/>
      <c r="B12" s="260"/>
      <c r="C12" s="260"/>
      <c r="D12" s="261"/>
      <c r="E12" s="260"/>
      <c r="F12" s="260"/>
      <c r="G12" s="260"/>
      <c r="H12" s="260"/>
      <c r="I12" s="260"/>
      <c r="J12" s="260"/>
      <c r="K12" s="260"/>
      <c r="L12" s="260"/>
      <c r="M12" s="260"/>
      <c r="N12" s="260"/>
      <c r="O12" s="260"/>
      <c r="P12" s="260"/>
      <c r="Q12" s="260"/>
      <c r="R12" s="260"/>
      <c r="S12" s="260"/>
      <c r="T12" s="260"/>
      <c r="U12" s="260"/>
      <c r="V12" s="260"/>
      <c r="W12" s="260"/>
      <c r="X12" s="260"/>
      <c r="Y12" s="260"/>
      <c r="Z12" s="260"/>
    </row>
    <row r="13" spans="1:26" ht="13.5" customHeight="1" x14ac:dyDescent="0.2">
      <c r="A13" s="260"/>
      <c r="B13" s="260"/>
      <c r="C13" s="260"/>
      <c r="D13" s="261"/>
      <c r="E13" s="260"/>
      <c r="F13" s="260"/>
      <c r="G13" s="260"/>
      <c r="H13" s="260"/>
      <c r="I13" s="260"/>
      <c r="J13" s="260"/>
      <c r="K13" s="260"/>
      <c r="L13" s="260"/>
      <c r="M13" s="260"/>
      <c r="N13" s="260"/>
      <c r="O13" s="260"/>
      <c r="P13" s="260"/>
      <c r="Q13" s="260"/>
      <c r="R13" s="260"/>
      <c r="S13" s="260"/>
      <c r="T13" s="260"/>
      <c r="U13" s="260"/>
      <c r="V13" s="260"/>
      <c r="W13" s="260"/>
      <c r="X13" s="260"/>
      <c r="Y13" s="260"/>
      <c r="Z13" s="260"/>
    </row>
    <row r="14" spans="1:26" ht="13.5" customHeight="1" x14ac:dyDescent="0.2">
      <c r="A14" s="260"/>
      <c r="B14" s="260"/>
      <c r="C14" s="260"/>
      <c r="D14" s="261"/>
      <c r="E14" s="260"/>
      <c r="F14" s="260"/>
      <c r="G14" s="260"/>
      <c r="H14" s="260"/>
      <c r="I14" s="260"/>
      <c r="J14" s="260"/>
      <c r="K14" s="260"/>
      <c r="L14" s="260"/>
      <c r="M14" s="260"/>
      <c r="N14" s="260"/>
      <c r="O14" s="260"/>
      <c r="P14" s="260"/>
      <c r="Q14" s="260"/>
      <c r="R14" s="260"/>
      <c r="S14" s="260"/>
      <c r="T14" s="260"/>
      <c r="U14" s="260"/>
      <c r="V14" s="260"/>
      <c r="W14" s="260"/>
      <c r="X14" s="260"/>
      <c r="Y14" s="260"/>
      <c r="Z14" s="260"/>
    </row>
    <row r="15" spans="1:26" ht="13.5" customHeight="1" x14ac:dyDescent="0.2">
      <c r="A15" s="260"/>
      <c r="B15" s="260"/>
      <c r="C15" s="260"/>
      <c r="D15" s="261"/>
      <c r="E15" s="260"/>
      <c r="F15" s="260"/>
      <c r="G15" s="260"/>
      <c r="H15" s="260"/>
      <c r="I15" s="260"/>
      <c r="J15" s="260"/>
      <c r="K15" s="260"/>
      <c r="L15" s="260"/>
      <c r="M15" s="260"/>
      <c r="N15" s="260"/>
      <c r="O15" s="260"/>
      <c r="P15" s="260"/>
      <c r="Q15" s="260"/>
      <c r="R15" s="260"/>
      <c r="S15" s="260"/>
      <c r="T15" s="260"/>
      <c r="U15" s="260"/>
      <c r="V15" s="260"/>
      <c r="W15" s="260"/>
      <c r="X15" s="260"/>
      <c r="Y15" s="260"/>
      <c r="Z15" s="260"/>
    </row>
    <row r="16" spans="1:26" ht="13.5" customHeight="1" x14ac:dyDescent="0.2">
      <c r="A16" s="260"/>
      <c r="B16" s="260"/>
      <c r="C16" s="260"/>
      <c r="D16" s="261"/>
      <c r="E16" s="260"/>
      <c r="F16" s="260"/>
      <c r="G16" s="260"/>
      <c r="H16" s="260"/>
      <c r="I16" s="260"/>
      <c r="J16" s="260"/>
      <c r="K16" s="260"/>
      <c r="L16" s="260"/>
      <c r="M16" s="260"/>
      <c r="N16" s="260"/>
      <c r="O16" s="260"/>
      <c r="P16" s="260"/>
      <c r="Q16" s="260"/>
      <c r="R16" s="260"/>
      <c r="S16" s="260"/>
      <c r="T16" s="260"/>
      <c r="U16" s="260"/>
      <c r="V16" s="260"/>
      <c r="W16" s="260"/>
      <c r="X16" s="260"/>
      <c r="Y16" s="260"/>
      <c r="Z16" s="260"/>
    </row>
    <row r="17" spans="1:26" ht="13.5" customHeight="1" x14ac:dyDescent="0.2">
      <c r="A17" s="260"/>
      <c r="B17" s="260"/>
      <c r="C17" s="260"/>
      <c r="D17" s="261"/>
      <c r="E17" s="260"/>
      <c r="F17" s="260"/>
      <c r="G17" s="260"/>
      <c r="H17" s="260"/>
      <c r="I17" s="260"/>
      <c r="J17" s="260"/>
      <c r="K17" s="260"/>
      <c r="L17" s="260"/>
      <c r="M17" s="260"/>
      <c r="N17" s="260"/>
      <c r="O17" s="260"/>
      <c r="P17" s="260"/>
      <c r="Q17" s="260"/>
      <c r="R17" s="260"/>
      <c r="S17" s="260"/>
      <c r="T17" s="260"/>
      <c r="U17" s="260"/>
      <c r="V17" s="260"/>
      <c r="W17" s="260"/>
      <c r="X17" s="260"/>
      <c r="Y17" s="260"/>
      <c r="Z17" s="260"/>
    </row>
    <row r="18" spans="1:26" ht="13.5" customHeight="1" x14ac:dyDescent="0.2">
      <c r="A18" s="260"/>
      <c r="B18" s="260"/>
      <c r="C18" s="260"/>
      <c r="D18" s="261"/>
      <c r="E18" s="260"/>
      <c r="F18" s="260"/>
      <c r="G18" s="260"/>
      <c r="H18" s="260"/>
      <c r="I18" s="260"/>
      <c r="J18" s="260"/>
      <c r="K18" s="260"/>
      <c r="L18" s="260"/>
      <c r="M18" s="260"/>
      <c r="N18" s="260"/>
      <c r="O18" s="260"/>
      <c r="P18" s="260"/>
      <c r="Q18" s="260"/>
      <c r="R18" s="260"/>
      <c r="S18" s="260"/>
      <c r="T18" s="260"/>
      <c r="U18" s="260"/>
      <c r="V18" s="260"/>
      <c r="W18" s="260"/>
      <c r="X18" s="260"/>
      <c r="Y18" s="260"/>
      <c r="Z18" s="260"/>
    </row>
    <row r="19" spans="1:26" ht="13.5" customHeight="1" x14ac:dyDescent="0.2">
      <c r="A19" s="260"/>
      <c r="B19" s="260"/>
      <c r="C19" s="260"/>
      <c r="D19" s="261"/>
      <c r="E19" s="260"/>
      <c r="F19" s="260"/>
      <c r="G19" s="260"/>
      <c r="H19" s="260"/>
      <c r="I19" s="260"/>
      <c r="J19" s="260"/>
      <c r="K19" s="260"/>
      <c r="L19" s="260"/>
      <c r="M19" s="260"/>
      <c r="N19" s="260"/>
      <c r="O19" s="260"/>
      <c r="P19" s="260"/>
      <c r="Q19" s="260"/>
      <c r="R19" s="260"/>
      <c r="S19" s="260"/>
      <c r="T19" s="260"/>
      <c r="U19" s="260"/>
      <c r="V19" s="260"/>
      <c r="W19" s="260"/>
      <c r="X19" s="260"/>
      <c r="Y19" s="260"/>
      <c r="Z19" s="260"/>
    </row>
    <row r="20" spans="1:26" ht="13.5" customHeight="1" x14ac:dyDescent="0.2">
      <c r="A20" s="260"/>
      <c r="B20" s="260"/>
      <c r="C20" s="260"/>
      <c r="D20" s="261"/>
      <c r="E20" s="260"/>
      <c r="F20" s="260"/>
      <c r="G20" s="260"/>
      <c r="H20" s="260"/>
      <c r="I20" s="260"/>
      <c r="J20" s="260"/>
      <c r="K20" s="260"/>
      <c r="L20" s="260"/>
      <c r="M20" s="260"/>
      <c r="N20" s="260"/>
      <c r="O20" s="260"/>
      <c r="P20" s="260"/>
      <c r="Q20" s="260"/>
      <c r="R20" s="260"/>
      <c r="S20" s="260"/>
      <c r="T20" s="260"/>
      <c r="U20" s="260"/>
      <c r="V20" s="260"/>
      <c r="W20" s="260"/>
      <c r="X20" s="260"/>
      <c r="Y20" s="260"/>
      <c r="Z20" s="260"/>
    </row>
    <row r="21" spans="1:26" ht="13.5" customHeight="1" x14ac:dyDescent="0.2">
      <c r="A21" s="260"/>
      <c r="B21" s="260"/>
      <c r="C21" s="260"/>
      <c r="D21" s="261"/>
      <c r="E21" s="260"/>
      <c r="F21" s="260"/>
      <c r="G21" s="260"/>
      <c r="H21" s="260"/>
      <c r="I21" s="260"/>
      <c r="J21" s="260"/>
      <c r="K21" s="260"/>
      <c r="L21" s="260"/>
      <c r="M21" s="260"/>
      <c r="N21" s="260"/>
      <c r="O21" s="260"/>
      <c r="P21" s="260"/>
      <c r="Q21" s="260"/>
      <c r="R21" s="260"/>
      <c r="S21" s="260"/>
      <c r="T21" s="260"/>
      <c r="U21" s="260"/>
      <c r="V21" s="260"/>
      <c r="W21" s="260"/>
      <c r="X21" s="260"/>
      <c r="Y21" s="260"/>
      <c r="Z21" s="260"/>
    </row>
    <row r="22" spans="1:26" ht="13.5" customHeight="1" x14ac:dyDescent="0.2">
      <c r="A22" s="260"/>
      <c r="B22" s="260"/>
      <c r="C22" s="260"/>
      <c r="D22" s="261"/>
      <c r="E22" s="260"/>
      <c r="F22" s="260"/>
      <c r="G22" s="260"/>
      <c r="H22" s="260"/>
      <c r="I22" s="260"/>
      <c r="J22" s="260"/>
      <c r="K22" s="260"/>
      <c r="L22" s="260"/>
      <c r="M22" s="260"/>
      <c r="N22" s="260"/>
      <c r="O22" s="260"/>
      <c r="P22" s="260"/>
      <c r="Q22" s="260"/>
      <c r="R22" s="260"/>
      <c r="S22" s="260"/>
      <c r="T22" s="260"/>
      <c r="U22" s="260"/>
      <c r="V22" s="260"/>
      <c r="W22" s="260"/>
      <c r="X22" s="260"/>
      <c r="Y22" s="260"/>
      <c r="Z22" s="260"/>
    </row>
    <row r="23" spans="1:26" ht="13.5" customHeight="1" x14ac:dyDescent="0.2">
      <c r="A23" s="260"/>
      <c r="B23" s="260"/>
      <c r="C23" s="260"/>
      <c r="D23" s="261"/>
      <c r="E23" s="260"/>
      <c r="F23" s="260"/>
      <c r="G23" s="260"/>
      <c r="H23" s="260"/>
      <c r="I23" s="260"/>
      <c r="J23" s="260"/>
      <c r="K23" s="260"/>
      <c r="L23" s="260"/>
      <c r="M23" s="260"/>
      <c r="N23" s="260"/>
      <c r="O23" s="260"/>
      <c r="P23" s="260"/>
      <c r="Q23" s="260"/>
      <c r="R23" s="260"/>
      <c r="S23" s="260"/>
      <c r="T23" s="260"/>
      <c r="U23" s="260"/>
      <c r="V23" s="260"/>
      <c r="W23" s="260"/>
      <c r="X23" s="260"/>
      <c r="Y23" s="260"/>
      <c r="Z23" s="260"/>
    </row>
    <row r="24" spans="1:26" ht="13.5" customHeight="1" x14ac:dyDescent="0.2">
      <c r="A24" s="260"/>
      <c r="B24" s="260"/>
      <c r="C24" s="260"/>
      <c r="D24" s="261"/>
      <c r="E24" s="260"/>
      <c r="F24" s="260"/>
      <c r="G24" s="260"/>
      <c r="H24" s="260"/>
      <c r="I24" s="260"/>
      <c r="J24" s="260"/>
      <c r="K24" s="260"/>
      <c r="L24" s="260"/>
      <c r="M24" s="260"/>
      <c r="N24" s="260"/>
      <c r="O24" s="260"/>
      <c r="P24" s="260"/>
      <c r="Q24" s="260"/>
      <c r="R24" s="260"/>
      <c r="S24" s="260"/>
      <c r="T24" s="260"/>
      <c r="U24" s="260"/>
      <c r="V24" s="260"/>
      <c r="W24" s="260"/>
      <c r="X24" s="260"/>
      <c r="Y24" s="260"/>
      <c r="Z24" s="260"/>
    </row>
    <row r="25" spans="1:26" ht="13.5" customHeight="1" x14ac:dyDescent="0.2">
      <c r="A25" s="260"/>
      <c r="B25" s="260"/>
      <c r="C25" s="260"/>
      <c r="D25" s="261"/>
      <c r="E25" s="260"/>
      <c r="F25" s="260"/>
      <c r="G25" s="260"/>
      <c r="H25" s="260"/>
      <c r="I25" s="260"/>
      <c r="J25" s="260"/>
      <c r="K25" s="260"/>
      <c r="L25" s="260"/>
      <c r="M25" s="260"/>
      <c r="N25" s="260"/>
      <c r="O25" s="260"/>
      <c r="P25" s="260"/>
      <c r="Q25" s="260"/>
      <c r="R25" s="260"/>
      <c r="S25" s="260"/>
      <c r="T25" s="260"/>
      <c r="U25" s="260"/>
      <c r="V25" s="260"/>
      <c r="W25" s="260"/>
      <c r="X25" s="260"/>
      <c r="Y25" s="260"/>
      <c r="Z25" s="260"/>
    </row>
    <row r="26" spans="1:26" ht="13.5" customHeight="1" x14ac:dyDescent="0.2">
      <c r="A26" s="260"/>
      <c r="B26" s="260"/>
      <c r="C26" s="260"/>
      <c r="D26" s="261"/>
      <c r="E26" s="260"/>
      <c r="F26" s="260"/>
      <c r="G26" s="260"/>
      <c r="H26" s="260"/>
      <c r="I26" s="260"/>
      <c r="J26" s="260"/>
      <c r="K26" s="260"/>
      <c r="L26" s="260"/>
      <c r="M26" s="260"/>
      <c r="N26" s="260"/>
      <c r="O26" s="260"/>
      <c r="P26" s="260"/>
      <c r="Q26" s="260"/>
      <c r="R26" s="260"/>
      <c r="S26" s="260"/>
      <c r="T26" s="260"/>
      <c r="U26" s="260"/>
      <c r="V26" s="260"/>
      <c r="W26" s="260"/>
      <c r="X26" s="260"/>
      <c r="Y26" s="260"/>
      <c r="Z26" s="260"/>
    </row>
    <row r="27" spans="1:26" ht="13.5" customHeight="1" x14ac:dyDescent="0.2">
      <c r="A27" s="260"/>
      <c r="B27" s="260"/>
      <c r="C27" s="260"/>
      <c r="D27" s="261"/>
      <c r="E27" s="260"/>
      <c r="F27" s="260"/>
      <c r="G27" s="260"/>
      <c r="H27" s="260"/>
      <c r="I27" s="260"/>
      <c r="J27" s="260"/>
      <c r="K27" s="260"/>
      <c r="L27" s="260"/>
      <c r="M27" s="260"/>
      <c r="N27" s="260"/>
      <c r="O27" s="260"/>
      <c r="P27" s="260"/>
      <c r="Q27" s="260"/>
      <c r="R27" s="260"/>
      <c r="S27" s="260"/>
      <c r="T27" s="260"/>
      <c r="U27" s="260"/>
      <c r="V27" s="260"/>
      <c r="W27" s="260"/>
      <c r="X27" s="260"/>
      <c r="Y27" s="260"/>
      <c r="Z27" s="260"/>
    </row>
    <row r="28" spans="1:26" ht="13.5" customHeight="1" x14ac:dyDescent="0.2">
      <c r="A28" s="260"/>
      <c r="B28" s="260"/>
      <c r="C28" s="260"/>
      <c r="D28" s="261"/>
      <c r="E28" s="260"/>
      <c r="F28" s="260"/>
      <c r="G28" s="260"/>
      <c r="H28" s="260"/>
      <c r="I28" s="260"/>
      <c r="J28" s="260"/>
      <c r="K28" s="260"/>
      <c r="L28" s="260"/>
      <c r="M28" s="260"/>
      <c r="N28" s="260"/>
      <c r="O28" s="260"/>
      <c r="P28" s="260"/>
      <c r="Q28" s="260"/>
      <c r="R28" s="260"/>
      <c r="S28" s="260"/>
      <c r="T28" s="260"/>
      <c r="U28" s="260"/>
      <c r="V28" s="260"/>
      <c r="W28" s="260"/>
      <c r="X28" s="260"/>
      <c r="Y28" s="260"/>
      <c r="Z28" s="260"/>
    </row>
    <row r="29" spans="1:26" ht="13.5" customHeight="1" x14ac:dyDescent="0.2">
      <c r="A29" s="260"/>
      <c r="B29" s="260"/>
      <c r="C29" s="260"/>
      <c r="D29" s="261"/>
      <c r="E29" s="260"/>
      <c r="F29" s="260"/>
      <c r="G29" s="260"/>
      <c r="H29" s="260"/>
      <c r="I29" s="260"/>
      <c r="J29" s="260"/>
      <c r="K29" s="260"/>
      <c r="L29" s="260"/>
      <c r="M29" s="260"/>
      <c r="N29" s="260"/>
      <c r="O29" s="260"/>
      <c r="P29" s="260"/>
      <c r="Q29" s="260"/>
      <c r="R29" s="260"/>
      <c r="S29" s="260"/>
      <c r="T29" s="260"/>
      <c r="U29" s="260"/>
      <c r="V29" s="260"/>
      <c r="W29" s="260"/>
      <c r="X29" s="260"/>
      <c r="Y29" s="260"/>
      <c r="Z29" s="260"/>
    </row>
    <row r="30" spans="1:26" ht="13.5" customHeight="1" x14ac:dyDescent="0.2">
      <c r="A30" s="260"/>
      <c r="B30" s="260"/>
      <c r="C30" s="260"/>
      <c r="D30" s="261"/>
      <c r="E30" s="260"/>
      <c r="F30" s="260"/>
      <c r="G30" s="260"/>
      <c r="H30" s="260"/>
      <c r="I30" s="260"/>
      <c r="J30" s="260"/>
      <c r="K30" s="260"/>
      <c r="L30" s="260"/>
      <c r="M30" s="260"/>
      <c r="N30" s="260"/>
      <c r="O30" s="260"/>
      <c r="P30" s="260"/>
      <c r="Q30" s="260"/>
      <c r="R30" s="260"/>
      <c r="S30" s="260"/>
      <c r="T30" s="260"/>
      <c r="U30" s="260"/>
      <c r="V30" s="260"/>
      <c r="W30" s="260"/>
      <c r="X30" s="260"/>
      <c r="Y30" s="260"/>
      <c r="Z30" s="260"/>
    </row>
    <row r="31" spans="1:26" ht="13.5" customHeight="1" x14ac:dyDescent="0.2">
      <c r="A31" s="260"/>
      <c r="B31" s="260"/>
      <c r="C31" s="260"/>
      <c r="D31" s="261"/>
      <c r="E31" s="260"/>
      <c r="F31" s="260"/>
      <c r="G31" s="260"/>
      <c r="H31" s="260"/>
      <c r="I31" s="260"/>
      <c r="J31" s="260"/>
      <c r="K31" s="260"/>
      <c r="L31" s="260"/>
      <c r="M31" s="260"/>
      <c r="N31" s="260"/>
      <c r="O31" s="260"/>
      <c r="P31" s="260"/>
      <c r="Q31" s="260"/>
      <c r="R31" s="260"/>
      <c r="S31" s="260"/>
      <c r="T31" s="260"/>
      <c r="U31" s="260"/>
      <c r="V31" s="260"/>
      <c r="W31" s="260"/>
      <c r="X31" s="260"/>
      <c r="Y31" s="260"/>
      <c r="Z31" s="260"/>
    </row>
    <row r="32" spans="1:26" ht="13.5" customHeight="1" x14ac:dyDescent="0.2">
      <c r="A32" s="260"/>
      <c r="B32" s="260"/>
      <c r="C32" s="260"/>
      <c r="D32" s="261"/>
      <c r="E32" s="260"/>
      <c r="F32" s="260"/>
      <c r="G32" s="260"/>
      <c r="H32" s="260"/>
      <c r="I32" s="260"/>
      <c r="J32" s="260"/>
      <c r="K32" s="260"/>
      <c r="L32" s="260"/>
      <c r="M32" s="260"/>
      <c r="N32" s="260"/>
      <c r="O32" s="260"/>
      <c r="P32" s="260"/>
      <c r="Q32" s="260"/>
      <c r="R32" s="260"/>
      <c r="S32" s="260"/>
      <c r="T32" s="260"/>
      <c r="U32" s="260"/>
      <c r="V32" s="260"/>
      <c r="W32" s="260"/>
      <c r="X32" s="260"/>
      <c r="Y32" s="260"/>
      <c r="Z32" s="260"/>
    </row>
    <row r="33" spans="1:26" ht="13.5" customHeight="1" x14ac:dyDescent="0.2">
      <c r="A33" s="260"/>
      <c r="B33" s="260"/>
      <c r="C33" s="260"/>
      <c r="D33" s="261"/>
      <c r="E33" s="260"/>
      <c r="F33" s="260"/>
      <c r="G33" s="260"/>
      <c r="H33" s="260"/>
      <c r="I33" s="260"/>
      <c r="J33" s="260"/>
      <c r="K33" s="260"/>
      <c r="L33" s="260"/>
      <c r="M33" s="260"/>
      <c r="N33" s="260"/>
      <c r="O33" s="260"/>
      <c r="P33" s="260"/>
      <c r="Q33" s="260"/>
      <c r="R33" s="260"/>
      <c r="S33" s="260"/>
      <c r="T33" s="260"/>
      <c r="U33" s="260"/>
      <c r="V33" s="260"/>
      <c r="W33" s="260"/>
      <c r="X33" s="260"/>
      <c r="Y33" s="260"/>
      <c r="Z33" s="260"/>
    </row>
    <row r="34" spans="1:26" ht="13.5" customHeight="1" x14ac:dyDescent="0.2">
      <c r="A34" s="260"/>
      <c r="B34" s="260"/>
      <c r="C34" s="260"/>
      <c r="D34" s="261"/>
      <c r="E34" s="260"/>
      <c r="F34" s="260"/>
      <c r="G34" s="260"/>
      <c r="H34" s="260"/>
      <c r="I34" s="260"/>
      <c r="J34" s="260"/>
      <c r="K34" s="260"/>
      <c r="L34" s="260"/>
      <c r="M34" s="260"/>
      <c r="N34" s="260"/>
      <c r="O34" s="260"/>
      <c r="P34" s="260"/>
      <c r="Q34" s="260"/>
      <c r="R34" s="260"/>
      <c r="S34" s="260"/>
      <c r="T34" s="260"/>
      <c r="U34" s="260"/>
      <c r="V34" s="260"/>
      <c r="W34" s="260"/>
      <c r="X34" s="260"/>
      <c r="Y34" s="260"/>
      <c r="Z34" s="260"/>
    </row>
    <row r="35" spans="1:26" ht="13.5" customHeight="1" x14ac:dyDescent="0.2">
      <c r="A35" s="260"/>
      <c r="B35" s="260"/>
      <c r="C35" s="260"/>
      <c r="D35" s="261"/>
      <c r="E35" s="260"/>
      <c r="F35" s="260"/>
      <c r="G35" s="260"/>
      <c r="H35" s="260"/>
      <c r="I35" s="260"/>
      <c r="J35" s="260"/>
      <c r="K35" s="260"/>
      <c r="L35" s="260"/>
      <c r="M35" s="260"/>
      <c r="N35" s="260"/>
      <c r="O35" s="260"/>
      <c r="P35" s="260"/>
      <c r="Q35" s="260"/>
      <c r="R35" s="260"/>
      <c r="S35" s="260"/>
      <c r="T35" s="260"/>
      <c r="U35" s="260"/>
      <c r="V35" s="260"/>
      <c r="W35" s="260"/>
      <c r="X35" s="260"/>
      <c r="Y35" s="260"/>
      <c r="Z35" s="260"/>
    </row>
    <row r="36" spans="1:26" ht="13.5" customHeight="1" x14ac:dyDescent="0.2">
      <c r="A36" s="260"/>
      <c r="B36" s="260"/>
      <c r="C36" s="260"/>
      <c r="D36" s="261"/>
      <c r="E36" s="260"/>
      <c r="F36" s="260"/>
      <c r="G36" s="260"/>
      <c r="H36" s="260"/>
      <c r="I36" s="260"/>
      <c r="J36" s="260"/>
      <c r="K36" s="260"/>
      <c r="L36" s="260"/>
      <c r="M36" s="260"/>
      <c r="N36" s="260"/>
      <c r="O36" s="260"/>
      <c r="P36" s="260"/>
      <c r="Q36" s="260"/>
      <c r="R36" s="260"/>
      <c r="S36" s="260"/>
      <c r="T36" s="260"/>
      <c r="U36" s="260"/>
      <c r="V36" s="260"/>
      <c r="W36" s="260"/>
      <c r="X36" s="260"/>
      <c r="Y36" s="260"/>
      <c r="Z36" s="260"/>
    </row>
    <row r="37" spans="1:26" ht="13.5" customHeight="1" x14ac:dyDescent="0.2">
      <c r="A37" s="260"/>
      <c r="B37" s="260"/>
      <c r="C37" s="260"/>
      <c r="D37" s="261"/>
      <c r="E37" s="260"/>
      <c r="F37" s="260"/>
      <c r="G37" s="260"/>
      <c r="H37" s="260"/>
      <c r="I37" s="260"/>
      <c r="J37" s="260"/>
      <c r="K37" s="260"/>
      <c r="L37" s="260"/>
      <c r="M37" s="260"/>
      <c r="N37" s="260"/>
      <c r="O37" s="260"/>
      <c r="P37" s="260"/>
      <c r="Q37" s="260"/>
      <c r="R37" s="260"/>
      <c r="S37" s="260"/>
      <c r="T37" s="260"/>
      <c r="U37" s="260"/>
      <c r="V37" s="260"/>
      <c r="W37" s="260"/>
      <c r="X37" s="260"/>
      <c r="Y37" s="260"/>
      <c r="Z37" s="260"/>
    </row>
    <row r="38" spans="1:26" ht="13.5" customHeight="1" x14ac:dyDescent="0.2">
      <c r="A38" s="260"/>
      <c r="B38" s="260"/>
      <c r="C38" s="260"/>
      <c r="D38" s="261"/>
      <c r="E38" s="260"/>
      <c r="F38" s="260"/>
      <c r="G38" s="260"/>
      <c r="H38" s="260"/>
      <c r="I38" s="260"/>
      <c r="J38" s="260"/>
      <c r="K38" s="260"/>
      <c r="L38" s="260"/>
      <c r="M38" s="260"/>
      <c r="N38" s="260"/>
      <c r="O38" s="260"/>
      <c r="P38" s="260"/>
      <c r="Q38" s="260"/>
      <c r="R38" s="260"/>
      <c r="S38" s="260"/>
      <c r="T38" s="260"/>
      <c r="U38" s="260"/>
      <c r="V38" s="260"/>
      <c r="W38" s="260"/>
      <c r="X38" s="260"/>
      <c r="Y38" s="260"/>
      <c r="Z38" s="260"/>
    </row>
    <row r="39" spans="1:26" ht="13.5" customHeight="1" x14ac:dyDescent="0.2">
      <c r="A39" s="260"/>
      <c r="B39" s="260"/>
      <c r="C39" s="260"/>
      <c r="D39" s="261"/>
      <c r="E39" s="260"/>
      <c r="F39" s="260"/>
      <c r="G39" s="260"/>
      <c r="H39" s="260"/>
      <c r="I39" s="260"/>
      <c r="J39" s="260"/>
      <c r="K39" s="260"/>
      <c r="L39" s="260"/>
      <c r="M39" s="260"/>
      <c r="N39" s="260"/>
      <c r="O39" s="260"/>
      <c r="P39" s="260"/>
      <c r="Q39" s="260"/>
      <c r="R39" s="260"/>
      <c r="S39" s="260"/>
      <c r="T39" s="260"/>
      <c r="U39" s="260"/>
      <c r="V39" s="260"/>
      <c r="W39" s="260"/>
      <c r="X39" s="260"/>
      <c r="Y39" s="260"/>
      <c r="Z39" s="260"/>
    </row>
    <row r="40" spans="1:26" ht="13.5" customHeight="1" x14ac:dyDescent="0.2">
      <c r="A40" s="260"/>
      <c r="B40" s="260"/>
      <c r="C40" s="260"/>
      <c r="D40" s="261"/>
      <c r="E40" s="260"/>
      <c r="F40" s="260"/>
      <c r="G40" s="260"/>
      <c r="H40" s="260"/>
      <c r="I40" s="260"/>
      <c r="J40" s="260"/>
      <c r="K40" s="260"/>
      <c r="L40" s="260"/>
      <c r="M40" s="260"/>
      <c r="N40" s="260"/>
      <c r="O40" s="260"/>
      <c r="P40" s="260"/>
      <c r="Q40" s="260"/>
      <c r="R40" s="260"/>
      <c r="S40" s="260"/>
      <c r="T40" s="260"/>
      <c r="U40" s="260"/>
      <c r="V40" s="260"/>
      <c r="W40" s="260"/>
      <c r="X40" s="260"/>
      <c r="Y40" s="260"/>
      <c r="Z40" s="260"/>
    </row>
    <row r="41" spans="1:26" ht="13.5" customHeight="1" x14ac:dyDescent="0.2">
      <c r="A41" s="260"/>
      <c r="B41" s="260"/>
      <c r="C41" s="260"/>
      <c r="D41" s="261"/>
      <c r="E41" s="260"/>
      <c r="F41" s="260"/>
      <c r="G41" s="260"/>
      <c r="H41" s="260"/>
      <c r="I41" s="260"/>
      <c r="J41" s="260"/>
      <c r="K41" s="260"/>
      <c r="L41" s="260"/>
      <c r="M41" s="260"/>
      <c r="N41" s="260"/>
      <c r="O41" s="260"/>
      <c r="P41" s="260"/>
      <c r="Q41" s="260"/>
      <c r="R41" s="260"/>
      <c r="S41" s="260"/>
      <c r="T41" s="260"/>
      <c r="U41" s="260"/>
      <c r="V41" s="260"/>
      <c r="W41" s="260"/>
      <c r="X41" s="260"/>
      <c r="Y41" s="260"/>
      <c r="Z41" s="260"/>
    </row>
    <row r="42" spans="1:26" ht="13.5" customHeight="1" x14ac:dyDescent="0.2">
      <c r="A42" s="260"/>
      <c r="B42" s="260"/>
      <c r="C42" s="260"/>
      <c r="D42" s="261"/>
      <c r="E42" s="260"/>
      <c r="F42" s="260"/>
      <c r="G42" s="260"/>
      <c r="H42" s="260"/>
      <c r="I42" s="260"/>
      <c r="J42" s="260"/>
      <c r="K42" s="260"/>
      <c r="L42" s="260"/>
      <c r="M42" s="260"/>
      <c r="N42" s="260"/>
      <c r="O42" s="260"/>
      <c r="P42" s="260"/>
      <c r="Q42" s="260"/>
      <c r="R42" s="260"/>
      <c r="S42" s="260"/>
      <c r="T42" s="260"/>
      <c r="U42" s="260"/>
      <c r="V42" s="260"/>
      <c r="W42" s="260"/>
      <c r="X42" s="260"/>
      <c r="Y42" s="260"/>
      <c r="Z42" s="260"/>
    </row>
    <row r="43" spans="1:26" ht="13.5" customHeight="1" x14ac:dyDescent="0.2">
      <c r="A43" s="260"/>
      <c r="B43" s="260"/>
      <c r="C43" s="260"/>
      <c r="D43" s="261"/>
      <c r="E43" s="260"/>
      <c r="F43" s="260"/>
      <c r="G43" s="260"/>
      <c r="H43" s="260"/>
      <c r="I43" s="260"/>
      <c r="J43" s="260"/>
      <c r="K43" s="260"/>
      <c r="L43" s="260"/>
      <c r="M43" s="260"/>
      <c r="N43" s="260"/>
      <c r="O43" s="260"/>
      <c r="P43" s="260"/>
      <c r="Q43" s="260"/>
      <c r="R43" s="260"/>
      <c r="S43" s="260"/>
      <c r="T43" s="260"/>
      <c r="U43" s="260"/>
      <c r="V43" s="260"/>
      <c r="W43" s="260"/>
      <c r="X43" s="260"/>
      <c r="Y43" s="260"/>
      <c r="Z43" s="260"/>
    </row>
    <row r="44" spans="1:26" ht="13.5" customHeight="1" x14ac:dyDescent="0.2">
      <c r="A44" s="260"/>
      <c r="B44" s="260"/>
      <c r="C44" s="260"/>
      <c r="D44" s="261"/>
      <c r="E44" s="260"/>
      <c r="F44" s="260"/>
      <c r="G44" s="260"/>
      <c r="H44" s="260"/>
      <c r="I44" s="260"/>
      <c r="J44" s="260"/>
      <c r="K44" s="260"/>
      <c r="L44" s="260"/>
      <c r="M44" s="260"/>
      <c r="N44" s="260"/>
      <c r="O44" s="260"/>
      <c r="P44" s="260"/>
      <c r="Q44" s="260"/>
      <c r="R44" s="260"/>
      <c r="S44" s="260"/>
      <c r="T44" s="260"/>
      <c r="U44" s="260"/>
      <c r="V44" s="260"/>
      <c r="W44" s="260"/>
      <c r="X44" s="260"/>
      <c r="Y44" s="260"/>
      <c r="Z44" s="260"/>
    </row>
    <row r="45" spans="1:26" ht="13.5" customHeight="1" x14ac:dyDescent="0.2">
      <c r="A45" s="260"/>
      <c r="B45" s="260"/>
      <c r="C45" s="260"/>
      <c r="D45" s="261"/>
      <c r="E45" s="260"/>
      <c r="F45" s="260"/>
      <c r="G45" s="260"/>
      <c r="H45" s="260"/>
      <c r="I45" s="260"/>
      <c r="J45" s="260"/>
      <c r="K45" s="260"/>
      <c r="L45" s="260"/>
      <c r="M45" s="260"/>
      <c r="N45" s="260"/>
      <c r="O45" s="260"/>
      <c r="P45" s="260"/>
      <c r="Q45" s="260"/>
      <c r="R45" s="260"/>
      <c r="S45" s="260"/>
      <c r="T45" s="260"/>
      <c r="U45" s="260"/>
      <c r="V45" s="260"/>
      <c r="W45" s="260"/>
      <c r="X45" s="260"/>
      <c r="Y45" s="260"/>
      <c r="Z45" s="260"/>
    </row>
    <row r="46" spans="1:26" ht="13.5" customHeight="1" x14ac:dyDescent="0.2">
      <c r="A46" s="260"/>
      <c r="B46" s="260"/>
      <c r="C46" s="260"/>
      <c r="D46" s="261"/>
      <c r="E46" s="260"/>
      <c r="F46" s="260"/>
      <c r="G46" s="260"/>
      <c r="H46" s="260"/>
      <c r="I46" s="260"/>
      <c r="J46" s="260"/>
      <c r="K46" s="260"/>
      <c r="L46" s="260"/>
      <c r="M46" s="260"/>
      <c r="N46" s="260"/>
      <c r="O46" s="260"/>
      <c r="P46" s="260"/>
      <c r="Q46" s="260"/>
      <c r="R46" s="260"/>
      <c r="S46" s="260"/>
      <c r="T46" s="260"/>
      <c r="U46" s="260"/>
      <c r="V46" s="260"/>
      <c r="W46" s="260"/>
      <c r="X46" s="260"/>
      <c r="Y46" s="260"/>
      <c r="Z46" s="260"/>
    </row>
    <row r="47" spans="1:26" ht="13.5" customHeight="1" x14ac:dyDescent="0.2">
      <c r="A47" s="260"/>
      <c r="B47" s="260"/>
      <c r="C47" s="260"/>
      <c r="D47" s="261"/>
      <c r="E47" s="260"/>
      <c r="F47" s="260"/>
      <c r="G47" s="260"/>
      <c r="H47" s="260"/>
      <c r="I47" s="260"/>
      <c r="J47" s="260"/>
      <c r="K47" s="260"/>
      <c r="L47" s="260"/>
      <c r="M47" s="260"/>
      <c r="N47" s="260"/>
      <c r="O47" s="260"/>
      <c r="P47" s="260"/>
      <c r="Q47" s="260"/>
      <c r="R47" s="260"/>
      <c r="S47" s="260"/>
      <c r="T47" s="260"/>
      <c r="U47" s="260"/>
      <c r="V47" s="260"/>
      <c r="W47" s="260"/>
      <c r="X47" s="260"/>
      <c r="Y47" s="260"/>
      <c r="Z47" s="260"/>
    </row>
    <row r="48" spans="1:26" ht="13.5" customHeight="1" x14ac:dyDescent="0.2">
      <c r="A48" s="260"/>
      <c r="B48" s="260"/>
      <c r="C48" s="260"/>
      <c r="D48" s="261"/>
      <c r="E48" s="260"/>
      <c r="F48" s="260"/>
      <c r="G48" s="260"/>
      <c r="H48" s="260"/>
      <c r="I48" s="260"/>
      <c r="J48" s="260"/>
      <c r="K48" s="260"/>
      <c r="L48" s="260"/>
      <c r="M48" s="260"/>
      <c r="N48" s="260"/>
      <c r="O48" s="260"/>
      <c r="P48" s="260"/>
      <c r="Q48" s="260"/>
      <c r="R48" s="260"/>
      <c r="S48" s="260"/>
      <c r="T48" s="260"/>
      <c r="U48" s="260"/>
      <c r="V48" s="260"/>
      <c r="W48" s="260"/>
      <c r="X48" s="260"/>
      <c r="Y48" s="260"/>
      <c r="Z48" s="260"/>
    </row>
    <row r="49" spans="1:26" ht="13.5" customHeight="1" x14ac:dyDescent="0.2">
      <c r="A49" s="260"/>
      <c r="B49" s="260"/>
      <c r="C49" s="260"/>
      <c r="D49" s="261"/>
      <c r="E49" s="260"/>
      <c r="F49" s="260"/>
      <c r="G49" s="260"/>
      <c r="H49" s="260"/>
      <c r="I49" s="260"/>
      <c r="J49" s="260"/>
      <c r="K49" s="260"/>
      <c r="L49" s="260"/>
      <c r="M49" s="260"/>
      <c r="N49" s="260"/>
      <c r="O49" s="260"/>
      <c r="P49" s="260"/>
      <c r="Q49" s="260"/>
      <c r="R49" s="260"/>
      <c r="S49" s="260"/>
      <c r="T49" s="260"/>
      <c r="U49" s="260"/>
      <c r="V49" s="260"/>
      <c r="W49" s="260"/>
      <c r="X49" s="260"/>
      <c r="Y49" s="260"/>
      <c r="Z49" s="260"/>
    </row>
    <row r="50" spans="1:26" ht="13.5" customHeight="1" x14ac:dyDescent="0.2">
      <c r="A50" s="260"/>
      <c r="B50" s="260"/>
      <c r="C50" s="260"/>
      <c r="D50" s="261"/>
      <c r="E50" s="260"/>
      <c r="F50" s="260"/>
      <c r="G50" s="260"/>
      <c r="H50" s="260"/>
      <c r="I50" s="260"/>
      <c r="J50" s="260"/>
      <c r="K50" s="260"/>
      <c r="L50" s="260"/>
      <c r="M50" s="260"/>
      <c r="N50" s="260"/>
      <c r="O50" s="260"/>
      <c r="P50" s="260"/>
      <c r="Q50" s="260"/>
      <c r="R50" s="260"/>
      <c r="S50" s="260"/>
      <c r="T50" s="260"/>
      <c r="U50" s="260"/>
      <c r="V50" s="260"/>
      <c r="W50" s="260"/>
      <c r="X50" s="260"/>
      <c r="Y50" s="260"/>
      <c r="Z50" s="260"/>
    </row>
    <row r="51" spans="1:26" ht="13.5" customHeight="1" x14ac:dyDescent="0.2">
      <c r="A51" s="260"/>
      <c r="B51" s="260"/>
      <c r="C51" s="260"/>
      <c r="D51" s="261"/>
      <c r="E51" s="260"/>
      <c r="F51" s="260"/>
      <c r="G51" s="260"/>
      <c r="H51" s="260"/>
      <c r="I51" s="260"/>
      <c r="J51" s="260"/>
      <c r="K51" s="260"/>
      <c r="L51" s="260"/>
      <c r="M51" s="260"/>
      <c r="N51" s="260"/>
      <c r="O51" s="260"/>
      <c r="P51" s="260"/>
      <c r="Q51" s="260"/>
      <c r="R51" s="260"/>
      <c r="S51" s="260"/>
      <c r="T51" s="260"/>
      <c r="U51" s="260"/>
      <c r="V51" s="260"/>
      <c r="W51" s="260"/>
      <c r="X51" s="260"/>
      <c r="Y51" s="260"/>
      <c r="Z51" s="260"/>
    </row>
    <row r="52" spans="1:26" ht="13.5" customHeight="1" x14ac:dyDescent="0.2">
      <c r="A52" s="260"/>
      <c r="B52" s="260"/>
      <c r="C52" s="260"/>
      <c r="D52" s="261"/>
      <c r="E52" s="260"/>
      <c r="F52" s="260"/>
      <c r="G52" s="260"/>
      <c r="H52" s="260"/>
      <c r="I52" s="260"/>
      <c r="J52" s="260"/>
      <c r="K52" s="260"/>
      <c r="L52" s="260"/>
      <c r="M52" s="260"/>
      <c r="N52" s="260"/>
      <c r="O52" s="260"/>
      <c r="P52" s="260"/>
      <c r="Q52" s="260"/>
      <c r="R52" s="260"/>
      <c r="S52" s="260"/>
      <c r="T52" s="260"/>
      <c r="U52" s="260"/>
      <c r="V52" s="260"/>
      <c r="W52" s="260"/>
      <c r="X52" s="260"/>
      <c r="Y52" s="260"/>
      <c r="Z52" s="260"/>
    </row>
    <row r="53" spans="1:26" ht="13.5" customHeight="1" x14ac:dyDescent="0.2">
      <c r="A53" s="260"/>
      <c r="B53" s="260"/>
      <c r="C53" s="260"/>
      <c r="D53" s="261"/>
      <c r="E53" s="260"/>
      <c r="F53" s="260"/>
      <c r="G53" s="260"/>
      <c r="H53" s="260"/>
      <c r="I53" s="260"/>
      <c r="J53" s="260"/>
      <c r="K53" s="260"/>
      <c r="L53" s="260"/>
      <c r="M53" s="260"/>
      <c r="N53" s="260"/>
      <c r="O53" s="260"/>
      <c r="P53" s="260"/>
      <c r="Q53" s="260"/>
      <c r="R53" s="260"/>
      <c r="S53" s="260"/>
      <c r="T53" s="260"/>
      <c r="U53" s="260"/>
      <c r="V53" s="260"/>
      <c r="W53" s="260"/>
      <c r="X53" s="260"/>
      <c r="Y53" s="260"/>
      <c r="Z53" s="260"/>
    </row>
    <row r="54" spans="1:26" ht="13.5" customHeight="1" x14ac:dyDescent="0.2">
      <c r="A54" s="260"/>
      <c r="B54" s="260"/>
      <c r="C54" s="260"/>
      <c r="D54" s="261"/>
      <c r="E54" s="260"/>
      <c r="F54" s="260"/>
      <c r="G54" s="260"/>
      <c r="H54" s="260"/>
      <c r="I54" s="260"/>
      <c r="J54" s="260"/>
      <c r="K54" s="260"/>
      <c r="L54" s="260"/>
      <c r="M54" s="260"/>
      <c r="N54" s="260"/>
      <c r="O54" s="260"/>
      <c r="P54" s="260"/>
      <c r="Q54" s="260"/>
      <c r="R54" s="260"/>
      <c r="S54" s="260"/>
      <c r="T54" s="260"/>
      <c r="U54" s="260"/>
      <c r="V54" s="260"/>
      <c r="W54" s="260"/>
      <c r="X54" s="260"/>
      <c r="Y54" s="260"/>
      <c r="Z54" s="260"/>
    </row>
    <row r="55" spans="1:26" ht="13.5" customHeight="1" x14ac:dyDescent="0.2">
      <c r="A55" s="260"/>
      <c r="B55" s="260"/>
      <c r="C55" s="260"/>
      <c r="D55" s="261"/>
      <c r="E55" s="260"/>
      <c r="F55" s="260"/>
      <c r="G55" s="260"/>
      <c r="H55" s="260"/>
      <c r="I55" s="260"/>
      <c r="J55" s="260"/>
      <c r="K55" s="260"/>
      <c r="L55" s="260"/>
      <c r="M55" s="260"/>
      <c r="N55" s="260"/>
      <c r="O55" s="260"/>
      <c r="P55" s="260"/>
      <c r="Q55" s="260"/>
      <c r="R55" s="260"/>
      <c r="S55" s="260"/>
      <c r="T55" s="260"/>
      <c r="U55" s="260"/>
      <c r="V55" s="260"/>
      <c r="W55" s="260"/>
      <c r="X55" s="260"/>
      <c r="Y55" s="260"/>
      <c r="Z55" s="260"/>
    </row>
    <row r="56" spans="1:26" ht="13.5" customHeight="1" x14ac:dyDescent="0.2">
      <c r="A56" s="260"/>
      <c r="B56" s="260"/>
      <c r="C56" s="260"/>
      <c r="D56" s="261"/>
      <c r="E56" s="260"/>
      <c r="F56" s="260"/>
      <c r="G56" s="260"/>
      <c r="H56" s="260"/>
      <c r="I56" s="260"/>
      <c r="J56" s="260"/>
      <c r="K56" s="260"/>
      <c r="L56" s="260"/>
      <c r="M56" s="260"/>
      <c r="N56" s="260"/>
      <c r="O56" s="260"/>
      <c r="P56" s="260"/>
      <c r="Q56" s="260"/>
      <c r="R56" s="260"/>
      <c r="S56" s="260"/>
      <c r="T56" s="260"/>
      <c r="U56" s="260"/>
      <c r="V56" s="260"/>
      <c r="W56" s="260"/>
      <c r="X56" s="260"/>
      <c r="Y56" s="260"/>
      <c r="Z56" s="260"/>
    </row>
    <row r="57" spans="1:26" ht="13.5" customHeight="1" x14ac:dyDescent="0.2">
      <c r="A57" s="260"/>
      <c r="B57" s="260"/>
      <c r="C57" s="260"/>
      <c r="D57" s="261"/>
      <c r="E57" s="260"/>
      <c r="F57" s="260"/>
      <c r="G57" s="260"/>
      <c r="H57" s="260"/>
      <c r="I57" s="260"/>
      <c r="J57" s="260"/>
      <c r="K57" s="260"/>
      <c r="L57" s="260"/>
      <c r="M57" s="260"/>
      <c r="N57" s="260"/>
      <c r="O57" s="260"/>
      <c r="P57" s="260"/>
      <c r="Q57" s="260"/>
      <c r="R57" s="260"/>
      <c r="S57" s="260"/>
      <c r="T57" s="260"/>
      <c r="U57" s="260"/>
      <c r="V57" s="260"/>
      <c r="W57" s="260"/>
      <c r="X57" s="260"/>
      <c r="Y57" s="260"/>
      <c r="Z57" s="260"/>
    </row>
    <row r="58" spans="1:26" ht="13.5" customHeight="1" x14ac:dyDescent="0.2">
      <c r="A58" s="260"/>
      <c r="B58" s="260"/>
      <c r="C58" s="260"/>
      <c r="D58" s="261"/>
      <c r="E58" s="260"/>
      <c r="F58" s="260"/>
      <c r="G58" s="260"/>
      <c r="H58" s="260"/>
      <c r="I58" s="260"/>
      <c r="J58" s="260"/>
      <c r="K58" s="260"/>
      <c r="L58" s="260"/>
      <c r="M58" s="260"/>
      <c r="N58" s="260"/>
      <c r="O58" s="260"/>
      <c r="P58" s="260"/>
      <c r="Q58" s="260"/>
      <c r="R58" s="260"/>
      <c r="S58" s="260"/>
      <c r="T58" s="260"/>
      <c r="U58" s="260"/>
      <c r="V58" s="260"/>
      <c r="W58" s="260"/>
      <c r="X58" s="260"/>
      <c r="Y58" s="260"/>
      <c r="Z58" s="260"/>
    </row>
    <row r="59" spans="1:26" ht="13.5" customHeight="1" x14ac:dyDescent="0.2">
      <c r="A59" s="260"/>
      <c r="B59" s="260"/>
      <c r="C59" s="260"/>
      <c r="D59" s="261"/>
      <c r="E59" s="260"/>
      <c r="F59" s="260"/>
      <c r="G59" s="260"/>
      <c r="H59" s="260"/>
      <c r="I59" s="260"/>
      <c r="J59" s="260"/>
      <c r="K59" s="260"/>
      <c r="L59" s="260"/>
      <c r="M59" s="260"/>
      <c r="N59" s="260"/>
      <c r="O59" s="260"/>
      <c r="P59" s="260"/>
      <c r="Q59" s="260"/>
      <c r="R59" s="260"/>
      <c r="S59" s="260"/>
      <c r="T59" s="260"/>
      <c r="U59" s="260"/>
      <c r="V59" s="260"/>
      <c r="W59" s="260"/>
      <c r="X59" s="260"/>
      <c r="Y59" s="260"/>
      <c r="Z59" s="260"/>
    </row>
    <row r="60" spans="1:26" ht="13.5" customHeight="1" x14ac:dyDescent="0.2">
      <c r="A60" s="260"/>
      <c r="B60" s="260"/>
      <c r="C60" s="260"/>
      <c r="D60" s="261"/>
      <c r="E60" s="260"/>
      <c r="F60" s="260"/>
      <c r="G60" s="260"/>
      <c r="H60" s="260"/>
      <c r="I60" s="260"/>
      <c r="J60" s="260"/>
      <c r="K60" s="260"/>
      <c r="L60" s="260"/>
      <c r="M60" s="260"/>
      <c r="N60" s="260"/>
      <c r="O60" s="260"/>
      <c r="P60" s="260"/>
      <c r="Q60" s="260"/>
      <c r="R60" s="260"/>
      <c r="S60" s="260"/>
      <c r="T60" s="260"/>
      <c r="U60" s="260"/>
      <c r="V60" s="260"/>
      <c r="W60" s="260"/>
      <c r="X60" s="260"/>
      <c r="Y60" s="260"/>
      <c r="Z60" s="260"/>
    </row>
    <row r="61" spans="1:26" ht="13.5" customHeight="1" x14ac:dyDescent="0.2">
      <c r="A61" s="260"/>
      <c r="B61" s="260"/>
      <c r="C61" s="260"/>
      <c r="D61" s="261"/>
      <c r="E61" s="260"/>
      <c r="F61" s="260"/>
      <c r="G61" s="260"/>
      <c r="H61" s="260"/>
      <c r="I61" s="260"/>
      <c r="J61" s="260"/>
      <c r="K61" s="260"/>
      <c r="L61" s="260"/>
      <c r="M61" s="260"/>
      <c r="N61" s="260"/>
      <c r="O61" s="260"/>
      <c r="P61" s="260"/>
      <c r="Q61" s="260"/>
      <c r="R61" s="260"/>
      <c r="S61" s="260"/>
      <c r="T61" s="260"/>
      <c r="U61" s="260"/>
      <c r="V61" s="260"/>
      <c r="W61" s="260"/>
      <c r="X61" s="260"/>
      <c r="Y61" s="260"/>
      <c r="Z61" s="260"/>
    </row>
    <row r="62" spans="1:26" ht="13.5" customHeight="1" x14ac:dyDescent="0.2">
      <c r="A62" s="260"/>
      <c r="B62" s="260"/>
      <c r="C62" s="260"/>
      <c r="D62" s="261"/>
      <c r="E62" s="260"/>
      <c r="F62" s="260"/>
      <c r="G62" s="260"/>
      <c r="H62" s="260"/>
      <c r="I62" s="260"/>
      <c r="J62" s="260"/>
      <c r="K62" s="260"/>
      <c r="L62" s="260"/>
      <c r="M62" s="260"/>
      <c r="N62" s="260"/>
      <c r="O62" s="260"/>
      <c r="P62" s="260"/>
      <c r="Q62" s="260"/>
      <c r="R62" s="260"/>
      <c r="S62" s="260"/>
      <c r="T62" s="260"/>
      <c r="U62" s="260"/>
      <c r="V62" s="260"/>
      <c r="W62" s="260"/>
      <c r="X62" s="260"/>
      <c r="Y62" s="260"/>
      <c r="Z62" s="260"/>
    </row>
    <row r="63" spans="1:26" ht="13.5" customHeight="1" x14ac:dyDescent="0.2">
      <c r="A63" s="260"/>
      <c r="B63" s="260"/>
      <c r="C63" s="260"/>
      <c r="D63" s="261"/>
      <c r="E63" s="260"/>
      <c r="F63" s="260"/>
      <c r="G63" s="260"/>
      <c r="H63" s="260"/>
      <c r="I63" s="260"/>
      <c r="J63" s="260"/>
      <c r="K63" s="260"/>
      <c r="L63" s="260"/>
      <c r="M63" s="260"/>
      <c r="N63" s="260"/>
      <c r="O63" s="260"/>
      <c r="P63" s="260"/>
      <c r="Q63" s="260"/>
      <c r="R63" s="260"/>
      <c r="S63" s="260"/>
      <c r="T63" s="260"/>
      <c r="U63" s="260"/>
      <c r="V63" s="260"/>
      <c r="W63" s="260"/>
      <c r="X63" s="260"/>
      <c r="Y63" s="260"/>
      <c r="Z63" s="260"/>
    </row>
    <row r="64" spans="1:26" ht="13.5" customHeight="1" x14ac:dyDescent="0.2">
      <c r="A64" s="260"/>
      <c r="B64" s="260"/>
      <c r="C64" s="260"/>
      <c r="D64" s="261"/>
      <c r="E64" s="260"/>
      <c r="F64" s="260"/>
      <c r="G64" s="260"/>
      <c r="H64" s="260"/>
      <c r="I64" s="260"/>
      <c r="J64" s="260"/>
      <c r="K64" s="260"/>
      <c r="L64" s="260"/>
      <c r="M64" s="260"/>
      <c r="N64" s="260"/>
      <c r="O64" s="260"/>
      <c r="P64" s="260"/>
      <c r="Q64" s="260"/>
      <c r="R64" s="260"/>
      <c r="S64" s="260"/>
      <c r="T64" s="260"/>
      <c r="U64" s="260"/>
      <c r="V64" s="260"/>
      <c r="W64" s="260"/>
      <c r="X64" s="260"/>
      <c r="Y64" s="260"/>
      <c r="Z64" s="260"/>
    </row>
    <row r="65" spans="1:26" ht="13.5" customHeight="1" x14ac:dyDescent="0.2">
      <c r="A65" s="260"/>
      <c r="B65" s="260"/>
      <c r="C65" s="260"/>
      <c r="D65" s="261"/>
      <c r="E65" s="260"/>
      <c r="F65" s="260"/>
      <c r="G65" s="260"/>
      <c r="H65" s="260"/>
      <c r="I65" s="260"/>
      <c r="J65" s="260"/>
      <c r="K65" s="260"/>
      <c r="L65" s="260"/>
      <c r="M65" s="260"/>
      <c r="N65" s="260"/>
      <c r="O65" s="260"/>
      <c r="P65" s="260"/>
      <c r="Q65" s="260"/>
      <c r="R65" s="260"/>
      <c r="S65" s="260"/>
      <c r="T65" s="260"/>
      <c r="U65" s="260"/>
      <c r="V65" s="260"/>
      <c r="W65" s="260"/>
      <c r="X65" s="260"/>
      <c r="Y65" s="260"/>
      <c r="Z65" s="260"/>
    </row>
    <row r="66" spans="1:26" ht="13.5" customHeight="1" x14ac:dyDescent="0.2">
      <c r="A66" s="260"/>
      <c r="B66" s="260"/>
      <c r="C66" s="260"/>
      <c r="D66" s="261"/>
      <c r="E66" s="260"/>
      <c r="F66" s="260"/>
      <c r="G66" s="260"/>
      <c r="H66" s="260"/>
      <c r="I66" s="260"/>
      <c r="J66" s="260"/>
      <c r="K66" s="260"/>
      <c r="L66" s="260"/>
      <c r="M66" s="260"/>
      <c r="N66" s="260"/>
      <c r="O66" s="260"/>
      <c r="P66" s="260"/>
      <c r="Q66" s="260"/>
      <c r="R66" s="260"/>
      <c r="S66" s="260"/>
      <c r="T66" s="260"/>
      <c r="U66" s="260"/>
      <c r="V66" s="260"/>
      <c r="W66" s="260"/>
      <c r="X66" s="260"/>
      <c r="Y66" s="260"/>
      <c r="Z66" s="260"/>
    </row>
    <row r="67" spans="1:26" ht="13.5" customHeight="1" x14ac:dyDescent="0.2">
      <c r="A67" s="260"/>
      <c r="B67" s="260"/>
      <c r="C67" s="260"/>
      <c r="D67" s="261"/>
      <c r="E67" s="260"/>
      <c r="F67" s="260"/>
      <c r="G67" s="260"/>
      <c r="H67" s="260"/>
      <c r="I67" s="260"/>
      <c r="J67" s="260"/>
      <c r="K67" s="260"/>
      <c r="L67" s="260"/>
      <c r="M67" s="260"/>
      <c r="N67" s="260"/>
      <c r="O67" s="260"/>
      <c r="P67" s="260"/>
      <c r="Q67" s="260"/>
      <c r="R67" s="260"/>
      <c r="S67" s="260"/>
      <c r="T67" s="260"/>
      <c r="U67" s="260"/>
      <c r="V67" s="260"/>
      <c r="W67" s="260"/>
      <c r="X67" s="260"/>
      <c r="Y67" s="260"/>
      <c r="Z67" s="260"/>
    </row>
    <row r="68" spans="1:26" ht="13.5" customHeight="1" x14ac:dyDescent="0.2">
      <c r="A68" s="260"/>
      <c r="B68" s="260"/>
      <c r="C68" s="260"/>
      <c r="D68" s="261"/>
      <c r="E68" s="260"/>
      <c r="F68" s="260"/>
      <c r="G68" s="260"/>
      <c r="H68" s="260"/>
      <c r="I68" s="260"/>
      <c r="J68" s="260"/>
      <c r="K68" s="260"/>
      <c r="L68" s="260"/>
      <c r="M68" s="260"/>
      <c r="N68" s="260"/>
      <c r="O68" s="260"/>
      <c r="P68" s="260"/>
      <c r="Q68" s="260"/>
      <c r="R68" s="260"/>
      <c r="S68" s="260"/>
      <c r="T68" s="260"/>
      <c r="U68" s="260"/>
      <c r="V68" s="260"/>
      <c r="W68" s="260"/>
      <c r="X68" s="260"/>
      <c r="Y68" s="260"/>
      <c r="Z68" s="260"/>
    </row>
    <row r="69" spans="1:26" ht="13.5" customHeight="1" x14ac:dyDescent="0.2">
      <c r="A69" s="260"/>
      <c r="B69" s="260"/>
      <c r="C69" s="260"/>
      <c r="D69" s="261"/>
      <c r="E69" s="260"/>
      <c r="F69" s="260"/>
      <c r="G69" s="260"/>
      <c r="H69" s="260"/>
      <c r="I69" s="260"/>
      <c r="J69" s="260"/>
      <c r="K69" s="260"/>
      <c r="L69" s="260"/>
      <c r="M69" s="260"/>
      <c r="N69" s="260"/>
      <c r="O69" s="260"/>
      <c r="P69" s="260"/>
      <c r="Q69" s="260"/>
      <c r="R69" s="260"/>
      <c r="S69" s="260"/>
      <c r="T69" s="260"/>
      <c r="U69" s="260"/>
      <c r="V69" s="260"/>
      <c r="W69" s="260"/>
      <c r="X69" s="260"/>
      <c r="Y69" s="260"/>
      <c r="Z69" s="260"/>
    </row>
    <row r="70" spans="1:26" ht="13.5" customHeight="1" x14ac:dyDescent="0.2">
      <c r="A70" s="260"/>
      <c r="B70" s="260"/>
      <c r="C70" s="260"/>
      <c r="D70" s="261"/>
      <c r="E70" s="260"/>
      <c r="F70" s="260"/>
      <c r="G70" s="260"/>
      <c r="H70" s="260"/>
      <c r="I70" s="260"/>
      <c r="J70" s="260"/>
      <c r="K70" s="260"/>
      <c r="L70" s="260"/>
      <c r="M70" s="260"/>
      <c r="N70" s="260"/>
      <c r="O70" s="260"/>
      <c r="P70" s="260"/>
      <c r="Q70" s="260"/>
      <c r="R70" s="260"/>
      <c r="S70" s="260"/>
      <c r="T70" s="260"/>
      <c r="U70" s="260"/>
      <c r="V70" s="260"/>
      <c r="W70" s="260"/>
      <c r="X70" s="260"/>
      <c r="Y70" s="260"/>
      <c r="Z70" s="260"/>
    </row>
    <row r="71" spans="1:26" ht="13.5" customHeight="1" x14ac:dyDescent="0.2">
      <c r="A71" s="260"/>
      <c r="B71" s="260"/>
      <c r="C71" s="260"/>
      <c r="D71" s="261"/>
      <c r="E71" s="260"/>
      <c r="F71" s="260"/>
      <c r="G71" s="260"/>
      <c r="H71" s="260"/>
      <c r="I71" s="260"/>
      <c r="J71" s="260"/>
      <c r="K71" s="260"/>
      <c r="L71" s="260"/>
      <c r="M71" s="260"/>
      <c r="N71" s="260"/>
      <c r="O71" s="260"/>
      <c r="P71" s="260"/>
      <c r="Q71" s="260"/>
      <c r="R71" s="260"/>
      <c r="S71" s="260"/>
      <c r="T71" s="260"/>
      <c r="U71" s="260"/>
      <c r="V71" s="260"/>
      <c r="W71" s="260"/>
      <c r="X71" s="260"/>
      <c r="Y71" s="260"/>
      <c r="Z71" s="260"/>
    </row>
    <row r="72" spans="1:26" ht="13.5" customHeight="1" x14ac:dyDescent="0.2">
      <c r="A72" s="260"/>
      <c r="B72" s="260"/>
      <c r="C72" s="260"/>
      <c r="D72" s="261"/>
      <c r="E72" s="260"/>
      <c r="F72" s="260"/>
      <c r="G72" s="260"/>
      <c r="H72" s="260"/>
      <c r="I72" s="260"/>
      <c r="J72" s="260"/>
      <c r="K72" s="260"/>
      <c r="L72" s="260"/>
      <c r="M72" s="260"/>
      <c r="N72" s="260"/>
      <c r="O72" s="260"/>
      <c r="P72" s="260"/>
      <c r="Q72" s="260"/>
      <c r="R72" s="260"/>
      <c r="S72" s="260"/>
      <c r="T72" s="260"/>
      <c r="U72" s="260"/>
      <c r="V72" s="260"/>
      <c r="W72" s="260"/>
      <c r="X72" s="260"/>
      <c r="Y72" s="260"/>
      <c r="Z72" s="260"/>
    </row>
    <row r="73" spans="1:26" ht="13.5" customHeight="1" x14ac:dyDescent="0.2">
      <c r="A73" s="260"/>
      <c r="B73" s="260"/>
      <c r="C73" s="260"/>
      <c r="D73" s="261"/>
      <c r="E73" s="260"/>
      <c r="F73" s="260"/>
      <c r="G73" s="260"/>
      <c r="H73" s="260"/>
      <c r="I73" s="260"/>
      <c r="J73" s="260"/>
      <c r="K73" s="260"/>
      <c r="L73" s="260"/>
      <c r="M73" s="260"/>
      <c r="N73" s="260"/>
      <c r="O73" s="260"/>
      <c r="P73" s="260"/>
      <c r="Q73" s="260"/>
      <c r="R73" s="260"/>
      <c r="S73" s="260"/>
      <c r="T73" s="260"/>
      <c r="U73" s="260"/>
      <c r="V73" s="260"/>
      <c r="W73" s="260"/>
      <c r="X73" s="260"/>
      <c r="Y73" s="260"/>
      <c r="Z73" s="260"/>
    </row>
    <row r="74" spans="1:26" ht="13.5" customHeight="1" x14ac:dyDescent="0.2">
      <c r="A74" s="260"/>
      <c r="B74" s="260"/>
      <c r="C74" s="260"/>
      <c r="D74" s="261"/>
      <c r="E74" s="260"/>
      <c r="F74" s="260"/>
      <c r="G74" s="260"/>
      <c r="H74" s="260"/>
      <c r="I74" s="260"/>
      <c r="J74" s="260"/>
      <c r="K74" s="260"/>
      <c r="L74" s="260"/>
      <c r="M74" s="260"/>
      <c r="N74" s="260"/>
      <c r="O74" s="260"/>
      <c r="P74" s="260"/>
      <c r="Q74" s="260"/>
      <c r="R74" s="260"/>
      <c r="S74" s="260"/>
      <c r="T74" s="260"/>
      <c r="U74" s="260"/>
      <c r="V74" s="260"/>
      <c r="W74" s="260"/>
      <c r="X74" s="260"/>
      <c r="Y74" s="260"/>
      <c r="Z74" s="260"/>
    </row>
    <row r="75" spans="1:26" ht="13.5" customHeight="1" x14ac:dyDescent="0.2">
      <c r="A75" s="260"/>
      <c r="B75" s="260"/>
      <c r="C75" s="260"/>
      <c r="D75" s="261"/>
      <c r="E75" s="260"/>
      <c r="F75" s="260"/>
      <c r="G75" s="260"/>
      <c r="H75" s="260"/>
      <c r="I75" s="260"/>
      <c r="J75" s="260"/>
      <c r="K75" s="260"/>
      <c r="L75" s="260"/>
      <c r="M75" s="260"/>
      <c r="N75" s="260"/>
      <c r="O75" s="260"/>
      <c r="P75" s="260"/>
      <c r="Q75" s="260"/>
      <c r="R75" s="260"/>
      <c r="S75" s="260"/>
      <c r="T75" s="260"/>
      <c r="U75" s="260"/>
      <c r="V75" s="260"/>
      <c r="W75" s="260"/>
      <c r="X75" s="260"/>
      <c r="Y75" s="260"/>
      <c r="Z75" s="260"/>
    </row>
    <row r="76" spans="1:26" ht="13.5" customHeight="1" x14ac:dyDescent="0.2">
      <c r="A76" s="260"/>
      <c r="B76" s="260"/>
      <c r="C76" s="260"/>
      <c r="D76" s="261"/>
      <c r="E76" s="260"/>
      <c r="F76" s="260"/>
      <c r="G76" s="260"/>
      <c r="H76" s="260"/>
      <c r="I76" s="260"/>
      <c r="J76" s="260"/>
      <c r="K76" s="260"/>
      <c r="L76" s="260"/>
      <c r="M76" s="260"/>
      <c r="N76" s="260"/>
      <c r="O76" s="260"/>
      <c r="P76" s="260"/>
      <c r="Q76" s="260"/>
      <c r="R76" s="260"/>
      <c r="S76" s="260"/>
      <c r="T76" s="260"/>
      <c r="U76" s="260"/>
      <c r="V76" s="260"/>
      <c r="W76" s="260"/>
      <c r="X76" s="260"/>
      <c r="Y76" s="260"/>
      <c r="Z76" s="260"/>
    </row>
    <row r="77" spans="1:26" ht="13.5" customHeight="1" x14ac:dyDescent="0.2">
      <c r="A77" s="260"/>
      <c r="B77" s="260"/>
      <c r="C77" s="260"/>
      <c r="D77" s="261"/>
      <c r="E77" s="260"/>
      <c r="F77" s="260"/>
      <c r="G77" s="260"/>
      <c r="H77" s="260"/>
      <c r="I77" s="260"/>
      <c r="J77" s="260"/>
      <c r="K77" s="260"/>
      <c r="L77" s="260"/>
      <c r="M77" s="260"/>
      <c r="N77" s="260"/>
      <c r="O77" s="260"/>
      <c r="P77" s="260"/>
      <c r="Q77" s="260"/>
      <c r="R77" s="260"/>
      <c r="S77" s="260"/>
      <c r="T77" s="260"/>
      <c r="U77" s="260"/>
      <c r="V77" s="260"/>
      <c r="W77" s="260"/>
      <c r="X77" s="260"/>
      <c r="Y77" s="260"/>
      <c r="Z77" s="260"/>
    </row>
    <row r="78" spans="1:26" ht="13.5" customHeight="1" x14ac:dyDescent="0.2">
      <c r="A78" s="260"/>
      <c r="B78" s="260"/>
      <c r="C78" s="260"/>
      <c r="D78" s="261"/>
      <c r="E78" s="260"/>
      <c r="F78" s="260"/>
      <c r="G78" s="260"/>
      <c r="H78" s="260"/>
      <c r="I78" s="260"/>
      <c r="J78" s="260"/>
      <c r="K78" s="260"/>
      <c r="L78" s="260"/>
      <c r="M78" s="260"/>
      <c r="N78" s="260"/>
      <c r="O78" s="260"/>
      <c r="P78" s="260"/>
      <c r="Q78" s="260"/>
      <c r="R78" s="260"/>
      <c r="S78" s="260"/>
      <c r="T78" s="260"/>
      <c r="U78" s="260"/>
      <c r="V78" s="260"/>
      <c r="W78" s="260"/>
      <c r="X78" s="260"/>
      <c r="Y78" s="260"/>
      <c r="Z78" s="260"/>
    </row>
    <row r="79" spans="1:26" ht="13.5" customHeight="1" x14ac:dyDescent="0.2">
      <c r="A79" s="260"/>
      <c r="B79" s="260"/>
      <c r="C79" s="260"/>
      <c r="D79" s="261"/>
      <c r="E79" s="260"/>
      <c r="F79" s="260"/>
      <c r="G79" s="260"/>
      <c r="H79" s="260"/>
      <c r="I79" s="260"/>
      <c r="J79" s="260"/>
      <c r="K79" s="260"/>
      <c r="L79" s="260"/>
      <c r="M79" s="260"/>
      <c r="N79" s="260"/>
      <c r="O79" s="260"/>
      <c r="P79" s="260"/>
      <c r="Q79" s="260"/>
      <c r="R79" s="260"/>
      <c r="S79" s="260"/>
      <c r="T79" s="260"/>
      <c r="U79" s="260"/>
      <c r="V79" s="260"/>
      <c r="W79" s="260"/>
      <c r="X79" s="260"/>
      <c r="Y79" s="260"/>
      <c r="Z79" s="260"/>
    </row>
    <row r="80" spans="1:26" ht="13.5" customHeight="1" x14ac:dyDescent="0.2">
      <c r="A80" s="260"/>
      <c r="B80" s="260"/>
      <c r="C80" s="260"/>
      <c r="D80" s="261"/>
      <c r="E80" s="260"/>
      <c r="F80" s="260"/>
      <c r="G80" s="260"/>
      <c r="H80" s="260"/>
      <c r="I80" s="260"/>
      <c r="J80" s="260"/>
      <c r="K80" s="260"/>
      <c r="L80" s="260"/>
      <c r="M80" s="260"/>
      <c r="N80" s="260"/>
      <c r="O80" s="260"/>
      <c r="P80" s="260"/>
      <c r="Q80" s="260"/>
      <c r="R80" s="260"/>
      <c r="S80" s="260"/>
      <c r="T80" s="260"/>
      <c r="U80" s="260"/>
      <c r="V80" s="260"/>
      <c r="W80" s="260"/>
      <c r="X80" s="260"/>
      <c r="Y80" s="260"/>
      <c r="Z80" s="260"/>
    </row>
    <row r="81" spans="1:26" ht="13.5" customHeight="1" x14ac:dyDescent="0.2">
      <c r="A81" s="260"/>
      <c r="B81" s="260"/>
      <c r="C81" s="260"/>
      <c r="D81" s="261"/>
      <c r="E81" s="260"/>
      <c r="F81" s="260"/>
      <c r="G81" s="260"/>
      <c r="H81" s="260"/>
      <c r="I81" s="260"/>
      <c r="J81" s="260"/>
      <c r="K81" s="260"/>
      <c r="L81" s="260"/>
      <c r="M81" s="260"/>
      <c r="N81" s="260"/>
      <c r="O81" s="260"/>
      <c r="P81" s="260"/>
      <c r="Q81" s="260"/>
      <c r="R81" s="260"/>
      <c r="S81" s="260"/>
      <c r="T81" s="260"/>
      <c r="U81" s="260"/>
      <c r="V81" s="260"/>
      <c r="W81" s="260"/>
      <c r="X81" s="260"/>
      <c r="Y81" s="260"/>
      <c r="Z81" s="260"/>
    </row>
    <row r="82" spans="1:26" ht="13.5" customHeight="1" x14ac:dyDescent="0.2">
      <c r="A82" s="260"/>
      <c r="B82" s="260"/>
      <c r="C82" s="260"/>
      <c r="D82" s="261"/>
      <c r="E82" s="260"/>
      <c r="F82" s="260"/>
      <c r="G82" s="260"/>
      <c r="H82" s="260"/>
      <c r="I82" s="260"/>
      <c r="J82" s="260"/>
      <c r="K82" s="260"/>
      <c r="L82" s="260"/>
      <c r="M82" s="260"/>
      <c r="N82" s="260"/>
      <c r="O82" s="260"/>
      <c r="P82" s="260"/>
      <c r="Q82" s="260"/>
      <c r="R82" s="260"/>
      <c r="S82" s="260"/>
      <c r="T82" s="260"/>
      <c r="U82" s="260"/>
      <c r="V82" s="260"/>
      <c r="W82" s="260"/>
      <c r="X82" s="260"/>
      <c r="Y82" s="260"/>
      <c r="Z82" s="260"/>
    </row>
    <row r="83" spans="1:26" ht="13.5" customHeight="1" x14ac:dyDescent="0.2">
      <c r="A83" s="260"/>
      <c r="B83" s="260"/>
      <c r="C83" s="260"/>
      <c r="D83" s="261"/>
      <c r="E83" s="260"/>
      <c r="F83" s="260"/>
      <c r="G83" s="260"/>
      <c r="H83" s="260"/>
      <c r="I83" s="260"/>
      <c r="J83" s="260"/>
      <c r="K83" s="260"/>
      <c r="L83" s="260"/>
      <c r="M83" s="260"/>
      <c r="N83" s="260"/>
      <c r="O83" s="260"/>
      <c r="P83" s="260"/>
      <c r="Q83" s="260"/>
      <c r="R83" s="260"/>
      <c r="S83" s="260"/>
      <c r="T83" s="260"/>
      <c r="U83" s="260"/>
      <c r="V83" s="260"/>
      <c r="W83" s="260"/>
      <c r="X83" s="260"/>
      <c r="Y83" s="260"/>
      <c r="Z83" s="260"/>
    </row>
    <row r="84" spans="1:26" ht="13.5" customHeight="1" x14ac:dyDescent="0.2">
      <c r="A84" s="260"/>
      <c r="B84" s="260"/>
      <c r="C84" s="260"/>
      <c r="D84" s="261"/>
      <c r="E84" s="260"/>
      <c r="F84" s="260"/>
      <c r="G84" s="260"/>
      <c r="H84" s="260"/>
      <c r="I84" s="260"/>
      <c r="J84" s="260"/>
      <c r="K84" s="260"/>
      <c r="L84" s="260"/>
      <c r="M84" s="260"/>
      <c r="N84" s="260"/>
      <c r="O84" s="260"/>
      <c r="P84" s="260"/>
      <c r="Q84" s="260"/>
      <c r="R84" s="260"/>
      <c r="S84" s="260"/>
      <c r="T84" s="260"/>
      <c r="U84" s="260"/>
      <c r="V84" s="260"/>
      <c r="W84" s="260"/>
      <c r="X84" s="260"/>
      <c r="Y84" s="260"/>
      <c r="Z84" s="260"/>
    </row>
    <row r="85" spans="1:26" ht="13.5" customHeight="1" x14ac:dyDescent="0.2">
      <c r="A85" s="260"/>
      <c r="B85" s="260"/>
      <c r="C85" s="260"/>
      <c r="D85" s="261"/>
      <c r="E85" s="260"/>
      <c r="F85" s="260"/>
      <c r="G85" s="260"/>
      <c r="H85" s="260"/>
      <c r="I85" s="260"/>
      <c r="J85" s="260"/>
      <c r="K85" s="260"/>
      <c r="L85" s="260"/>
      <c r="M85" s="260"/>
      <c r="N85" s="260"/>
      <c r="O85" s="260"/>
      <c r="P85" s="260"/>
      <c r="Q85" s="260"/>
      <c r="R85" s="260"/>
      <c r="S85" s="260"/>
      <c r="T85" s="260"/>
      <c r="U85" s="260"/>
      <c r="V85" s="260"/>
      <c r="W85" s="260"/>
      <c r="X85" s="260"/>
      <c r="Y85" s="260"/>
      <c r="Z85" s="260"/>
    </row>
    <row r="86" spans="1:26" ht="13.5" customHeight="1" x14ac:dyDescent="0.2">
      <c r="A86" s="260"/>
      <c r="B86" s="260"/>
      <c r="C86" s="260"/>
      <c r="D86" s="261"/>
      <c r="E86" s="260"/>
      <c r="F86" s="260"/>
      <c r="G86" s="260"/>
      <c r="H86" s="260"/>
      <c r="I86" s="260"/>
      <c r="J86" s="260"/>
      <c r="K86" s="260"/>
      <c r="L86" s="260"/>
      <c r="M86" s="260"/>
      <c r="N86" s="260"/>
      <c r="O86" s="260"/>
      <c r="P86" s="260"/>
      <c r="Q86" s="260"/>
      <c r="R86" s="260"/>
      <c r="S86" s="260"/>
      <c r="T86" s="260"/>
      <c r="U86" s="260"/>
      <c r="V86" s="260"/>
      <c r="W86" s="260"/>
      <c r="X86" s="260"/>
      <c r="Y86" s="260"/>
      <c r="Z86" s="260"/>
    </row>
    <row r="87" spans="1:26" ht="13.5" customHeight="1" x14ac:dyDescent="0.2">
      <c r="A87" s="260"/>
      <c r="B87" s="260"/>
      <c r="C87" s="260"/>
      <c r="D87" s="261"/>
      <c r="E87" s="260"/>
      <c r="F87" s="260"/>
      <c r="G87" s="260"/>
      <c r="H87" s="260"/>
      <c r="I87" s="260"/>
      <c r="J87" s="260"/>
      <c r="K87" s="260"/>
      <c r="L87" s="260"/>
      <c r="M87" s="260"/>
      <c r="N87" s="260"/>
      <c r="O87" s="260"/>
      <c r="P87" s="260"/>
      <c r="Q87" s="260"/>
      <c r="R87" s="260"/>
      <c r="S87" s="260"/>
      <c r="T87" s="260"/>
      <c r="U87" s="260"/>
      <c r="V87" s="260"/>
      <c r="W87" s="260"/>
      <c r="X87" s="260"/>
      <c r="Y87" s="260"/>
      <c r="Z87" s="260"/>
    </row>
    <row r="88" spans="1:26" ht="13.5" customHeight="1" x14ac:dyDescent="0.2">
      <c r="A88" s="260"/>
      <c r="B88" s="260"/>
      <c r="C88" s="260"/>
      <c r="D88" s="261"/>
      <c r="E88" s="260"/>
      <c r="F88" s="260"/>
      <c r="G88" s="260"/>
      <c r="H88" s="260"/>
      <c r="I88" s="260"/>
      <c r="J88" s="260"/>
      <c r="K88" s="260"/>
      <c r="L88" s="260"/>
      <c r="M88" s="260"/>
      <c r="N88" s="260"/>
      <c r="O88" s="260"/>
      <c r="P88" s="260"/>
      <c r="Q88" s="260"/>
      <c r="R88" s="260"/>
      <c r="S88" s="260"/>
      <c r="T88" s="260"/>
      <c r="U88" s="260"/>
      <c r="V88" s="260"/>
      <c r="W88" s="260"/>
      <c r="X88" s="260"/>
      <c r="Y88" s="260"/>
      <c r="Z88" s="260"/>
    </row>
    <row r="89" spans="1:26" ht="13.5" customHeight="1" x14ac:dyDescent="0.2">
      <c r="A89" s="260"/>
      <c r="B89" s="260"/>
      <c r="C89" s="260"/>
      <c r="D89" s="261"/>
      <c r="E89" s="260"/>
      <c r="F89" s="260"/>
      <c r="G89" s="260"/>
      <c r="H89" s="260"/>
      <c r="I89" s="260"/>
      <c r="J89" s="260"/>
      <c r="K89" s="260"/>
      <c r="L89" s="260"/>
      <c r="M89" s="260"/>
      <c r="N89" s="260"/>
      <c r="O89" s="260"/>
      <c r="P89" s="260"/>
      <c r="Q89" s="260"/>
      <c r="R89" s="260"/>
      <c r="S89" s="260"/>
      <c r="T89" s="260"/>
      <c r="U89" s="260"/>
      <c r="V89" s="260"/>
      <c r="W89" s="260"/>
      <c r="X89" s="260"/>
      <c r="Y89" s="260"/>
      <c r="Z89" s="260"/>
    </row>
    <row r="90" spans="1:26" ht="13.5" customHeight="1" x14ac:dyDescent="0.2">
      <c r="A90" s="260"/>
      <c r="B90" s="260"/>
      <c r="C90" s="260"/>
      <c r="D90" s="261"/>
      <c r="E90" s="260"/>
      <c r="F90" s="260"/>
      <c r="G90" s="260"/>
      <c r="H90" s="260"/>
      <c r="I90" s="260"/>
      <c r="J90" s="260"/>
      <c r="K90" s="260"/>
      <c r="L90" s="260"/>
      <c r="M90" s="260"/>
      <c r="N90" s="260"/>
      <c r="O90" s="260"/>
      <c r="P90" s="260"/>
      <c r="Q90" s="260"/>
      <c r="R90" s="260"/>
      <c r="S90" s="260"/>
      <c r="T90" s="260"/>
      <c r="U90" s="260"/>
      <c r="V90" s="260"/>
      <c r="W90" s="260"/>
      <c r="X90" s="260"/>
      <c r="Y90" s="260"/>
      <c r="Z90" s="260"/>
    </row>
    <row r="91" spans="1:26" ht="13.5" customHeight="1" x14ac:dyDescent="0.2">
      <c r="A91" s="260"/>
      <c r="B91" s="260"/>
      <c r="C91" s="260"/>
      <c r="D91" s="261"/>
      <c r="E91" s="260"/>
      <c r="F91" s="260"/>
      <c r="G91" s="260"/>
      <c r="H91" s="260"/>
      <c r="I91" s="260"/>
      <c r="J91" s="260"/>
      <c r="K91" s="260"/>
      <c r="L91" s="260"/>
      <c r="M91" s="260"/>
      <c r="N91" s="260"/>
      <c r="O91" s="260"/>
      <c r="P91" s="260"/>
      <c r="Q91" s="260"/>
      <c r="R91" s="260"/>
      <c r="S91" s="260"/>
      <c r="T91" s="260"/>
      <c r="U91" s="260"/>
      <c r="V91" s="260"/>
      <c r="W91" s="260"/>
      <c r="X91" s="260"/>
      <c r="Y91" s="260"/>
      <c r="Z91" s="260"/>
    </row>
    <row r="92" spans="1:26" ht="13.5" customHeight="1" x14ac:dyDescent="0.2">
      <c r="A92" s="260"/>
      <c r="B92" s="260"/>
      <c r="C92" s="260"/>
      <c r="D92" s="261"/>
      <c r="E92" s="260"/>
      <c r="F92" s="260"/>
      <c r="G92" s="260"/>
      <c r="H92" s="260"/>
      <c r="I92" s="260"/>
      <c r="J92" s="260"/>
      <c r="K92" s="260"/>
      <c r="L92" s="260"/>
      <c r="M92" s="260"/>
      <c r="N92" s="260"/>
      <c r="O92" s="260"/>
      <c r="P92" s="260"/>
      <c r="Q92" s="260"/>
      <c r="R92" s="260"/>
      <c r="S92" s="260"/>
      <c r="T92" s="260"/>
      <c r="U92" s="260"/>
      <c r="V92" s="260"/>
      <c r="W92" s="260"/>
      <c r="X92" s="260"/>
      <c r="Y92" s="260"/>
      <c r="Z92" s="260"/>
    </row>
    <row r="93" spans="1:26" ht="13.5" customHeight="1" x14ac:dyDescent="0.2">
      <c r="A93" s="260"/>
      <c r="B93" s="260"/>
      <c r="C93" s="260"/>
      <c r="D93" s="261"/>
      <c r="E93" s="260"/>
      <c r="F93" s="260"/>
      <c r="G93" s="260"/>
      <c r="H93" s="260"/>
      <c r="I93" s="260"/>
      <c r="J93" s="260"/>
      <c r="K93" s="260"/>
      <c r="L93" s="260"/>
      <c r="M93" s="260"/>
      <c r="N93" s="260"/>
      <c r="O93" s="260"/>
      <c r="P93" s="260"/>
      <c r="Q93" s="260"/>
      <c r="R93" s="260"/>
      <c r="S93" s="260"/>
      <c r="T93" s="260"/>
      <c r="U93" s="260"/>
      <c r="V93" s="260"/>
      <c r="W93" s="260"/>
      <c r="X93" s="260"/>
      <c r="Y93" s="260"/>
      <c r="Z93" s="260"/>
    </row>
    <row r="94" spans="1:26" ht="13.5" customHeight="1" x14ac:dyDescent="0.2">
      <c r="A94" s="260"/>
      <c r="B94" s="260"/>
      <c r="C94" s="260"/>
      <c r="D94" s="261"/>
      <c r="E94" s="260"/>
      <c r="F94" s="260"/>
      <c r="G94" s="260"/>
      <c r="H94" s="260"/>
      <c r="I94" s="260"/>
      <c r="J94" s="260"/>
      <c r="K94" s="260"/>
      <c r="L94" s="260"/>
      <c r="M94" s="260"/>
      <c r="N94" s="260"/>
      <c r="O94" s="260"/>
      <c r="P94" s="260"/>
      <c r="Q94" s="260"/>
      <c r="R94" s="260"/>
      <c r="S94" s="260"/>
      <c r="T94" s="260"/>
      <c r="U94" s="260"/>
      <c r="V94" s="260"/>
      <c r="W94" s="260"/>
      <c r="X94" s="260"/>
      <c r="Y94" s="260"/>
      <c r="Z94" s="260"/>
    </row>
    <row r="95" spans="1:26" ht="13.5" customHeight="1" x14ac:dyDescent="0.2">
      <c r="A95" s="260"/>
      <c r="B95" s="260"/>
      <c r="C95" s="260"/>
      <c r="D95" s="261"/>
      <c r="E95" s="260"/>
      <c r="F95" s="260"/>
      <c r="G95" s="260"/>
      <c r="H95" s="260"/>
      <c r="I95" s="260"/>
      <c r="J95" s="260"/>
      <c r="K95" s="260"/>
      <c r="L95" s="260"/>
      <c r="M95" s="260"/>
      <c r="N95" s="260"/>
      <c r="O95" s="260"/>
      <c r="P95" s="260"/>
      <c r="Q95" s="260"/>
      <c r="R95" s="260"/>
      <c r="S95" s="260"/>
      <c r="T95" s="260"/>
      <c r="U95" s="260"/>
      <c r="V95" s="260"/>
      <c r="W95" s="260"/>
      <c r="X95" s="260"/>
      <c r="Y95" s="260"/>
      <c r="Z95" s="260"/>
    </row>
    <row r="96" spans="1:26" ht="13.5" customHeight="1" x14ac:dyDescent="0.2">
      <c r="A96" s="260"/>
      <c r="B96" s="260"/>
      <c r="C96" s="260"/>
      <c r="D96" s="261"/>
      <c r="E96" s="260"/>
      <c r="F96" s="260"/>
      <c r="G96" s="260"/>
      <c r="H96" s="260"/>
      <c r="I96" s="260"/>
      <c r="J96" s="260"/>
      <c r="K96" s="260"/>
      <c r="L96" s="260"/>
      <c r="M96" s="260"/>
      <c r="N96" s="260"/>
      <c r="O96" s="260"/>
      <c r="P96" s="260"/>
      <c r="Q96" s="260"/>
      <c r="R96" s="260"/>
      <c r="S96" s="260"/>
      <c r="T96" s="260"/>
      <c r="U96" s="260"/>
      <c r="V96" s="260"/>
      <c r="W96" s="260"/>
      <c r="X96" s="260"/>
      <c r="Y96" s="260"/>
      <c r="Z96" s="260"/>
    </row>
    <row r="97" spans="1:26" ht="13.5" customHeight="1" x14ac:dyDescent="0.2">
      <c r="A97" s="260"/>
      <c r="B97" s="260"/>
      <c r="C97" s="260"/>
      <c r="D97" s="261"/>
      <c r="E97" s="260"/>
      <c r="F97" s="260"/>
      <c r="G97" s="260"/>
      <c r="H97" s="260"/>
      <c r="I97" s="260"/>
      <c r="J97" s="260"/>
      <c r="K97" s="260"/>
      <c r="L97" s="260"/>
      <c r="M97" s="260"/>
      <c r="N97" s="260"/>
      <c r="O97" s="260"/>
      <c r="P97" s="260"/>
      <c r="Q97" s="260"/>
      <c r="R97" s="260"/>
      <c r="S97" s="260"/>
      <c r="T97" s="260"/>
      <c r="U97" s="260"/>
      <c r="V97" s="260"/>
      <c r="W97" s="260"/>
      <c r="X97" s="260"/>
      <c r="Y97" s="260"/>
      <c r="Z97" s="260"/>
    </row>
    <row r="98" spans="1:26" ht="13.5" customHeight="1" x14ac:dyDescent="0.2">
      <c r="A98" s="260"/>
      <c r="B98" s="260"/>
      <c r="C98" s="260"/>
      <c r="D98" s="261"/>
      <c r="E98" s="260"/>
      <c r="F98" s="260"/>
      <c r="G98" s="260"/>
      <c r="H98" s="260"/>
      <c r="I98" s="260"/>
      <c r="J98" s="260"/>
      <c r="K98" s="260"/>
      <c r="L98" s="260"/>
      <c r="M98" s="260"/>
      <c r="N98" s="260"/>
      <c r="O98" s="260"/>
      <c r="P98" s="260"/>
      <c r="Q98" s="260"/>
      <c r="R98" s="260"/>
      <c r="S98" s="260"/>
      <c r="T98" s="260"/>
      <c r="U98" s="260"/>
      <c r="V98" s="260"/>
      <c r="W98" s="260"/>
      <c r="X98" s="260"/>
      <c r="Y98" s="260"/>
      <c r="Z98" s="260"/>
    </row>
    <row r="99" spans="1:26" ht="13.5" customHeight="1" x14ac:dyDescent="0.2">
      <c r="A99" s="260"/>
      <c r="B99" s="260"/>
      <c r="C99" s="260"/>
      <c r="D99" s="261"/>
      <c r="E99" s="260"/>
      <c r="F99" s="260"/>
      <c r="G99" s="260"/>
      <c r="H99" s="260"/>
      <c r="I99" s="260"/>
      <c r="J99" s="260"/>
      <c r="K99" s="260"/>
      <c r="L99" s="260"/>
      <c r="M99" s="260"/>
      <c r="N99" s="260"/>
      <c r="O99" s="260"/>
      <c r="P99" s="260"/>
      <c r="Q99" s="260"/>
      <c r="R99" s="260"/>
      <c r="S99" s="260"/>
      <c r="T99" s="260"/>
      <c r="U99" s="260"/>
      <c r="V99" s="260"/>
      <c r="W99" s="260"/>
      <c r="X99" s="260"/>
      <c r="Y99" s="260"/>
      <c r="Z99" s="260"/>
    </row>
    <row r="100" spans="1:26" ht="13.5" customHeight="1" x14ac:dyDescent="0.2">
      <c r="A100" s="260"/>
      <c r="B100" s="260"/>
      <c r="C100" s="260"/>
      <c r="D100" s="261"/>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row>
    <row r="101" spans="1:26" ht="13.5" customHeight="1" x14ac:dyDescent="0.2">
      <c r="A101" s="260"/>
      <c r="B101" s="260"/>
      <c r="C101" s="260"/>
      <c r="D101" s="261"/>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row>
    <row r="102" spans="1:26" ht="13.5" customHeight="1" x14ac:dyDescent="0.2">
      <c r="A102" s="260"/>
      <c r="B102" s="260"/>
      <c r="C102" s="260"/>
      <c r="D102" s="261"/>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row>
    <row r="103" spans="1:26" ht="13.5" customHeight="1" x14ac:dyDescent="0.2">
      <c r="A103" s="260"/>
      <c r="B103" s="260"/>
      <c r="C103" s="260"/>
      <c r="D103" s="261"/>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row>
    <row r="104" spans="1:26" ht="13.5" customHeight="1" x14ac:dyDescent="0.2">
      <c r="A104" s="260"/>
      <c r="B104" s="260"/>
      <c r="C104" s="260"/>
      <c r="D104" s="261"/>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row>
    <row r="105" spans="1:26" ht="13.5" customHeight="1" x14ac:dyDescent="0.2">
      <c r="A105" s="260"/>
      <c r="B105" s="260"/>
      <c r="C105" s="260"/>
      <c r="D105" s="261"/>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row>
    <row r="106" spans="1:26" ht="13.5" customHeight="1" x14ac:dyDescent="0.2">
      <c r="A106" s="260"/>
      <c r="B106" s="260"/>
      <c r="C106" s="260"/>
      <c r="D106" s="261"/>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row>
    <row r="107" spans="1:26" ht="13.5" customHeight="1" x14ac:dyDescent="0.2">
      <c r="A107" s="260"/>
      <c r="B107" s="260"/>
      <c r="C107" s="260"/>
      <c r="D107" s="261"/>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row>
    <row r="108" spans="1:26" ht="13.5" customHeight="1" x14ac:dyDescent="0.2">
      <c r="A108" s="260"/>
      <c r="B108" s="260"/>
      <c r="C108" s="260"/>
      <c r="D108" s="261"/>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row>
    <row r="109" spans="1:26" ht="13.5" customHeight="1" x14ac:dyDescent="0.2">
      <c r="A109" s="260"/>
      <c r="B109" s="260"/>
      <c r="C109" s="260"/>
      <c r="D109" s="261"/>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row>
    <row r="110" spans="1:26" ht="13.5" customHeight="1" x14ac:dyDescent="0.2">
      <c r="A110" s="260"/>
      <c r="B110" s="260"/>
      <c r="C110" s="260"/>
      <c r="D110" s="261"/>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row>
    <row r="111" spans="1:26" ht="13.5" customHeight="1" x14ac:dyDescent="0.2">
      <c r="A111" s="260"/>
      <c r="B111" s="260"/>
      <c r="C111" s="260"/>
      <c r="D111" s="261"/>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row>
    <row r="112" spans="1:26" ht="13.5" customHeight="1" x14ac:dyDescent="0.2">
      <c r="A112" s="260"/>
      <c r="B112" s="260"/>
      <c r="C112" s="260"/>
      <c r="D112" s="261"/>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row>
    <row r="113" spans="1:26" ht="13.5" customHeight="1" x14ac:dyDescent="0.2">
      <c r="A113" s="260"/>
      <c r="B113" s="260"/>
      <c r="C113" s="260"/>
      <c r="D113" s="261"/>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row>
    <row r="114" spans="1:26" ht="13.5" customHeight="1" x14ac:dyDescent="0.2">
      <c r="A114" s="260"/>
      <c r="B114" s="260"/>
      <c r="C114" s="260"/>
      <c r="D114" s="261"/>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row>
    <row r="115" spans="1:26" ht="13.5" customHeight="1" x14ac:dyDescent="0.2">
      <c r="A115" s="260"/>
      <c r="B115" s="260"/>
      <c r="C115" s="260"/>
      <c r="D115" s="261"/>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row>
    <row r="116" spans="1:26" ht="13.5" customHeight="1" x14ac:dyDescent="0.2">
      <c r="A116" s="260"/>
      <c r="B116" s="260"/>
      <c r="C116" s="260"/>
      <c r="D116" s="261"/>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row>
    <row r="117" spans="1:26" ht="13.5" customHeight="1" x14ac:dyDescent="0.2">
      <c r="A117" s="260"/>
      <c r="B117" s="260"/>
      <c r="C117" s="260"/>
      <c r="D117" s="261"/>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row>
    <row r="118" spans="1:26" ht="13.5" customHeight="1" x14ac:dyDescent="0.2">
      <c r="A118" s="260"/>
      <c r="B118" s="260"/>
      <c r="C118" s="260"/>
      <c r="D118" s="261"/>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row>
    <row r="119" spans="1:26" ht="13.5" customHeight="1" x14ac:dyDescent="0.2">
      <c r="A119" s="260"/>
      <c r="B119" s="260"/>
      <c r="C119" s="260"/>
      <c r="D119" s="261"/>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row>
    <row r="120" spans="1:26" ht="13.5" customHeight="1" x14ac:dyDescent="0.2">
      <c r="A120" s="260"/>
      <c r="B120" s="260"/>
      <c r="C120" s="260"/>
      <c r="D120" s="261"/>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row>
    <row r="121" spans="1:26" ht="13.5" customHeight="1" x14ac:dyDescent="0.2">
      <c r="A121" s="260"/>
      <c r="B121" s="260"/>
      <c r="C121" s="260"/>
      <c r="D121" s="261"/>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row>
    <row r="122" spans="1:26" ht="13.5" customHeight="1" x14ac:dyDescent="0.2">
      <c r="A122" s="260"/>
      <c r="B122" s="260"/>
      <c r="C122" s="260"/>
      <c r="D122" s="261"/>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row>
    <row r="123" spans="1:26" ht="13.5" customHeight="1" x14ac:dyDescent="0.2">
      <c r="A123" s="260"/>
      <c r="B123" s="260"/>
      <c r="C123" s="260"/>
      <c r="D123" s="261"/>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row>
    <row r="124" spans="1:26" ht="13.5" customHeight="1" x14ac:dyDescent="0.2">
      <c r="A124" s="260"/>
      <c r="B124" s="260"/>
      <c r="C124" s="260"/>
      <c r="D124" s="261"/>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row>
    <row r="125" spans="1:26" ht="13.5" customHeight="1" x14ac:dyDescent="0.2">
      <c r="A125" s="260"/>
      <c r="B125" s="260"/>
      <c r="C125" s="260"/>
      <c r="D125" s="261"/>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row>
    <row r="126" spans="1:26" ht="13.5" customHeight="1" x14ac:dyDescent="0.2">
      <c r="A126" s="260"/>
      <c r="B126" s="260"/>
      <c r="C126" s="260"/>
      <c r="D126" s="261"/>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row>
    <row r="127" spans="1:26" ht="13.5" customHeight="1" x14ac:dyDescent="0.2">
      <c r="A127" s="260"/>
      <c r="B127" s="260"/>
      <c r="C127" s="260"/>
      <c r="D127" s="261"/>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row>
    <row r="128" spans="1:26" ht="13.5" customHeight="1" x14ac:dyDescent="0.2">
      <c r="A128" s="260"/>
      <c r="B128" s="260"/>
      <c r="C128" s="260"/>
      <c r="D128" s="261"/>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row>
    <row r="129" spans="1:26" ht="13.5" customHeight="1" x14ac:dyDescent="0.2">
      <c r="A129" s="260"/>
      <c r="B129" s="260"/>
      <c r="C129" s="260"/>
      <c r="D129" s="261"/>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row>
    <row r="130" spans="1:26" ht="13.5" customHeight="1" x14ac:dyDescent="0.2">
      <c r="A130" s="260"/>
      <c r="B130" s="260"/>
      <c r="C130" s="260"/>
      <c r="D130" s="261"/>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row>
    <row r="131" spans="1:26" ht="13.5" customHeight="1" x14ac:dyDescent="0.2">
      <c r="A131" s="260"/>
      <c r="B131" s="260"/>
      <c r="C131" s="260"/>
      <c r="D131" s="261"/>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row>
    <row r="132" spans="1:26" ht="13.5" customHeight="1" x14ac:dyDescent="0.2">
      <c r="A132" s="260"/>
      <c r="B132" s="260"/>
      <c r="C132" s="260"/>
      <c r="D132" s="261"/>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row>
    <row r="133" spans="1:26" ht="13.5" customHeight="1" x14ac:dyDescent="0.2">
      <c r="A133" s="260"/>
      <c r="B133" s="260"/>
      <c r="C133" s="260"/>
      <c r="D133" s="261"/>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row>
    <row r="134" spans="1:26" ht="13.5" customHeight="1" x14ac:dyDescent="0.2">
      <c r="A134" s="260"/>
      <c r="B134" s="260"/>
      <c r="C134" s="260"/>
      <c r="D134" s="261"/>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row>
    <row r="135" spans="1:26" ht="13.5" customHeight="1" x14ac:dyDescent="0.2">
      <c r="A135" s="260"/>
      <c r="B135" s="260"/>
      <c r="C135" s="260"/>
      <c r="D135" s="261"/>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row>
    <row r="136" spans="1:26" ht="13.5" customHeight="1" x14ac:dyDescent="0.2">
      <c r="A136" s="260"/>
      <c r="B136" s="260"/>
      <c r="C136" s="260"/>
      <c r="D136" s="261"/>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row>
    <row r="137" spans="1:26" ht="13.5" customHeight="1" x14ac:dyDescent="0.2">
      <c r="A137" s="260"/>
      <c r="B137" s="260"/>
      <c r="C137" s="260"/>
      <c r="D137" s="261"/>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row>
    <row r="138" spans="1:26" ht="13.5" customHeight="1" x14ac:dyDescent="0.2">
      <c r="A138" s="260"/>
      <c r="B138" s="260"/>
      <c r="C138" s="260"/>
      <c r="D138" s="261"/>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row>
    <row r="139" spans="1:26" ht="13.5" customHeight="1" x14ac:dyDescent="0.2">
      <c r="A139" s="260"/>
      <c r="B139" s="260"/>
      <c r="C139" s="260"/>
      <c r="D139" s="261"/>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row>
    <row r="140" spans="1:26" ht="13.5" customHeight="1" x14ac:dyDescent="0.2">
      <c r="A140" s="260"/>
      <c r="B140" s="260"/>
      <c r="C140" s="260"/>
      <c r="D140" s="261"/>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row>
    <row r="141" spans="1:26" ht="13.5" customHeight="1" x14ac:dyDescent="0.2">
      <c r="A141" s="260"/>
      <c r="B141" s="260"/>
      <c r="C141" s="260"/>
      <c r="D141" s="261"/>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row>
    <row r="142" spans="1:26" ht="13.5" customHeight="1" x14ac:dyDescent="0.2">
      <c r="A142" s="260"/>
      <c r="B142" s="260"/>
      <c r="C142" s="260"/>
      <c r="D142" s="261"/>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row>
    <row r="143" spans="1:26" ht="13.5" customHeight="1" x14ac:dyDescent="0.2">
      <c r="A143" s="260"/>
      <c r="B143" s="260"/>
      <c r="C143" s="260"/>
      <c r="D143" s="261"/>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row>
    <row r="144" spans="1:26" ht="13.5" customHeight="1" x14ac:dyDescent="0.2">
      <c r="A144" s="260"/>
      <c r="B144" s="260"/>
      <c r="C144" s="260"/>
      <c r="D144" s="261"/>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row>
    <row r="145" spans="1:26" ht="13.5" customHeight="1" x14ac:dyDescent="0.2">
      <c r="A145" s="260"/>
      <c r="B145" s="260"/>
      <c r="C145" s="260"/>
      <c r="D145" s="261"/>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row>
    <row r="146" spans="1:26" ht="13.5" customHeight="1" x14ac:dyDescent="0.2">
      <c r="A146" s="260"/>
      <c r="B146" s="260"/>
      <c r="C146" s="260"/>
      <c r="D146" s="261"/>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row>
    <row r="147" spans="1:26" ht="13.5" customHeight="1" x14ac:dyDescent="0.2">
      <c r="A147" s="260"/>
      <c r="B147" s="260"/>
      <c r="C147" s="260"/>
      <c r="D147" s="261"/>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row>
    <row r="148" spans="1:26" ht="13.5" customHeight="1" x14ac:dyDescent="0.2">
      <c r="A148" s="260"/>
      <c r="B148" s="260"/>
      <c r="C148" s="260"/>
      <c r="D148" s="261"/>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row>
    <row r="149" spans="1:26" ht="13.5" customHeight="1" x14ac:dyDescent="0.2">
      <c r="A149" s="260"/>
      <c r="B149" s="260"/>
      <c r="C149" s="260"/>
      <c r="D149" s="261"/>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row>
    <row r="150" spans="1:26" ht="13.5" customHeight="1" x14ac:dyDescent="0.2">
      <c r="A150" s="260"/>
      <c r="B150" s="260"/>
      <c r="C150" s="260"/>
      <c r="D150" s="261"/>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row>
    <row r="151" spans="1:26" ht="13.5" customHeight="1" x14ac:dyDescent="0.2">
      <c r="A151" s="260"/>
      <c r="B151" s="260"/>
      <c r="C151" s="260"/>
      <c r="D151" s="261"/>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row>
    <row r="152" spans="1:26" ht="13.5" customHeight="1" x14ac:dyDescent="0.2">
      <c r="A152" s="260"/>
      <c r="B152" s="260"/>
      <c r="C152" s="260"/>
      <c r="D152" s="261"/>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row>
    <row r="153" spans="1:26" ht="13.5" customHeight="1" x14ac:dyDescent="0.2">
      <c r="A153" s="260"/>
      <c r="B153" s="260"/>
      <c r="C153" s="260"/>
      <c r="D153" s="261"/>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row>
    <row r="154" spans="1:26" ht="13.5" customHeight="1" x14ac:dyDescent="0.2">
      <c r="A154" s="260"/>
      <c r="B154" s="260"/>
      <c r="C154" s="260"/>
      <c r="D154" s="261"/>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row>
    <row r="155" spans="1:26" ht="13.5" customHeight="1" x14ac:dyDescent="0.2">
      <c r="A155" s="260"/>
      <c r="B155" s="260"/>
      <c r="C155" s="260"/>
      <c r="D155" s="261"/>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row>
    <row r="156" spans="1:26" ht="13.5" customHeight="1" x14ac:dyDescent="0.2">
      <c r="A156" s="260"/>
      <c r="B156" s="260"/>
      <c r="C156" s="260"/>
      <c r="D156" s="261"/>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row>
    <row r="157" spans="1:26" ht="13.5" customHeight="1" x14ac:dyDescent="0.2">
      <c r="A157" s="260"/>
      <c r="B157" s="260"/>
      <c r="C157" s="260"/>
      <c r="D157" s="261"/>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row>
    <row r="158" spans="1:26" ht="13.5" customHeight="1" x14ac:dyDescent="0.2">
      <c r="A158" s="260"/>
      <c r="B158" s="260"/>
      <c r="C158" s="260"/>
      <c r="D158" s="261"/>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row>
    <row r="159" spans="1:26" ht="13.5" customHeight="1" x14ac:dyDescent="0.2">
      <c r="A159" s="260"/>
      <c r="B159" s="260"/>
      <c r="C159" s="260"/>
      <c r="D159" s="261"/>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row>
    <row r="160" spans="1:26" ht="13.5" customHeight="1" x14ac:dyDescent="0.2">
      <c r="A160" s="260"/>
      <c r="B160" s="260"/>
      <c r="C160" s="260"/>
      <c r="D160" s="261"/>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row>
    <row r="161" spans="1:26" ht="13.5" customHeight="1" x14ac:dyDescent="0.2">
      <c r="A161" s="260"/>
      <c r="B161" s="260"/>
      <c r="C161" s="260"/>
      <c r="D161" s="261"/>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row>
    <row r="162" spans="1:26" ht="13.5" customHeight="1" x14ac:dyDescent="0.2">
      <c r="A162" s="260"/>
      <c r="B162" s="260"/>
      <c r="C162" s="260"/>
      <c r="D162" s="261"/>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row>
    <row r="163" spans="1:26" ht="13.5" customHeight="1" x14ac:dyDescent="0.2">
      <c r="A163" s="260"/>
      <c r="B163" s="260"/>
      <c r="C163" s="260"/>
      <c r="D163" s="261"/>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row>
    <row r="164" spans="1:26" ht="13.5" customHeight="1" x14ac:dyDescent="0.2">
      <c r="A164" s="260"/>
      <c r="B164" s="260"/>
      <c r="C164" s="260"/>
      <c r="D164" s="261"/>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row>
    <row r="165" spans="1:26" ht="13.5" customHeight="1" x14ac:dyDescent="0.2">
      <c r="A165" s="260"/>
      <c r="B165" s="260"/>
      <c r="C165" s="260"/>
      <c r="D165" s="261"/>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row>
    <row r="166" spans="1:26" ht="13.5" customHeight="1" x14ac:dyDescent="0.2">
      <c r="A166" s="260"/>
      <c r="B166" s="260"/>
      <c r="C166" s="260"/>
      <c r="D166" s="261"/>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row>
    <row r="167" spans="1:26" ht="13.5" customHeight="1" x14ac:dyDescent="0.2">
      <c r="A167" s="260"/>
      <c r="B167" s="260"/>
      <c r="C167" s="260"/>
      <c r="D167" s="261"/>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row>
    <row r="168" spans="1:26" ht="13.5" customHeight="1" x14ac:dyDescent="0.2">
      <c r="A168" s="260"/>
      <c r="B168" s="260"/>
      <c r="C168" s="260"/>
      <c r="D168" s="261"/>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row>
    <row r="169" spans="1:26" ht="13.5" customHeight="1" x14ac:dyDescent="0.2">
      <c r="A169" s="260"/>
      <c r="B169" s="260"/>
      <c r="C169" s="260"/>
      <c r="D169" s="261"/>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row>
    <row r="170" spans="1:26" ht="13.5" customHeight="1" x14ac:dyDescent="0.2">
      <c r="A170" s="260"/>
      <c r="B170" s="260"/>
      <c r="C170" s="260"/>
      <c r="D170" s="261"/>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row>
    <row r="171" spans="1:26" ht="13.5" customHeight="1" x14ac:dyDescent="0.2">
      <c r="A171" s="260"/>
      <c r="B171" s="260"/>
      <c r="C171" s="260"/>
      <c r="D171" s="261"/>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row>
    <row r="172" spans="1:26" ht="13.5" customHeight="1" x14ac:dyDescent="0.2">
      <c r="A172" s="260"/>
      <c r="B172" s="260"/>
      <c r="C172" s="260"/>
      <c r="D172" s="261"/>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row>
    <row r="173" spans="1:26" ht="13.5" customHeight="1" x14ac:dyDescent="0.2">
      <c r="A173" s="260"/>
      <c r="B173" s="260"/>
      <c r="C173" s="260"/>
      <c r="D173" s="261"/>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row>
    <row r="174" spans="1:26" ht="13.5" customHeight="1" x14ac:dyDescent="0.2">
      <c r="A174" s="260"/>
      <c r="B174" s="260"/>
      <c r="C174" s="260"/>
      <c r="D174" s="261"/>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row>
    <row r="175" spans="1:26" ht="13.5" customHeight="1" x14ac:dyDescent="0.2">
      <c r="A175" s="260"/>
      <c r="B175" s="260"/>
      <c r="C175" s="260"/>
      <c r="D175" s="261"/>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row>
    <row r="176" spans="1:26" ht="13.5" customHeight="1" x14ac:dyDescent="0.2">
      <c r="A176" s="260"/>
      <c r="B176" s="260"/>
      <c r="C176" s="260"/>
      <c r="D176" s="261"/>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row>
    <row r="177" spans="1:26" ht="13.5" customHeight="1" x14ac:dyDescent="0.2">
      <c r="A177" s="260"/>
      <c r="B177" s="260"/>
      <c r="C177" s="260"/>
      <c r="D177" s="261"/>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row>
    <row r="178" spans="1:26" ht="13.5" customHeight="1" x14ac:dyDescent="0.2">
      <c r="A178" s="260"/>
      <c r="B178" s="260"/>
      <c r="C178" s="260"/>
      <c r="D178" s="261"/>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row>
    <row r="179" spans="1:26" ht="13.5" customHeight="1" x14ac:dyDescent="0.2">
      <c r="A179" s="260"/>
      <c r="B179" s="260"/>
      <c r="C179" s="260"/>
      <c r="D179" s="261"/>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row>
    <row r="180" spans="1:26" ht="13.5" customHeight="1" x14ac:dyDescent="0.2">
      <c r="A180" s="260"/>
      <c r="B180" s="260"/>
      <c r="C180" s="260"/>
      <c r="D180" s="261"/>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row>
    <row r="181" spans="1:26" ht="13.5" customHeight="1" x14ac:dyDescent="0.2">
      <c r="A181" s="260"/>
      <c r="B181" s="260"/>
      <c r="C181" s="260"/>
      <c r="D181" s="261"/>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row>
    <row r="182" spans="1:26" ht="13.5" customHeight="1" x14ac:dyDescent="0.2">
      <c r="A182" s="260"/>
      <c r="B182" s="260"/>
      <c r="C182" s="260"/>
      <c r="D182" s="261"/>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row>
    <row r="183" spans="1:26" ht="13.5" customHeight="1" x14ac:dyDescent="0.2">
      <c r="A183" s="260"/>
      <c r="B183" s="260"/>
      <c r="C183" s="260"/>
      <c r="D183" s="261"/>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row>
    <row r="184" spans="1:26" ht="13.5" customHeight="1" x14ac:dyDescent="0.2">
      <c r="A184" s="260"/>
      <c r="B184" s="260"/>
      <c r="C184" s="260"/>
      <c r="D184" s="261"/>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row>
    <row r="185" spans="1:26" ht="13.5" customHeight="1" x14ac:dyDescent="0.2">
      <c r="A185" s="260"/>
      <c r="B185" s="260"/>
      <c r="C185" s="260"/>
      <c r="D185" s="261"/>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row>
    <row r="186" spans="1:26" ht="13.5" customHeight="1" x14ac:dyDescent="0.2">
      <c r="A186" s="260"/>
      <c r="B186" s="260"/>
      <c r="C186" s="260"/>
      <c r="D186" s="261"/>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row>
    <row r="187" spans="1:26" ht="13.5" customHeight="1" x14ac:dyDescent="0.2">
      <c r="A187" s="260"/>
      <c r="B187" s="260"/>
      <c r="C187" s="260"/>
      <c r="D187" s="261"/>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row>
    <row r="188" spans="1:26" ht="13.5" customHeight="1" x14ac:dyDescent="0.2">
      <c r="A188" s="260"/>
      <c r="B188" s="260"/>
      <c r="C188" s="260"/>
      <c r="D188" s="261"/>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row>
    <row r="189" spans="1:26" ht="13.5" customHeight="1" x14ac:dyDescent="0.2">
      <c r="A189" s="260"/>
      <c r="B189" s="260"/>
      <c r="C189" s="260"/>
      <c r="D189" s="261"/>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row>
    <row r="190" spans="1:26" ht="13.5" customHeight="1" x14ac:dyDescent="0.2">
      <c r="A190" s="260"/>
      <c r="B190" s="260"/>
      <c r="C190" s="260"/>
      <c r="D190" s="261"/>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row>
    <row r="191" spans="1:26" ht="13.5" customHeight="1" x14ac:dyDescent="0.2">
      <c r="A191" s="260"/>
      <c r="B191" s="260"/>
      <c r="C191" s="260"/>
      <c r="D191" s="261"/>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row>
    <row r="192" spans="1:26" ht="13.5" customHeight="1" x14ac:dyDescent="0.2">
      <c r="A192" s="260"/>
      <c r="B192" s="260"/>
      <c r="C192" s="260"/>
      <c r="D192" s="261"/>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row>
    <row r="193" spans="1:26" ht="13.5" customHeight="1" x14ac:dyDescent="0.2">
      <c r="A193" s="260"/>
      <c r="B193" s="260"/>
      <c r="C193" s="260"/>
      <c r="D193" s="261"/>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row>
    <row r="194" spans="1:26" ht="13.5" customHeight="1" x14ac:dyDescent="0.2">
      <c r="A194" s="260"/>
      <c r="B194" s="260"/>
      <c r="C194" s="260"/>
      <c r="D194" s="261"/>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row>
    <row r="195" spans="1:26" ht="13.5" customHeight="1" x14ac:dyDescent="0.2">
      <c r="A195" s="260"/>
      <c r="B195" s="260"/>
      <c r="C195" s="260"/>
      <c r="D195" s="261"/>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row>
    <row r="196" spans="1:26" ht="13.5" customHeight="1" x14ac:dyDescent="0.2">
      <c r="A196" s="260"/>
      <c r="B196" s="260"/>
      <c r="C196" s="260"/>
      <c r="D196" s="261"/>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row>
    <row r="197" spans="1:26" ht="13.5" customHeight="1" x14ac:dyDescent="0.2">
      <c r="A197" s="260"/>
      <c r="B197" s="260"/>
      <c r="C197" s="260"/>
      <c r="D197" s="261"/>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row>
    <row r="198" spans="1:26" ht="13.5" customHeight="1" x14ac:dyDescent="0.2">
      <c r="A198" s="260"/>
      <c r="B198" s="260"/>
      <c r="C198" s="260"/>
      <c r="D198" s="261"/>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row>
    <row r="199" spans="1:26" ht="13.5" customHeight="1" x14ac:dyDescent="0.2">
      <c r="A199" s="260"/>
      <c r="B199" s="260"/>
      <c r="C199" s="260"/>
      <c r="D199" s="261"/>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row>
    <row r="200" spans="1:26" ht="13.5" customHeight="1" x14ac:dyDescent="0.2">
      <c r="A200" s="260"/>
      <c r="B200" s="260"/>
      <c r="C200" s="260"/>
      <c r="D200" s="261"/>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row>
    <row r="201" spans="1:26" ht="13.5" customHeight="1" x14ac:dyDescent="0.2">
      <c r="A201" s="260"/>
      <c r="B201" s="260"/>
      <c r="C201" s="260"/>
      <c r="D201" s="261"/>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row>
    <row r="202" spans="1:26" ht="13.5" customHeight="1" x14ac:dyDescent="0.2">
      <c r="A202" s="260"/>
      <c r="B202" s="260"/>
      <c r="C202" s="260"/>
      <c r="D202" s="261"/>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row>
    <row r="203" spans="1:26" ht="13.5" customHeight="1" x14ac:dyDescent="0.2">
      <c r="A203" s="260"/>
      <c r="B203" s="260"/>
      <c r="C203" s="260"/>
      <c r="D203" s="261"/>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row>
    <row r="204" spans="1:26" ht="13.5" customHeight="1" x14ac:dyDescent="0.2">
      <c r="A204" s="260"/>
      <c r="B204" s="260"/>
      <c r="C204" s="260"/>
      <c r="D204" s="261"/>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row>
    <row r="205" spans="1:26" ht="13.5" customHeight="1" x14ac:dyDescent="0.2">
      <c r="A205" s="260"/>
      <c r="B205" s="260"/>
      <c r="C205" s="260"/>
      <c r="D205" s="261"/>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row>
    <row r="206" spans="1:26" ht="13.5" customHeight="1" x14ac:dyDescent="0.2">
      <c r="A206" s="260"/>
      <c r="B206" s="260"/>
      <c r="C206" s="260"/>
      <c r="D206" s="261"/>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row>
    <row r="207" spans="1:26" ht="13.5" customHeight="1" x14ac:dyDescent="0.2">
      <c r="A207" s="260"/>
      <c r="B207" s="260"/>
      <c r="C207" s="260"/>
      <c r="D207" s="261"/>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row>
    <row r="208" spans="1:26" ht="13.5" customHeight="1" x14ac:dyDescent="0.2">
      <c r="A208" s="260"/>
      <c r="B208" s="260"/>
      <c r="C208" s="260"/>
      <c r="D208" s="261"/>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row>
    <row r="209" spans="1:26" ht="13.5" customHeight="1" x14ac:dyDescent="0.2">
      <c r="A209" s="260"/>
      <c r="B209" s="260"/>
      <c r="C209" s="260"/>
      <c r="D209" s="261"/>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row>
    <row r="210" spans="1:26" ht="13.5" customHeight="1" x14ac:dyDescent="0.2">
      <c r="A210" s="260"/>
      <c r="B210" s="260"/>
      <c r="C210" s="260"/>
      <c r="D210" s="261"/>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row>
    <row r="211" spans="1:26" ht="13.5" customHeight="1" x14ac:dyDescent="0.2">
      <c r="A211" s="260"/>
      <c r="B211" s="260"/>
      <c r="C211" s="260"/>
      <c r="D211" s="261"/>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row>
    <row r="212" spans="1:26" ht="13.5" customHeight="1" x14ac:dyDescent="0.2">
      <c r="A212" s="260"/>
      <c r="B212" s="260"/>
      <c r="C212" s="260"/>
      <c r="D212" s="261"/>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row>
    <row r="213" spans="1:26" ht="13.5" customHeight="1" x14ac:dyDescent="0.2">
      <c r="A213" s="260"/>
      <c r="B213" s="260"/>
      <c r="C213" s="260"/>
      <c r="D213" s="261"/>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row>
    <row r="214" spans="1:26" ht="13.5" customHeight="1" x14ac:dyDescent="0.2">
      <c r="A214" s="260"/>
      <c r="B214" s="260"/>
      <c r="C214" s="260"/>
      <c r="D214" s="261"/>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row>
    <row r="215" spans="1:26" ht="13.5" customHeight="1" x14ac:dyDescent="0.2">
      <c r="A215" s="260"/>
      <c r="B215" s="260"/>
      <c r="C215" s="260"/>
      <c r="D215" s="261"/>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row>
    <row r="216" spans="1:26" ht="13.5" customHeight="1" x14ac:dyDescent="0.2">
      <c r="A216" s="260"/>
      <c r="B216" s="260"/>
      <c r="C216" s="260"/>
      <c r="D216" s="261"/>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row>
    <row r="217" spans="1:26" ht="13.5" customHeight="1" x14ac:dyDescent="0.2">
      <c r="A217" s="260"/>
      <c r="B217" s="260"/>
      <c r="C217" s="260"/>
      <c r="D217" s="261"/>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row>
    <row r="218" spans="1:26" ht="13.5" customHeight="1" x14ac:dyDescent="0.2">
      <c r="A218" s="260"/>
      <c r="B218" s="260"/>
      <c r="C218" s="260"/>
      <c r="D218" s="261"/>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row>
    <row r="219" spans="1:26" ht="13.5" customHeight="1" x14ac:dyDescent="0.2">
      <c r="A219" s="260"/>
      <c r="B219" s="260"/>
      <c r="C219" s="260"/>
      <c r="D219" s="261"/>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row>
    <row r="220" spans="1:26" ht="13.5" customHeight="1" x14ac:dyDescent="0.2">
      <c r="A220" s="260"/>
      <c r="B220" s="260"/>
      <c r="C220" s="260"/>
      <c r="D220" s="261"/>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2020-11-23T22:09:51Z</dcterms:modified>
</cp:coreProperties>
</file>